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div_analysis/"/>
    </mc:Choice>
  </mc:AlternateContent>
  <xr:revisionPtr revIDLastSave="0" documentId="13_ncr:1_{97B091D8-D278-AF44-8706-EF5D3530F7F3}" xr6:coauthVersionLast="47" xr6:coauthVersionMax="47" xr10:uidLastSave="{00000000-0000-0000-0000-000000000000}"/>
  <bookViews>
    <workbookView xWindow="-38400" yWindow="-1200" windowWidth="38400" windowHeight="21100" xr2:uid="{932CBD3E-E779-421B-9259-8A7F8D43D13C}"/>
  </bookViews>
  <sheets>
    <sheet name="Summary" sheetId="6" r:id="rId1"/>
    <sheet name="Stock#1" sheetId="2" r:id="rId2"/>
    <sheet name="Stock#2" sheetId="3" r:id="rId3"/>
    <sheet name="Stock#3" sheetId="7" r:id="rId4"/>
    <sheet name="Stock#4" sheetId="15" r:id="rId5"/>
    <sheet name="Stock#5" sheetId="11" r:id="rId6"/>
    <sheet name="Stock#6" sheetId="16" r:id="rId7"/>
    <sheet name="Dividend_Aristocrats" sheetId="9" r:id="rId8"/>
    <sheet name="IBM_Data" sheetId="10" r:id="rId9"/>
    <sheet name="Chevron_Data" sheetId="12" r:id="rId10"/>
    <sheet name="Exxon_Data" sheetId="13" r:id="rId11"/>
    <sheet name="Altria_Data" sheetId="17" r:id="rId12"/>
    <sheet name="CocaCola_Data" sheetId="14" r:id="rId13"/>
    <sheet name="Sheet1" sheetId="1" r:id="rId14"/>
  </sheets>
  <definedNames>
    <definedName name="_xlnm._FilterDatabase" localSheetId="9" hidden="1">Chevron_Data!$A$1:$K$42</definedName>
    <definedName name="_xlnm._FilterDatabase" localSheetId="7" hidden="1">Dividend_Aristocrats!$D$1:$T$131</definedName>
    <definedName name="_xlnm._FilterDatabase" localSheetId="10" hidden="1">Exxon_Data!$A$1:$J$42</definedName>
    <definedName name="_xlnm._FilterDatabase" localSheetId="8" hidden="1">IBM_Data!$A$1:$J$42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2" i="2" l="1"/>
  <c r="J3" i="6"/>
  <c r="I3" i="6"/>
  <c r="H3" i="6"/>
  <c r="G3" i="6"/>
  <c r="F3" i="6"/>
  <c r="B7" i="6" s="1"/>
  <c r="E3" i="6"/>
  <c r="B2" i="3"/>
  <c r="B2" i="7"/>
  <c r="B2" i="15"/>
  <c r="B2" i="11"/>
  <c r="B2" i="16"/>
  <c r="P4" i="3"/>
  <c r="R4" i="6"/>
  <c r="R5" i="6"/>
  <c r="R6" i="6"/>
  <c r="R7" i="6"/>
  <c r="R8" i="6"/>
  <c r="R3" i="6"/>
  <c r="B2" i="2" s="1"/>
  <c r="J5" i="6"/>
  <c r="Q4" i="6"/>
  <c r="B1" i="3" s="1"/>
  <c r="Q5" i="6"/>
  <c r="B1" i="7" s="1"/>
  <c r="Q6" i="6"/>
  <c r="B1" i="15" s="1"/>
  <c r="Q7" i="6"/>
  <c r="B1" i="11" s="1"/>
  <c r="Q8" i="6"/>
  <c r="B1" i="16" s="1"/>
  <c r="Q3" i="6"/>
  <c r="B1" i="2" s="1"/>
  <c r="CU6" i="7"/>
  <c r="CV6" i="7"/>
  <c r="CW6" i="7"/>
  <c r="CX6" i="7"/>
  <c r="CY6" i="7"/>
  <c r="CZ6" i="7"/>
  <c r="DA6" i="7"/>
  <c r="DB6" i="7"/>
  <c r="DC6" i="7"/>
  <c r="DD6" i="7"/>
  <c r="DE6" i="7"/>
  <c r="DF6" i="7"/>
  <c r="DG6" i="7"/>
  <c r="DH6" i="7"/>
  <c r="DI6" i="7"/>
  <c r="DJ6" i="7"/>
  <c r="DK6" i="7"/>
  <c r="DL6" i="7"/>
  <c r="DM6" i="7"/>
  <c r="DN6" i="7"/>
  <c r="DO6" i="7"/>
  <c r="DP6" i="7"/>
  <c r="DQ6" i="7"/>
  <c r="DR6" i="7"/>
  <c r="DS6" i="7"/>
  <c r="DT6" i="7"/>
  <c r="DU6" i="7"/>
  <c r="DV6" i="7"/>
  <c r="DW6" i="7"/>
  <c r="DX6" i="7"/>
  <c r="DY6" i="7"/>
  <c r="DZ6" i="7"/>
  <c r="EA6" i="7"/>
  <c r="EB6" i="7"/>
  <c r="EC6" i="7"/>
  <c r="ED6" i="7"/>
  <c r="EE6" i="7"/>
  <c r="EF6" i="7"/>
  <c r="EG6" i="7"/>
  <c r="EH6" i="7"/>
  <c r="EI6" i="7"/>
  <c r="EJ6" i="7"/>
  <c r="EK6" i="7"/>
  <c r="EL6" i="7"/>
  <c r="EM6" i="7"/>
  <c r="EN6" i="7"/>
  <c r="EO6" i="7"/>
  <c r="EP6" i="7"/>
  <c r="EQ6" i="7"/>
  <c r="J4" i="6"/>
  <c r="C56" i="16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2" i="17"/>
  <c r="B3" i="16"/>
  <c r="C55" i="7"/>
  <c r="G55" i="7"/>
  <c r="H55" i="7" s="1"/>
  <c r="C56" i="7"/>
  <c r="G56" i="7"/>
  <c r="H56" i="7" s="1"/>
  <c r="I5" i="6"/>
  <c r="I4" i="6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B3" i="15"/>
  <c r="G56" i="16" l="1"/>
  <c r="G49" i="16"/>
  <c r="G51" i="16"/>
  <c r="G50" i="16"/>
  <c r="G53" i="16"/>
  <c r="G54" i="16"/>
  <c r="G55" i="16"/>
  <c r="G46" i="16"/>
  <c r="G44" i="16"/>
  <c r="G42" i="16"/>
  <c r="G45" i="16"/>
  <c r="G52" i="16"/>
  <c r="G43" i="16"/>
  <c r="G40" i="16"/>
  <c r="G38" i="16"/>
  <c r="G36" i="16"/>
  <c r="G34" i="16"/>
  <c r="G41" i="16"/>
  <c r="G37" i="16"/>
  <c r="G47" i="16"/>
  <c r="G39" i="16"/>
  <c r="G32" i="16"/>
  <c r="G30" i="16"/>
  <c r="G28" i="16"/>
  <c r="G26" i="16"/>
  <c r="G24" i="16"/>
  <c r="G22" i="16"/>
  <c r="G20" i="16"/>
  <c r="G48" i="16"/>
  <c r="G33" i="16"/>
  <c r="G29" i="16"/>
  <c r="G25" i="16"/>
  <c r="G21" i="16"/>
  <c r="G15" i="16"/>
  <c r="G19" i="16"/>
  <c r="G27" i="16"/>
  <c r="H27" i="16" s="1"/>
  <c r="G17" i="16"/>
  <c r="G35" i="16"/>
  <c r="G16" i="16"/>
  <c r="G18" i="16"/>
  <c r="G23" i="16"/>
  <c r="G31" i="16"/>
  <c r="CT55" i="7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B3" i="11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B10" i="9"/>
  <c r="B9" i="9"/>
  <c r="B8" i="9"/>
  <c r="B7" i="9"/>
  <c r="B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2" i="9"/>
  <c r="B3" i="9"/>
  <c r="B6" i="9"/>
  <c r="B5" i="9"/>
  <c r="B4" i="9"/>
  <c r="H5" i="6"/>
  <c r="G5" i="6"/>
  <c r="E5" i="6"/>
  <c r="F5" i="6"/>
  <c r="F4" i="6"/>
  <c r="G4" i="6"/>
  <c r="H4" i="6"/>
  <c r="E4" i="6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HX6" i="7"/>
  <c r="HW6" i="7"/>
  <c r="HV6" i="7"/>
  <c r="HU6" i="7"/>
  <c r="HT6" i="7"/>
  <c r="HS6" i="7"/>
  <c r="HR6" i="7"/>
  <c r="HQ6" i="7"/>
  <c r="HP6" i="7"/>
  <c r="HO6" i="7"/>
  <c r="HN6" i="7"/>
  <c r="HM6" i="7"/>
  <c r="HL6" i="7"/>
  <c r="HK6" i="7"/>
  <c r="HJ6" i="7"/>
  <c r="HI6" i="7"/>
  <c r="HH6" i="7"/>
  <c r="HG6" i="7"/>
  <c r="HF6" i="7"/>
  <c r="HE6" i="7"/>
  <c r="HD6" i="7"/>
  <c r="HC6" i="7"/>
  <c r="HB6" i="7"/>
  <c r="HA6" i="7"/>
  <c r="GZ6" i="7"/>
  <c r="GY6" i="7"/>
  <c r="GX6" i="7"/>
  <c r="GW6" i="7"/>
  <c r="GV6" i="7"/>
  <c r="GU6" i="7"/>
  <c r="GT6" i="7"/>
  <c r="GS6" i="7"/>
  <c r="GR6" i="7"/>
  <c r="GQ6" i="7"/>
  <c r="GP6" i="7"/>
  <c r="GO6" i="7"/>
  <c r="GN6" i="7"/>
  <c r="GM6" i="7"/>
  <c r="GL6" i="7"/>
  <c r="GK6" i="7"/>
  <c r="GJ6" i="7"/>
  <c r="GI6" i="7"/>
  <c r="GH6" i="7"/>
  <c r="GG6" i="7"/>
  <c r="GF6" i="7"/>
  <c r="GE6" i="7"/>
  <c r="GD6" i="7"/>
  <c r="GC6" i="7"/>
  <c r="GB6" i="7"/>
  <c r="GA6" i="7"/>
  <c r="FZ6" i="7"/>
  <c r="FY6" i="7"/>
  <c r="FX6" i="7"/>
  <c r="FW6" i="7"/>
  <c r="FV6" i="7"/>
  <c r="FU6" i="7"/>
  <c r="FT6" i="7"/>
  <c r="FS6" i="7"/>
  <c r="FR6" i="7"/>
  <c r="FQ6" i="7"/>
  <c r="FP6" i="7"/>
  <c r="FO6" i="7"/>
  <c r="FN6" i="7"/>
  <c r="FM6" i="7"/>
  <c r="FL6" i="7"/>
  <c r="FK6" i="7"/>
  <c r="FJ6" i="7"/>
  <c r="FI6" i="7"/>
  <c r="FH6" i="7"/>
  <c r="FG6" i="7"/>
  <c r="FF6" i="7"/>
  <c r="FE6" i="7"/>
  <c r="FD6" i="7"/>
  <c r="FC6" i="7"/>
  <c r="FB6" i="7"/>
  <c r="FA6" i="7"/>
  <c r="EZ6" i="7"/>
  <c r="EY6" i="7"/>
  <c r="EX6" i="7"/>
  <c r="EW6" i="7"/>
  <c r="EV6" i="7"/>
  <c r="EU6" i="7"/>
  <c r="ET6" i="7"/>
  <c r="ES6" i="7"/>
  <c r="ER6" i="7"/>
  <c r="B3" i="7"/>
  <c r="G16" i="3"/>
  <c r="T16" i="3" s="1"/>
  <c r="G18" i="3"/>
  <c r="X18" i="3" s="1"/>
  <c r="G19" i="3"/>
  <c r="H19" i="3" s="1"/>
  <c r="G21" i="3"/>
  <c r="AD21" i="3" s="1"/>
  <c r="AD22" i="3" s="1"/>
  <c r="G23" i="3"/>
  <c r="H23" i="3" s="1"/>
  <c r="G25" i="3"/>
  <c r="AL25" i="3" s="1"/>
  <c r="G27" i="3"/>
  <c r="AP27" i="3" s="1"/>
  <c r="G29" i="3"/>
  <c r="AT29" i="3" s="1"/>
  <c r="AT30" i="3" s="1"/>
  <c r="AT31" i="3" s="1"/>
  <c r="AT32" i="3" s="1"/>
  <c r="G31" i="3"/>
  <c r="H31" i="3" s="1"/>
  <c r="G33" i="3"/>
  <c r="H33" i="3" s="1"/>
  <c r="G35" i="3"/>
  <c r="BF35" i="3" s="1"/>
  <c r="BF36" i="3" s="1"/>
  <c r="G37" i="3"/>
  <c r="H37" i="3" s="1"/>
  <c r="G40" i="3"/>
  <c r="H40" i="3" s="1"/>
  <c r="G41" i="3"/>
  <c r="BR41" i="3" s="1"/>
  <c r="G43" i="3"/>
  <c r="BV43" i="3" s="1"/>
  <c r="G45" i="3"/>
  <c r="BZ45" i="3" s="1"/>
  <c r="G47" i="3"/>
  <c r="H47" i="3" s="1"/>
  <c r="G49" i="3"/>
  <c r="CH49" i="3" s="1"/>
  <c r="G51" i="3"/>
  <c r="CL51" i="3" s="1"/>
  <c r="G53" i="3"/>
  <c r="CP53" i="3" s="1"/>
  <c r="G55" i="3"/>
  <c r="CT55" i="3" s="1"/>
  <c r="G56" i="3"/>
  <c r="H56" i="3" s="1"/>
  <c r="G15" i="3"/>
  <c r="B3" i="3"/>
  <c r="B3" i="2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HX6" i="3"/>
  <c r="HW6" i="3"/>
  <c r="HV6" i="3"/>
  <c r="HU6" i="3"/>
  <c r="HT6" i="3"/>
  <c r="HS6" i="3"/>
  <c r="HR6" i="3"/>
  <c r="HQ6" i="3"/>
  <c r="HP6" i="3"/>
  <c r="HO6" i="3"/>
  <c r="HN6" i="3"/>
  <c r="HM6" i="3"/>
  <c r="HL6" i="3"/>
  <c r="HK6" i="3"/>
  <c r="HJ6" i="3"/>
  <c r="HI6" i="3"/>
  <c r="HH6" i="3"/>
  <c r="HG6" i="3"/>
  <c r="HF6" i="3"/>
  <c r="HE6" i="3"/>
  <c r="HD6" i="3"/>
  <c r="HC6" i="3"/>
  <c r="HB6" i="3"/>
  <c r="HA6" i="3"/>
  <c r="GZ6" i="3"/>
  <c r="GY6" i="3"/>
  <c r="GX6" i="3"/>
  <c r="GW6" i="3"/>
  <c r="GV6" i="3"/>
  <c r="GU6" i="3"/>
  <c r="GT6" i="3"/>
  <c r="GS6" i="3"/>
  <c r="GR6" i="3"/>
  <c r="GQ6" i="3"/>
  <c r="GP6" i="3"/>
  <c r="GO6" i="3"/>
  <c r="GN6" i="3"/>
  <c r="GM6" i="3"/>
  <c r="GL6" i="3"/>
  <c r="GK6" i="3"/>
  <c r="GJ6" i="3"/>
  <c r="GI6" i="3"/>
  <c r="GH6" i="3"/>
  <c r="GG6" i="3"/>
  <c r="GF6" i="3"/>
  <c r="GE6" i="3"/>
  <c r="GD6" i="3"/>
  <c r="GC6" i="3"/>
  <c r="GB6" i="3"/>
  <c r="GA6" i="3"/>
  <c r="FZ6" i="3"/>
  <c r="FY6" i="3"/>
  <c r="FX6" i="3"/>
  <c r="FW6" i="3"/>
  <c r="FV6" i="3"/>
  <c r="FU6" i="3"/>
  <c r="FT6" i="3"/>
  <c r="FS6" i="3"/>
  <c r="FR6" i="3"/>
  <c r="FQ6" i="3"/>
  <c r="FP6" i="3"/>
  <c r="FO6" i="3"/>
  <c r="FN6" i="3"/>
  <c r="FM6" i="3"/>
  <c r="FL6" i="3"/>
  <c r="FK6" i="3"/>
  <c r="FJ6" i="3"/>
  <c r="FI6" i="3"/>
  <c r="FH6" i="3"/>
  <c r="FG6" i="3"/>
  <c r="FF6" i="3"/>
  <c r="FE6" i="3"/>
  <c r="FD6" i="3"/>
  <c r="FC6" i="3"/>
  <c r="FB6" i="3"/>
  <c r="FA6" i="3"/>
  <c r="EZ6" i="3"/>
  <c r="EY6" i="3"/>
  <c r="EX6" i="3"/>
  <c r="EW6" i="3"/>
  <c r="EV6" i="3"/>
  <c r="EU6" i="3"/>
  <c r="ET6" i="3"/>
  <c r="ES6" i="3"/>
  <c r="ER6" i="3"/>
  <c r="EQ6" i="3"/>
  <c r="EP6" i="3"/>
  <c r="EO6" i="3"/>
  <c r="EN6" i="3"/>
  <c r="EM6" i="3"/>
  <c r="EL6" i="3"/>
  <c r="EK6" i="3"/>
  <c r="EJ6" i="3"/>
  <c r="EI6" i="3"/>
  <c r="EH6" i="3"/>
  <c r="EG6" i="3"/>
  <c r="EF6" i="3"/>
  <c r="EE6" i="3"/>
  <c r="ED6" i="3"/>
  <c r="EC6" i="3"/>
  <c r="EB6" i="3"/>
  <c r="EA6" i="3"/>
  <c r="DZ6" i="3"/>
  <c r="DY6" i="3"/>
  <c r="DX6" i="3"/>
  <c r="DW6" i="3"/>
  <c r="DV6" i="3"/>
  <c r="DU6" i="3"/>
  <c r="DT6" i="3"/>
  <c r="DS6" i="3"/>
  <c r="DR6" i="3"/>
  <c r="DQ6" i="3"/>
  <c r="DP6" i="3"/>
  <c r="DO6" i="3"/>
  <c r="DN6" i="3"/>
  <c r="DM6" i="3"/>
  <c r="DL6" i="3"/>
  <c r="DK6" i="3"/>
  <c r="DJ6" i="3"/>
  <c r="DI6" i="3"/>
  <c r="DH6" i="3"/>
  <c r="DG6" i="3"/>
  <c r="DF6" i="3"/>
  <c r="DE6" i="3"/>
  <c r="DD6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AD23" i="3" l="1"/>
  <c r="AD24" i="3" s="1"/>
  <c r="H15" i="3"/>
  <c r="I15" i="3" s="1"/>
  <c r="H15" i="16"/>
  <c r="B7" i="16"/>
  <c r="V8" i="6" s="1"/>
  <c r="J9" i="6" s="1"/>
  <c r="AL26" i="3"/>
  <c r="AL27" i="3" s="1"/>
  <c r="AL28" i="3" s="1"/>
  <c r="AL29" i="3" s="1"/>
  <c r="AL30" i="3" s="1"/>
  <c r="AL31" i="3" s="1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T17" i="3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AP28" i="3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P5" i="3"/>
  <c r="BF37" i="3"/>
  <c r="BF38" i="3" s="1"/>
  <c r="BF39" i="3" s="1"/>
  <c r="BF40" i="3" s="1"/>
  <c r="BF41" i="3" s="1"/>
  <c r="BF42" i="3" s="1"/>
  <c r="BF43" i="3" s="1"/>
  <c r="BF44" i="3" s="1"/>
  <c r="BF45" i="3" s="1"/>
  <c r="BF46" i="3" s="1"/>
  <c r="BF47" i="3" s="1"/>
  <c r="BF48" i="3" s="1"/>
  <c r="BF49" i="3" s="1"/>
  <c r="BF50" i="3" s="1"/>
  <c r="BF51" i="3" s="1"/>
  <c r="BF52" i="3" s="1"/>
  <c r="BF53" i="3" s="1"/>
  <c r="BF54" i="3" s="1"/>
  <c r="AD25" i="3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X19" i="3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H56" i="16"/>
  <c r="CV56" i="16"/>
  <c r="CV7" i="16" s="1"/>
  <c r="B8" i="6"/>
  <c r="B9" i="6"/>
  <c r="D15" i="15"/>
  <c r="E15" i="15" s="1"/>
  <c r="L15" i="15" s="1"/>
  <c r="N15" i="15" s="1"/>
  <c r="D15" i="16"/>
  <c r="P15" i="16" s="1"/>
  <c r="Z19" i="16"/>
  <c r="AT29" i="16"/>
  <c r="AV30" i="16"/>
  <c r="BB33" i="16"/>
  <c r="AZ32" i="16"/>
  <c r="BP40" i="16"/>
  <c r="CR54" i="16"/>
  <c r="CT55" i="16"/>
  <c r="CT56" i="16" s="1"/>
  <c r="CT7" i="16" s="1"/>
  <c r="AX31" i="16"/>
  <c r="BF35" i="16"/>
  <c r="CF48" i="16"/>
  <c r="BN39" i="16"/>
  <c r="BV43" i="16"/>
  <c r="CP53" i="16"/>
  <c r="T16" i="16"/>
  <c r="BL38" i="16"/>
  <c r="AB20" i="16"/>
  <c r="CD47" i="16"/>
  <c r="CN52" i="16"/>
  <c r="CJ50" i="16"/>
  <c r="CL51" i="16"/>
  <c r="BZ45" i="16"/>
  <c r="AH23" i="16"/>
  <c r="AP27" i="16"/>
  <c r="R15" i="16"/>
  <c r="AJ24" i="16"/>
  <c r="BR41" i="16"/>
  <c r="BT42" i="16"/>
  <c r="CH49" i="16"/>
  <c r="BJ37" i="16"/>
  <c r="AD21" i="16"/>
  <c r="AN26" i="16"/>
  <c r="BD34" i="16"/>
  <c r="BX44" i="16"/>
  <c r="AF22" i="16"/>
  <c r="X18" i="16"/>
  <c r="V17" i="16"/>
  <c r="AL25" i="16"/>
  <c r="AR28" i="16"/>
  <c r="BH36" i="16"/>
  <c r="CB46" i="16"/>
  <c r="G51" i="7"/>
  <c r="CL51" i="7" s="1"/>
  <c r="CL52" i="7" s="1"/>
  <c r="CL53" i="7" s="1"/>
  <c r="CL54" i="7" s="1"/>
  <c r="G16" i="7"/>
  <c r="G53" i="7"/>
  <c r="H53" i="7" s="1"/>
  <c r="G40" i="7"/>
  <c r="H40" i="7" s="1"/>
  <c r="G47" i="7"/>
  <c r="H47" i="7" s="1"/>
  <c r="G49" i="7"/>
  <c r="CH49" i="7" s="1"/>
  <c r="CH50" i="7" s="1"/>
  <c r="CH51" i="7" s="1"/>
  <c r="CH52" i="7" s="1"/>
  <c r="CH53" i="7" s="1"/>
  <c r="CH54" i="7" s="1"/>
  <c r="G45" i="7"/>
  <c r="BZ45" i="7" s="1"/>
  <c r="BZ46" i="7" s="1"/>
  <c r="BZ47" i="7" s="1"/>
  <c r="BZ48" i="7" s="1"/>
  <c r="BZ49" i="7" s="1"/>
  <c r="BZ50" i="7" s="1"/>
  <c r="BZ51" i="7" s="1"/>
  <c r="BZ52" i="7" s="1"/>
  <c r="BZ53" i="7" s="1"/>
  <c r="BZ54" i="7" s="1"/>
  <c r="G35" i="7"/>
  <c r="BF35" i="7" s="1"/>
  <c r="BF36" i="7" s="1"/>
  <c r="BF37" i="7" s="1"/>
  <c r="BF38" i="7" s="1"/>
  <c r="BF39" i="7" s="1"/>
  <c r="BF40" i="7" s="1"/>
  <c r="BF41" i="7" s="1"/>
  <c r="BF42" i="7" s="1"/>
  <c r="BF43" i="7" s="1"/>
  <c r="BF44" i="7" s="1"/>
  <c r="BF45" i="7" s="1"/>
  <c r="BF46" i="7" s="1"/>
  <c r="BF47" i="7" s="1"/>
  <c r="BF48" i="7" s="1"/>
  <c r="BF49" i="7" s="1"/>
  <c r="BF50" i="7" s="1"/>
  <c r="BF51" i="7" s="1"/>
  <c r="BF52" i="7" s="1"/>
  <c r="BF53" i="7" s="1"/>
  <c r="BF54" i="7" s="1"/>
  <c r="BF55" i="7" s="1"/>
  <c r="BF56" i="7" s="1"/>
  <c r="BF6" i="7" s="1"/>
  <c r="G29" i="7"/>
  <c r="H29" i="7" s="1"/>
  <c r="G37" i="7"/>
  <c r="BJ37" i="7" s="1"/>
  <c r="BJ38" i="7" s="1"/>
  <c r="BJ39" i="7" s="1"/>
  <c r="BJ40" i="7" s="1"/>
  <c r="BJ41" i="7" s="1"/>
  <c r="BJ42" i="7" s="1"/>
  <c r="BJ43" i="7" s="1"/>
  <c r="BJ44" i="7" s="1"/>
  <c r="BJ45" i="7" s="1"/>
  <c r="BJ46" i="7" s="1"/>
  <c r="BJ47" i="7" s="1"/>
  <c r="BJ48" i="7" s="1"/>
  <c r="BJ49" i="7" s="1"/>
  <c r="BJ50" i="7" s="1"/>
  <c r="BJ51" i="7" s="1"/>
  <c r="BJ52" i="7" s="1"/>
  <c r="BJ53" i="7" s="1"/>
  <c r="BJ54" i="7" s="1"/>
  <c r="G43" i="7"/>
  <c r="H43" i="7" s="1"/>
  <c r="G41" i="7"/>
  <c r="H41" i="7" s="1"/>
  <c r="G31" i="7"/>
  <c r="AX31" i="7" s="1"/>
  <c r="AX32" i="7" s="1"/>
  <c r="AX33" i="7" s="1"/>
  <c r="AX34" i="7" s="1"/>
  <c r="AX35" i="7" s="1"/>
  <c r="AX36" i="7" s="1"/>
  <c r="AX37" i="7" s="1"/>
  <c r="AX38" i="7" s="1"/>
  <c r="AX39" i="7" s="1"/>
  <c r="AX40" i="7" s="1"/>
  <c r="AX41" i="7" s="1"/>
  <c r="AX42" i="7" s="1"/>
  <c r="AX43" i="7" s="1"/>
  <c r="AX44" i="7" s="1"/>
  <c r="AX45" i="7" s="1"/>
  <c r="AX46" i="7" s="1"/>
  <c r="AX47" i="7" s="1"/>
  <c r="AX48" i="7" s="1"/>
  <c r="AX49" i="7" s="1"/>
  <c r="AX50" i="7" s="1"/>
  <c r="AX51" i="7" s="1"/>
  <c r="AX52" i="7" s="1"/>
  <c r="AX53" i="7" s="1"/>
  <c r="AX54" i="7" s="1"/>
  <c r="G33" i="7"/>
  <c r="BB33" i="7" s="1"/>
  <c r="BB34" i="7" s="1"/>
  <c r="BB35" i="7" s="1"/>
  <c r="BB36" i="7" s="1"/>
  <c r="BB37" i="7" s="1"/>
  <c r="BB38" i="7" s="1"/>
  <c r="BB39" i="7" s="1"/>
  <c r="BB40" i="7" s="1"/>
  <c r="BB41" i="7" s="1"/>
  <c r="BB42" i="7" s="1"/>
  <c r="BB43" i="7" s="1"/>
  <c r="BB44" i="7" s="1"/>
  <c r="BB45" i="7" s="1"/>
  <c r="BB46" i="7" s="1"/>
  <c r="BB47" i="7" s="1"/>
  <c r="BB48" i="7" s="1"/>
  <c r="BB49" i="7" s="1"/>
  <c r="BB50" i="7" s="1"/>
  <c r="BB51" i="7" s="1"/>
  <c r="BB52" i="7" s="1"/>
  <c r="BB53" i="7" s="1"/>
  <c r="BB54" i="7" s="1"/>
  <c r="G27" i="7"/>
  <c r="H27" i="7" s="1"/>
  <c r="G25" i="7"/>
  <c r="H25" i="7" s="1"/>
  <c r="G23" i="7"/>
  <c r="AH23" i="7" s="1"/>
  <c r="AH24" i="7" s="1"/>
  <c r="AH25" i="7" s="1"/>
  <c r="AH26" i="7" s="1"/>
  <c r="AH27" i="7" s="1"/>
  <c r="AH28" i="7" s="1"/>
  <c r="AH29" i="7" s="1"/>
  <c r="AH30" i="7" s="1"/>
  <c r="AH31" i="7" s="1"/>
  <c r="AH32" i="7" s="1"/>
  <c r="AH33" i="7" s="1"/>
  <c r="AH34" i="7" s="1"/>
  <c r="AH35" i="7" s="1"/>
  <c r="AH36" i="7" s="1"/>
  <c r="AH37" i="7" s="1"/>
  <c r="AH38" i="7" s="1"/>
  <c r="AH39" i="7" s="1"/>
  <c r="AH40" i="7" s="1"/>
  <c r="AH41" i="7" s="1"/>
  <c r="AH42" i="7" s="1"/>
  <c r="AH43" i="7" s="1"/>
  <c r="AH44" i="7" s="1"/>
  <c r="AH45" i="7" s="1"/>
  <c r="AH46" i="7" s="1"/>
  <c r="AH47" i="7" s="1"/>
  <c r="AH48" i="7" s="1"/>
  <c r="AH49" i="7" s="1"/>
  <c r="AH50" i="7" s="1"/>
  <c r="AH51" i="7" s="1"/>
  <c r="AH52" i="7" s="1"/>
  <c r="AH53" i="7" s="1"/>
  <c r="AH54" i="7" s="1"/>
  <c r="G19" i="7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G21" i="7"/>
  <c r="H21" i="7" s="1"/>
  <c r="G18" i="7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G15" i="7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D15" i="2"/>
  <c r="E15" i="2" s="1"/>
  <c r="L15" i="2" s="1"/>
  <c r="N15" i="2" s="1"/>
  <c r="D15" i="11"/>
  <c r="D16" i="11" s="1"/>
  <c r="G50" i="11"/>
  <c r="P15" i="15"/>
  <c r="G43" i="11"/>
  <c r="G15" i="11"/>
  <c r="G19" i="11"/>
  <c r="G23" i="11"/>
  <c r="G27" i="11"/>
  <c r="G31" i="11"/>
  <c r="G35" i="11"/>
  <c r="G39" i="11"/>
  <c r="G53" i="11"/>
  <c r="G49" i="11"/>
  <c r="G55" i="11"/>
  <c r="G51" i="11"/>
  <c r="G48" i="11"/>
  <c r="G47" i="11"/>
  <c r="G54" i="11"/>
  <c r="G17" i="11"/>
  <c r="G21" i="11"/>
  <c r="G25" i="11"/>
  <c r="G29" i="11"/>
  <c r="G33" i="11"/>
  <c r="G37" i="11"/>
  <c r="G41" i="11"/>
  <c r="G45" i="11"/>
  <c r="G16" i="11"/>
  <c r="G18" i="11"/>
  <c r="G20" i="11"/>
  <c r="G22" i="11"/>
  <c r="G24" i="11"/>
  <c r="G26" i="11"/>
  <c r="G28" i="11"/>
  <c r="G30" i="11"/>
  <c r="G32" i="11"/>
  <c r="G34" i="11"/>
  <c r="G36" i="11"/>
  <c r="G38" i="11"/>
  <c r="G40" i="11"/>
  <c r="G42" i="11"/>
  <c r="G44" i="11"/>
  <c r="G46" i="11"/>
  <c r="G52" i="11"/>
  <c r="H21" i="3"/>
  <c r="AH23" i="3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Z19" i="3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AX31" i="3"/>
  <c r="AX32" i="3" s="1"/>
  <c r="AX33" i="3" s="1"/>
  <c r="AX34" i="3" s="1"/>
  <c r="AX35" i="3" s="1"/>
  <c r="AX36" i="3" s="1"/>
  <c r="AX37" i="3" s="1"/>
  <c r="AX38" i="3" s="1"/>
  <c r="AX39" i="3" s="1"/>
  <c r="AX40" i="3" s="1"/>
  <c r="AX41" i="3" s="1"/>
  <c r="AX42" i="3" s="1"/>
  <c r="AX43" i="3" s="1"/>
  <c r="AX44" i="3" s="1"/>
  <c r="AX45" i="3" s="1"/>
  <c r="AX46" i="3" s="1"/>
  <c r="AX47" i="3" s="1"/>
  <c r="AX48" i="3" s="1"/>
  <c r="AX49" i="3" s="1"/>
  <c r="AX50" i="3" s="1"/>
  <c r="AX51" i="3" s="1"/>
  <c r="AX52" i="3" s="1"/>
  <c r="AX53" i="3" s="1"/>
  <c r="AX54" i="3" s="1"/>
  <c r="AX55" i="3" s="1"/>
  <c r="AX56" i="3" s="1"/>
  <c r="CD47" i="3"/>
  <c r="CD48" i="3" s="1"/>
  <c r="CD49" i="3" s="1"/>
  <c r="CD50" i="3" s="1"/>
  <c r="CD51" i="3" s="1"/>
  <c r="CD52" i="3" s="1"/>
  <c r="CD53" i="3" s="1"/>
  <c r="CD54" i="3" s="1"/>
  <c r="CD55" i="3" s="1"/>
  <c r="CD56" i="3" s="1"/>
  <c r="H16" i="3"/>
  <c r="I16" i="3" s="1"/>
  <c r="H18" i="3"/>
  <c r="BP40" i="3"/>
  <c r="BP41" i="3" s="1"/>
  <c r="BP42" i="3" s="1"/>
  <c r="BP43" i="3" s="1"/>
  <c r="BP44" i="3" s="1"/>
  <c r="BP45" i="3" s="1"/>
  <c r="BP46" i="3" s="1"/>
  <c r="BP47" i="3" s="1"/>
  <c r="BP48" i="3" s="1"/>
  <c r="BP49" i="3" s="1"/>
  <c r="BP50" i="3" s="1"/>
  <c r="BP51" i="3" s="1"/>
  <c r="BP52" i="3" s="1"/>
  <c r="BP53" i="3" s="1"/>
  <c r="BP54" i="3" s="1"/>
  <c r="BP55" i="3" s="1"/>
  <c r="BP56" i="3" s="1"/>
  <c r="D15" i="3"/>
  <c r="E15" i="3" s="1"/>
  <c r="L15" i="3" s="1"/>
  <c r="N15" i="3" s="1"/>
  <c r="D15" i="7"/>
  <c r="R15" i="3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H41" i="3"/>
  <c r="H25" i="3"/>
  <c r="H49" i="3"/>
  <c r="H55" i="3"/>
  <c r="G17" i="7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BB33" i="3"/>
  <c r="BB34" i="3" s="1"/>
  <c r="BB35" i="3" s="1"/>
  <c r="BB36" i="3" s="1"/>
  <c r="BB37" i="3" s="1"/>
  <c r="BB38" i="3" s="1"/>
  <c r="BB39" i="3" s="1"/>
  <c r="BB40" i="3" s="1"/>
  <c r="BB41" i="3" s="1"/>
  <c r="BB42" i="3" s="1"/>
  <c r="BB43" i="3" s="1"/>
  <c r="BB44" i="3" s="1"/>
  <c r="BB45" i="3" s="1"/>
  <c r="BB46" i="3" s="1"/>
  <c r="BB47" i="3" s="1"/>
  <c r="BB48" i="3" s="1"/>
  <c r="BB49" i="3" s="1"/>
  <c r="BB50" i="3" s="1"/>
  <c r="BB51" i="3" s="1"/>
  <c r="BB52" i="3" s="1"/>
  <c r="BB53" i="3" s="1"/>
  <c r="BB54" i="3" s="1"/>
  <c r="BB55" i="3" s="1"/>
  <c r="BB56" i="3" s="1"/>
  <c r="BJ37" i="3"/>
  <c r="BJ38" i="3" s="1"/>
  <c r="BJ39" i="3" s="1"/>
  <c r="BJ40" i="3" s="1"/>
  <c r="BJ41" i="3" s="1"/>
  <c r="BJ42" i="3" s="1"/>
  <c r="BJ43" i="3" s="1"/>
  <c r="BJ44" i="3" s="1"/>
  <c r="BJ45" i="3" s="1"/>
  <c r="BJ46" i="3" s="1"/>
  <c r="BJ47" i="3" s="1"/>
  <c r="BJ48" i="3" s="1"/>
  <c r="BJ49" i="3" s="1"/>
  <c r="BJ50" i="3" s="1"/>
  <c r="BJ51" i="3" s="1"/>
  <c r="BJ52" i="3" s="1"/>
  <c r="BJ53" i="3" s="1"/>
  <c r="BJ54" i="3" s="1"/>
  <c r="BJ55" i="3" s="1"/>
  <c r="BJ56" i="3" s="1"/>
  <c r="G31" i="2"/>
  <c r="H29" i="3"/>
  <c r="CT56" i="3"/>
  <c r="G22" i="3"/>
  <c r="H22" i="3" s="1"/>
  <c r="H53" i="3"/>
  <c r="G50" i="3"/>
  <c r="G34" i="3"/>
  <c r="H45" i="3"/>
  <c r="G17" i="3"/>
  <c r="H51" i="3"/>
  <c r="G48" i="3"/>
  <c r="G24" i="3"/>
  <c r="G39" i="3"/>
  <c r="H43" i="3"/>
  <c r="H35" i="3"/>
  <c r="G54" i="3"/>
  <c r="G46" i="3"/>
  <c r="H27" i="3"/>
  <c r="G52" i="3"/>
  <c r="G44" i="3"/>
  <c r="G36" i="3"/>
  <c r="G28" i="3"/>
  <c r="G54" i="7"/>
  <c r="G52" i="7"/>
  <c r="G50" i="7"/>
  <c r="G48" i="7"/>
  <c r="G46" i="7"/>
  <c r="G44" i="7"/>
  <c r="G42" i="7"/>
  <c r="G38" i="7"/>
  <c r="G36" i="7"/>
  <c r="G39" i="7"/>
  <c r="G34" i="7"/>
  <c r="G32" i="7"/>
  <c r="G30" i="7"/>
  <c r="G28" i="7"/>
  <c r="G26" i="7"/>
  <c r="G24" i="7"/>
  <c r="G22" i="7"/>
  <c r="G20" i="7"/>
  <c r="CT56" i="7"/>
  <c r="CT6" i="7" s="1"/>
  <c r="AT33" i="3"/>
  <c r="AT34" i="3" s="1"/>
  <c r="AT35" i="3" s="1"/>
  <c r="AT36" i="3" s="1"/>
  <c r="AT37" i="3" s="1"/>
  <c r="AT38" i="3" s="1"/>
  <c r="AT39" i="3" s="1"/>
  <c r="AT40" i="3" s="1"/>
  <c r="AT41" i="3" s="1"/>
  <c r="AT42" i="3" s="1"/>
  <c r="AT43" i="3" s="1"/>
  <c r="AT44" i="3" s="1"/>
  <c r="AT45" i="3" s="1"/>
  <c r="AT46" i="3" s="1"/>
  <c r="AT47" i="3" s="1"/>
  <c r="AT48" i="3" s="1"/>
  <c r="AT49" i="3" s="1"/>
  <c r="AT50" i="3" s="1"/>
  <c r="AT51" i="3" s="1"/>
  <c r="AT52" i="3" s="1"/>
  <c r="AT53" i="3" s="1"/>
  <c r="AT54" i="3" s="1"/>
  <c r="AT55" i="3" s="1"/>
  <c r="AT56" i="3" s="1"/>
  <c r="BZ46" i="3"/>
  <c r="BZ47" i="3" s="1"/>
  <c r="BZ48" i="3" s="1"/>
  <c r="BZ49" i="3" s="1"/>
  <c r="BZ50" i="3" s="1"/>
  <c r="BZ51" i="3" s="1"/>
  <c r="BZ52" i="3" s="1"/>
  <c r="BZ53" i="3" s="1"/>
  <c r="BZ54" i="3" s="1"/>
  <c r="BZ55" i="3" s="1"/>
  <c r="BZ56" i="3" s="1"/>
  <c r="BR42" i="3"/>
  <c r="BR43" i="3" s="1"/>
  <c r="BR44" i="3" s="1"/>
  <c r="BR45" i="3" s="1"/>
  <c r="BR46" i="3" s="1"/>
  <c r="BR47" i="3" s="1"/>
  <c r="BR48" i="3" s="1"/>
  <c r="BR49" i="3" s="1"/>
  <c r="BR50" i="3" s="1"/>
  <c r="BR51" i="3" s="1"/>
  <c r="BR52" i="3" s="1"/>
  <c r="BR53" i="3" s="1"/>
  <c r="BR54" i="3" s="1"/>
  <c r="BR55" i="3" s="1"/>
  <c r="BR56" i="3" s="1"/>
  <c r="CL52" i="3"/>
  <c r="CL53" i="3" s="1"/>
  <c r="CL54" i="3" s="1"/>
  <c r="CL55" i="3" s="1"/>
  <c r="CL56" i="3" s="1"/>
  <c r="BV44" i="3"/>
  <c r="BV45" i="3" s="1"/>
  <c r="BV46" i="3" s="1"/>
  <c r="BV47" i="3" s="1"/>
  <c r="BV48" i="3" s="1"/>
  <c r="BV49" i="3" s="1"/>
  <c r="BV50" i="3" s="1"/>
  <c r="BV51" i="3" s="1"/>
  <c r="BV52" i="3" s="1"/>
  <c r="BV53" i="3" s="1"/>
  <c r="BV54" i="3" s="1"/>
  <c r="BV55" i="3" s="1"/>
  <c r="BV56" i="3" s="1"/>
  <c r="CH50" i="3"/>
  <c r="CH51" i="3" s="1"/>
  <c r="CH52" i="3" s="1"/>
  <c r="CH53" i="3" s="1"/>
  <c r="CH54" i="3" s="1"/>
  <c r="CH55" i="3" s="1"/>
  <c r="CH56" i="3" s="1"/>
  <c r="CP54" i="3"/>
  <c r="CP55" i="3" s="1"/>
  <c r="CP56" i="3" s="1"/>
  <c r="T16" i="7" l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6" i="7" s="1"/>
  <c r="B7" i="7"/>
  <c r="V5" i="6" s="1"/>
  <c r="G9" i="6" s="1"/>
  <c r="D16" i="15"/>
  <c r="D17" i="15" s="1"/>
  <c r="BV43" i="7"/>
  <c r="BV44" i="7" s="1"/>
  <c r="BV45" i="7" s="1"/>
  <c r="BV46" i="7" s="1"/>
  <c r="BV47" i="7" s="1"/>
  <c r="BV48" i="7" s="1"/>
  <c r="BV49" i="7" s="1"/>
  <c r="BV50" i="7" s="1"/>
  <c r="BV51" i="7" s="1"/>
  <c r="BV52" i="7" s="1"/>
  <c r="BV53" i="7" s="1"/>
  <c r="BV54" i="7" s="1"/>
  <c r="BV55" i="7" s="1"/>
  <c r="BV56" i="7" s="1"/>
  <c r="BV6" i="7" s="1"/>
  <c r="P15" i="3"/>
  <c r="D16" i="3"/>
  <c r="P16" i="3" s="1"/>
  <c r="H51" i="7"/>
  <c r="AS21" i="6"/>
  <c r="H16" i="7"/>
  <c r="AP27" i="7"/>
  <c r="AP28" i="7" s="1"/>
  <c r="AP29" i="7" s="1"/>
  <c r="AP30" i="7" s="1"/>
  <c r="AP31" i="7" s="1"/>
  <c r="AP32" i="7" s="1"/>
  <c r="AP33" i="7" s="1"/>
  <c r="AP34" i="7" s="1"/>
  <c r="AP35" i="7" s="1"/>
  <c r="AP36" i="7" s="1"/>
  <c r="AP37" i="7" s="1"/>
  <c r="AP38" i="7" s="1"/>
  <c r="AP39" i="7" s="1"/>
  <c r="AP40" i="7" s="1"/>
  <c r="AP41" i="7" s="1"/>
  <c r="AP42" i="7" s="1"/>
  <c r="AP43" i="7" s="1"/>
  <c r="AP44" i="7" s="1"/>
  <c r="AP45" i="7" s="1"/>
  <c r="AP46" i="7" s="1"/>
  <c r="AP47" i="7" s="1"/>
  <c r="AP48" i="7" s="1"/>
  <c r="AP49" i="7" s="1"/>
  <c r="AP50" i="7" s="1"/>
  <c r="AP51" i="7" s="1"/>
  <c r="AP52" i="7" s="1"/>
  <c r="AP53" i="7" s="1"/>
  <c r="AP54" i="7" s="1"/>
  <c r="AP55" i="7" s="1"/>
  <c r="AP56" i="7" s="1"/>
  <c r="AP6" i="7" s="1"/>
  <c r="H45" i="7"/>
  <c r="P15" i="11"/>
  <c r="E15" i="11"/>
  <c r="L15" i="11" s="1"/>
  <c r="N15" i="11" s="1"/>
  <c r="AT29" i="7"/>
  <c r="AT30" i="7" s="1"/>
  <c r="AT31" i="7" s="1"/>
  <c r="AT32" i="7" s="1"/>
  <c r="AT33" i="7" s="1"/>
  <c r="AT34" i="7" s="1"/>
  <c r="AT35" i="7" s="1"/>
  <c r="AT36" i="7" s="1"/>
  <c r="AT37" i="7" s="1"/>
  <c r="AT38" i="7" s="1"/>
  <c r="AT39" i="7" s="1"/>
  <c r="AT40" i="7" s="1"/>
  <c r="AT41" i="7" s="1"/>
  <c r="AT42" i="7" s="1"/>
  <c r="AT43" i="7" s="1"/>
  <c r="AT44" i="7" s="1"/>
  <c r="AT45" i="7" s="1"/>
  <c r="AT46" i="7" s="1"/>
  <c r="AT47" i="7" s="1"/>
  <c r="AT48" i="7" s="1"/>
  <c r="AT49" i="7" s="1"/>
  <c r="AT50" i="7" s="1"/>
  <c r="AT51" i="7" s="1"/>
  <c r="AT52" i="7" s="1"/>
  <c r="AT53" i="7" s="1"/>
  <c r="AT54" i="7" s="1"/>
  <c r="AT55" i="7" s="1"/>
  <c r="AT56" i="7" s="1"/>
  <c r="AT6" i="7" s="1"/>
  <c r="CP53" i="7"/>
  <c r="CP54" i="7" s="1"/>
  <c r="CP55" i="7" s="1"/>
  <c r="CP56" i="7" s="1"/>
  <c r="CP6" i="7" s="1"/>
  <c r="H35" i="7"/>
  <c r="R55" i="7"/>
  <c r="R56" i="7" s="1"/>
  <c r="R6" i="7" s="1"/>
  <c r="CD47" i="7"/>
  <c r="CD48" i="7" s="1"/>
  <c r="CD49" i="7" s="1"/>
  <c r="CD50" i="7" s="1"/>
  <c r="CD51" i="7" s="1"/>
  <c r="CD52" i="7" s="1"/>
  <c r="CD53" i="7" s="1"/>
  <c r="CD54" i="7" s="1"/>
  <c r="X55" i="7"/>
  <c r="X56" i="7" s="1"/>
  <c r="X6" i="7" s="1"/>
  <c r="BZ55" i="7"/>
  <c r="BZ56" i="7" s="1"/>
  <c r="BZ6" i="7" s="1"/>
  <c r="Z55" i="7"/>
  <c r="Z56" i="7" s="1"/>
  <c r="Z6" i="7" s="1"/>
  <c r="BJ55" i="7"/>
  <c r="BJ56" i="7" s="1"/>
  <c r="BJ6" i="7" s="1"/>
  <c r="V55" i="7"/>
  <c r="V56" i="7" s="1"/>
  <c r="V6" i="7" s="1"/>
  <c r="AH55" i="7"/>
  <c r="AH56" i="7" s="1"/>
  <c r="AH6" i="7" s="1"/>
  <c r="AX55" i="7"/>
  <c r="AX56" i="7" s="1"/>
  <c r="AX6" i="7" s="1"/>
  <c r="CL55" i="7"/>
  <c r="CL56" i="7" s="1"/>
  <c r="CL6" i="7" s="1"/>
  <c r="BB55" i="7"/>
  <c r="BB56" i="7" s="1"/>
  <c r="BB6" i="7" s="1"/>
  <c r="CH55" i="7"/>
  <c r="CH56" i="7" s="1"/>
  <c r="CH6" i="7" s="1"/>
  <c r="H31" i="7"/>
  <c r="H33" i="7"/>
  <c r="H49" i="7"/>
  <c r="BR41" i="7"/>
  <c r="BR42" i="7" s="1"/>
  <c r="BR43" i="7" s="1"/>
  <c r="BR44" i="7" s="1"/>
  <c r="BR45" i="7" s="1"/>
  <c r="BR46" i="7" s="1"/>
  <c r="BR47" i="7" s="1"/>
  <c r="BR48" i="7" s="1"/>
  <c r="BR49" i="7" s="1"/>
  <c r="BR50" i="7" s="1"/>
  <c r="BR51" i="7" s="1"/>
  <c r="BR52" i="7" s="1"/>
  <c r="BR53" i="7" s="1"/>
  <c r="BR54" i="7" s="1"/>
  <c r="BP40" i="7"/>
  <c r="BP41" i="7" s="1"/>
  <c r="BP42" i="7" s="1"/>
  <c r="BP43" i="7" s="1"/>
  <c r="BP44" i="7" s="1"/>
  <c r="BP45" i="7" s="1"/>
  <c r="BP46" i="7" s="1"/>
  <c r="BP47" i="7" s="1"/>
  <c r="BP48" i="7" s="1"/>
  <c r="BP49" i="7" s="1"/>
  <c r="BP50" i="7" s="1"/>
  <c r="BP51" i="7" s="1"/>
  <c r="BP52" i="7" s="1"/>
  <c r="BP53" i="7" s="1"/>
  <c r="BP54" i="7" s="1"/>
  <c r="E15" i="7"/>
  <c r="L15" i="7" s="1"/>
  <c r="AL25" i="7"/>
  <c r="AL26" i="7" s="1"/>
  <c r="AL27" i="7" s="1"/>
  <c r="AL28" i="7" s="1"/>
  <c r="AL29" i="7" s="1"/>
  <c r="AL30" i="7" s="1"/>
  <c r="AL31" i="7" s="1"/>
  <c r="AL32" i="7" s="1"/>
  <c r="AL33" i="7" s="1"/>
  <c r="AL34" i="7" s="1"/>
  <c r="AL35" i="7" s="1"/>
  <c r="AL36" i="7" s="1"/>
  <c r="AL37" i="7" s="1"/>
  <c r="AL38" i="7" s="1"/>
  <c r="AL39" i="7" s="1"/>
  <c r="AL40" i="7" s="1"/>
  <c r="AL41" i="7" s="1"/>
  <c r="AL42" i="7" s="1"/>
  <c r="AL43" i="7" s="1"/>
  <c r="AL44" i="7" s="1"/>
  <c r="AL45" i="7" s="1"/>
  <c r="AL46" i="7" s="1"/>
  <c r="AL47" i="7" s="1"/>
  <c r="AL48" i="7" s="1"/>
  <c r="AL49" i="7" s="1"/>
  <c r="AL50" i="7" s="1"/>
  <c r="AL51" i="7" s="1"/>
  <c r="AL52" i="7" s="1"/>
  <c r="AL53" i="7" s="1"/>
  <c r="AL54" i="7" s="1"/>
  <c r="H37" i="7"/>
  <c r="H19" i="7"/>
  <c r="AD21" i="7"/>
  <c r="AD22" i="7" s="1"/>
  <c r="AD23" i="7" s="1"/>
  <c r="AD24" i="7" s="1"/>
  <c r="AD25" i="7" s="1"/>
  <c r="AD26" i="7" s="1"/>
  <c r="AD27" i="7" s="1"/>
  <c r="AD28" i="7" s="1"/>
  <c r="AD29" i="7" s="1"/>
  <c r="AD30" i="7" s="1"/>
  <c r="AD31" i="7" s="1"/>
  <c r="AD32" i="7" s="1"/>
  <c r="AD33" i="7" s="1"/>
  <c r="AD34" i="7" s="1"/>
  <c r="AD35" i="7" s="1"/>
  <c r="AD36" i="7" s="1"/>
  <c r="AD37" i="7" s="1"/>
  <c r="AD38" i="7" s="1"/>
  <c r="AD39" i="7" s="1"/>
  <c r="AD40" i="7" s="1"/>
  <c r="AD41" i="7" s="1"/>
  <c r="AD42" i="7" s="1"/>
  <c r="AD43" i="7" s="1"/>
  <c r="AD44" i="7" s="1"/>
  <c r="AD45" i="7" s="1"/>
  <c r="AD46" i="7" s="1"/>
  <c r="AD47" i="7" s="1"/>
  <c r="AD48" i="7" s="1"/>
  <c r="AD49" i="7" s="1"/>
  <c r="AD50" i="7" s="1"/>
  <c r="AD51" i="7" s="1"/>
  <c r="AD52" i="7" s="1"/>
  <c r="AD53" i="7" s="1"/>
  <c r="AD54" i="7" s="1"/>
  <c r="H23" i="7"/>
  <c r="H15" i="7"/>
  <c r="I15" i="7" s="1"/>
  <c r="H18" i="7"/>
  <c r="CJ50" i="11"/>
  <c r="CJ51" i="11" s="1"/>
  <c r="CJ52" i="11" s="1"/>
  <c r="CJ53" i="11" s="1"/>
  <c r="CJ54" i="11" s="1"/>
  <c r="CJ55" i="11" s="1"/>
  <c r="CJ6" i="11" s="1"/>
  <c r="H50" i="11"/>
  <c r="G30" i="15"/>
  <c r="G21" i="15"/>
  <c r="G26" i="15"/>
  <c r="G46" i="15"/>
  <c r="G40" i="15"/>
  <c r="G17" i="15"/>
  <c r="G25" i="15"/>
  <c r="G28" i="15"/>
  <c r="G44" i="15"/>
  <c r="G33" i="15"/>
  <c r="G29" i="15"/>
  <c r="G54" i="15"/>
  <c r="G45" i="15"/>
  <c r="G34" i="15"/>
  <c r="G16" i="15"/>
  <c r="G52" i="15"/>
  <c r="G42" i="15"/>
  <c r="G18" i="15"/>
  <c r="G53" i="15"/>
  <c r="G41" i="15"/>
  <c r="G24" i="15"/>
  <c r="G20" i="15"/>
  <c r="G49" i="15"/>
  <c r="G37" i="15"/>
  <c r="G48" i="15"/>
  <c r="G22" i="15"/>
  <c r="G50" i="15"/>
  <c r="G36" i="15"/>
  <c r="G32" i="15"/>
  <c r="G38" i="15"/>
  <c r="B7" i="11"/>
  <c r="G35" i="15"/>
  <c r="G51" i="15"/>
  <c r="G15" i="15"/>
  <c r="G31" i="15"/>
  <c r="G19" i="15"/>
  <c r="G47" i="15"/>
  <c r="G23" i="15"/>
  <c r="G27" i="15"/>
  <c r="G43" i="15"/>
  <c r="G39" i="15"/>
  <c r="Q15" i="15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6" i="15" s="1"/>
  <c r="J15" i="15"/>
  <c r="K15" i="15" s="1"/>
  <c r="BV43" i="11"/>
  <c r="BV44" i="11" s="1"/>
  <c r="BV45" i="11" s="1"/>
  <c r="BV46" i="11" s="1"/>
  <c r="BV47" i="11" s="1"/>
  <c r="BV48" i="11" s="1"/>
  <c r="BV49" i="11" s="1"/>
  <c r="BV50" i="11" s="1"/>
  <c r="BV51" i="11" s="1"/>
  <c r="BV52" i="11" s="1"/>
  <c r="BV53" i="11" s="1"/>
  <c r="BV54" i="11" s="1"/>
  <c r="BV55" i="11" s="1"/>
  <c r="BV6" i="11" s="1"/>
  <c r="H43" i="11"/>
  <c r="H19" i="11"/>
  <c r="Z19" i="1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6" i="11" s="1"/>
  <c r="H41" i="11"/>
  <c r="BR41" i="11"/>
  <c r="BR42" i="11" s="1"/>
  <c r="BR43" i="11" s="1"/>
  <c r="BR44" i="11" s="1"/>
  <c r="BR45" i="11" s="1"/>
  <c r="BR46" i="11" s="1"/>
  <c r="BR47" i="11" s="1"/>
  <c r="BR48" i="11" s="1"/>
  <c r="BR49" i="11" s="1"/>
  <c r="BR50" i="11" s="1"/>
  <c r="BR51" i="11" s="1"/>
  <c r="BR52" i="11" s="1"/>
  <c r="BR53" i="11" s="1"/>
  <c r="BR54" i="11" s="1"/>
  <c r="BR55" i="11" s="1"/>
  <c r="BR6" i="11" s="1"/>
  <c r="H49" i="11"/>
  <c r="CH49" i="11"/>
  <c r="CH50" i="11" s="1"/>
  <c r="CH51" i="11" s="1"/>
  <c r="CH52" i="11" s="1"/>
  <c r="CH53" i="11" s="1"/>
  <c r="CH54" i="11" s="1"/>
  <c r="CH55" i="11" s="1"/>
  <c r="CH6" i="11" s="1"/>
  <c r="BH36" i="11"/>
  <c r="BH37" i="11" s="1"/>
  <c r="BH38" i="11" s="1"/>
  <c r="BH39" i="11" s="1"/>
  <c r="BH40" i="11" s="1"/>
  <c r="BH41" i="11" s="1"/>
  <c r="BH42" i="11" s="1"/>
  <c r="BH43" i="11" s="1"/>
  <c r="BH44" i="11" s="1"/>
  <c r="BH45" i="11" s="1"/>
  <c r="BH46" i="11" s="1"/>
  <c r="BH47" i="11" s="1"/>
  <c r="BH48" i="11" s="1"/>
  <c r="BH49" i="11" s="1"/>
  <c r="BH50" i="11" s="1"/>
  <c r="BH51" i="11" s="1"/>
  <c r="BH52" i="11" s="1"/>
  <c r="BH53" i="11" s="1"/>
  <c r="BH54" i="11" s="1"/>
  <c r="BH55" i="11" s="1"/>
  <c r="BH6" i="11" s="1"/>
  <c r="H36" i="11"/>
  <c r="H17" i="11"/>
  <c r="V17" i="1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6" i="11" s="1"/>
  <c r="CR54" i="11"/>
  <c r="CR55" i="11" s="1"/>
  <c r="CR6" i="11" s="1"/>
  <c r="H54" i="11"/>
  <c r="CN52" i="11"/>
  <c r="CN53" i="11" s="1"/>
  <c r="CN54" i="11" s="1"/>
  <c r="CN55" i="11" s="1"/>
  <c r="CN6" i="11" s="1"/>
  <c r="H52" i="11"/>
  <c r="H47" i="11"/>
  <c r="CD47" i="11"/>
  <c r="CD48" i="11" s="1"/>
  <c r="CD49" i="11" s="1"/>
  <c r="CD50" i="11" s="1"/>
  <c r="CD51" i="11" s="1"/>
  <c r="CD52" i="11" s="1"/>
  <c r="CD53" i="11" s="1"/>
  <c r="CD54" i="11" s="1"/>
  <c r="CD55" i="11" s="1"/>
  <c r="CD6" i="11" s="1"/>
  <c r="H48" i="11"/>
  <c r="CF48" i="11"/>
  <c r="CF49" i="11" s="1"/>
  <c r="CF50" i="11" s="1"/>
  <c r="CF51" i="11" s="1"/>
  <c r="CF52" i="11" s="1"/>
  <c r="CF53" i="11" s="1"/>
  <c r="CF54" i="11" s="1"/>
  <c r="CF55" i="11" s="1"/>
  <c r="CF6" i="11" s="1"/>
  <c r="AJ24" i="11"/>
  <c r="AJ25" i="11" s="1"/>
  <c r="AJ26" i="11" s="1"/>
  <c r="AJ27" i="11" s="1"/>
  <c r="AJ28" i="11" s="1"/>
  <c r="AJ29" i="11" s="1"/>
  <c r="AJ30" i="11" s="1"/>
  <c r="AJ31" i="11" s="1"/>
  <c r="AJ32" i="11" s="1"/>
  <c r="AJ33" i="11" s="1"/>
  <c r="AJ34" i="11" s="1"/>
  <c r="AJ35" i="11" s="1"/>
  <c r="AJ36" i="11" s="1"/>
  <c r="AJ37" i="11" s="1"/>
  <c r="AJ38" i="11" s="1"/>
  <c r="AJ39" i="11" s="1"/>
  <c r="AJ40" i="11" s="1"/>
  <c r="AJ41" i="11" s="1"/>
  <c r="AJ42" i="11" s="1"/>
  <c r="AJ43" i="11" s="1"/>
  <c r="AJ44" i="11" s="1"/>
  <c r="AJ45" i="11" s="1"/>
  <c r="AJ46" i="11" s="1"/>
  <c r="AJ47" i="11" s="1"/>
  <c r="AJ48" i="11" s="1"/>
  <c r="AJ49" i="11" s="1"/>
  <c r="AJ50" i="11" s="1"/>
  <c r="AJ51" i="11" s="1"/>
  <c r="AJ52" i="11" s="1"/>
  <c r="AJ53" i="11" s="1"/>
  <c r="AJ54" i="11" s="1"/>
  <c r="AJ55" i="11" s="1"/>
  <c r="AJ6" i="11" s="1"/>
  <c r="H24" i="11"/>
  <c r="H37" i="11"/>
  <c r="BJ37" i="11"/>
  <c r="BJ38" i="11" s="1"/>
  <c r="BJ39" i="11" s="1"/>
  <c r="BJ40" i="11" s="1"/>
  <c r="BJ41" i="11" s="1"/>
  <c r="BJ42" i="11" s="1"/>
  <c r="BJ43" i="11" s="1"/>
  <c r="BJ44" i="11" s="1"/>
  <c r="BJ45" i="11" s="1"/>
  <c r="BJ46" i="11" s="1"/>
  <c r="BJ47" i="11" s="1"/>
  <c r="BJ48" i="11" s="1"/>
  <c r="BJ49" i="11" s="1"/>
  <c r="BJ50" i="11" s="1"/>
  <c r="BJ51" i="11" s="1"/>
  <c r="BJ52" i="11" s="1"/>
  <c r="BJ53" i="11" s="1"/>
  <c r="BJ54" i="11" s="1"/>
  <c r="BJ55" i="11" s="1"/>
  <c r="BJ6" i="11" s="1"/>
  <c r="CP53" i="11"/>
  <c r="CP54" i="11" s="1"/>
  <c r="CP55" i="11" s="1"/>
  <c r="CP6" i="11" s="1"/>
  <c r="H53" i="11"/>
  <c r="H39" i="11"/>
  <c r="BN39" i="11"/>
  <c r="BN40" i="11" s="1"/>
  <c r="BN41" i="11" s="1"/>
  <c r="BN42" i="11" s="1"/>
  <c r="BN43" i="11" s="1"/>
  <c r="BN44" i="11" s="1"/>
  <c r="BN45" i="11" s="1"/>
  <c r="BN46" i="11" s="1"/>
  <c r="BN47" i="11" s="1"/>
  <c r="BN48" i="11" s="1"/>
  <c r="BN49" i="11" s="1"/>
  <c r="BN50" i="11" s="1"/>
  <c r="BN51" i="11" s="1"/>
  <c r="BN52" i="11" s="1"/>
  <c r="BN53" i="11" s="1"/>
  <c r="BN54" i="11" s="1"/>
  <c r="BN55" i="11" s="1"/>
  <c r="BN6" i="11" s="1"/>
  <c r="H23" i="11"/>
  <c r="AH23" i="11"/>
  <c r="AH24" i="11" s="1"/>
  <c r="AH25" i="11" s="1"/>
  <c r="AH26" i="11" s="1"/>
  <c r="AH27" i="11" s="1"/>
  <c r="AH28" i="11" s="1"/>
  <c r="AH29" i="11" s="1"/>
  <c r="AH30" i="11" s="1"/>
  <c r="AH31" i="11" s="1"/>
  <c r="AH32" i="11" s="1"/>
  <c r="AH33" i="11" s="1"/>
  <c r="AH34" i="11" s="1"/>
  <c r="AH35" i="11" s="1"/>
  <c r="AH36" i="11" s="1"/>
  <c r="AH37" i="11" s="1"/>
  <c r="AH38" i="11" s="1"/>
  <c r="AH39" i="11" s="1"/>
  <c r="AH40" i="11" s="1"/>
  <c r="AH41" i="11" s="1"/>
  <c r="AH42" i="11" s="1"/>
  <c r="AH43" i="11" s="1"/>
  <c r="AH44" i="11" s="1"/>
  <c r="AH45" i="11" s="1"/>
  <c r="AH46" i="11" s="1"/>
  <c r="AH47" i="11" s="1"/>
  <c r="AH48" i="11" s="1"/>
  <c r="AH49" i="11" s="1"/>
  <c r="AH50" i="11" s="1"/>
  <c r="AH51" i="11" s="1"/>
  <c r="AH52" i="11" s="1"/>
  <c r="AH53" i="11" s="1"/>
  <c r="AH54" i="11" s="1"/>
  <c r="AH55" i="11" s="1"/>
  <c r="AH6" i="11" s="1"/>
  <c r="P16" i="11"/>
  <c r="D17" i="11"/>
  <c r="BL38" i="11"/>
  <c r="BL39" i="11" s="1"/>
  <c r="BL40" i="11" s="1"/>
  <c r="BL41" i="11" s="1"/>
  <c r="BL42" i="11" s="1"/>
  <c r="BL43" i="11" s="1"/>
  <c r="BL44" i="11" s="1"/>
  <c r="BL45" i="11" s="1"/>
  <c r="BL46" i="11" s="1"/>
  <c r="BL47" i="11" s="1"/>
  <c r="BL48" i="11" s="1"/>
  <c r="BL49" i="11" s="1"/>
  <c r="BL50" i="11" s="1"/>
  <c r="BL51" i="11" s="1"/>
  <c r="BL52" i="11" s="1"/>
  <c r="BL53" i="11" s="1"/>
  <c r="BL54" i="11" s="1"/>
  <c r="BL55" i="11" s="1"/>
  <c r="BL6" i="11" s="1"/>
  <c r="H38" i="11"/>
  <c r="AZ32" i="11"/>
  <c r="AZ33" i="11" s="1"/>
  <c r="AZ34" i="11" s="1"/>
  <c r="AZ35" i="11" s="1"/>
  <c r="AZ36" i="11" s="1"/>
  <c r="AZ37" i="11" s="1"/>
  <c r="AZ38" i="11" s="1"/>
  <c r="AZ39" i="11" s="1"/>
  <c r="AZ40" i="11" s="1"/>
  <c r="AZ41" i="11" s="1"/>
  <c r="AZ42" i="11" s="1"/>
  <c r="AZ43" i="11" s="1"/>
  <c r="AZ44" i="11" s="1"/>
  <c r="AZ45" i="11" s="1"/>
  <c r="AZ46" i="11" s="1"/>
  <c r="AZ47" i="11" s="1"/>
  <c r="AZ48" i="11" s="1"/>
  <c r="AZ49" i="11" s="1"/>
  <c r="AZ50" i="11" s="1"/>
  <c r="AZ51" i="11" s="1"/>
  <c r="AZ52" i="11" s="1"/>
  <c r="AZ53" i="11" s="1"/>
  <c r="AZ54" i="11" s="1"/>
  <c r="AZ55" i="11" s="1"/>
  <c r="AZ6" i="11" s="1"/>
  <c r="H32" i="11"/>
  <c r="AR28" i="11"/>
  <c r="AR29" i="11" s="1"/>
  <c r="AR30" i="11" s="1"/>
  <c r="AR31" i="11" s="1"/>
  <c r="AR32" i="11" s="1"/>
  <c r="AR33" i="11" s="1"/>
  <c r="AR34" i="11" s="1"/>
  <c r="AR35" i="11" s="1"/>
  <c r="AR36" i="11" s="1"/>
  <c r="AR37" i="11" s="1"/>
  <c r="AR38" i="11" s="1"/>
  <c r="AR39" i="11" s="1"/>
  <c r="AR40" i="11" s="1"/>
  <c r="AR41" i="11" s="1"/>
  <c r="AR42" i="11" s="1"/>
  <c r="AR43" i="11" s="1"/>
  <c r="AR44" i="11" s="1"/>
  <c r="AR45" i="11" s="1"/>
  <c r="AR46" i="11" s="1"/>
  <c r="AR47" i="11" s="1"/>
  <c r="AR48" i="11" s="1"/>
  <c r="AR49" i="11" s="1"/>
  <c r="AR50" i="11" s="1"/>
  <c r="AR51" i="11" s="1"/>
  <c r="AR52" i="11" s="1"/>
  <c r="AR53" i="11" s="1"/>
  <c r="AR54" i="11" s="1"/>
  <c r="AR55" i="11" s="1"/>
  <c r="AR6" i="11" s="1"/>
  <c r="H28" i="11"/>
  <c r="AF22" i="11"/>
  <c r="AF23" i="11" s="1"/>
  <c r="AF24" i="11" s="1"/>
  <c r="AF25" i="11" s="1"/>
  <c r="AF26" i="11" s="1"/>
  <c r="AF27" i="11" s="1"/>
  <c r="AF28" i="11" s="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3" i="11" s="1"/>
  <c r="AF44" i="11" s="1"/>
  <c r="AF45" i="11" s="1"/>
  <c r="AF46" i="11" s="1"/>
  <c r="AF47" i="11" s="1"/>
  <c r="AF48" i="11" s="1"/>
  <c r="AF49" i="11" s="1"/>
  <c r="AF50" i="11" s="1"/>
  <c r="AF51" i="11" s="1"/>
  <c r="AF52" i="11" s="1"/>
  <c r="AF53" i="11" s="1"/>
  <c r="AF54" i="11" s="1"/>
  <c r="AF55" i="11" s="1"/>
  <c r="AF6" i="11" s="1"/>
  <c r="H22" i="11"/>
  <c r="H29" i="11"/>
  <c r="AT29" i="11"/>
  <c r="AT30" i="11" s="1"/>
  <c r="AT31" i="11" s="1"/>
  <c r="AT32" i="11" s="1"/>
  <c r="AT33" i="11" s="1"/>
  <c r="AT34" i="11" s="1"/>
  <c r="AT35" i="11" s="1"/>
  <c r="AT36" i="11" s="1"/>
  <c r="AT37" i="11" s="1"/>
  <c r="AT38" i="11" s="1"/>
  <c r="AT39" i="11" s="1"/>
  <c r="AT40" i="11" s="1"/>
  <c r="AT41" i="11" s="1"/>
  <c r="AT42" i="11" s="1"/>
  <c r="AT43" i="11" s="1"/>
  <c r="AT44" i="11" s="1"/>
  <c r="AT45" i="11" s="1"/>
  <c r="AT46" i="11" s="1"/>
  <c r="AT47" i="11" s="1"/>
  <c r="AT48" i="11" s="1"/>
  <c r="AT49" i="11" s="1"/>
  <c r="AT50" i="11" s="1"/>
  <c r="AT51" i="11" s="1"/>
  <c r="AT52" i="11" s="1"/>
  <c r="AT53" i="11" s="1"/>
  <c r="AT54" i="11" s="1"/>
  <c r="AT55" i="11" s="1"/>
  <c r="AT6" i="11" s="1"/>
  <c r="AX31" i="11"/>
  <c r="AX32" i="11" s="1"/>
  <c r="AX33" i="11" s="1"/>
  <c r="AX34" i="11" s="1"/>
  <c r="AX35" i="11" s="1"/>
  <c r="AX36" i="11" s="1"/>
  <c r="AX37" i="11" s="1"/>
  <c r="AX38" i="11" s="1"/>
  <c r="AX39" i="11" s="1"/>
  <c r="AX40" i="11" s="1"/>
  <c r="AX41" i="11" s="1"/>
  <c r="AX42" i="11" s="1"/>
  <c r="AX43" i="11" s="1"/>
  <c r="AX44" i="11" s="1"/>
  <c r="AX45" i="11" s="1"/>
  <c r="AX46" i="11" s="1"/>
  <c r="AX47" i="11" s="1"/>
  <c r="AX48" i="11" s="1"/>
  <c r="AX49" i="11" s="1"/>
  <c r="AX50" i="11" s="1"/>
  <c r="AX51" i="11" s="1"/>
  <c r="AX52" i="11" s="1"/>
  <c r="AX53" i="11" s="1"/>
  <c r="AX54" i="11" s="1"/>
  <c r="AX55" i="11" s="1"/>
  <c r="AX6" i="11" s="1"/>
  <c r="H31" i="11"/>
  <c r="BP40" i="11"/>
  <c r="BP41" i="11" s="1"/>
  <c r="BP42" i="11" s="1"/>
  <c r="BP43" i="11" s="1"/>
  <c r="BP44" i="11" s="1"/>
  <c r="BP45" i="11" s="1"/>
  <c r="BP46" i="11" s="1"/>
  <c r="BP47" i="11" s="1"/>
  <c r="BP48" i="11" s="1"/>
  <c r="BP49" i="11" s="1"/>
  <c r="BP50" i="11" s="1"/>
  <c r="BP51" i="11" s="1"/>
  <c r="BP52" i="11" s="1"/>
  <c r="BP53" i="11" s="1"/>
  <c r="BP54" i="11" s="1"/>
  <c r="BP55" i="11" s="1"/>
  <c r="BP6" i="11" s="1"/>
  <c r="H40" i="11"/>
  <c r="AB20" i="1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AB32" i="11" s="1"/>
  <c r="AB33" i="11" s="1"/>
  <c r="AB34" i="11" s="1"/>
  <c r="AB35" i="11" s="1"/>
  <c r="AB36" i="11" s="1"/>
  <c r="AB37" i="11" s="1"/>
  <c r="AB38" i="11" s="1"/>
  <c r="AB39" i="11" s="1"/>
  <c r="AB40" i="11" s="1"/>
  <c r="AB41" i="11" s="1"/>
  <c r="AB42" i="11" s="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6" i="11" s="1"/>
  <c r="H20" i="11"/>
  <c r="H45" i="11"/>
  <c r="BZ45" i="11"/>
  <c r="BZ46" i="11" s="1"/>
  <c r="BZ47" i="11" s="1"/>
  <c r="BZ48" i="11" s="1"/>
  <c r="BZ49" i="11" s="1"/>
  <c r="BZ50" i="11" s="1"/>
  <c r="BZ51" i="11" s="1"/>
  <c r="BZ52" i="11" s="1"/>
  <c r="BZ53" i="11" s="1"/>
  <c r="BZ54" i="11" s="1"/>
  <c r="BZ55" i="11" s="1"/>
  <c r="BZ6" i="11" s="1"/>
  <c r="CL51" i="11"/>
  <c r="CL52" i="11" s="1"/>
  <c r="CL53" i="11" s="1"/>
  <c r="CL54" i="11" s="1"/>
  <c r="CL55" i="11" s="1"/>
  <c r="CL6" i="11" s="1"/>
  <c r="H51" i="11"/>
  <c r="R15" i="1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6" i="11" s="1"/>
  <c r="H15" i="11"/>
  <c r="I15" i="11" s="1"/>
  <c r="BT42" i="11"/>
  <c r="BT43" i="11" s="1"/>
  <c r="BT44" i="11" s="1"/>
  <c r="BT45" i="11" s="1"/>
  <c r="BT46" i="11" s="1"/>
  <c r="BT47" i="11" s="1"/>
  <c r="BT48" i="11" s="1"/>
  <c r="BT49" i="11" s="1"/>
  <c r="BT50" i="11" s="1"/>
  <c r="BT51" i="11" s="1"/>
  <c r="BT52" i="11" s="1"/>
  <c r="BT53" i="11" s="1"/>
  <c r="BT54" i="11" s="1"/>
  <c r="BT55" i="11" s="1"/>
  <c r="BT6" i="11" s="1"/>
  <c r="H42" i="11"/>
  <c r="BD34" i="11"/>
  <c r="BD35" i="11" s="1"/>
  <c r="BD36" i="11" s="1"/>
  <c r="BD37" i="11" s="1"/>
  <c r="BD38" i="11" s="1"/>
  <c r="BD39" i="11" s="1"/>
  <c r="BD40" i="11" s="1"/>
  <c r="BD41" i="11" s="1"/>
  <c r="BD42" i="11" s="1"/>
  <c r="BD43" i="11" s="1"/>
  <c r="BD44" i="11" s="1"/>
  <c r="BD45" i="11" s="1"/>
  <c r="BD46" i="11" s="1"/>
  <c r="BD47" i="11" s="1"/>
  <c r="BD48" i="11" s="1"/>
  <c r="BD49" i="11" s="1"/>
  <c r="BD50" i="11" s="1"/>
  <c r="BD51" i="11" s="1"/>
  <c r="BD52" i="11" s="1"/>
  <c r="BD53" i="11" s="1"/>
  <c r="BD54" i="11" s="1"/>
  <c r="BD55" i="11" s="1"/>
  <c r="BD6" i="11" s="1"/>
  <c r="H34" i="11"/>
  <c r="AN26" i="11"/>
  <c r="AN27" i="11" s="1"/>
  <c r="AN28" i="11" s="1"/>
  <c r="AN29" i="11" s="1"/>
  <c r="AN30" i="11" s="1"/>
  <c r="AN31" i="11" s="1"/>
  <c r="AN32" i="11" s="1"/>
  <c r="AN33" i="11" s="1"/>
  <c r="AN34" i="11" s="1"/>
  <c r="AN35" i="11" s="1"/>
  <c r="AN36" i="11" s="1"/>
  <c r="AN37" i="11" s="1"/>
  <c r="AN38" i="11" s="1"/>
  <c r="AN39" i="11" s="1"/>
  <c r="AN40" i="11" s="1"/>
  <c r="AN41" i="11" s="1"/>
  <c r="AN42" i="11" s="1"/>
  <c r="AN43" i="11" s="1"/>
  <c r="AN44" i="11" s="1"/>
  <c r="AN45" i="11" s="1"/>
  <c r="AN46" i="11" s="1"/>
  <c r="AN47" i="11" s="1"/>
  <c r="AN48" i="11" s="1"/>
  <c r="AN49" i="11" s="1"/>
  <c r="AN50" i="11" s="1"/>
  <c r="AN51" i="11" s="1"/>
  <c r="AN52" i="11" s="1"/>
  <c r="AN53" i="11" s="1"/>
  <c r="AN54" i="11" s="1"/>
  <c r="AN55" i="11" s="1"/>
  <c r="AN6" i="11" s="1"/>
  <c r="H26" i="11"/>
  <c r="X18" i="1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6" i="11" s="1"/>
  <c r="H18" i="11"/>
  <c r="H25" i="11"/>
  <c r="AL25" i="11"/>
  <c r="AL26" i="11" s="1"/>
  <c r="AL27" i="11" s="1"/>
  <c r="AL28" i="11" s="1"/>
  <c r="AL29" i="11" s="1"/>
  <c r="AL30" i="11" s="1"/>
  <c r="AL31" i="11" s="1"/>
  <c r="AL32" i="11" s="1"/>
  <c r="AL33" i="11" s="1"/>
  <c r="AL34" i="11" s="1"/>
  <c r="AL35" i="11" s="1"/>
  <c r="AL36" i="11" s="1"/>
  <c r="AL37" i="11" s="1"/>
  <c r="AL38" i="11" s="1"/>
  <c r="AL39" i="11" s="1"/>
  <c r="AL40" i="11" s="1"/>
  <c r="AL41" i="11" s="1"/>
  <c r="AL42" i="11" s="1"/>
  <c r="AL43" i="11" s="1"/>
  <c r="AL44" i="11" s="1"/>
  <c r="AL45" i="11" s="1"/>
  <c r="AL46" i="11" s="1"/>
  <c r="AL47" i="11" s="1"/>
  <c r="AL48" i="11" s="1"/>
  <c r="AL49" i="11" s="1"/>
  <c r="AL50" i="11" s="1"/>
  <c r="AL51" i="11" s="1"/>
  <c r="AL52" i="11" s="1"/>
  <c r="AL53" i="11" s="1"/>
  <c r="AL54" i="11" s="1"/>
  <c r="AL55" i="11" s="1"/>
  <c r="AL6" i="11" s="1"/>
  <c r="CT55" i="11"/>
  <c r="CT6" i="11" s="1"/>
  <c r="H55" i="11"/>
  <c r="CB46" i="11"/>
  <c r="CB47" i="11" s="1"/>
  <c r="CB48" i="11" s="1"/>
  <c r="CB49" i="11" s="1"/>
  <c r="CB50" i="11" s="1"/>
  <c r="CB51" i="11" s="1"/>
  <c r="CB52" i="11" s="1"/>
  <c r="CB53" i="11" s="1"/>
  <c r="CB54" i="11" s="1"/>
  <c r="CB55" i="11" s="1"/>
  <c r="CB6" i="11" s="1"/>
  <c r="H46" i="11"/>
  <c r="BX44" i="11"/>
  <c r="BX45" i="11" s="1"/>
  <c r="BX46" i="11" s="1"/>
  <c r="BX47" i="11" s="1"/>
  <c r="BX48" i="11" s="1"/>
  <c r="BX49" i="11" s="1"/>
  <c r="BX50" i="11" s="1"/>
  <c r="BX51" i="11" s="1"/>
  <c r="BX52" i="11" s="1"/>
  <c r="BX53" i="11" s="1"/>
  <c r="BX54" i="11" s="1"/>
  <c r="BX55" i="11" s="1"/>
  <c r="BX6" i="11" s="1"/>
  <c r="H44" i="11"/>
  <c r="AV30" i="11"/>
  <c r="AV31" i="11" s="1"/>
  <c r="AV32" i="11" s="1"/>
  <c r="AV33" i="11" s="1"/>
  <c r="AV34" i="11" s="1"/>
  <c r="AV35" i="11" s="1"/>
  <c r="AV36" i="11" s="1"/>
  <c r="AV37" i="11" s="1"/>
  <c r="AV38" i="11" s="1"/>
  <c r="AV39" i="11" s="1"/>
  <c r="AV40" i="11" s="1"/>
  <c r="AV41" i="11" s="1"/>
  <c r="AV42" i="11" s="1"/>
  <c r="AV43" i="11" s="1"/>
  <c r="AV44" i="11" s="1"/>
  <c r="AV45" i="11" s="1"/>
  <c r="AV46" i="11" s="1"/>
  <c r="AV47" i="11" s="1"/>
  <c r="AV48" i="11" s="1"/>
  <c r="AV49" i="11" s="1"/>
  <c r="AV50" i="11" s="1"/>
  <c r="AV51" i="11" s="1"/>
  <c r="AV52" i="11" s="1"/>
  <c r="AV53" i="11" s="1"/>
  <c r="AV54" i="11" s="1"/>
  <c r="AV55" i="11" s="1"/>
  <c r="AV6" i="11" s="1"/>
  <c r="H30" i="11"/>
  <c r="T16" i="1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6" i="11" s="1"/>
  <c r="H16" i="11"/>
  <c r="H33" i="11"/>
  <c r="BB33" i="11"/>
  <c r="BB34" i="11" s="1"/>
  <c r="BB35" i="11" s="1"/>
  <c r="BB36" i="11" s="1"/>
  <c r="BB37" i="11" s="1"/>
  <c r="BB38" i="11" s="1"/>
  <c r="BB39" i="11" s="1"/>
  <c r="BB40" i="11" s="1"/>
  <c r="BB41" i="11" s="1"/>
  <c r="BB42" i="11" s="1"/>
  <c r="BB43" i="11" s="1"/>
  <c r="BB44" i="11" s="1"/>
  <c r="BB45" i="11" s="1"/>
  <c r="BB46" i="11" s="1"/>
  <c r="BB47" i="11" s="1"/>
  <c r="BB48" i="11" s="1"/>
  <c r="BB49" i="11" s="1"/>
  <c r="BB50" i="11" s="1"/>
  <c r="BB51" i="11" s="1"/>
  <c r="BB52" i="11" s="1"/>
  <c r="BB53" i="11" s="1"/>
  <c r="BB54" i="11" s="1"/>
  <c r="BB55" i="11" s="1"/>
  <c r="BB6" i="11" s="1"/>
  <c r="AP27" i="11"/>
  <c r="AP28" i="11" s="1"/>
  <c r="AP29" i="11" s="1"/>
  <c r="AP30" i="11" s="1"/>
  <c r="AP31" i="11" s="1"/>
  <c r="AP32" i="11" s="1"/>
  <c r="AP33" i="11" s="1"/>
  <c r="AP34" i="11" s="1"/>
  <c r="AP35" i="11" s="1"/>
  <c r="AP36" i="11" s="1"/>
  <c r="AP37" i="11" s="1"/>
  <c r="AP38" i="11" s="1"/>
  <c r="AP39" i="11" s="1"/>
  <c r="AP40" i="11" s="1"/>
  <c r="AP41" i="11" s="1"/>
  <c r="AP42" i="11" s="1"/>
  <c r="AP43" i="11" s="1"/>
  <c r="AP44" i="11" s="1"/>
  <c r="AP45" i="11" s="1"/>
  <c r="AP46" i="11" s="1"/>
  <c r="AP47" i="11" s="1"/>
  <c r="AP48" i="11" s="1"/>
  <c r="AP49" i="11" s="1"/>
  <c r="AP50" i="11" s="1"/>
  <c r="AP51" i="11" s="1"/>
  <c r="AP52" i="11" s="1"/>
  <c r="AP53" i="11" s="1"/>
  <c r="AP54" i="11" s="1"/>
  <c r="AP55" i="11" s="1"/>
  <c r="AP6" i="11" s="1"/>
  <c r="H27" i="11"/>
  <c r="H21" i="11"/>
  <c r="AD21" i="11"/>
  <c r="AD22" i="11" s="1"/>
  <c r="AD23" i="11" s="1"/>
  <c r="AD24" i="11" s="1"/>
  <c r="AD25" i="11" s="1"/>
  <c r="AD26" i="11" s="1"/>
  <c r="AD27" i="11" s="1"/>
  <c r="AD28" i="11" s="1"/>
  <c r="AD29" i="11" s="1"/>
  <c r="AD30" i="11" s="1"/>
  <c r="AD31" i="11" s="1"/>
  <c r="AD32" i="11" s="1"/>
  <c r="AD33" i="11" s="1"/>
  <c r="AD34" i="11" s="1"/>
  <c r="AD35" i="11" s="1"/>
  <c r="AD36" i="11" s="1"/>
  <c r="AD37" i="11" s="1"/>
  <c r="AD38" i="11" s="1"/>
  <c r="AD39" i="11" s="1"/>
  <c r="AD40" i="11" s="1"/>
  <c r="AD41" i="11" s="1"/>
  <c r="AD42" i="11" s="1"/>
  <c r="AD43" i="11" s="1"/>
  <c r="AD44" i="11" s="1"/>
  <c r="AD45" i="11" s="1"/>
  <c r="AD46" i="11" s="1"/>
  <c r="AD47" i="11" s="1"/>
  <c r="AD48" i="11" s="1"/>
  <c r="AD49" i="11" s="1"/>
  <c r="AD50" i="11" s="1"/>
  <c r="AD51" i="11" s="1"/>
  <c r="AD52" i="11" s="1"/>
  <c r="AD53" i="11" s="1"/>
  <c r="AD54" i="11" s="1"/>
  <c r="AD55" i="11" s="1"/>
  <c r="AD6" i="11" s="1"/>
  <c r="BF35" i="11"/>
  <c r="BF36" i="11" s="1"/>
  <c r="BF37" i="11" s="1"/>
  <c r="BF38" i="11" s="1"/>
  <c r="BF39" i="11" s="1"/>
  <c r="BF40" i="11" s="1"/>
  <c r="BF41" i="11" s="1"/>
  <c r="BF42" i="11" s="1"/>
  <c r="BF43" i="11" s="1"/>
  <c r="BF44" i="11" s="1"/>
  <c r="BF45" i="11" s="1"/>
  <c r="BF46" i="11" s="1"/>
  <c r="BF47" i="11" s="1"/>
  <c r="BF48" i="11" s="1"/>
  <c r="BF49" i="11" s="1"/>
  <c r="BF50" i="11" s="1"/>
  <c r="BF51" i="11" s="1"/>
  <c r="BF52" i="11" s="1"/>
  <c r="BF53" i="11" s="1"/>
  <c r="BF54" i="11" s="1"/>
  <c r="BF55" i="11" s="1"/>
  <c r="BF6" i="11" s="1"/>
  <c r="H35" i="11"/>
  <c r="AF22" i="3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H17" i="7"/>
  <c r="G38" i="3"/>
  <c r="H38" i="3" s="1"/>
  <c r="D16" i="2"/>
  <c r="P16" i="2" s="1"/>
  <c r="G32" i="3"/>
  <c r="AZ32" i="3" s="1"/>
  <c r="AZ33" i="3" s="1"/>
  <c r="AZ34" i="3" s="1"/>
  <c r="AZ35" i="3" s="1"/>
  <c r="AZ36" i="3" s="1"/>
  <c r="AZ37" i="3" s="1"/>
  <c r="AZ38" i="3" s="1"/>
  <c r="AZ39" i="3" s="1"/>
  <c r="AZ40" i="3" s="1"/>
  <c r="AZ41" i="3" s="1"/>
  <c r="AZ42" i="3" s="1"/>
  <c r="AZ43" i="3" s="1"/>
  <c r="AZ44" i="3" s="1"/>
  <c r="AZ45" i="3" s="1"/>
  <c r="AZ46" i="3" s="1"/>
  <c r="AZ47" i="3" s="1"/>
  <c r="AZ48" i="3" s="1"/>
  <c r="AZ49" i="3" s="1"/>
  <c r="AZ50" i="3" s="1"/>
  <c r="AZ51" i="3" s="1"/>
  <c r="AZ52" i="3" s="1"/>
  <c r="AZ53" i="3" s="1"/>
  <c r="AZ54" i="3" s="1"/>
  <c r="AZ55" i="3" s="1"/>
  <c r="AZ56" i="3" s="1"/>
  <c r="G26" i="3"/>
  <c r="H26" i="3" s="1"/>
  <c r="P15" i="2"/>
  <c r="G42" i="3"/>
  <c r="BT42" i="3" s="1"/>
  <c r="BT43" i="3" s="1"/>
  <c r="BT44" i="3" s="1"/>
  <c r="BT45" i="3" s="1"/>
  <c r="BT46" i="3" s="1"/>
  <c r="BT47" i="3" s="1"/>
  <c r="BT48" i="3" s="1"/>
  <c r="BT49" i="3" s="1"/>
  <c r="BT50" i="3" s="1"/>
  <c r="BT51" i="3" s="1"/>
  <c r="BT52" i="3" s="1"/>
  <c r="BT53" i="3" s="1"/>
  <c r="BT54" i="3" s="1"/>
  <c r="BT55" i="3" s="1"/>
  <c r="BT56" i="3" s="1"/>
  <c r="G121" i="2"/>
  <c r="HV121" i="2" s="1"/>
  <c r="HV122" i="2" s="1"/>
  <c r="HV6" i="2" s="1"/>
  <c r="G30" i="3"/>
  <c r="H30" i="3" s="1"/>
  <c r="G104" i="2"/>
  <c r="H104" i="2" s="1"/>
  <c r="G43" i="2"/>
  <c r="BV43" i="2" s="1"/>
  <c r="BV44" i="2" s="1"/>
  <c r="BV45" i="2" s="1"/>
  <c r="BV46" i="2" s="1"/>
  <c r="BV47" i="2" s="1"/>
  <c r="BV48" i="2" s="1"/>
  <c r="BV49" i="2" s="1"/>
  <c r="BV50" i="2" s="1"/>
  <c r="BV51" i="2" s="1"/>
  <c r="BV52" i="2" s="1"/>
  <c r="BV53" i="2" s="1"/>
  <c r="BV54" i="2" s="1"/>
  <c r="BV55" i="2" s="1"/>
  <c r="BV56" i="2" s="1"/>
  <c r="BV57" i="2" s="1"/>
  <c r="BV58" i="2" s="1"/>
  <c r="BV59" i="2" s="1"/>
  <c r="BV60" i="2" s="1"/>
  <c r="BV61" i="2" s="1"/>
  <c r="BV62" i="2" s="1"/>
  <c r="BV63" i="2" s="1"/>
  <c r="BV64" i="2" s="1"/>
  <c r="BV65" i="2" s="1"/>
  <c r="BV66" i="2" s="1"/>
  <c r="BV67" i="2" s="1"/>
  <c r="BV68" i="2" s="1"/>
  <c r="BV69" i="2" s="1"/>
  <c r="BV70" i="2" s="1"/>
  <c r="BV71" i="2" s="1"/>
  <c r="BV72" i="2" s="1"/>
  <c r="BV73" i="2" s="1"/>
  <c r="BV74" i="2" s="1"/>
  <c r="BV75" i="2" s="1"/>
  <c r="BV76" i="2" s="1"/>
  <c r="BV77" i="2" s="1"/>
  <c r="BV78" i="2" s="1"/>
  <c r="BV79" i="2" s="1"/>
  <c r="BV80" i="2" s="1"/>
  <c r="BV81" i="2" s="1"/>
  <c r="BV82" i="2" s="1"/>
  <c r="BV83" i="2" s="1"/>
  <c r="BV84" i="2" s="1"/>
  <c r="BV85" i="2" s="1"/>
  <c r="BV86" i="2" s="1"/>
  <c r="BV87" i="2" s="1"/>
  <c r="BV88" i="2" s="1"/>
  <c r="BV89" i="2" s="1"/>
  <c r="BV90" i="2" s="1"/>
  <c r="BV91" i="2" s="1"/>
  <c r="BV92" i="2" s="1"/>
  <c r="BV93" i="2" s="1"/>
  <c r="BV94" i="2" s="1"/>
  <c r="BV95" i="2" s="1"/>
  <c r="BV96" i="2" s="1"/>
  <c r="BV97" i="2" s="1"/>
  <c r="BV98" i="2" s="1"/>
  <c r="BV99" i="2" s="1"/>
  <c r="BV100" i="2" s="1"/>
  <c r="BV101" i="2" s="1"/>
  <c r="BV102" i="2" s="1"/>
  <c r="BV103" i="2" s="1"/>
  <c r="BV104" i="2" s="1"/>
  <c r="BV105" i="2" s="1"/>
  <c r="BV106" i="2" s="1"/>
  <c r="BV107" i="2" s="1"/>
  <c r="BV108" i="2" s="1"/>
  <c r="BV109" i="2" s="1"/>
  <c r="BV110" i="2" s="1"/>
  <c r="BV111" i="2" s="1"/>
  <c r="BV112" i="2" s="1"/>
  <c r="BV113" i="2" s="1"/>
  <c r="BV114" i="2" s="1"/>
  <c r="BV115" i="2" s="1"/>
  <c r="BV116" i="2" s="1"/>
  <c r="BV117" i="2" s="1"/>
  <c r="BV118" i="2" s="1"/>
  <c r="BV119" i="2" s="1"/>
  <c r="BV120" i="2" s="1"/>
  <c r="BV121" i="2" s="1"/>
  <c r="BV122" i="2" s="1"/>
  <c r="BV6" i="2" s="1"/>
  <c r="G110" i="2"/>
  <c r="GZ110" i="2" s="1"/>
  <c r="GZ111" i="2" s="1"/>
  <c r="GZ112" i="2" s="1"/>
  <c r="GZ113" i="2" s="1"/>
  <c r="GZ114" i="2" s="1"/>
  <c r="GZ115" i="2" s="1"/>
  <c r="GZ116" i="2" s="1"/>
  <c r="GZ117" i="2" s="1"/>
  <c r="GZ118" i="2" s="1"/>
  <c r="GZ119" i="2" s="1"/>
  <c r="GZ120" i="2" s="1"/>
  <c r="GZ121" i="2" s="1"/>
  <c r="GZ122" i="2" s="1"/>
  <c r="GZ6" i="2" s="1"/>
  <c r="D16" i="7"/>
  <c r="P16" i="7" s="1"/>
  <c r="G113" i="2"/>
  <c r="HF113" i="2" s="1"/>
  <c r="HF114" i="2" s="1"/>
  <c r="HF115" i="2" s="1"/>
  <c r="HF116" i="2" s="1"/>
  <c r="HF117" i="2" s="1"/>
  <c r="HF118" i="2" s="1"/>
  <c r="HF119" i="2" s="1"/>
  <c r="HF120" i="2" s="1"/>
  <c r="HF121" i="2" s="1"/>
  <c r="HF122" i="2" s="1"/>
  <c r="HF6" i="2" s="1"/>
  <c r="G45" i="2"/>
  <c r="G41" i="2"/>
  <c r="H41" i="2" s="1"/>
  <c r="G25" i="2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AL35" i="2" s="1"/>
  <c r="AL36" i="2" s="1"/>
  <c r="AL37" i="2" s="1"/>
  <c r="AL38" i="2" s="1"/>
  <c r="AL39" i="2" s="1"/>
  <c r="AL40" i="2" s="1"/>
  <c r="AL41" i="2" s="1"/>
  <c r="AL42" i="2" s="1"/>
  <c r="AL43" i="2" s="1"/>
  <c r="AL44" i="2" s="1"/>
  <c r="AL45" i="2" s="1"/>
  <c r="AL46" i="2" s="1"/>
  <c r="AL47" i="2" s="1"/>
  <c r="AL48" i="2" s="1"/>
  <c r="AL49" i="2" s="1"/>
  <c r="AL50" i="2" s="1"/>
  <c r="AL51" i="2" s="1"/>
  <c r="AL52" i="2" s="1"/>
  <c r="AL53" i="2" s="1"/>
  <c r="AL54" i="2" s="1"/>
  <c r="AL55" i="2" s="1"/>
  <c r="AL56" i="2" s="1"/>
  <c r="AL57" i="2" s="1"/>
  <c r="AL58" i="2" s="1"/>
  <c r="AL59" i="2" s="1"/>
  <c r="AL60" i="2" s="1"/>
  <c r="AL61" i="2" s="1"/>
  <c r="AL62" i="2" s="1"/>
  <c r="AL63" i="2" s="1"/>
  <c r="AL64" i="2" s="1"/>
  <c r="AL65" i="2" s="1"/>
  <c r="AL66" i="2" s="1"/>
  <c r="AL67" i="2" s="1"/>
  <c r="AL68" i="2" s="1"/>
  <c r="AL69" i="2" s="1"/>
  <c r="AL70" i="2" s="1"/>
  <c r="AL71" i="2" s="1"/>
  <c r="AL72" i="2" s="1"/>
  <c r="AL73" i="2" s="1"/>
  <c r="AL74" i="2" s="1"/>
  <c r="AL75" i="2" s="1"/>
  <c r="AL76" i="2" s="1"/>
  <c r="AL77" i="2" s="1"/>
  <c r="AL78" i="2" s="1"/>
  <c r="AL79" i="2" s="1"/>
  <c r="AL80" i="2" s="1"/>
  <c r="AL81" i="2" s="1"/>
  <c r="AL82" i="2" s="1"/>
  <c r="AL83" i="2" s="1"/>
  <c r="AL84" i="2" s="1"/>
  <c r="AL85" i="2" s="1"/>
  <c r="AL86" i="2" s="1"/>
  <c r="AL87" i="2" s="1"/>
  <c r="AL88" i="2" s="1"/>
  <c r="AL89" i="2" s="1"/>
  <c r="AL90" i="2" s="1"/>
  <c r="AL91" i="2" s="1"/>
  <c r="AL92" i="2" s="1"/>
  <c r="AL93" i="2" s="1"/>
  <c r="AL94" i="2" s="1"/>
  <c r="AL95" i="2" s="1"/>
  <c r="AL96" i="2" s="1"/>
  <c r="AL97" i="2" s="1"/>
  <c r="AL98" i="2" s="1"/>
  <c r="AL99" i="2" s="1"/>
  <c r="AL100" i="2" s="1"/>
  <c r="AL101" i="2" s="1"/>
  <c r="AL102" i="2" s="1"/>
  <c r="AL103" i="2" s="1"/>
  <c r="AL104" i="2" s="1"/>
  <c r="AL105" i="2" s="1"/>
  <c r="AL106" i="2" s="1"/>
  <c r="AL107" i="2" s="1"/>
  <c r="AL108" i="2" s="1"/>
  <c r="AL109" i="2" s="1"/>
  <c r="AL110" i="2" s="1"/>
  <c r="AL111" i="2" s="1"/>
  <c r="AL112" i="2" s="1"/>
  <c r="AL113" i="2" s="1"/>
  <c r="AL114" i="2" s="1"/>
  <c r="AL115" i="2" s="1"/>
  <c r="AL116" i="2" s="1"/>
  <c r="AL117" i="2" s="1"/>
  <c r="AL118" i="2" s="1"/>
  <c r="AL119" i="2" s="1"/>
  <c r="AL120" i="2" s="1"/>
  <c r="AL121" i="2" s="1"/>
  <c r="AL122" i="2" s="1"/>
  <c r="AL6" i="2" s="1"/>
  <c r="G23" i="2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H35" i="2" s="1"/>
  <c r="AH36" i="2" s="1"/>
  <c r="AH37" i="2" s="1"/>
  <c r="AH38" i="2" s="1"/>
  <c r="AH39" i="2" s="1"/>
  <c r="AH40" i="2" s="1"/>
  <c r="AH41" i="2" s="1"/>
  <c r="AH42" i="2" s="1"/>
  <c r="AH43" i="2" s="1"/>
  <c r="AH44" i="2" s="1"/>
  <c r="AH45" i="2" s="1"/>
  <c r="AH46" i="2" s="1"/>
  <c r="AH47" i="2" s="1"/>
  <c r="AH48" i="2" s="1"/>
  <c r="AH49" i="2" s="1"/>
  <c r="AH50" i="2" s="1"/>
  <c r="AH51" i="2" s="1"/>
  <c r="AH52" i="2" s="1"/>
  <c r="AH53" i="2" s="1"/>
  <c r="AH54" i="2" s="1"/>
  <c r="AH55" i="2" s="1"/>
  <c r="AH56" i="2" s="1"/>
  <c r="AH57" i="2" s="1"/>
  <c r="AH58" i="2" s="1"/>
  <c r="AH59" i="2" s="1"/>
  <c r="AH60" i="2" s="1"/>
  <c r="AH61" i="2" s="1"/>
  <c r="AH62" i="2" s="1"/>
  <c r="AH63" i="2" s="1"/>
  <c r="AH64" i="2" s="1"/>
  <c r="AH65" i="2" s="1"/>
  <c r="AH66" i="2" s="1"/>
  <c r="AH67" i="2" s="1"/>
  <c r="AH68" i="2" s="1"/>
  <c r="AH69" i="2" s="1"/>
  <c r="AH70" i="2" s="1"/>
  <c r="AH71" i="2" s="1"/>
  <c r="AH72" i="2" s="1"/>
  <c r="AH73" i="2" s="1"/>
  <c r="AH74" i="2" s="1"/>
  <c r="AH75" i="2" s="1"/>
  <c r="AH76" i="2" s="1"/>
  <c r="AH77" i="2" s="1"/>
  <c r="AH78" i="2" s="1"/>
  <c r="AH79" i="2" s="1"/>
  <c r="AH80" i="2" s="1"/>
  <c r="AH81" i="2" s="1"/>
  <c r="AH82" i="2" s="1"/>
  <c r="AH83" i="2" s="1"/>
  <c r="AH84" i="2" s="1"/>
  <c r="AH85" i="2" s="1"/>
  <c r="AH86" i="2" s="1"/>
  <c r="AH87" i="2" s="1"/>
  <c r="AH88" i="2" s="1"/>
  <c r="AH89" i="2" s="1"/>
  <c r="AH90" i="2" s="1"/>
  <c r="AH91" i="2" s="1"/>
  <c r="AH92" i="2" s="1"/>
  <c r="AH93" i="2" s="1"/>
  <c r="AH94" i="2" s="1"/>
  <c r="AH95" i="2" s="1"/>
  <c r="AH96" i="2" s="1"/>
  <c r="AH97" i="2" s="1"/>
  <c r="AH98" i="2" s="1"/>
  <c r="AH99" i="2" s="1"/>
  <c r="AH100" i="2" s="1"/>
  <c r="AH101" i="2" s="1"/>
  <c r="AH102" i="2" s="1"/>
  <c r="AH103" i="2" s="1"/>
  <c r="AH104" i="2" s="1"/>
  <c r="AH105" i="2" s="1"/>
  <c r="AH106" i="2" s="1"/>
  <c r="AH107" i="2" s="1"/>
  <c r="AH108" i="2" s="1"/>
  <c r="AH109" i="2" s="1"/>
  <c r="AH110" i="2" s="1"/>
  <c r="AH111" i="2" s="1"/>
  <c r="AH112" i="2" s="1"/>
  <c r="AH113" i="2" s="1"/>
  <c r="AH114" i="2" s="1"/>
  <c r="AH115" i="2" s="1"/>
  <c r="AH116" i="2" s="1"/>
  <c r="AH117" i="2" s="1"/>
  <c r="AH118" i="2" s="1"/>
  <c r="AH119" i="2" s="1"/>
  <c r="AH120" i="2" s="1"/>
  <c r="AH121" i="2" s="1"/>
  <c r="AH122" i="2" s="1"/>
  <c r="AH6" i="2" s="1"/>
  <c r="P15" i="7"/>
  <c r="G93" i="2"/>
  <c r="G100" i="2"/>
  <c r="GF100" i="2" s="1"/>
  <c r="GF101" i="2" s="1"/>
  <c r="GF102" i="2" s="1"/>
  <c r="GF103" i="2" s="1"/>
  <c r="GF104" i="2" s="1"/>
  <c r="GF105" i="2" s="1"/>
  <c r="GF106" i="2" s="1"/>
  <c r="GF107" i="2" s="1"/>
  <c r="GF108" i="2" s="1"/>
  <c r="GF109" i="2" s="1"/>
  <c r="GF110" i="2" s="1"/>
  <c r="GF111" i="2" s="1"/>
  <c r="GF112" i="2" s="1"/>
  <c r="GF113" i="2" s="1"/>
  <c r="GF114" i="2" s="1"/>
  <c r="GF115" i="2" s="1"/>
  <c r="GF116" i="2" s="1"/>
  <c r="GF117" i="2" s="1"/>
  <c r="GF118" i="2" s="1"/>
  <c r="GF119" i="2" s="1"/>
  <c r="GF120" i="2" s="1"/>
  <c r="GF121" i="2" s="1"/>
  <c r="GF122" i="2" s="1"/>
  <c r="GF6" i="2" s="1"/>
  <c r="G85" i="2"/>
  <c r="FB85" i="2" s="1"/>
  <c r="FB86" i="2" s="1"/>
  <c r="FB87" i="2" s="1"/>
  <c r="FB88" i="2" s="1"/>
  <c r="FB89" i="2" s="1"/>
  <c r="FB90" i="2" s="1"/>
  <c r="FB91" i="2" s="1"/>
  <c r="FB92" i="2" s="1"/>
  <c r="FB93" i="2" s="1"/>
  <c r="FB94" i="2" s="1"/>
  <c r="FB95" i="2" s="1"/>
  <c r="FB96" i="2" s="1"/>
  <c r="FB97" i="2" s="1"/>
  <c r="FB98" i="2" s="1"/>
  <c r="FB99" i="2" s="1"/>
  <c r="FB100" i="2" s="1"/>
  <c r="FB101" i="2" s="1"/>
  <c r="FB102" i="2" s="1"/>
  <c r="FB103" i="2" s="1"/>
  <c r="FB104" i="2" s="1"/>
  <c r="FB105" i="2" s="1"/>
  <c r="FB106" i="2" s="1"/>
  <c r="FB107" i="2" s="1"/>
  <c r="FB108" i="2" s="1"/>
  <c r="FB109" i="2" s="1"/>
  <c r="FB110" i="2" s="1"/>
  <c r="FB111" i="2" s="1"/>
  <c r="FB112" i="2" s="1"/>
  <c r="FB113" i="2" s="1"/>
  <c r="FB114" i="2" s="1"/>
  <c r="FB115" i="2" s="1"/>
  <c r="FB116" i="2" s="1"/>
  <c r="FB117" i="2" s="1"/>
  <c r="FB118" i="2" s="1"/>
  <c r="FB119" i="2" s="1"/>
  <c r="FB120" i="2" s="1"/>
  <c r="FB121" i="2" s="1"/>
  <c r="FB122" i="2" s="1"/>
  <c r="FB6" i="2" s="1"/>
  <c r="G92" i="2"/>
  <c r="FP92" i="2" s="1"/>
  <c r="FP93" i="2" s="1"/>
  <c r="FP94" i="2" s="1"/>
  <c r="FP95" i="2" s="1"/>
  <c r="FP96" i="2" s="1"/>
  <c r="FP97" i="2" s="1"/>
  <c r="FP98" i="2" s="1"/>
  <c r="FP99" i="2" s="1"/>
  <c r="FP100" i="2" s="1"/>
  <c r="FP101" i="2" s="1"/>
  <c r="FP102" i="2" s="1"/>
  <c r="FP103" i="2" s="1"/>
  <c r="FP104" i="2" s="1"/>
  <c r="FP105" i="2" s="1"/>
  <c r="FP106" i="2" s="1"/>
  <c r="FP107" i="2" s="1"/>
  <c r="FP108" i="2" s="1"/>
  <c r="FP109" i="2" s="1"/>
  <c r="FP110" i="2" s="1"/>
  <c r="FP111" i="2" s="1"/>
  <c r="FP112" i="2" s="1"/>
  <c r="FP113" i="2" s="1"/>
  <c r="FP114" i="2" s="1"/>
  <c r="FP115" i="2" s="1"/>
  <c r="FP116" i="2" s="1"/>
  <c r="FP117" i="2" s="1"/>
  <c r="FP118" i="2" s="1"/>
  <c r="FP119" i="2" s="1"/>
  <c r="FP120" i="2" s="1"/>
  <c r="FP121" i="2" s="1"/>
  <c r="FP122" i="2" s="1"/>
  <c r="FP6" i="2" s="1"/>
  <c r="G81" i="2"/>
  <c r="G40" i="2"/>
  <c r="G73" i="2"/>
  <c r="ED73" i="2" s="1"/>
  <c r="ED74" i="2" s="1"/>
  <c r="ED75" i="2" s="1"/>
  <c r="ED76" i="2" s="1"/>
  <c r="ED77" i="2" s="1"/>
  <c r="ED78" i="2" s="1"/>
  <c r="ED79" i="2" s="1"/>
  <c r="ED80" i="2" s="1"/>
  <c r="ED81" i="2" s="1"/>
  <c r="ED82" i="2" s="1"/>
  <c r="ED83" i="2" s="1"/>
  <c r="ED84" i="2" s="1"/>
  <c r="ED85" i="2" s="1"/>
  <c r="ED86" i="2" s="1"/>
  <c r="ED87" i="2" s="1"/>
  <c r="ED88" i="2" s="1"/>
  <c r="ED89" i="2" s="1"/>
  <c r="ED90" i="2" s="1"/>
  <c r="ED91" i="2" s="1"/>
  <c r="ED92" i="2" s="1"/>
  <c r="ED93" i="2" s="1"/>
  <c r="ED94" i="2" s="1"/>
  <c r="ED95" i="2" s="1"/>
  <c r="ED96" i="2" s="1"/>
  <c r="ED97" i="2" s="1"/>
  <c r="ED98" i="2" s="1"/>
  <c r="ED99" i="2" s="1"/>
  <c r="ED100" i="2" s="1"/>
  <c r="ED101" i="2" s="1"/>
  <c r="ED102" i="2" s="1"/>
  <c r="ED103" i="2" s="1"/>
  <c r="ED104" i="2" s="1"/>
  <c r="ED105" i="2" s="1"/>
  <c r="ED106" i="2" s="1"/>
  <c r="ED107" i="2" s="1"/>
  <c r="ED108" i="2" s="1"/>
  <c r="ED109" i="2" s="1"/>
  <c r="ED110" i="2" s="1"/>
  <c r="ED111" i="2" s="1"/>
  <c r="ED112" i="2" s="1"/>
  <c r="ED113" i="2" s="1"/>
  <c r="ED114" i="2" s="1"/>
  <c r="ED115" i="2" s="1"/>
  <c r="ED116" i="2" s="1"/>
  <c r="ED117" i="2" s="1"/>
  <c r="ED118" i="2" s="1"/>
  <c r="ED119" i="2" s="1"/>
  <c r="ED120" i="2" s="1"/>
  <c r="ED121" i="2" s="1"/>
  <c r="ED122" i="2" s="1"/>
  <c r="ED6" i="2" s="1"/>
  <c r="G28" i="2"/>
  <c r="H28" i="2" s="1"/>
  <c r="G117" i="2"/>
  <c r="G77" i="2"/>
  <c r="G29" i="2"/>
  <c r="G96" i="2"/>
  <c r="HX122" i="2"/>
  <c r="HX6" i="2" s="1"/>
  <c r="G19" i="2"/>
  <c r="G109" i="2"/>
  <c r="G61" i="2"/>
  <c r="G21" i="2"/>
  <c r="G76" i="2"/>
  <c r="H76" i="2" s="1"/>
  <c r="G115" i="2"/>
  <c r="G105" i="2"/>
  <c r="G57" i="2"/>
  <c r="CX57" i="2" s="1"/>
  <c r="CX58" i="2" s="1"/>
  <c r="CX59" i="2" s="1"/>
  <c r="CX60" i="2" s="1"/>
  <c r="CX61" i="2" s="1"/>
  <c r="CX62" i="2" s="1"/>
  <c r="CX63" i="2" s="1"/>
  <c r="CX64" i="2" s="1"/>
  <c r="CX65" i="2" s="1"/>
  <c r="CX66" i="2" s="1"/>
  <c r="CX67" i="2" s="1"/>
  <c r="CX68" i="2" s="1"/>
  <c r="CX69" i="2" s="1"/>
  <c r="CX70" i="2" s="1"/>
  <c r="CX71" i="2" s="1"/>
  <c r="CX72" i="2" s="1"/>
  <c r="CX73" i="2" s="1"/>
  <c r="CX74" i="2" s="1"/>
  <c r="CX75" i="2" s="1"/>
  <c r="CX76" i="2" s="1"/>
  <c r="CX77" i="2" s="1"/>
  <c r="CX78" i="2" s="1"/>
  <c r="CX79" i="2" s="1"/>
  <c r="CX80" i="2" s="1"/>
  <c r="CX81" i="2" s="1"/>
  <c r="CX82" i="2" s="1"/>
  <c r="CX83" i="2" s="1"/>
  <c r="CX84" i="2" s="1"/>
  <c r="CX85" i="2" s="1"/>
  <c r="CX86" i="2" s="1"/>
  <c r="CX87" i="2" s="1"/>
  <c r="CX88" i="2" s="1"/>
  <c r="CX89" i="2" s="1"/>
  <c r="CX90" i="2" s="1"/>
  <c r="CX91" i="2" s="1"/>
  <c r="CX92" i="2" s="1"/>
  <c r="CX93" i="2" s="1"/>
  <c r="CX94" i="2" s="1"/>
  <c r="CX95" i="2" s="1"/>
  <c r="CX96" i="2" s="1"/>
  <c r="CX97" i="2" s="1"/>
  <c r="CX98" i="2" s="1"/>
  <c r="CX99" i="2" s="1"/>
  <c r="CX100" i="2" s="1"/>
  <c r="CX101" i="2" s="1"/>
  <c r="CX102" i="2" s="1"/>
  <c r="CX103" i="2" s="1"/>
  <c r="CX104" i="2" s="1"/>
  <c r="CX105" i="2" s="1"/>
  <c r="CX106" i="2" s="1"/>
  <c r="CX107" i="2" s="1"/>
  <c r="CX108" i="2" s="1"/>
  <c r="CX109" i="2" s="1"/>
  <c r="CX110" i="2" s="1"/>
  <c r="CX111" i="2" s="1"/>
  <c r="CX112" i="2" s="1"/>
  <c r="CX113" i="2" s="1"/>
  <c r="CX114" i="2" s="1"/>
  <c r="CX115" i="2" s="1"/>
  <c r="CX116" i="2" s="1"/>
  <c r="CX117" i="2" s="1"/>
  <c r="CX118" i="2" s="1"/>
  <c r="CX119" i="2" s="1"/>
  <c r="CX120" i="2" s="1"/>
  <c r="CX121" i="2" s="1"/>
  <c r="CX122" i="2" s="1"/>
  <c r="CX6" i="2" s="1"/>
  <c r="G17" i="2"/>
  <c r="G72" i="2"/>
  <c r="G99" i="2"/>
  <c r="GD99" i="2" s="1"/>
  <c r="GD100" i="2" s="1"/>
  <c r="GD101" i="2" s="1"/>
  <c r="GD102" i="2" s="1"/>
  <c r="GD103" i="2" s="1"/>
  <c r="GD104" i="2" s="1"/>
  <c r="GD105" i="2" s="1"/>
  <c r="GD106" i="2" s="1"/>
  <c r="GD107" i="2" s="1"/>
  <c r="GD108" i="2" s="1"/>
  <c r="GD109" i="2" s="1"/>
  <c r="GD110" i="2" s="1"/>
  <c r="GD111" i="2" s="1"/>
  <c r="GD112" i="2" s="1"/>
  <c r="GD113" i="2" s="1"/>
  <c r="GD114" i="2" s="1"/>
  <c r="GD115" i="2" s="1"/>
  <c r="GD116" i="2" s="1"/>
  <c r="GD117" i="2" s="1"/>
  <c r="GD118" i="2" s="1"/>
  <c r="GD119" i="2" s="1"/>
  <c r="GD120" i="2" s="1"/>
  <c r="GD121" i="2" s="1"/>
  <c r="GD122" i="2" s="1"/>
  <c r="GD6" i="2" s="1"/>
  <c r="G53" i="2"/>
  <c r="CP53" i="2" s="1"/>
  <c r="CP54" i="2" s="1"/>
  <c r="CP55" i="2" s="1"/>
  <c r="CP56" i="2" s="1"/>
  <c r="CP57" i="2" s="1"/>
  <c r="CP58" i="2" s="1"/>
  <c r="CP59" i="2" s="1"/>
  <c r="CP60" i="2" s="1"/>
  <c r="CP61" i="2" s="1"/>
  <c r="CP62" i="2" s="1"/>
  <c r="CP63" i="2" s="1"/>
  <c r="CP64" i="2" s="1"/>
  <c r="CP65" i="2" s="1"/>
  <c r="CP66" i="2" s="1"/>
  <c r="CP67" i="2" s="1"/>
  <c r="CP68" i="2" s="1"/>
  <c r="CP69" i="2" s="1"/>
  <c r="CP70" i="2" s="1"/>
  <c r="CP71" i="2" s="1"/>
  <c r="CP72" i="2" s="1"/>
  <c r="CP73" i="2" s="1"/>
  <c r="CP74" i="2" s="1"/>
  <c r="CP75" i="2" s="1"/>
  <c r="CP76" i="2" s="1"/>
  <c r="CP77" i="2" s="1"/>
  <c r="CP78" i="2" s="1"/>
  <c r="CP79" i="2" s="1"/>
  <c r="CP80" i="2" s="1"/>
  <c r="CP81" i="2" s="1"/>
  <c r="CP82" i="2" s="1"/>
  <c r="CP83" i="2" s="1"/>
  <c r="CP84" i="2" s="1"/>
  <c r="CP85" i="2" s="1"/>
  <c r="CP86" i="2" s="1"/>
  <c r="CP87" i="2" s="1"/>
  <c r="CP88" i="2" s="1"/>
  <c r="CP89" i="2" s="1"/>
  <c r="CP90" i="2" s="1"/>
  <c r="CP91" i="2" s="1"/>
  <c r="CP92" i="2" s="1"/>
  <c r="CP93" i="2" s="1"/>
  <c r="CP94" i="2" s="1"/>
  <c r="CP95" i="2" s="1"/>
  <c r="CP96" i="2" s="1"/>
  <c r="CP97" i="2" s="1"/>
  <c r="CP98" i="2" s="1"/>
  <c r="CP99" i="2" s="1"/>
  <c r="CP100" i="2" s="1"/>
  <c r="CP101" i="2" s="1"/>
  <c r="CP102" i="2" s="1"/>
  <c r="CP103" i="2" s="1"/>
  <c r="CP104" i="2" s="1"/>
  <c r="CP105" i="2" s="1"/>
  <c r="CP106" i="2" s="1"/>
  <c r="CP107" i="2" s="1"/>
  <c r="CP108" i="2" s="1"/>
  <c r="CP109" i="2" s="1"/>
  <c r="CP110" i="2" s="1"/>
  <c r="CP111" i="2" s="1"/>
  <c r="CP112" i="2" s="1"/>
  <c r="CP113" i="2" s="1"/>
  <c r="CP114" i="2" s="1"/>
  <c r="CP115" i="2" s="1"/>
  <c r="CP116" i="2" s="1"/>
  <c r="CP117" i="2" s="1"/>
  <c r="CP118" i="2" s="1"/>
  <c r="CP119" i="2" s="1"/>
  <c r="CP120" i="2" s="1"/>
  <c r="CP121" i="2" s="1"/>
  <c r="CP122" i="2" s="1"/>
  <c r="CP6" i="2" s="1"/>
  <c r="G118" i="2"/>
  <c r="G60" i="2"/>
  <c r="DD60" i="2" s="1"/>
  <c r="DD61" i="2" s="1"/>
  <c r="DD62" i="2" s="1"/>
  <c r="DD63" i="2" s="1"/>
  <c r="DD64" i="2" s="1"/>
  <c r="DD65" i="2" s="1"/>
  <c r="DD66" i="2" s="1"/>
  <c r="DD67" i="2" s="1"/>
  <c r="DD68" i="2" s="1"/>
  <c r="DD69" i="2" s="1"/>
  <c r="DD70" i="2" s="1"/>
  <c r="DD71" i="2" s="1"/>
  <c r="DD72" i="2" s="1"/>
  <c r="DD73" i="2" s="1"/>
  <c r="DD74" i="2" s="1"/>
  <c r="DD75" i="2" s="1"/>
  <c r="DD76" i="2" s="1"/>
  <c r="DD77" i="2" s="1"/>
  <c r="DD78" i="2" s="1"/>
  <c r="DD79" i="2" s="1"/>
  <c r="DD80" i="2" s="1"/>
  <c r="DD81" i="2" s="1"/>
  <c r="DD82" i="2" s="1"/>
  <c r="DD83" i="2" s="1"/>
  <c r="DD84" i="2" s="1"/>
  <c r="DD85" i="2" s="1"/>
  <c r="DD86" i="2" s="1"/>
  <c r="DD87" i="2" s="1"/>
  <c r="DD88" i="2" s="1"/>
  <c r="DD89" i="2" s="1"/>
  <c r="DD90" i="2" s="1"/>
  <c r="DD91" i="2" s="1"/>
  <c r="DD92" i="2" s="1"/>
  <c r="DD93" i="2" s="1"/>
  <c r="DD94" i="2" s="1"/>
  <c r="DD95" i="2" s="1"/>
  <c r="DD96" i="2" s="1"/>
  <c r="DD97" i="2" s="1"/>
  <c r="DD98" i="2" s="1"/>
  <c r="DD99" i="2" s="1"/>
  <c r="DD100" i="2" s="1"/>
  <c r="DD101" i="2" s="1"/>
  <c r="DD102" i="2" s="1"/>
  <c r="DD103" i="2" s="1"/>
  <c r="DD104" i="2" s="1"/>
  <c r="DD105" i="2" s="1"/>
  <c r="DD106" i="2" s="1"/>
  <c r="DD107" i="2" s="1"/>
  <c r="DD108" i="2" s="1"/>
  <c r="DD109" i="2" s="1"/>
  <c r="DD110" i="2" s="1"/>
  <c r="DD111" i="2" s="1"/>
  <c r="DD112" i="2" s="1"/>
  <c r="DD113" i="2" s="1"/>
  <c r="DD114" i="2" s="1"/>
  <c r="DD115" i="2" s="1"/>
  <c r="DD116" i="2" s="1"/>
  <c r="DD117" i="2" s="1"/>
  <c r="DD118" i="2" s="1"/>
  <c r="DD119" i="2" s="1"/>
  <c r="DD120" i="2" s="1"/>
  <c r="DD121" i="2" s="1"/>
  <c r="DD122" i="2" s="1"/>
  <c r="DD6" i="2" s="1"/>
  <c r="G95" i="2"/>
  <c r="FV95" i="2" s="1"/>
  <c r="FV96" i="2" s="1"/>
  <c r="FV97" i="2" s="1"/>
  <c r="FV98" i="2" s="1"/>
  <c r="FV99" i="2" s="1"/>
  <c r="FV100" i="2" s="1"/>
  <c r="FV101" i="2" s="1"/>
  <c r="FV102" i="2" s="1"/>
  <c r="FV103" i="2" s="1"/>
  <c r="FV104" i="2" s="1"/>
  <c r="FV105" i="2" s="1"/>
  <c r="FV106" i="2" s="1"/>
  <c r="FV107" i="2" s="1"/>
  <c r="FV108" i="2" s="1"/>
  <c r="FV109" i="2" s="1"/>
  <c r="FV110" i="2" s="1"/>
  <c r="FV111" i="2" s="1"/>
  <c r="FV112" i="2" s="1"/>
  <c r="FV113" i="2" s="1"/>
  <c r="FV114" i="2" s="1"/>
  <c r="FV115" i="2" s="1"/>
  <c r="FV116" i="2" s="1"/>
  <c r="FV117" i="2" s="1"/>
  <c r="FV118" i="2" s="1"/>
  <c r="FV119" i="2" s="1"/>
  <c r="FV120" i="2" s="1"/>
  <c r="FV121" i="2" s="1"/>
  <c r="FV122" i="2" s="1"/>
  <c r="FV6" i="2" s="1"/>
  <c r="G89" i="2"/>
  <c r="H89" i="2" s="1"/>
  <c r="G49" i="2"/>
  <c r="G120" i="2"/>
  <c r="G44" i="2"/>
  <c r="H44" i="2" s="1"/>
  <c r="G63" i="2"/>
  <c r="G79" i="2"/>
  <c r="G55" i="2"/>
  <c r="AX31" i="2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114" i="2" s="1"/>
  <c r="AX115" i="2" s="1"/>
  <c r="AX116" i="2" s="1"/>
  <c r="AX117" i="2" s="1"/>
  <c r="AX118" i="2" s="1"/>
  <c r="AX119" i="2" s="1"/>
  <c r="AX120" i="2" s="1"/>
  <c r="AX121" i="2" s="1"/>
  <c r="AX122" i="2" s="1"/>
  <c r="AX6" i="2" s="1"/>
  <c r="H31" i="2"/>
  <c r="G106" i="2"/>
  <c r="G68" i="2"/>
  <c r="G36" i="2"/>
  <c r="G102" i="2"/>
  <c r="G87" i="2"/>
  <c r="G51" i="2"/>
  <c r="H51" i="2" s="1"/>
  <c r="G15" i="2"/>
  <c r="G64" i="2"/>
  <c r="G32" i="2"/>
  <c r="G119" i="2"/>
  <c r="G83" i="2"/>
  <c r="EX83" i="2" s="1"/>
  <c r="EX84" i="2" s="1"/>
  <c r="EX85" i="2" s="1"/>
  <c r="EX86" i="2" s="1"/>
  <c r="EX87" i="2" s="1"/>
  <c r="EX88" i="2" s="1"/>
  <c r="EX89" i="2" s="1"/>
  <c r="EX90" i="2" s="1"/>
  <c r="EX91" i="2" s="1"/>
  <c r="EX92" i="2" s="1"/>
  <c r="EX93" i="2" s="1"/>
  <c r="EX94" i="2" s="1"/>
  <c r="EX95" i="2" s="1"/>
  <c r="EX96" i="2" s="1"/>
  <c r="EX97" i="2" s="1"/>
  <c r="EX98" i="2" s="1"/>
  <c r="EX99" i="2" s="1"/>
  <c r="EX100" i="2" s="1"/>
  <c r="EX101" i="2" s="1"/>
  <c r="EX102" i="2" s="1"/>
  <c r="EX103" i="2" s="1"/>
  <c r="EX104" i="2" s="1"/>
  <c r="EX105" i="2" s="1"/>
  <c r="EX106" i="2" s="1"/>
  <c r="EX107" i="2" s="1"/>
  <c r="EX108" i="2" s="1"/>
  <c r="EX109" i="2" s="1"/>
  <c r="EX110" i="2" s="1"/>
  <c r="EX111" i="2" s="1"/>
  <c r="EX112" i="2" s="1"/>
  <c r="EX113" i="2" s="1"/>
  <c r="EX114" i="2" s="1"/>
  <c r="EX115" i="2" s="1"/>
  <c r="EX116" i="2" s="1"/>
  <c r="EX117" i="2" s="1"/>
  <c r="EX118" i="2" s="1"/>
  <c r="EX119" i="2" s="1"/>
  <c r="EX120" i="2" s="1"/>
  <c r="EX121" i="2" s="1"/>
  <c r="EX122" i="2" s="1"/>
  <c r="EX6" i="2" s="1"/>
  <c r="G47" i="2"/>
  <c r="G114" i="2"/>
  <c r="G101" i="2"/>
  <c r="GH101" i="2" s="1"/>
  <c r="GH102" i="2" s="1"/>
  <c r="GH103" i="2" s="1"/>
  <c r="GH104" i="2" s="1"/>
  <c r="GH105" i="2" s="1"/>
  <c r="GH106" i="2" s="1"/>
  <c r="GH107" i="2" s="1"/>
  <c r="GH108" i="2" s="1"/>
  <c r="GH109" i="2" s="1"/>
  <c r="GH110" i="2" s="1"/>
  <c r="GH111" i="2" s="1"/>
  <c r="GH112" i="2" s="1"/>
  <c r="GH113" i="2" s="1"/>
  <c r="GH114" i="2" s="1"/>
  <c r="GH115" i="2" s="1"/>
  <c r="GH116" i="2" s="1"/>
  <c r="GH117" i="2" s="1"/>
  <c r="GH118" i="2" s="1"/>
  <c r="GH119" i="2" s="1"/>
  <c r="GH120" i="2" s="1"/>
  <c r="GH121" i="2" s="1"/>
  <c r="GH122" i="2" s="1"/>
  <c r="GH6" i="2" s="1"/>
  <c r="G69" i="2"/>
  <c r="DV69" i="2" s="1"/>
  <c r="DV70" i="2" s="1"/>
  <c r="DV71" i="2" s="1"/>
  <c r="DV72" i="2" s="1"/>
  <c r="DV73" i="2" s="1"/>
  <c r="DV74" i="2" s="1"/>
  <c r="DV75" i="2" s="1"/>
  <c r="DV76" i="2" s="1"/>
  <c r="DV77" i="2" s="1"/>
  <c r="DV78" i="2" s="1"/>
  <c r="DV79" i="2" s="1"/>
  <c r="DV80" i="2" s="1"/>
  <c r="DV81" i="2" s="1"/>
  <c r="DV82" i="2" s="1"/>
  <c r="DV83" i="2" s="1"/>
  <c r="DV84" i="2" s="1"/>
  <c r="DV85" i="2" s="1"/>
  <c r="DV86" i="2" s="1"/>
  <c r="DV87" i="2" s="1"/>
  <c r="DV88" i="2" s="1"/>
  <c r="DV89" i="2" s="1"/>
  <c r="DV90" i="2" s="1"/>
  <c r="DV91" i="2" s="1"/>
  <c r="DV92" i="2" s="1"/>
  <c r="DV93" i="2" s="1"/>
  <c r="DV94" i="2" s="1"/>
  <c r="DV95" i="2" s="1"/>
  <c r="DV96" i="2" s="1"/>
  <c r="DV97" i="2" s="1"/>
  <c r="DV98" i="2" s="1"/>
  <c r="DV99" i="2" s="1"/>
  <c r="DV100" i="2" s="1"/>
  <c r="DV101" i="2" s="1"/>
  <c r="DV102" i="2" s="1"/>
  <c r="DV103" i="2" s="1"/>
  <c r="DV104" i="2" s="1"/>
  <c r="DV105" i="2" s="1"/>
  <c r="DV106" i="2" s="1"/>
  <c r="DV107" i="2" s="1"/>
  <c r="DV108" i="2" s="1"/>
  <c r="DV109" i="2" s="1"/>
  <c r="DV110" i="2" s="1"/>
  <c r="DV111" i="2" s="1"/>
  <c r="DV112" i="2" s="1"/>
  <c r="DV113" i="2" s="1"/>
  <c r="DV114" i="2" s="1"/>
  <c r="DV115" i="2" s="1"/>
  <c r="DV116" i="2" s="1"/>
  <c r="DV117" i="2" s="1"/>
  <c r="DV118" i="2" s="1"/>
  <c r="DV119" i="2" s="1"/>
  <c r="DV120" i="2" s="1"/>
  <c r="DV121" i="2" s="1"/>
  <c r="DV122" i="2" s="1"/>
  <c r="DV6" i="2" s="1"/>
  <c r="G37" i="2"/>
  <c r="BJ37" i="2" s="1"/>
  <c r="BJ38" i="2" s="1"/>
  <c r="BJ39" i="2" s="1"/>
  <c r="BJ40" i="2" s="1"/>
  <c r="BJ41" i="2" s="1"/>
  <c r="BJ42" i="2" s="1"/>
  <c r="BJ43" i="2" s="1"/>
  <c r="BJ44" i="2" s="1"/>
  <c r="BJ45" i="2" s="1"/>
  <c r="BJ46" i="2" s="1"/>
  <c r="BJ47" i="2" s="1"/>
  <c r="BJ48" i="2" s="1"/>
  <c r="BJ49" i="2" s="1"/>
  <c r="BJ50" i="2" s="1"/>
  <c r="BJ51" i="2" s="1"/>
  <c r="BJ52" i="2" s="1"/>
  <c r="BJ53" i="2" s="1"/>
  <c r="BJ54" i="2" s="1"/>
  <c r="BJ55" i="2" s="1"/>
  <c r="BJ56" i="2" s="1"/>
  <c r="BJ57" i="2" s="1"/>
  <c r="BJ58" i="2" s="1"/>
  <c r="BJ59" i="2" s="1"/>
  <c r="BJ60" i="2" s="1"/>
  <c r="BJ61" i="2" s="1"/>
  <c r="BJ62" i="2" s="1"/>
  <c r="BJ63" i="2" s="1"/>
  <c r="BJ64" i="2" s="1"/>
  <c r="BJ65" i="2" s="1"/>
  <c r="BJ66" i="2" s="1"/>
  <c r="BJ67" i="2" s="1"/>
  <c r="BJ68" i="2" s="1"/>
  <c r="BJ69" i="2" s="1"/>
  <c r="BJ70" i="2" s="1"/>
  <c r="BJ71" i="2" s="1"/>
  <c r="BJ72" i="2" s="1"/>
  <c r="BJ73" i="2" s="1"/>
  <c r="BJ74" i="2" s="1"/>
  <c r="BJ75" i="2" s="1"/>
  <c r="BJ76" i="2" s="1"/>
  <c r="BJ77" i="2" s="1"/>
  <c r="BJ78" i="2" s="1"/>
  <c r="BJ79" i="2" s="1"/>
  <c r="BJ80" i="2" s="1"/>
  <c r="BJ81" i="2" s="1"/>
  <c r="BJ82" i="2" s="1"/>
  <c r="BJ83" i="2" s="1"/>
  <c r="BJ84" i="2" s="1"/>
  <c r="BJ85" i="2" s="1"/>
  <c r="BJ86" i="2" s="1"/>
  <c r="BJ87" i="2" s="1"/>
  <c r="BJ88" i="2" s="1"/>
  <c r="BJ89" i="2" s="1"/>
  <c r="BJ90" i="2" s="1"/>
  <c r="BJ91" i="2" s="1"/>
  <c r="BJ92" i="2" s="1"/>
  <c r="BJ93" i="2" s="1"/>
  <c r="BJ94" i="2" s="1"/>
  <c r="BJ95" i="2" s="1"/>
  <c r="BJ96" i="2" s="1"/>
  <c r="BJ97" i="2" s="1"/>
  <c r="BJ98" i="2" s="1"/>
  <c r="BJ99" i="2" s="1"/>
  <c r="BJ100" i="2" s="1"/>
  <c r="BJ101" i="2" s="1"/>
  <c r="BJ102" i="2" s="1"/>
  <c r="BJ103" i="2" s="1"/>
  <c r="BJ104" i="2" s="1"/>
  <c r="BJ105" i="2" s="1"/>
  <c r="BJ106" i="2" s="1"/>
  <c r="BJ107" i="2" s="1"/>
  <c r="BJ108" i="2" s="1"/>
  <c r="BJ109" i="2" s="1"/>
  <c r="BJ110" i="2" s="1"/>
  <c r="BJ111" i="2" s="1"/>
  <c r="BJ112" i="2" s="1"/>
  <c r="BJ113" i="2" s="1"/>
  <c r="BJ114" i="2" s="1"/>
  <c r="BJ115" i="2" s="1"/>
  <c r="BJ116" i="2" s="1"/>
  <c r="BJ117" i="2" s="1"/>
  <c r="BJ118" i="2" s="1"/>
  <c r="BJ119" i="2" s="1"/>
  <c r="BJ120" i="2" s="1"/>
  <c r="BJ121" i="2" s="1"/>
  <c r="BJ122" i="2" s="1"/>
  <c r="BJ6" i="2" s="1"/>
  <c r="G116" i="2"/>
  <c r="G88" i="2"/>
  <c r="H88" i="2" s="1"/>
  <c r="G56" i="2"/>
  <c r="CV56" i="2" s="1"/>
  <c r="CV57" i="2" s="1"/>
  <c r="CV58" i="2" s="1"/>
  <c r="CV59" i="2" s="1"/>
  <c r="CV60" i="2" s="1"/>
  <c r="CV61" i="2" s="1"/>
  <c r="CV62" i="2" s="1"/>
  <c r="CV63" i="2" s="1"/>
  <c r="CV64" i="2" s="1"/>
  <c r="CV65" i="2" s="1"/>
  <c r="CV66" i="2" s="1"/>
  <c r="CV67" i="2" s="1"/>
  <c r="CV68" i="2" s="1"/>
  <c r="CV69" i="2" s="1"/>
  <c r="CV70" i="2" s="1"/>
  <c r="CV71" i="2" s="1"/>
  <c r="CV72" i="2" s="1"/>
  <c r="CV73" i="2" s="1"/>
  <c r="CV74" i="2" s="1"/>
  <c r="CV75" i="2" s="1"/>
  <c r="CV76" i="2" s="1"/>
  <c r="CV77" i="2" s="1"/>
  <c r="CV78" i="2" s="1"/>
  <c r="CV79" i="2" s="1"/>
  <c r="CV80" i="2" s="1"/>
  <c r="CV81" i="2" s="1"/>
  <c r="CV82" i="2" s="1"/>
  <c r="CV83" i="2" s="1"/>
  <c r="CV84" i="2" s="1"/>
  <c r="CV85" i="2" s="1"/>
  <c r="CV86" i="2" s="1"/>
  <c r="CV87" i="2" s="1"/>
  <c r="CV88" i="2" s="1"/>
  <c r="CV89" i="2" s="1"/>
  <c r="CV90" i="2" s="1"/>
  <c r="CV91" i="2" s="1"/>
  <c r="CV92" i="2" s="1"/>
  <c r="CV93" i="2" s="1"/>
  <c r="CV94" i="2" s="1"/>
  <c r="CV95" i="2" s="1"/>
  <c r="CV96" i="2" s="1"/>
  <c r="CV97" i="2" s="1"/>
  <c r="CV98" i="2" s="1"/>
  <c r="CV99" i="2" s="1"/>
  <c r="CV100" i="2" s="1"/>
  <c r="CV101" i="2" s="1"/>
  <c r="CV102" i="2" s="1"/>
  <c r="CV103" i="2" s="1"/>
  <c r="CV104" i="2" s="1"/>
  <c r="CV105" i="2" s="1"/>
  <c r="CV106" i="2" s="1"/>
  <c r="CV107" i="2" s="1"/>
  <c r="CV108" i="2" s="1"/>
  <c r="CV109" i="2" s="1"/>
  <c r="CV110" i="2" s="1"/>
  <c r="CV111" i="2" s="1"/>
  <c r="CV112" i="2" s="1"/>
  <c r="CV113" i="2" s="1"/>
  <c r="CV114" i="2" s="1"/>
  <c r="CV115" i="2" s="1"/>
  <c r="CV116" i="2" s="1"/>
  <c r="CV117" i="2" s="1"/>
  <c r="CV118" i="2" s="1"/>
  <c r="CV119" i="2" s="1"/>
  <c r="CV120" i="2" s="1"/>
  <c r="CV121" i="2" s="1"/>
  <c r="CV122" i="2" s="1"/>
  <c r="CV6" i="2" s="1"/>
  <c r="G24" i="2"/>
  <c r="H24" i="2" s="1"/>
  <c r="G111" i="2"/>
  <c r="G75" i="2"/>
  <c r="G39" i="2"/>
  <c r="BN39" i="2" s="1"/>
  <c r="BN40" i="2" s="1"/>
  <c r="BN41" i="2" s="1"/>
  <c r="BN42" i="2" s="1"/>
  <c r="BN43" i="2" s="1"/>
  <c r="BN44" i="2" s="1"/>
  <c r="BN45" i="2" s="1"/>
  <c r="BN46" i="2" s="1"/>
  <c r="BN47" i="2" s="1"/>
  <c r="BN48" i="2" s="1"/>
  <c r="BN49" i="2" s="1"/>
  <c r="BN50" i="2" s="1"/>
  <c r="BN51" i="2" s="1"/>
  <c r="BN52" i="2" s="1"/>
  <c r="BN53" i="2" s="1"/>
  <c r="BN54" i="2" s="1"/>
  <c r="BN55" i="2" s="1"/>
  <c r="BN56" i="2" s="1"/>
  <c r="BN57" i="2" s="1"/>
  <c r="BN58" i="2" s="1"/>
  <c r="BN59" i="2" s="1"/>
  <c r="BN60" i="2" s="1"/>
  <c r="BN61" i="2" s="1"/>
  <c r="BN62" i="2" s="1"/>
  <c r="BN63" i="2" s="1"/>
  <c r="BN64" i="2" s="1"/>
  <c r="BN65" i="2" s="1"/>
  <c r="BN66" i="2" s="1"/>
  <c r="BN67" i="2" s="1"/>
  <c r="BN68" i="2" s="1"/>
  <c r="BN69" i="2" s="1"/>
  <c r="BN70" i="2" s="1"/>
  <c r="BN71" i="2" s="1"/>
  <c r="BN72" i="2" s="1"/>
  <c r="BN73" i="2" s="1"/>
  <c r="BN74" i="2" s="1"/>
  <c r="BN75" i="2" s="1"/>
  <c r="BN76" i="2" s="1"/>
  <c r="BN77" i="2" s="1"/>
  <c r="BN78" i="2" s="1"/>
  <c r="BN79" i="2" s="1"/>
  <c r="BN80" i="2" s="1"/>
  <c r="BN81" i="2" s="1"/>
  <c r="BN82" i="2" s="1"/>
  <c r="BN83" i="2" s="1"/>
  <c r="BN84" i="2" s="1"/>
  <c r="BN85" i="2" s="1"/>
  <c r="BN86" i="2" s="1"/>
  <c r="BN87" i="2" s="1"/>
  <c r="BN88" i="2" s="1"/>
  <c r="BN89" i="2" s="1"/>
  <c r="BN90" i="2" s="1"/>
  <c r="BN91" i="2" s="1"/>
  <c r="BN92" i="2" s="1"/>
  <c r="BN93" i="2" s="1"/>
  <c r="BN94" i="2" s="1"/>
  <c r="BN95" i="2" s="1"/>
  <c r="BN96" i="2" s="1"/>
  <c r="BN97" i="2" s="1"/>
  <c r="BN98" i="2" s="1"/>
  <c r="BN99" i="2" s="1"/>
  <c r="BN100" i="2" s="1"/>
  <c r="BN101" i="2" s="1"/>
  <c r="BN102" i="2" s="1"/>
  <c r="BN103" i="2" s="1"/>
  <c r="BN104" i="2" s="1"/>
  <c r="BN105" i="2" s="1"/>
  <c r="BN106" i="2" s="1"/>
  <c r="BN107" i="2" s="1"/>
  <c r="BN108" i="2" s="1"/>
  <c r="BN109" i="2" s="1"/>
  <c r="BN110" i="2" s="1"/>
  <c r="BN111" i="2" s="1"/>
  <c r="BN112" i="2" s="1"/>
  <c r="BN113" i="2" s="1"/>
  <c r="BN114" i="2" s="1"/>
  <c r="BN115" i="2" s="1"/>
  <c r="BN116" i="2" s="1"/>
  <c r="BN117" i="2" s="1"/>
  <c r="BN118" i="2" s="1"/>
  <c r="BN119" i="2" s="1"/>
  <c r="BN120" i="2" s="1"/>
  <c r="BN121" i="2" s="1"/>
  <c r="BN122" i="2" s="1"/>
  <c r="BN6" i="2" s="1"/>
  <c r="G97" i="2"/>
  <c r="G65" i="2"/>
  <c r="G33" i="2"/>
  <c r="G112" i="2"/>
  <c r="G84" i="2"/>
  <c r="G52" i="2"/>
  <c r="G20" i="2"/>
  <c r="G107" i="2"/>
  <c r="G71" i="2"/>
  <c r="G35" i="2"/>
  <c r="G108" i="2"/>
  <c r="G80" i="2"/>
  <c r="G48" i="2"/>
  <c r="G16" i="2"/>
  <c r="G103" i="2"/>
  <c r="G67" i="2"/>
  <c r="G94" i="2"/>
  <c r="G62" i="2"/>
  <c r="G30" i="2"/>
  <c r="G74" i="2"/>
  <c r="G42" i="2"/>
  <c r="G86" i="2"/>
  <c r="G54" i="2"/>
  <c r="G22" i="2"/>
  <c r="G98" i="2"/>
  <c r="G66" i="2"/>
  <c r="G34" i="2"/>
  <c r="G78" i="2"/>
  <c r="G46" i="2"/>
  <c r="G58" i="2"/>
  <c r="G90" i="2"/>
  <c r="G70" i="2"/>
  <c r="G38" i="2"/>
  <c r="G82" i="2"/>
  <c r="G50" i="2"/>
  <c r="G18" i="2"/>
  <c r="G26" i="2"/>
  <c r="G20" i="3"/>
  <c r="G91" i="2"/>
  <c r="G59" i="2"/>
  <c r="G27" i="2"/>
  <c r="AR28" i="3"/>
  <c r="AR29" i="3" s="1"/>
  <c r="AR30" i="3" s="1"/>
  <c r="AR31" i="3" s="1"/>
  <c r="AR32" i="3" s="1"/>
  <c r="AR33" i="3" s="1"/>
  <c r="AR34" i="3" s="1"/>
  <c r="AR35" i="3" s="1"/>
  <c r="AR36" i="3" s="1"/>
  <c r="AR37" i="3" s="1"/>
  <c r="AR38" i="3" s="1"/>
  <c r="AR39" i="3" s="1"/>
  <c r="AR40" i="3" s="1"/>
  <c r="AR41" i="3" s="1"/>
  <c r="AR42" i="3" s="1"/>
  <c r="AR43" i="3" s="1"/>
  <c r="AR44" i="3" s="1"/>
  <c r="AR45" i="3" s="1"/>
  <c r="AR46" i="3" s="1"/>
  <c r="AR47" i="3" s="1"/>
  <c r="AR48" i="3" s="1"/>
  <c r="AR49" i="3" s="1"/>
  <c r="AR50" i="3" s="1"/>
  <c r="AR51" i="3" s="1"/>
  <c r="AR52" i="3" s="1"/>
  <c r="AR53" i="3" s="1"/>
  <c r="AR54" i="3" s="1"/>
  <c r="AR55" i="3" s="1"/>
  <c r="H28" i="3"/>
  <c r="CF48" i="3"/>
  <c r="CF49" i="3" s="1"/>
  <c r="CF50" i="3" s="1"/>
  <c r="CF51" i="3" s="1"/>
  <c r="CF52" i="3" s="1"/>
  <c r="CF53" i="3" s="1"/>
  <c r="CF54" i="3" s="1"/>
  <c r="CF55" i="3" s="1"/>
  <c r="CF56" i="3" s="1"/>
  <c r="H48" i="3"/>
  <c r="V17" i="3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H17" i="3"/>
  <c r="I17" i="3" s="1"/>
  <c r="I18" i="3" s="1"/>
  <c r="I19" i="3" s="1"/>
  <c r="BD34" i="3"/>
  <c r="BD35" i="3" s="1"/>
  <c r="BD36" i="3" s="1"/>
  <c r="BD37" i="3" s="1"/>
  <c r="BD38" i="3" s="1"/>
  <c r="BD39" i="3" s="1"/>
  <c r="BD40" i="3" s="1"/>
  <c r="BD41" i="3" s="1"/>
  <c r="BD42" i="3" s="1"/>
  <c r="BD43" i="3" s="1"/>
  <c r="BD44" i="3" s="1"/>
  <c r="BD45" i="3" s="1"/>
  <c r="BD46" i="3" s="1"/>
  <c r="BD47" i="3" s="1"/>
  <c r="BD48" i="3" s="1"/>
  <c r="BD49" i="3" s="1"/>
  <c r="BD50" i="3" s="1"/>
  <c r="BD51" i="3" s="1"/>
  <c r="BD52" i="3" s="1"/>
  <c r="BD53" i="3" s="1"/>
  <c r="BD54" i="3" s="1"/>
  <c r="H34" i="3"/>
  <c r="BH36" i="3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H36" i="3"/>
  <c r="H44" i="3"/>
  <c r="BX44" i="3"/>
  <c r="BX45" i="3" s="1"/>
  <c r="BX46" i="3" s="1"/>
  <c r="BX47" i="3" s="1"/>
  <c r="BX48" i="3" s="1"/>
  <c r="BX49" i="3" s="1"/>
  <c r="BX50" i="3" s="1"/>
  <c r="BX51" i="3" s="1"/>
  <c r="BX52" i="3" s="1"/>
  <c r="BX53" i="3" s="1"/>
  <c r="BX54" i="3" s="1"/>
  <c r="BX55" i="3" s="1"/>
  <c r="BX56" i="3" s="1"/>
  <c r="BN39" i="3"/>
  <c r="BN40" i="3" s="1"/>
  <c r="BN41" i="3" s="1"/>
  <c r="BN42" i="3" s="1"/>
  <c r="BN43" i="3" s="1"/>
  <c r="BN44" i="3" s="1"/>
  <c r="BN45" i="3" s="1"/>
  <c r="BN46" i="3" s="1"/>
  <c r="BN47" i="3" s="1"/>
  <c r="BN48" i="3" s="1"/>
  <c r="BN49" i="3" s="1"/>
  <c r="BN50" i="3" s="1"/>
  <c r="BN51" i="3" s="1"/>
  <c r="BN52" i="3" s="1"/>
  <c r="BN53" i="3" s="1"/>
  <c r="BN54" i="3" s="1"/>
  <c r="BN55" i="3" s="1"/>
  <c r="BN56" i="3" s="1"/>
  <c r="H39" i="3"/>
  <c r="CJ50" i="3"/>
  <c r="CJ51" i="3" s="1"/>
  <c r="CJ52" i="3" s="1"/>
  <c r="CJ53" i="3" s="1"/>
  <c r="CJ54" i="3" s="1"/>
  <c r="CJ55" i="3" s="1"/>
  <c r="CJ56" i="3" s="1"/>
  <c r="H50" i="3"/>
  <c r="CN52" i="3"/>
  <c r="CN53" i="3" s="1"/>
  <c r="CN54" i="3" s="1"/>
  <c r="CN55" i="3" s="1"/>
  <c r="CN56" i="3" s="1"/>
  <c r="H52" i="3"/>
  <c r="H46" i="3"/>
  <c r="CB46" i="3"/>
  <c r="CB47" i="3" s="1"/>
  <c r="CB48" i="3" s="1"/>
  <c r="CB49" i="3" s="1"/>
  <c r="CB50" i="3" s="1"/>
  <c r="CB51" i="3" s="1"/>
  <c r="CB52" i="3" s="1"/>
  <c r="CB53" i="3" s="1"/>
  <c r="CB54" i="3" s="1"/>
  <c r="CB55" i="3" s="1"/>
  <c r="CB56" i="3" s="1"/>
  <c r="H54" i="3"/>
  <c r="CR54" i="3"/>
  <c r="CR55" i="3" s="1"/>
  <c r="CR56" i="3" s="1"/>
  <c r="AJ24" i="3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H24" i="3"/>
  <c r="H48" i="7"/>
  <c r="CF48" i="7"/>
  <c r="CF49" i="7" s="1"/>
  <c r="CF50" i="7" s="1"/>
  <c r="CF51" i="7" s="1"/>
  <c r="CF52" i="7" s="1"/>
  <c r="CF53" i="7" s="1"/>
  <c r="CF54" i="7" s="1"/>
  <c r="H32" i="7"/>
  <c r="AZ32" i="7"/>
  <c r="AZ33" i="7" s="1"/>
  <c r="AZ34" i="7" s="1"/>
  <c r="AZ35" i="7" s="1"/>
  <c r="AZ36" i="7" s="1"/>
  <c r="AZ37" i="7" s="1"/>
  <c r="AZ38" i="7" s="1"/>
  <c r="AZ39" i="7" s="1"/>
  <c r="AZ40" i="7" s="1"/>
  <c r="AZ41" i="7" s="1"/>
  <c r="AZ42" i="7" s="1"/>
  <c r="AZ43" i="7" s="1"/>
  <c r="AZ44" i="7" s="1"/>
  <c r="AZ45" i="7" s="1"/>
  <c r="AZ46" i="7" s="1"/>
  <c r="AZ47" i="7" s="1"/>
  <c r="AZ48" i="7" s="1"/>
  <c r="AZ49" i="7" s="1"/>
  <c r="AZ50" i="7" s="1"/>
  <c r="AZ51" i="7" s="1"/>
  <c r="AZ52" i="7" s="1"/>
  <c r="AZ53" i="7" s="1"/>
  <c r="AZ54" i="7" s="1"/>
  <c r="H30" i="7"/>
  <c r="AV30" i="7"/>
  <c r="AV31" i="7" s="1"/>
  <c r="AV32" i="7" s="1"/>
  <c r="AV33" i="7" s="1"/>
  <c r="AV34" i="7" s="1"/>
  <c r="AV35" i="7" s="1"/>
  <c r="AV36" i="7" s="1"/>
  <c r="AV37" i="7" s="1"/>
  <c r="AV38" i="7" s="1"/>
  <c r="AV39" i="7" s="1"/>
  <c r="AV40" i="7" s="1"/>
  <c r="AV41" i="7" s="1"/>
  <c r="AV42" i="7" s="1"/>
  <c r="AV43" i="7" s="1"/>
  <c r="AV44" i="7" s="1"/>
  <c r="AV45" i="7" s="1"/>
  <c r="AV46" i="7" s="1"/>
  <c r="AV47" i="7" s="1"/>
  <c r="AV48" i="7" s="1"/>
  <c r="AV49" i="7" s="1"/>
  <c r="AV50" i="7" s="1"/>
  <c r="AV51" i="7" s="1"/>
  <c r="AV52" i="7" s="1"/>
  <c r="AV53" i="7" s="1"/>
  <c r="AV54" i="7" s="1"/>
  <c r="CB46" i="7"/>
  <c r="CB47" i="7" s="1"/>
  <c r="CB48" i="7" s="1"/>
  <c r="CB49" i="7" s="1"/>
  <c r="CB50" i="7" s="1"/>
  <c r="CB51" i="7" s="1"/>
  <c r="CB52" i="7" s="1"/>
  <c r="CB53" i="7" s="1"/>
  <c r="CB54" i="7" s="1"/>
  <c r="H46" i="7"/>
  <c r="H34" i="7"/>
  <c r="BD34" i="7"/>
  <c r="BD35" i="7" s="1"/>
  <c r="BD36" i="7" s="1"/>
  <c r="BD37" i="7" s="1"/>
  <c r="BD38" i="7" s="1"/>
  <c r="BD39" i="7" s="1"/>
  <c r="BD40" i="7" s="1"/>
  <c r="BD41" i="7" s="1"/>
  <c r="BD42" i="7" s="1"/>
  <c r="BD43" i="7" s="1"/>
  <c r="BD44" i="7" s="1"/>
  <c r="BD45" i="7" s="1"/>
  <c r="BD46" i="7" s="1"/>
  <c r="BD47" i="7" s="1"/>
  <c r="BD48" i="7" s="1"/>
  <c r="BD49" i="7" s="1"/>
  <c r="BD50" i="7" s="1"/>
  <c r="BD51" i="7" s="1"/>
  <c r="BD52" i="7" s="1"/>
  <c r="BD53" i="7" s="1"/>
  <c r="BD54" i="7" s="1"/>
  <c r="H50" i="7"/>
  <c r="CJ50" i="7"/>
  <c r="CJ51" i="7" s="1"/>
  <c r="CJ52" i="7" s="1"/>
  <c r="CJ53" i="7" s="1"/>
  <c r="CJ54" i="7" s="1"/>
  <c r="H20" i="7"/>
  <c r="AB20" i="7"/>
  <c r="AB21" i="7" s="1"/>
  <c r="AB22" i="7" s="1"/>
  <c r="AB23" i="7" s="1"/>
  <c r="AB24" i="7" s="1"/>
  <c r="AB25" i="7" s="1"/>
  <c r="AB26" i="7" s="1"/>
  <c r="AB27" i="7" s="1"/>
  <c r="AB28" i="7" s="1"/>
  <c r="AB29" i="7" s="1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B54" i="7" s="1"/>
  <c r="BN39" i="7"/>
  <c r="BN40" i="7" s="1"/>
  <c r="BN41" i="7" s="1"/>
  <c r="BN42" i="7" s="1"/>
  <c r="BN43" i="7" s="1"/>
  <c r="BN44" i="7" s="1"/>
  <c r="BN45" i="7" s="1"/>
  <c r="BN46" i="7" s="1"/>
  <c r="BN47" i="7" s="1"/>
  <c r="BN48" i="7" s="1"/>
  <c r="BN49" i="7" s="1"/>
  <c r="BN50" i="7" s="1"/>
  <c r="BN51" i="7" s="1"/>
  <c r="BN52" i="7" s="1"/>
  <c r="BN53" i="7" s="1"/>
  <c r="BN54" i="7" s="1"/>
  <c r="H39" i="7"/>
  <c r="H52" i="7"/>
  <c r="CN52" i="7"/>
  <c r="CN53" i="7" s="1"/>
  <c r="CN54" i="7" s="1"/>
  <c r="H22" i="7"/>
  <c r="AF22" i="7"/>
  <c r="AF23" i="7" s="1"/>
  <c r="AF24" i="7" s="1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H36" i="7"/>
  <c r="BH36" i="7"/>
  <c r="BH37" i="7" s="1"/>
  <c r="BH38" i="7" s="1"/>
  <c r="BH39" i="7" s="1"/>
  <c r="BH40" i="7" s="1"/>
  <c r="BH41" i="7" s="1"/>
  <c r="BH42" i="7" s="1"/>
  <c r="BH43" i="7" s="1"/>
  <c r="BH44" i="7" s="1"/>
  <c r="BH45" i="7" s="1"/>
  <c r="BH46" i="7" s="1"/>
  <c r="BH47" i="7" s="1"/>
  <c r="BH48" i="7" s="1"/>
  <c r="BH49" i="7" s="1"/>
  <c r="BH50" i="7" s="1"/>
  <c r="BH51" i="7" s="1"/>
  <c r="BH52" i="7" s="1"/>
  <c r="BH53" i="7" s="1"/>
  <c r="BH54" i="7" s="1"/>
  <c r="H54" i="7"/>
  <c r="CR54" i="7"/>
  <c r="H24" i="7"/>
  <c r="AJ24" i="7"/>
  <c r="AJ25" i="7" s="1"/>
  <c r="AJ26" i="7" s="1"/>
  <c r="AJ27" i="7" s="1"/>
  <c r="AJ28" i="7" s="1"/>
  <c r="AJ29" i="7" s="1"/>
  <c r="AJ30" i="7" s="1"/>
  <c r="AJ31" i="7" s="1"/>
  <c r="AJ32" i="7" s="1"/>
  <c r="AJ33" i="7" s="1"/>
  <c r="AJ34" i="7" s="1"/>
  <c r="AJ35" i="7" s="1"/>
  <c r="AJ36" i="7" s="1"/>
  <c r="AJ37" i="7" s="1"/>
  <c r="AJ38" i="7" s="1"/>
  <c r="AJ39" i="7" s="1"/>
  <c r="AJ40" i="7" s="1"/>
  <c r="AJ41" i="7" s="1"/>
  <c r="AJ42" i="7" s="1"/>
  <c r="AJ43" i="7" s="1"/>
  <c r="AJ44" i="7" s="1"/>
  <c r="AJ45" i="7" s="1"/>
  <c r="AJ46" i="7" s="1"/>
  <c r="AJ47" i="7" s="1"/>
  <c r="AJ48" i="7" s="1"/>
  <c r="AJ49" i="7" s="1"/>
  <c r="AJ50" i="7" s="1"/>
  <c r="AJ51" i="7" s="1"/>
  <c r="AJ52" i="7" s="1"/>
  <c r="AJ53" i="7" s="1"/>
  <c r="AJ54" i="7" s="1"/>
  <c r="H38" i="7"/>
  <c r="BL38" i="7"/>
  <c r="BL39" i="7" s="1"/>
  <c r="BL40" i="7" s="1"/>
  <c r="BL41" i="7" s="1"/>
  <c r="BL42" i="7" s="1"/>
  <c r="BL43" i="7" s="1"/>
  <c r="BL44" i="7" s="1"/>
  <c r="BL45" i="7" s="1"/>
  <c r="BL46" i="7" s="1"/>
  <c r="BL47" i="7" s="1"/>
  <c r="BL48" i="7" s="1"/>
  <c r="BL49" i="7" s="1"/>
  <c r="BL50" i="7" s="1"/>
  <c r="BL51" i="7" s="1"/>
  <c r="BL52" i="7" s="1"/>
  <c r="BL53" i="7" s="1"/>
  <c r="BL54" i="7" s="1"/>
  <c r="H26" i="7"/>
  <c r="AN26" i="7"/>
  <c r="AN27" i="7" s="1"/>
  <c r="AN28" i="7" s="1"/>
  <c r="AN29" i="7" s="1"/>
  <c r="AN30" i="7" s="1"/>
  <c r="AN31" i="7" s="1"/>
  <c r="AN32" i="7" s="1"/>
  <c r="AN33" i="7" s="1"/>
  <c r="AN34" i="7" s="1"/>
  <c r="AN35" i="7" s="1"/>
  <c r="AN36" i="7" s="1"/>
  <c r="AN37" i="7" s="1"/>
  <c r="AN38" i="7" s="1"/>
  <c r="AN39" i="7" s="1"/>
  <c r="AN40" i="7" s="1"/>
  <c r="AN41" i="7" s="1"/>
  <c r="AN42" i="7" s="1"/>
  <c r="AN43" i="7" s="1"/>
  <c r="AN44" i="7" s="1"/>
  <c r="AN45" i="7" s="1"/>
  <c r="AN46" i="7" s="1"/>
  <c r="AN47" i="7" s="1"/>
  <c r="AN48" i="7" s="1"/>
  <c r="AN49" i="7" s="1"/>
  <c r="AN50" i="7" s="1"/>
  <c r="AN51" i="7" s="1"/>
  <c r="AN52" i="7" s="1"/>
  <c r="AN53" i="7" s="1"/>
  <c r="AN54" i="7" s="1"/>
  <c r="BT42" i="7"/>
  <c r="BT43" i="7" s="1"/>
  <c r="BT44" i="7" s="1"/>
  <c r="BT45" i="7" s="1"/>
  <c r="BT46" i="7" s="1"/>
  <c r="BT47" i="7" s="1"/>
  <c r="BT48" i="7" s="1"/>
  <c r="BT49" i="7" s="1"/>
  <c r="BT50" i="7" s="1"/>
  <c r="BT51" i="7" s="1"/>
  <c r="BT52" i="7" s="1"/>
  <c r="BT53" i="7" s="1"/>
  <c r="BT54" i="7" s="1"/>
  <c r="H42" i="7"/>
  <c r="H28" i="7"/>
  <c r="AR28" i="7"/>
  <c r="AR29" i="7" s="1"/>
  <c r="AR30" i="7" s="1"/>
  <c r="AR31" i="7" s="1"/>
  <c r="AR32" i="7" s="1"/>
  <c r="AR33" i="7" s="1"/>
  <c r="AR34" i="7" s="1"/>
  <c r="AR35" i="7" s="1"/>
  <c r="AR36" i="7" s="1"/>
  <c r="AR37" i="7" s="1"/>
  <c r="AR38" i="7" s="1"/>
  <c r="AR39" i="7" s="1"/>
  <c r="AR40" i="7" s="1"/>
  <c r="AR41" i="7" s="1"/>
  <c r="AR42" i="7" s="1"/>
  <c r="AR43" i="7" s="1"/>
  <c r="AR44" i="7" s="1"/>
  <c r="AR45" i="7" s="1"/>
  <c r="AR46" i="7" s="1"/>
  <c r="AR47" i="7" s="1"/>
  <c r="AR48" i="7" s="1"/>
  <c r="AR49" i="7" s="1"/>
  <c r="AR50" i="7" s="1"/>
  <c r="AR51" i="7" s="1"/>
  <c r="AR52" i="7" s="1"/>
  <c r="AR53" i="7" s="1"/>
  <c r="AR54" i="7" s="1"/>
  <c r="H44" i="7"/>
  <c r="BX44" i="7"/>
  <c r="BX45" i="7" s="1"/>
  <c r="BX46" i="7" s="1"/>
  <c r="BX47" i="7" s="1"/>
  <c r="BX48" i="7" s="1"/>
  <c r="BX49" i="7" s="1"/>
  <c r="BX50" i="7" s="1"/>
  <c r="BX51" i="7" s="1"/>
  <c r="BX52" i="7" s="1"/>
  <c r="BX53" i="7" s="1"/>
  <c r="BX54" i="7" s="1"/>
  <c r="Q15" i="3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J15" i="3"/>
  <c r="K15" i="3" s="1"/>
  <c r="J15" i="2"/>
  <c r="K15" i="2" s="1"/>
  <c r="Q15" i="2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6" i="2" s="1"/>
  <c r="B7" i="3" l="1"/>
  <c r="P16" i="15"/>
  <c r="J15" i="11"/>
  <c r="K15" i="11" s="1"/>
  <c r="D17" i="3"/>
  <c r="V4" i="6"/>
  <c r="F9" i="6" s="1"/>
  <c r="B7" i="15"/>
  <c r="V7" i="6"/>
  <c r="I9" i="6" s="1"/>
  <c r="AK21" i="6" s="1"/>
  <c r="Q15" i="1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6" i="11" s="1"/>
  <c r="I16" i="7"/>
  <c r="H110" i="2"/>
  <c r="N15" i="7"/>
  <c r="BR55" i="7"/>
  <c r="BR56" i="7" s="1"/>
  <c r="BR6" i="7" s="1"/>
  <c r="BP55" i="7"/>
  <c r="BP56" i="7" s="1"/>
  <c r="BP6" i="7" s="1"/>
  <c r="BX55" i="7"/>
  <c r="BX56" i="7" s="1"/>
  <c r="BX6" i="7" s="1"/>
  <c r="BN55" i="7"/>
  <c r="BN56" i="7" s="1"/>
  <c r="BN6" i="7" s="1"/>
  <c r="BH55" i="7"/>
  <c r="BH56" i="7" s="1"/>
  <c r="BH6" i="7" s="1"/>
  <c r="BL55" i="7"/>
  <c r="BL56" i="7" s="1"/>
  <c r="BL6" i="7" s="1"/>
  <c r="AZ55" i="7"/>
  <c r="AZ56" i="7" s="1"/>
  <c r="AZ6" i="7" s="1"/>
  <c r="AD55" i="7"/>
  <c r="AD56" i="7" s="1"/>
  <c r="AD6" i="7" s="1"/>
  <c r="BT55" i="7"/>
  <c r="BT56" i="7" s="1"/>
  <c r="BT6" i="7" s="1"/>
  <c r="AB55" i="7"/>
  <c r="AB56" i="7" s="1"/>
  <c r="AB6" i="7" s="1"/>
  <c r="AR55" i="7"/>
  <c r="BD55" i="7" s="1"/>
  <c r="AN55" i="7"/>
  <c r="AN56" i="7" s="1"/>
  <c r="AN6" i="7" s="1"/>
  <c r="AF55" i="7"/>
  <c r="AF56" i="7" s="1"/>
  <c r="AF6" i="7" s="1"/>
  <c r="CJ55" i="7"/>
  <c r="CJ56" i="7" s="1"/>
  <c r="CJ6" i="7" s="1"/>
  <c r="CF55" i="7"/>
  <c r="CF56" i="7" s="1"/>
  <c r="CF6" i="7" s="1"/>
  <c r="CD55" i="7"/>
  <c r="CD56" i="7" s="1"/>
  <c r="CD6" i="7" s="1"/>
  <c r="CB55" i="7"/>
  <c r="CB56" i="7" s="1"/>
  <c r="CB6" i="7" s="1"/>
  <c r="AV55" i="7"/>
  <c r="AV56" i="7" s="1"/>
  <c r="AV6" i="7" s="1"/>
  <c r="AJ55" i="7"/>
  <c r="AJ56" i="7" s="1"/>
  <c r="AJ6" i="7" s="1"/>
  <c r="CN55" i="7"/>
  <c r="CN56" i="7" s="1"/>
  <c r="CN6" i="7" s="1"/>
  <c r="AL55" i="7"/>
  <c r="AL56" i="7" s="1"/>
  <c r="AL6" i="7" s="1"/>
  <c r="CR55" i="7"/>
  <c r="CR56" i="7" s="1"/>
  <c r="CR6" i="7" s="1"/>
  <c r="I17" i="7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D17" i="2"/>
  <c r="H38" i="15"/>
  <c r="BL38" i="15"/>
  <c r="BL39" i="15" s="1"/>
  <c r="BL40" i="15" s="1"/>
  <c r="BL41" i="15" s="1"/>
  <c r="BL42" i="15" s="1"/>
  <c r="BL43" i="15" s="1"/>
  <c r="BL44" i="15" s="1"/>
  <c r="BL45" i="15" s="1"/>
  <c r="BL46" i="15" s="1"/>
  <c r="BL47" i="15" s="1"/>
  <c r="BL48" i="15" s="1"/>
  <c r="BL49" i="15" s="1"/>
  <c r="BL50" i="15" s="1"/>
  <c r="BL51" i="15" s="1"/>
  <c r="BL52" i="15" s="1"/>
  <c r="BL53" i="15" s="1"/>
  <c r="BL54" i="15" s="1"/>
  <c r="BL55" i="15" s="1"/>
  <c r="BL6" i="15" s="1"/>
  <c r="GN104" i="2"/>
  <c r="GN105" i="2" s="1"/>
  <c r="GN106" i="2" s="1"/>
  <c r="GN107" i="2" s="1"/>
  <c r="GN108" i="2" s="1"/>
  <c r="GN109" i="2" s="1"/>
  <c r="GN110" i="2" s="1"/>
  <c r="GN111" i="2" s="1"/>
  <c r="GN112" i="2" s="1"/>
  <c r="GN113" i="2" s="1"/>
  <c r="GN114" i="2" s="1"/>
  <c r="GN115" i="2" s="1"/>
  <c r="GN116" i="2" s="1"/>
  <c r="GN117" i="2" s="1"/>
  <c r="GN118" i="2" s="1"/>
  <c r="GN119" i="2" s="1"/>
  <c r="GN120" i="2" s="1"/>
  <c r="GN121" i="2" s="1"/>
  <c r="GN122" i="2" s="1"/>
  <c r="GN6" i="2" s="1"/>
  <c r="H32" i="15"/>
  <c r="AZ32" i="15"/>
  <c r="AZ33" i="15" s="1"/>
  <c r="AZ34" i="15" s="1"/>
  <c r="AZ35" i="15" s="1"/>
  <c r="AZ36" i="15" s="1"/>
  <c r="AZ37" i="15" s="1"/>
  <c r="AZ38" i="15" s="1"/>
  <c r="AZ39" i="15" s="1"/>
  <c r="AZ40" i="15" s="1"/>
  <c r="AZ41" i="15" s="1"/>
  <c r="AZ42" i="15" s="1"/>
  <c r="AZ43" i="15" s="1"/>
  <c r="AZ44" i="15" s="1"/>
  <c r="AZ45" i="15" s="1"/>
  <c r="AZ46" i="15" s="1"/>
  <c r="AZ47" i="15" s="1"/>
  <c r="AZ48" i="15" s="1"/>
  <c r="AZ49" i="15" s="1"/>
  <c r="AZ50" i="15" s="1"/>
  <c r="AZ51" i="15" s="1"/>
  <c r="AZ52" i="15" s="1"/>
  <c r="AZ53" i="15" s="1"/>
  <c r="AZ54" i="15" s="1"/>
  <c r="AZ55" i="15" s="1"/>
  <c r="AZ6" i="15" s="1"/>
  <c r="AJ24" i="15"/>
  <c r="AJ25" i="15" s="1"/>
  <c r="AJ26" i="15" s="1"/>
  <c r="AJ27" i="15" s="1"/>
  <c r="AJ28" i="15" s="1"/>
  <c r="AJ29" i="15" s="1"/>
  <c r="AJ30" i="15" s="1"/>
  <c r="AJ31" i="15" s="1"/>
  <c r="AJ32" i="15" s="1"/>
  <c r="AJ33" i="15" s="1"/>
  <c r="AJ34" i="15" s="1"/>
  <c r="AJ35" i="15" s="1"/>
  <c r="AJ36" i="15" s="1"/>
  <c r="AJ37" i="15" s="1"/>
  <c r="AJ38" i="15" s="1"/>
  <c r="AJ39" i="15" s="1"/>
  <c r="AJ40" i="15" s="1"/>
  <c r="AJ41" i="15" s="1"/>
  <c r="AJ42" i="15" s="1"/>
  <c r="AJ43" i="15" s="1"/>
  <c r="AJ44" i="15" s="1"/>
  <c r="AJ45" i="15" s="1"/>
  <c r="AJ46" i="15" s="1"/>
  <c r="AJ47" i="15" s="1"/>
  <c r="AJ48" i="15" s="1"/>
  <c r="AJ49" i="15" s="1"/>
  <c r="AJ50" i="15" s="1"/>
  <c r="AJ51" i="15" s="1"/>
  <c r="AJ52" i="15" s="1"/>
  <c r="AJ53" i="15" s="1"/>
  <c r="AJ54" i="15" s="1"/>
  <c r="AJ55" i="15" s="1"/>
  <c r="AJ6" i="15" s="1"/>
  <c r="H24" i="15"/>
  <c r="H45" i="15"/>
  <c r="BZ45" i="15"/>
  <c r="BZ46" i="15" s="1"/>
  <c r="BZ47" i="15" s="1"/>
  <c r="BZ48" i="15" s="1"/>
  <c r="BZ49" i="15" s="1"/>
  <c r="BZ50" i="15" s="1"/>
  <c r="BZ51" i="15" s="1"/>
  <c r="BZ52" i="15" s="1"/>
  <c r="BZ53" i="15" s="1"/>
  <c r="BZ54" i="15" s="1"/>
  <c r="BZ55" i="15" s="1"/>
  <c r="BZ6" i="15" s="1"/>
  <c r="BP40" i="15"/>
  <c r="BP41" i="15" s="1"/>
  <c r="BP42" i="15" s="1"/>
  <c r="BP43" i="15" s="1"/>
  <c r="BP44" i="15" s="1"/>
  <c r="BP45" i="15" s="1"/>
  <c r="BP46" i="15" s="1"/>
  <c r="BP47" i="15" s="1"/>
  <c r="BP48" i="15" s="1"/>
  <c r="BP49" i="15" s="1"/>
  <c r="BP50" i="15" s="1"/>
  <c r="BP51" i="15" s="1"/>
  <c r="BP52" i="15" s="1"/>
  <c r="BP53" i="15" s="1"/>
  <c r="BP54" i="15" s="1"/>
  <c r="BP55" i="15" s="1"/>
  <c r="BP6" i="15" s="1"/>
  <c r="H40" i="15"/>
  <c r="BL38" i="3"/>
  <c r="BL39" i="3" s="1"/>
  <c r="BL40" i="3" s="1"/>
  <c r="BL41" i="3" s="1"/>
  <c r="BL42" i="3" s="1"/>
  <c r="BL43" i="3" s="1"/>
  <c r="BL44" i="3" s="1"/>
  <c r="BL45" i="3" s="1"/>
  <c r="BL46" i="3" s="1"/>
  <c r="BL47" i="3" s="1"/>
  <c r="BL48" i="3" s="1"/>
  <c r="BL49" i="3" s="1"/>
  <c r="BL50" i="3" s="1"/>
  <c r="BL51" i="3" s="1"/>
  <c r="BL52" i="3" s="1"/>
  <c r="BL53" i="3" s="1"/>
  <c r="BL54" i="3" s="1"/>
  <c r="BL55" i="3" s="1"/>
  <c r="BL56" i="3" s="1"/>
  <c r="BH36" i="15"/>
  <c r="BH37" i="15" s="1"/>
  <c r="BH38" i="15" s="1"/>
  <c r="BH39" i="15" s="1"/>
  <c r="BH40" i="15" s="1"/>
  <c r="BH41" i="15" s="1"/>
  <c r="BH42" i="15" s="1"/>
  <c r="BH43" i="15" s="1"/>
  <c r="BH44" i="15" s="1"/>
  <c r="BH45" i="15" s="1"/>
  <c r="BH46" i="15" s="1"/>
  <c r="BH47" i="15" s="1"/>
  <c r="BH48" i="15" s="1"/>
  <c r="BH49" i="15" s="1"/>
  <c r="BH50" i="15" s="1"/>
  <c r="BH51" i="15" s="1"/>
  <c r="BH52" i="15" s="1"/>
  <c r="BH53" i="15" s="1"/>
  <c r="BH54" i="15" s="1"/>
  <c r="BH55" i="15" s="1"/>
  <c r="BH6" i="15" s="1"/>
  <c r="H36" i="15"/>
  <c r="H41" i="15"/>
  <c r="BR41" i="15"/>
  <c r="BR42" i="15" s="1"/>
  <c r="BR43" i="15" s="1"/>
  <c r="BR44" i="15" s="1"/>
  <c r="BR45" i="15" s="1"/>
  <c r="BR46" i="15" s="1"/>
  <c r="BR47" i="15" s="1"/>
  <c r="BR48" i="15" s="1"/>
  <c r="BR49" i="15" s="1"/>
  <c r="BR50" i="15" s="1"/>
  <c r="BR51" i="15" s="1"/>
  <c r="BR52" i="15" s="1"/>
  <c r="BR53" i="15" s="1"/>
  <c r="BR54" i="15" s="1"/>
  <c r="BR55" i="15" s="1"/>
  <c r="BR6" i="15" s="1"/>
  <c r="H54" i="15"/>
  <c r="CR54" i="15"/>
  <c r="CR55" i="15" s="1"/>
  <c r="CR6" i="15" s="1"/>
  <c r="H46" i="15"/>
  <c r="CB46" i="15"/>
  <c r="CB47" i="15" s="1"/>
  <c r="CB48" i="15" s="1"/>
  <c r="CB49" i="15" s="1"/>
  <c r="CB50" i="15" s="1"/>
  <c r="CB51" i="15" s="1"/>
  <c r="CB52" i="15" s="1"/>
  <c r="CB53" i="15" s="1"/>
  <c r="CB54" i="15" s="1"/>
  <c r="CB55" i="15" s="1"/>
  <c r="CB6" i="15" s="1"/>
  <c r="BD34" i="15"/>
  <c r="BD35" i="15" s="1"/>
  <c r="BD36" i="15" s="1"/>
  <c r="BD37" i="15" s="1"/>
  <c r="BD38" i="15" s="1"/>
  <c r="BD39" i="15" s="1"/>
  <c r="BD40" i="15" s="1"/>
  <c r="BD41" i="15" s="1"/>
  <c r="BD42" i="15" s="1"/>
  <c r="BD43" i="15" s="1"/>
  <c r="BD44" i="15" s="1"/>
  <c r="BD45" i="15" s="1"/>
  <c r="BD46" i="15" s="1"/>
  <c r="BD47" i="15" s="1"/>
  <c r="BD48" i="15" s="1"/>
  <c r="BD49" i="15" s="1"/>
  <c r="BD50" i="15" s="1"/>
  <c r="BD51" i="15" s="1"/>
  <c r="BD52" i="15" s="1"/>
  <c r="BD53" i="15" s="1"/>
  <c r="BD54" i="15" s="1"/>
  <c r="BD55" i="15" s="1"/>
  <c r="BD6" i="15" s="1"/>
  <c r="H34" i="15"/>
  <c r="H50" i="15"/>
  <c r="CJ50" i="15"/>
  <c r="CJ51" i="15" s="1"/>
  <c r="CJ52" i="15" s="1"/>
  <c r="CJ53" i="15" s="1"/>
  <c r="CJ54" i="15" s="1"/>
  <c r="CJ55" i="15" s="1"/>
  <c r="CJ6" i="15" s="1"/>
  <c r="CP53" i="15"/>
  <c r="CP54" i="15" s="1"/>
  <c r="CP55" i="15" s="1"/>
  <c r="CP6" i="15" s="1"/>
  <c r="H53" i="15"/>
  <c r="AT29" i="15"/>
  <c r="AT30" i="15" s="1"/>
  <c r="AT31" i="15" s="1"/>
  <c r="AT32" i="15" s="1"/>
  <c r="AT33" i="15" s="1"/>
  <c r="AT34" i="15" s="1"/>
  <c r="AT35" i="15" s="1"/>
  <c r="AT36" i="15" s="1"/>
  <c r="AT37" i="15" s="1"/>
  <c r="AT38" i="15" s="1"/>
  <c r="AT39" i="15" s="1"/>
  <c r="AT40" i="15" s="1"/>
  <c r="AT41" i="15" s="1"/>
  <c r="AT42" i="15" s="1"/>
  <c r="AT43" i="15" s="1"/>
  <c r="AT44" i="15" s="1"/>
  <c r="AT45" i="15" s="1"/>
  <c r="AT46" i="15" s="1"/>
  <c r="AT47" i="15" s="1"/>
  <c r="AT48" i="15" s="1"/>
  <c r="AT49" i="15" s="1"/>
  <c r="AT50" i="15" s="1"/>
  <c r="AT51" i="15" s="1"/>
  <c r="AT52" i="15" s="1"/>
  <c r="AT53" i="15" s="1"/>
  <c r="AT54" i="15" s="1"/>
  <c r="AT55" i="15" s="1"/>
  <c r="AT6" i="15" s="1"/>
  <c r="H29" i="15"/>
  <c r="H26" i="15"/>
  <c r="AN26" i="15"/>
  <c r="AN27" i="15" s="1"/>
  <c r="AN28" i="15" s="1"/>
  <c r="AN29" i="15" s="1"/>
  <c r="AN30" i="15" s="1"/>
  <c r="AN31" i="15" s="1"/>
  <c r="AN32" i="15" s="1"/>
  <c r="AN33" i="15" s="1"/>
  <c r="AN34" i="15" s="1"/>
  <c r="AN35" i="15" s="1"/>
  <c r="AN36" i="15" s="1"/>
  <c r="AN37" i="15" s="1"/>
  <c r="AN38" i="15" s="1"/>
  <c r="AN39" i="15" s="1"/>
  <c r="AN40" i="15" s="1"/>
  <c r="AN41" i="15" s="1"/>
  <c r="AN42" i="15" s="1"/>
  <c r="AN43" i="15" s="1"/>
  <c r="AN44" i="15" s="1"/>
  <c r="AN45" i="15" s="1"/>
  <c r="AN46" i="15" s="1"/>
  <c r="AN47" i="15" s="1"/>
  <c r="AN48" i="15" s="1"/>
  <c r="AN49" i="15" s="1"/>
  <c r="AN50" i="15" s="1"/>
  <c r="AN51" i="15" s="1"/>
  <c r="AN52" i="15" s="1"/>
  <c r="AN53" i="15" s="1"/>
  <c r="AN54" i="15" s="1"/>
  <c r="AN55" i="15" s="1"/>
  <c r="AN6" i="15" s="1"/>
  <c r="V17" i="15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6" i="15" s="1"/>
  <c r="H17" i="15"/>
  <c r="H22" i="15"/>
  <c r="AF22" i="15"/>
  <c r="AF23" i="15" s="1"/>
  <c r="AF24" i="15" s="1"/>
  <c r="AF25" i="15" s="1"/>
  <c r="AF26" i="15" s="1"/>
  <c r="AF27" i="15" s="1"/>
  <c r="AF28" i="15" s="1"/>
  <c r="AF29" i="15" s="1"/>
  <c r="AF30" i="15" s="1"/>
  <c r="AF31" i="15" s="1"/>
  <c r="AF32" i="15" s="1"/>
  <c r="AF33" i="15" s="1"/>
  <c r="AF34" i="15" s="1"/>
  <c r="AF35" i="15" s="1"/>
  <c r="AF36" i="15" s="1"/>
  <c r="AF37" i="15" s="1"/>
  <c r="AF38" i="15" s="1"/>
  <c r="AF39" i="15" s="1"/>
  <c r="AF40" i="15" s="1"/>
  <c r="AF41" i="15" s="1"/>
  <c r="AF42" i="15" s="1"/>
  <c r="AF43" i="15" s="1"/>
  <c r="AF44" i="15" s="1"/>
  <c r="AF45" i="15" s="1"/>
  <c r="AF46" i="15" s="1"/>
  <c r="AF47" i="15" s="1"/>
  <c r="AF48" i="15" s="1"/>
  <c r="AF49" i="15" s="1"/>
  <c r="AF50" i="15" s="1"/>
  <c r="AF51" i="15" s="1"/>
  <c r="AF52" i="15" s="1"/>
  <c r="AF53" i="15" s="1"/>
  <c r="AF54" i="15" s="1"/>
  <c r="AF55" i="15" s="1"/>
  <c r="AF6" i="15" s="1"/>
  <c r="X18" i="15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6" i="15" s="1"/>
  <c r="H18" i="15"/>
  <c r="BB33" i="15"/>
  <c r="BB34" i="15" s="1"/>
  <c r="BB35" i="15" s="1"/>
  <c r="BB36" i="15" s="1"/>
  <c r="BB37" i="15" s="1"/>
  <c r="BB38" i="15" s="1"/>
  <c r="BB39" i="15" s="1"/>
  <c r="BB40" i="15" s="1"/>
  <c r="BB41" i="15" s="1"/>
  <c r="BB42" i="15" s="1"/>
  <c r="BB43" i="15" s="1"/>
  <c r="BB44" i="15" s="1"/>
  <c r="BB45" i="15" s="1"/>
  <c r="BB46" i="15" s="1"/>
  <c r="BB47" i="15" s="1"/>
  <c r="BB48" i="15" s="1"/>
  <c r="BB49" i="15" s="1"/>
  <c r="BB50" i="15" s="1"/>
  <c r="BB51" i="15" s="1"/>
  <c r="BB52" i="15" s="1"/>
  <c r="BB53" i="15" s="1"/>
  <c r="BB54" i="15" s="1"/>
  <c r="BB55" i="15" s="1"/>
  <c r="BB6" i="15" s="1"/>
  <c r="H33" i="15"/>
  <c r="H21" i="15"/>
  <c r="AD21" i="15"/>
  <c r="AD22" i="15" s="1"/>
  <c r="AD23" i="15" s="1"/>
  <c r="AD24" i="15" s="1"/>
  <c r="AD25" i="15" s="1"/>
  <c r="AD26" i="15" s="1"/>
  <c r="AD27" i="15" s="1"/>
  <c r="AD28" i="15" s="1"/>
  <c r="AD29" i="15" s="1"/>
  <c r="AD30" i="15" s="1"/>
  <c r="AD31" i="15" s="1"/>
  <c r="AD32" i="15" s="1"/>
  <c r="AD33" i="15" s="1"/>
  <c r="AD34" i="15" s="1"/>
  <c r="AD35" i="15" s="1"/>
  <c r="AD36" i="15" s="1"/>
  <c r="AD37" i="15" s="1"/>
  <c r="AD38" i="15" s="1"/>
  <c r="AD39" i="15" s="1"/>
  <c r="AD40" i="15" s="1"/>
  <c r="AD41" i="15" s="1"/>
  <c r="AD42" i="15" s="1"/>
  <c r="AD43" i="15" s="1"/>
  <c r="AD44" i="15" s="1"/>
  <c r="AD45" i="15" s="1"/>
  <c r="AD46" i="15" s="1"/>
  <c r="AD47" i="15" s="1"/>
  <c r="AD48" i="15" s="1"/>
  <c r="AD49" i="15" s="1"/>
  <c r="AD50" i="15" s="1"/>
  <c r="AD51" i="15" s="1"/>
  <c r="AD52" i="15" s="1"/>
  <c r="AD53" i="15" s="1"/>
  <c r="AD54" i="15" s="1"/>
  <c r="AD55" i="15" s="1"/>
  <c r="AD6" i="15" s="1"/>
  <c r="AB20" i="15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6" i="15" s="1"/>
  <c r="H20" i="15"/>
  <c r="CF48" i="15"/>
  <c r="CF49" i="15" s="1"/>
  <c r="CF50" i="15" s="1"/>
  <c r="CF51" i="15" s="1"/>
  <c r="CF52" i="15" s="1"/>
  <c r="CF53" i="15" s="1"/>
  <c r="CF54" i="15" s="1"/>
  <c r="CF55" i="15" s="1"/>
  <c r="CF6" i="15" s="1"/>
  <c r="H48" i="15"/>
  <c r="H42" i="15"/>
  <c r="BT42" i="15"/>
  <c r="BT43" i="15" s="1"/>
  <c r="BT44" i="15" s="1"/>
  <c r="BT45" i="15" s="1"/>
  <c r="BT46" i="15" s="1"/>
  <c r="BT47" i="15" s="1"/>
  <c r="BT48" i="15" s="1"/>
  <c r="BT49" i="15" s="1"/>
  <c r="BT50" i="15" s="1"/>
  <c r="BT51" i="15" s="1"/>
  <c r="BT52" i="15" s="1"/>
  <c r="BT53" i="15" s="1"/>
  <c r="BT54" i="15" s="1"/>
  <c r="BT55" i="15" s="1"/>
  <c r="BT6" i="15" s="1"/>
  <c r="H44" i="15"/>
  <c r="BX44" i="15"/>
  <c r="BX45" i="15" s="1"/>
  <c r="BX46" i="15" s="1"/>
  <c r="BX47" i="15" s="1"/>
  <c r="BX48" i="15" s="1"/>
  <c r="BX49" i="15" s="1"/>
  <c r="BX50" i="15" s="1"/>
  <c r="BX51" i="15" s="1"/>
  <c r="BX52" i="15" s="1"/>
  <c r="BX53" i="15" s="1"/>
  <c r="BX54" i="15" s="1"/>
  <c r="BX55" i="15" s="1"/>
  <c r="BX6" i="15" s="1"/>
  <c r="H30" i="15"/>
  <c r="AV30" i="15"/>
  <c r="AV31" i="15" s="1"/>
  <c r="AV32" i="15" s="1"/>
  <c r="AV33" i="15" s="1"/>
  <c r="AV34" i="15" s="1"/>
  <c r="AV35" i="15" s="1"/>
  <c r="AV36" i="15" s="1"/>
  <c r="AV37" i="15" s="1"/>
  <c r="AV38" i="15" s="1"/>
  <c r="AV39" i="15" s="1"/>
  <c r="AV40" i="15" s="1"/>
  <c r="AV41" i="15" s="1"/>
  <c r="AV42" i="15" s="1"/>
  <c r="AV43" i="15" s="1"/>
  <c r="AV44" i="15" s="1"/>
  <c r="AV45" i="15" s="1"/>
  <c r="AV46" i="15" s="1"/>
  <c r="AV47" i="15" s="1"/>
  <c r="AV48" i="15" s="1"/>
  <c r="AV49" i="15" s="1"/>
  <c r="AV50" i="15" s="1"/>
  <c r="AV51" i="15" s="1"/>
  <c r="AV52" i="15" s="1"/>
  <c r="AV53" i="15" s="1"/>
  <c r="AV54" i="15" s="1"/>
  <c r="AV55" i="15" s="1"/>
  <c r="AV6" i="15" s="1"/>
  <c r="BJ37" i="15"/>
  <c r="BJ38" i="15" s="1"/>
  <c r="BJ39" i="15" s="1"/>
  <c r="BJ40" i="15" s="1"/>
  <c r="BJ41" i="15" s="1"/>
  <c r="BJ42" i="15" s="1"/>
  <c r="BJ43" i="15" s="1"/>
  <c r="BJ44" i="15" s="1"/>
  <c r="BJ45" i="15" s="1"/>
  <c r="BJ46" i="15" s="1"/>
  <c r="BJ47" i="15" s="1"/>
  <c r="BJ48" i="15" s="1"/>
  <c r="BJ49" i="15" s="1"/>
  <c r="BJ50" i="15" s="1"/>
  <c r="BJ51" i="15" s="1"/>
  <c r="BJ52" i="15" s="1"/>
  <c r="BJ53" i="15" s="1"/>
  <c r="BJ54" i="15" s="1"/>
  <c r="BJ55" i="15" s="1"/>
  <c r="BJ6" i="15" s="1"/>
  <c r="H37" i="15"/>
  <c r="CN52" i="15"/>
  <c r="CN53" i="15" s="1"/>
  <c r="CN54" i="15" s="1"/>
  <c r="CN55" i="15" s="1"/>
  <c r="CN6" i="15" s="1"/>
  <c r="H52" i="15"/>
  <c r="AR28" i="15"/>
  <c r="AR29" i="15" s="1"/>
  <c r="AR30" i="15" s="1"/>
  <c r="AR31" i="15" s="1"/>
  <c r="AR32" i="15" s="1"/>
  <c r="AR33" i="15" s="1"/>
  <c r="AR34" i="15" s="1"/>
  <c r="AR35" i="15" s="1"/>
  <c r="AR36" i="15" s="1"/>
  <c r="AR37" i="15" s="1"/>
  <c r="AR38" i="15" s="1"/>
  <c r="AR39" i="15" s="1"/>
  <c r="AR40" i="15" s="1"/>
  <c r="AR41" i="15" s="1"/>
  <c r="AR42" i="15" s="1"/>
  <c r="AR43" i="15" s="1"/>
  <c r="AR44" i="15" s="1"/>
  <c r="AR45" i="15" s="1"/>
  <c r="AR46" i="15" s="1"/>
  <c r="AR47" i="15" s="1"/>
  <c r="AR48" i="15" s="1"/>
  <c r="AR49" i="15" s="1"/>
  <c r="AR50" i="15" s="1"/>
  <c r="AR51" i="15" s="1"/>
  <c r="AR52" i="15" s="1"/>
  <c r="AR53" i="15" s="1"/>
  <c r="AR54" i="15" s="1"/>
  <c r="AR55" i="15" s="1"/>
  <c r="AR6" i="15" s="1"/>
  <c r="H28" i="15"/>
  <c r="CH49" i="15"/>
  <c r="CH50" i="15" s="1"/>
  <c r="CH51" i="15" s="1"/>
  <c r="CH52" i="15" s="1"/>
  <c r="CH53" i="15" s="1"/>
  <c r="CH54" i="15" s="1"/>
  <c r="CH55" i="15" s="1"/>
  <c r="CH6" i="15" s="1"/>
  <c r="H49" i="15"/>
  <c r="T16" i="15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6" i="15" s="1"/>
  <c r="H16" i="15"/>
  <c r="AL25" i="15"/>
  <c r="AL26" i="15" s="1"/>
  <c r="AL27" i="15" s="1"/>
  <c r="AL28" i="15" s="1"/>
  <c r="AL29" i="15" s="1"/>
  <c r="AL30" i="15" s="1"/>
  <c r="AL31" i="15" s="1"/>
  <c r="AL32" i="15" s="1"/>
  <c r="AL33" i="15" s="1"/>
  <c r="AL34" i="15" s="1"/>
  <c r="AL35" i="15" s="1"/>
  <c r="AL36" i="15" s="1"/>
  <c r="AL37" i="15" s="1"/>
  <c r="AL38" i="15" s="1"/>
  <c r="AL39" i="15" s="1"/>
  <c r="AL40" i="15" s="1"/>
  <c r="AL41" i="15" s="1"/>
  <c r="AL42" i="15" s="1"/>
  <c r="AL43" i="15" s="1"/>
  <c r="AL44" i="15" s="1"/>
  <c r="AL45" i="15" s="1"/>
  <c r="AL46" i="15" s="1"/>
  <c r="AL47" i="15" s="1"/>
  <c r="AL48" i="15" s="1"/>
  <c r="AL49" i="15" s="1"/>
  <c r="AL50" i="15" s="1"/>
  <c r="AL51" i="15" s="1"/>
  <c r="AL52" i="15" s="1"/>
  <c r="AL53" i="15" s="1"/>
  <c r="AL54" i="15" s="1"/>
  <c r="AL55" i="15" s="1"/>
  <c r="AL6" i="15" s="1"/>
  <c r="H25" i="15"/>
  <c r="D17" i="7"/>
  <c r="H32" i="3"/>
  <c r="H25" i="2"/>
  <c r="Z19" i="15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6" i="15" s="1"/>
  <c r="H19" i="15"/>
  <c r="AX31" i="15"/>
  <c r="AX32" i="15" s="1"/>
  <c r="AX33" i="15" s="1"/>
  <c r="AX34" i="15" s="1"/>
  <c r="AX35" i="15" s="1"/>
  <c r="AX36" i="15" s="1"/>
  <c r="AX37" i="15" s="1"/>
  <c r="AX38" i="15" s="1"/>
  <c r="AX39" i="15" s="1"/>
  <c r="AX40" i="15" s="1"/>
  <c r="AX41" i="15" s="1"/>
  <c r="AX42" i="15" s="1"/>
  <c r="AX43" i="15" s="1"/>
  <c r="AX44" i="15" s="1"/>
  <c r="AX45" i="15" s="1"/>
  <c r="AX46" i="15" s="1"/>
  <c r="AX47" i="15" s="1"/>
  <c r="AX48" i="15" s="1"/>
  <c r="AX49" i="15" s="1"/>
  <c r="AX50" i="15" s="1"/>
  <c r="AX51" i="15" s="1"/>
  <c r="AX52" i="15" s="1"/>
  <c r="AX53" i="15" s="1"/>
  <c r="AX54" i="15" s="1"/>
  <c r="AX55" i="15" s="1"/>
  <c r="AX6" i="15" s="1"/>
  <c r="H31" i="15"/>
  <c r="CD47" i="15"/>
  <c r="CD48" i="15" s="1"/>
  <c r="CD49" i="15" s="1"/>
  <c r="CD50" i="15" s="1"/>
  <c r="CD51" i="15" s="1"/>
  <c r="CD52" i="15" s="1"/>
  <c r="CD53" i="15" s="1"/>
  <c r="CD54" i="15" s="1"/>
  <c r="CD55" i="15" s="1"/>
  <c r="CD6" i="15" s="1"/>
  <c r="H47" i="15"/>
  <c r="R15" i="15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H15" i="15"/>
  <c r="I15" i="15" s="1"/>
  <c r="E16" i="15" s="1"/>
  <c r="L16" i="15" s="1"/>
  <c r="N16" i="15" s="1"/>
  <c r="H39" i="15"/>
  <c r="BN39" i="15"/>
  <c r="BN40" i="15" s="1"/>
  <c r="BN41" i="15" s="1"/>
  <c r="BN42" i="15" s="1"/>
  <c r="BN43" i="15" s="1"/>
  <c r="BN44" i="15" s="1"/>
  <c r="BN45" i="15" s="1"/>
  <c r="BN46" i="15" s="1"/>
  <c r="BN47" i="15" s="1"/>
  <c r="BN48" i="15" s="1"/>
  <c r="BN49" i="15" s="1"/>
  <c r="BN50" i="15" s="1"/>
  <c r="BN51" i="15" s="1"/>
  <c r="BN52" i="15" s="1"/>
  <c r="BN53" i="15" s="1"/>
  <c r="BN54" i="15" s="1"/>
  <c r="BN55" i="15" s="1"/>
  <c r="BN6" i="15" s="1"/>
  <c r="CL51" i="15"/>
  <c r="CL52" i="15" s="1"/>
  <c r="CL53" i="15" s="1"/>
  <c r="CL54" i="15" s="1"/>
  <c r="CL55" i="15" s="1"/>
  <c r="CL6" i="15" s="1"/>
  <c r="H51" i="15"/>
  <c r="BV43" i="15"/>
  <c r="BV44" i="15" s="1"/>
  <c r="BV45" i="15" s="1"/>
  <c r="BV46" i="15" s="1"/>
  <c r="BV47" i="15" s="1"/>
  <c r="BV48" i="15" s="1"/>
  <c r="BV49" i="15" s="1"/>
  <c r="BV50" i="15" s="1"/>
  <c r="BV51" i="15" s="1"/>
  <c r="BV52" i="15" s="1"/>
  <c r="BV53" i="15" s="1"/>
  <c r="BV54" i="15" s="1"/>
  <c r="BV55" i="15" s="1"/>
  <c r="BV6" i="15" s="1"/>
  <c r="H43" i="15"/>
  <c r="BF35" i="15"/>
  <c r="BF36" i="15" s="1"/>
  <c r="BF37" i="15" s="1"/>
  <c r="BF38" i="15" s="1"/>
  <c r="BF39" i="15" s="1"/>
  <c r="BF40" i="15" s="1"/>
  <c r="BF41" i="15" s="1"/>
  <c r="BF42" i="15" s="1"/>
  <c r="BF43" i="15" s="1"/>
  <c r="BF44" i="15" s="1"/>
  <c r="BF45" i="15" s="1"/>
  <c r="BF46" i="15" s="1"/>
  <c r="BF47" i="15" s="1"/>
  <c r="BF48" i="15" s="1"/>
  <c r="BF49" i="15" s="1"/>
  <c r="BF50" i="15" s="1"/>
  <c r="BF51" i="15" s="1"/>
  <c r="BF52" i="15" s="1"/>
  <c r="BF53" i="15" s="1"/>
  <c r="BF54" i="15" s="1"/>
  <c r="BF55" i="15" s="1"/>
  <c r="BF6" i="15" s="1"/>
  <c r="H35" i="15"/>
  <c r="AP27" i="15"/>
  <c r="AP28" i="15" s="1"/>
  <c r="AP29" i="15" s="1"/>
  <c r="AP30" i="15" s="1"/>
  <c r="AP31" i="15" s="1"/>
  <c r="AP32" i="15" s="1"/>
  <c r="AP33" i="15" s="1"/>
  <c r="AP34" i="15" s="1"/>
  <c r="AP35" i="15" s="1"/>
  <c r="AP36" i="15" s="1"/>
  <c r="AP37" i="15" s="1"/>
  <c r="AP38" i="15" s="1"/>
  <c r="AP39" i="15" s="1"/>
  <c r="AP40" i="15" s="1"/>
  <c r="AP41" i="15" s="1"/>
  <c r="AP42" i="15" s="1"/>
  <c r="AP43" i="15" s="1"/>
  <c r="AP44" i="15" s="1"/>
  <c r="AP45" i="15" s="1"/>
  <c r="AP46" i="15" s="1"/>
  <c r="AP47" i="15" s="1"/>
  <c r="AP48" i="15" s="1"/>
  <c r="AP49" i="15" s="1"/>
  <c r="AP50" i="15" s="1"/>
  <c r="AP51" i="15" s="1"/>
  <c r="AP52" i="15" s="1"/>
  <c r="AP53" i="15" s="1"/>
  <c r="AP54" i="15" s="1"/>
  <c r="AP55" i="15" s="1"/>
  <c r="AP6" i="15" s="1"/>
  <c r="H27" i="15"/>
  <c r="CT55" i="15"/>
  <c r="CT6" i="15" s="1"/>
  <c r="H55" i="15"/>
  <c r="H85" i="2"/>
  <c r="AH23" i="15"/>
  <c r="AH24" i="15" s="1"/>
  <c r="AH25" i="15" s="1"/>
  <c r="AH26" i="15" s="1"/>
  <c r="AH27" i="15" s="1"/>
  <c r="AH28" i="15" s="1"/>
  <c r="AH29" i="15" s="1"/>
  <c r="AH30" i="15" s="1"/>
  <c r="AH31" i="15" s="1"/>
  <c r="AH32" i="15" s="1"/>
  <c r="AH33" i="15" s="1"/>
  <c r="AH34" i="15" s="1"/>
  <c r="AH35" i="15" s="1"/>
  <c r="AH36" i="15" s="1"/>
  <c r="AH37" i="15" s="1"/>
  <c r="AH38" i="15" s="1"/>
  <c r="AH39" i="15" s="1"/>
  <c r="AH40" i="15" s="1"/>
  <c r="AH41" i="15" s="1"/>
  <c r="AH42" i="15" s="1"/>
  <c r="AH43" i="15" s="1"/>
  <c r="AH44" i="15" s="1"/>
  <c r="AH45" i="15" s="1"/>
  <c r="AH46" i="15" s="1"/>
  <c r="AH47" i="15" s="1"/>
  <c r="AH48" i="15" s="1"/>
  <c r="AH49" i="15" s="1"/>
  <c r="AH50" i="15" s="1"/>
  <c r="AH51" i="15" s="1"/>
  <c r="AH52" i="15" s="1"/>
  <c r="AH53" i="15" s="1"/>
  <c r="AH54" i="15" s="1"/>
  <c r="AH55" i="15" s="1"/>
  <c r="AH6" i="15" s="1"/>
  <c r="H23" i="15"/>
  <c r="D18" i="15"/>
  <c r="P17" i="15"/>
  <c r="BR41" i="2"/>
  <c r="BR42" i="2" s="1"/>
  <c r="BR43" i="2" s="1"/>
  <c r="BR44" i="2" s="1"/>
  <c r="BR45" i="2" s="1"/>
  <c r="BR46" i="2" s="1"/>
  <c r="BR47" i="2" s="1"/>
  <c r="BR48" i="2" s="1"/>
  <c r="BR49" i="2" s="1"/>
  <c r="BR50" i="2" s="1"/>
  <c r="BR51" i="2" s="1"/>
  <c r="BR52" i="2" s="1"/>
  <c r="BR53" i="2" s="1"/>
  <c r="BR54" i="2" s="1"/>
  <c r="BR55" i="2" s="1"/>
  <c r="BR56" i="2" s="1"/>
  <c r="BR57" i="2" s="1"/>
  <c r="BR58" i="2" s="1"/>
  <c r="BR59" i="2" s="1"/>
  <c r="BR60" i="2" s="1"/>
  <c r="BR61" i="2" s="1"/>
  <c r="BR62" i="2" s="1"/>
  <c r="BR63" i="2" s="1"/>
  <c r="BR64" i="2" s="1"/>
  <c r="BR65" i="2" s="1"/>
  <c r="BR66" i="2" s="1"/>
  <c r="BR67" i="2" s="1"/>
  <c r="BR68" i="2" s="1"/>
  <c r="BR69" i="2" s="1"/>
  <c r="BR70" i="2" s="1"/>
  <c r="BR71" i="2" s="1"/>
  <c r="BR72" i="2" s="1"/>
  <c r="BR73" i="2" s="1"/>
  <c r="BR74" i="2" s="1"/>
  <c r="BR75" i="2" s="1"/>
  <c r="BR76" i="2" s="1"/>
  <c r="BR77" i="2" s="1"/>
  <c r="BR78" i="2" s="1"/>
  <c r="BR79" i="2" s="1"/>
  <c r="BR80" i="2" s="1"/>
  <c r="BR81" i="2" s="1"/>
  <c r="BR82" i="2" s="1"/>
  <c r="BR83" i="2" s="1"/>
  <c r="BR84" i="2" s="1"/>
  <c r="BR85" i="2" s="1"/>
  <c r="BR86" i="2" s="1"/>
  <c r="BR87" i="2" s="1"/>
  <c r="BR88" i="2" s="1"/>
  <c r="BR89" i="2" s="1"/>
  <c r="BR90" i="2" s="1"/>
  <c r="BR91" i="2" s="1"/>
  <c r="BR92" i="2" s="1"/>
  <c r="BR93" i="2" s="1"/>
  <c r="BR94" i="2" s="1"/>
  <c r="BR95" i="2" s="1"/>
  <c r="BR96" i="2" s="1"/>
  <c r="BR97" i="2" s="1"/>
  <c r="BR98" i="2" s="1"/>
  <c r="BR99" i="2" s="1"/>
  <c r="BR100" i="2" s="1"/>
  <c r="BR101" i="2" s="1"/>
  <c r="BR102" i="2" s="1"/>
  <c r="BR103" i="2" s="1"/>
  <c r="BR104" i="2" s="1"/>
  <c r="BR105" i="2" s="1"/>
  <c r="BR106" i="2" s="1"/>
  <c r="BR107" i="2" s="1"/>
  <c r="BR108" i="2" s="1"/>
  <c r="BR109" i="2" s="1"/>
  <c r="BR110" i="2" s="1"/>
  <c r="BR111" i="2" s="1"/>
  <c r="BR112" i="2" s="1"/>
  <c r="BR113" i="2" s="1"/>
  <c r="BR114" i="2" s="1"/>
  <c r="BR115" i="2" s="1"/>
  <c r="BR116" i="2" s="1"/>
  <c r="BR117" i="2" s="1"/>
  <c r="BR118" i="2" s="1"/>
  <c r="BR119" i="2" s="1"/>
  <c r="BR120" i="2" s="1"/>
  <c r="BR121" i="2" s="1"/>
  <c r="BR122" i="2" s="1"/>
  <c r="BR6" i="2" s="1"/>
  <c r="D18" i="11"/>
  <c r="P17" i="11"/>
  <c r="E16" i="11"/>
  <c r="L16" i="11" s="1"/>
  <c r="N16" i="11" s="1"/>
  <c r="I16" i="1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AN26" i="3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H23" i="2"/>
  <c r="H43" i="2"/>
  <c r="H73" i="2"/>
  <c r="H42" i="3"/>
  <c r="H56" i="2"/>
  <c r="AV30" i="3"/>
  <c r="AV31" i="3" s="1"/>
  <c r="AV32" i="3" s="1"/>
  <c r="AV33" i="3" s="1"/>
  <c r="AV34" i="3" s="1"/>
  <c r="AV35" i="3" s="1"/>
  <c r="AV36" i="3" s="1"/>
  <c r="AV37" i="3" s="1"/>
  <c r="AV38" i="3" s="1"/>
  <c r="AV39" i="3" s="1"/>
  <c r="AV40" i="3" s="1"/>
  <c r="AV41" i="3" s="1"/>
  <c r="AV42" i="3" s="1"/>
  <c r="AV43" i="3" s="1"/>
  <c r="AV44" i="3" s="1"/>
  <c r="AV45" i="3" s="1"/>
  <c r="AV46" i="3" s="1"/>
  <c r="AV47" i="3" s="1"/>
  <c r="AV48" i="3" s="1"/>
  <c r="AV49" i="3" s="1"/>
  <c r="AV50" i="3" s="1"/>
  <c r="AV51" i="3" s="1"/>
  <c r="AV52" i="3" s="1"/>
  <c r="AV53" i="3" s="1"/>
  <c r="AV54" i="3" s="1"/>
  <c r="AV55" i="3" s="1"/>
  <c r="AV56" i="3" s="1"/>
  <c r="H100" i="2"/>
  <c r="AJ24" i="2"/>
  <c r="AJ25" i="2" s="1"/>
  <c r="AJ26" i="2" s="1"/>
  <c r="AJ27" i="2" s="1"/>
  <c r="AJ28" i="2" s="1"/>
  <c r="AJ29" i="2" s="1"/>
  <c r="AJ30" i="2" s="1"/>
  <c r="AJ31" i="2" s="1"/>
  <c r="AJ32" i="2" s="1"/>
  <c r="AJ33" i="2" s="1"/>
  <c r="AJ34" i="2" s="1"/>
  <c r="AJ35" i="2" s="1"/>
  <c r="AJ36" i="2" s="1"/>
  <c r="AJ37" i="2" s="1"/>
  <c r="AJ38" i="2" s="1"/>
  <c r="AJ39" i="2" s="1"/>
  <c r="AJ40" i="2" s="1"/>
  <c r="AJ41" i="2" s="1"/>
  <c r="AJ42" i="2" s="1"/>
  <c r="AJ43" i="2" s="1"/>
  <c r="AJ44" i="2" s="1"/>
  <c r="AJ45" i="2" s="1"/>
  <c r="AJ46" i="2" s="1"/>
  <c r="AJ47" i="2" s="1"/>
  <c r="AJ48" i="2" s="1"/>
  <c r="AJ49" i="2" s="1"/>
  <c r="AJ50" i="2" s="1"/>
  <c r="AJ51" i="2" s="1"/>
  <c r="AJ52" i="2" s="1"/>
  <c r="AJ53" i="2" s="1"/>
  <c r="AJ54" i="2" s="1"/>
  <c r="AJ55" i="2" s="1"/>
  <c r="AJ56" i="2" s="1"/>
  <c r="AJ57" i="2" s="1"/>
  <c r="AJ58" i="2" s="1"/>
  <c r="AJ59" i="2" s="1"/>
  <c r="AJ60" i="2" s="1"/>
  <c r="AJ61" i="2" s="1"/>
  <c r="AJ62" i="2" s="1"/>
  <c r="AJ63" i="2" s="1"/>
  <c r="AJ64" i="2" s="1"/>
  <c r="AJ65" i="2" s="1"/>
  <c r="AJ66" i="2" s="1"/>
  <c r="AJ67" i="2" s="1"/>
  <c r="AJ68" i="2" s="1"/>
  <c r="AJ69" i="2" s="1"/>
  <c r="AJ70" i="2" s="1"/>
  <c r="AJ71" i="2" s="1"/>
  <c r="AJ72" i="2" s="1"/>
  <c r="AJ73" i="2" s="1"/>
  <c r="AJ74" i="2" s="1"/>
  <c r="AJ75" i="2" s="1"/>
  <c r="AJ76" i="2" s="1"/>
  <c r="AJ77" i="2" s="1"/>
  <c r="AJ78" i="2" s="1"/>
  <c r="AJ79" i="2" s="1"/>
  <c r="AJ80" i="2" s="1"/>
  <c r="AJ81" i="2" s="1"/>
  <c r="AJ82" i="2" s="1"/>
  <c r="AJ83" i="2" s="1"/>
  <c r="AJ84" i="2" s="1"/>
  <c r="AJ85" i="2" s="1"/>
  <c r="AJ86" i="2" s="1"/>
  <c r="AJ87" i="2" s="1"/>
  <c r="AJ88" i="2" s="1"/>
  <c r="AJ89" i="2" s="1"/>
  <c r="AJ90" i="2" s="1"/>
  <c r="AJ91" i="2" s="1"/>
  <c r="AJ92" i="2" s="1"/>
  <c r="AJ93" i="2" s="1"/>
  <c r="AJ94" i="2" s="1"/>
  <c r="AJ95" i="2" s="1"/>
  <c r="AJ96" i="2" s="1"/>
  <c r="AJ97" i="2" s="1"/>
  <c r="AJ98" i="2" s="1"/>
  <c r="AJ99" i="2" s="1"/>
  <c r="AJ100" i="2" s="1"/>
  <c r="AJ101" i="2" s="1"/>
  <c r="AJ102" i="2" s="1"/>
  <c r="AJ103" i="2" s="1"/>
  <c r="AJ104" i="2" s="1"/>
  <c r="AJ105" i="2" s="1"/>
  <c r="AJ106" i="2" s="1"/>
  <c r="AJ107" i="2" s="1"/>
  <c r="AJ108" i="2" s="1"/>
  <c r="AJ109" i="2" s="1"/>
  <c r="AJ110" i="2" s="1"/>
  <c r="AJ111" i="2" s="1"/>
  <c r="AJ112" i="2" s="1"/>
  <c r="AJ113" i="2" s="1"/>
  <c r="AJ114" i="2" s="1"/>
  <c r="AJ115" i="2" s="1"/>
  <c r="AJ116" i="2" s="1"/>
  <c r="AJ117" i="2" s="1"/>
  <c r="AJ118" i="2" s="1"/>
  <c r="AJ119" i="2" s="1"/>
  <c r="AJ120" i="2" s="1"/>
  <c r="AJ121" i="2" s="1"/>
  <c r="AJ122" i="2" s="1"/>
  <c r="AJ6" i="2" s="1"/>
  <c r="AR28" i="2"/>
  <c r="AR29" i="2" s="1"/>
  <c r="AR30" i="2" s="1"/>
  <c r="AR31" i="2" s="1"/>
  <c r="AR32" i="2" s="1"/>
  <c r="AR33" i="2" s="1"/>
  <c r="AR34" i="2" s="1"/>
  <c r="AR35" i="2" s="1"/>
  <c r="AR36" i="2" s="1"/>
  <c r="AR37" i="2" s="1"/>
  <c r="AR38" i="2" s="1"/>
  <c r="AR39" i="2" s="1"/>
  <c r="AR40" i="2" s="1"/>
  <c r="AR41" i="2" s="1"/>
  <c r="AR42" i="2" s="1"/>
  <c r="AR43" i="2" s="1"/>
  <c r="AR44" i="2" s="1"/>
  <c r="AR45" i="2" s="1"/>
  <c r="AR46" i="2" s="1"/>
  <c r="AR47" i="2" s="1"/>
  <c r="AR48" i="2" s="1"/>
  <c r="AR49" i="2" s="1"/>
  <c r="AR50" i="2" s="1"/>
  <c r="AR51" i="2" s="1"/>
  <c r="AR52" i="2" s="1"/>
  <c r="AR53" i="2" s="1"/>
  <c r="AR54" i="2" s="1"/>
  <c r="AR55" i="2" s="1"/>
  <c r="AR56" i="2" s="1"/>
  <c r="AR57" i="2" s="1"/>
  <c r="AR58" i="2" s="1"/>
  <c r="AR59" i="2" s="1"/>
  <c r="AR60" i="2" s="1"/>
  <c r="AR61" i="2" s="1"/>
  <c r="AR62" i="2" s="1"/>
  <c r="AR63" i="2" s="1"/>
  <c r="AR64" i="2" s="1"/>
  <c r="AR65" i="2" s="1"/>
  <c r="AR66" i="2" s="1"/>
  <c r="AR67" i="2" s="1"/>
  <c r="AR68" i="2" s="1"/>
  <c r="AR69" i="2" s="1"/>
  <c r="AR70" i="2" s="1"/>
  <c r="AR71" i="2" s="1"/>
  <c r="AR72" i="2" s="1"/>
  <c r="AR73" i="2" s="1"/>
  <c r="AR74" i="2" s="1"/>
  <c r="AR75" i="2" s="1"/>
  <c r="AR76" i="2" s="1"/>
  <c r="AR77" i="2" s="1"/>
  <c r="AR78" i="2" s="1"/>
  <c r="AR79" i="2" s="1"/>
  <c r="AR80" i="2" s="1"/>
  <c r="AR81" i="2" s="1"/>
  <c r="AR82" i="2" s="1"/>
  <c r="AR83" i="2" s="1"/>
  <c r="AR84" i="2" s="1"/>
  <c r="AR85" i="2" s="1"/>
  <c r="AR86" i="2" s="1"/>
  <c r="AR87" i="2" s="1"/>
  <c r="AR88" i="2" s="1"/>
  <c r="AR89" i="2" s="1"/>
  <c r="AR90" i="2" s="1"/>
  <c r="AR91" i="2" s="1"/>
  <c r="AR92" i="2" s="1"/>
  <c r="AR93" i="2" s="1"/>
  <c r="AR94" i="2" s="1"/>
  <c r="AR95" i="2" s="1"/>
  <c r="AR96" i="2" s="1"/>
  <c r="AR97" i="2" s="1"/>
  <c r="AR98" i="2" s="1"/>
  <c r="AR99" i="2" s="1"/>
  <c r="AR100" i="2" s="1"/>
  <c r="AR101" i="2" s="1"/>
  <c r="AR102" i="2" s="1"/>
  <c r="AR103" i="2" s="1"/>
  <c r="AR104" i="2" s="1"/>
  <c r="AR105" i="2" s="1"/>
  <c r="AR106" i="2" s="1"/>
  <c r="AR107" i="2" s="1"/>
  <c r="AR108" i="2" s="1"/>
  <c r="AR109" i="2" s="1"/>
  <c r="AR110" i="2" s="1"/>
  <c r="AR111" i="2" s="1"/>
  <c r="AR112" i="2" s="1"/>
  <c r="AR113" i="2" s="1"/>
  <c r="AR114" i="2" s="1"/>
  <c r="AR115" i="2" s="1"/>
  <c r="AR116" i="2" s="1"/>
  <c r="AR117" i="2" s="1"/>
  <c r="AR118" i="2" s="1"/>
  <c r="AR119" i="2" s="1"/>
  <c r="AR120" i="2" s="1"/>
  <c r="AR121" i="2" s="1"/>
  <c r="AR122" i="2" s="1"/>
  <c r="AR6" i="2" s="1"/>
  <c r="H121" i="2"/>
  <c r="EJ76" i="2"/>
  <c r="EJ77" i="2" s="1"/>
  <c r="EJ78" i="2" s="1"/>
  <c r="EJ79" i="2" s="1"/>
  <c r="EJ80" i="2" s="1"/>
  <c r="EJ81" i="2" s="1"/>
  <c r="EJ82" i="2" s="1"/>
  <c r="EJ83" i="2" s="1"/>
  <c r="EJ84" i="2" s="1"/>
  <c r="EJ85" i="2" s="1"/>
  <c r="EJ86" i="2" s="1"/>
  <c r="EJ87" i="2" s="1"/>
  <c r="EJ88" i="2" s="1"/>
  <c r="EJ89" i="2" s="1"/>
  <c r="EJ90" i="2" s="1"/>
  <c r="EJ91" i="2" s="1"/>
  <c r="EJ92" i="2" s="1"/>
  <c r="EJ93" i="2" s="1"/>
  <c r="EJ94" i="2" s="1"/>
  <c r="EJ95" i="2" s="1"/>
  <c r="EJ96" i="2" s="1"/>
  <c r="EJ97" i="2" s="1"/>
  <c r="EJ98" i="2" s="1"/>
  <c r="EJ99" i="2" s="1"/>
  <c r="EJ100" i="2" s="1"/>
  <c r="EJ101" i="2" s="1"/>
  <c r="EJ102" i="2" s="1"/>
  <c r="EJ103" i="2" s="1"/>
  <c r="EJ104" i="2" s="1"/>
  <c r="EJ105" i="2" s="1"/>
  <c r="EJ106" i="2" s="1"/>
  <c r="EJ107" i="2" s="1"/>
  <c r="EJ108" i="2" s="1"/>
  <c r="EJ109" i="2" s="1"/>
  <c r="EJ110" i="2" s="1"/>
  <c r="EJ111" i="2" s="1"/>
  <c r="EJ112" i="2" s="1"/>
  <c r="EJ113" i="2" s="1"/>
  <c r="EJ114" i="2" s="1"/>
  <c r="EJ115" i="2" s="1"/>
  <c r="EJ116" i="2" s="1"/>
  <c r="EJ117" i="2" s="1"/>
  <c r="EJ118" i="2" s="1"/>
  <c r="EJ119" i="2" s="1"/>
  <c r="EJ120" i="2" s="1"/>
  <c r="EJ121" i="2" s="1"/>
  <c r="EJ122" i="2" s="1"/>
  <c r="EJ6" i="2" s="1"/>
  <c r="H113" i="2"/>
  <c r="H57" i="2"/>
  <c r="BZ45" i="2"/>
  <c r="BZ46" i="2" s="1"/>
  <c r="BZ47" i="2" s="1"/>
  <c r="BZ48" i="2" s="1"/>
  <c r="BZ49" i="2" s="1"/>
  <c r="BZ50" i="2" s="1"/>
  <c r="BZ51" i="2" s="1"/>
  <c r="BZ52" i="2" s="1"/>
  <c r="BZ53" i="2" s="1"/>
  <c r="BZ54" i="2" s="1"/>
  <c r="BZ55" i="2" s="1"/>
  <c r="BZ56" i="2" s="1"/>
  <c r="BZ57" i="2" s="1"/>
  <c r="BZ58" i="2" s="1"/>
  <c r="BZ59" i="2" s="1"/>
  <c r="BZ60" i="2" s="1"/>
  <c r="BZ61" i="2" s="1"/>
  <c r="BZ62" i="2" s="1"/>
  <c r="BZ63" i="2" s="1"/>
  <c r="BZ64" i="2" s="1"/>
  <c r="BZ65" i="2" s="1"/>
  <c r="BZ66" i="2" s="1"/>
  <c r="BZ67" i="2" s="1"/>
  <c r="BZ68" i="2" s="1"/>
  <c r="BZ69" i="2" s="1"/>
  <c r="BZ70" i="2" s="1"/>
  <c r="BZ71" i="2" s="1"/>
  <c r="BZ72" i="2" s="1"/>
  <c r="BZ73" i="2" s="1"/>
  <c r="BZ74" i="2" s="1"/>
  <c r="BZ75" i="2" s="1"/>
  <c r="BZ76" i="2" s="1"/>
  <c r="BZ77" i="2" s="1"/>
  <c r="BZ78" i="2" s="1"/>
  <c r="BZ79" i="2" s="1"/>
  <c r="BZ80" i="2" s="1"/>
  <c r="BZ81" i="2" s="1"/>
  <c r="BZ82" i="2" s="1"/>
  <c r="BZ83" i="2" s="1"/>
  <c r="BZ84" i="2" s="1"/>
  <c r="BZ85" i="2" s="1"/>
  <c r="BZ86" i="2" s="1"/>
  <c r="BZ87" i="2" s="1"/>
  <c r="BZ88" i="2" s="1"/>
  <c r="BZ89" i="2" s="1"/>
  <c r="BZ90" i="2" s="1"/>
  <c r="BZ91" i="2" s="1"/>
  <c r="BZ92" i="2" s="1"/>
  <c r="BZ93" i="2" s="1"/>
  <c r="BZ94" i="2" s="1"/>
  <c r="BZ95" i="2" s="1"/>
  <c r="BZ96" i="2" s="1"/>
  <c r="BZ97" i="2" s="1"/>
  <c r="BZ98" i="2" s="1"/>
  <c r="BZ99" i="2" s="1"/>
  <c r="BZ100" i="2" s="1"/>
  <c r="BZ101" i="2" s="1"/>
  <c r="BZ102" i="2" s="1"/>
  <c r="BZ103" i="2" s="1"/>
  <c r="BZ104" i="2" s="1"/>
  <c r="BZ105" i="2" s="1"/>
  <c r="BZ106" i="2" s="1"/>
  <c r="BZ107" i="2" s="1"/>
  <c r="BZ108" i="2" s="1"/>
  <c r="BZ109" i="2" s="1"/>
  <c r="BZ110" i="2" s="1"/>
  <c r="BZ111" i="2" s="1"/>
  <c r="BZ112" i="2" s="1"/>
  <c r="BZ113" i="2" s="1"/>
  <c r="BZ114" i="2" s="1"/>
  <c r="BZ115" i="2" s="1"/>
  <c r="BZ116" i="2" s="1"/>
  <c r="BZ117" i="2" s="1"/>
  <c r="BZ118" i="2" s="1"/>
  <c r="BZ119" i="2" s="1"/>
  <c r="BZ120" i="2" s="1"/>
  <c r="BZ121" i="2" s="1"/>
  <c r="BZ122" i="2" s="1"/>
  <c r="BZ6" i="2" s="1"/>
  <c r="H45" i="2"/>
  <c r="H92" i="2"/>
  <c r="H99" i="2"/>
  <c r="FH88" i="2"/>
  <c r="FH89" i="2" s="1"/>
  <c r="FH90" i="2" s="1"/>
  <c r="FH91" i="2" s="1"/>
  <c r="FH92" i="2" s="1"/>
  <c r="FH93" i="2" s="1"/>
  <c r="FH94" i="2" s="1"/>
  <c r="FH95" i="2" s="1"/>
  <c r="FH96" i="2" s="1"/>
  <c r="FH97" i="2" s="1"/>
  <c r="FH98" i="2" s="1"/>
  <c r="FH99" i="2" s="1"/>
  <c r="FH100" i="2" s="1"/>
  <c r="FH101" i="2" s="1"/>
  <c r="FH102" i="2" s="1"/>
  <c r="FH103" i="2" s="1"/>
  <c r="FH104" i="2" s="1"/>
  <c r="FH105" i="2" s="1"/>
  <c r="FH106" i="2" s="1"/>
  <c r="FH107" i="2" s="1"/>
  <c r="FH108" i="2" s="1"/>
  <c r="FH109" i="2" s="1"/>
  <c r="FH110" i="2" s="1"/>
  <c r="FH111" i="2" s="1"/>
  <c r="FH112" i="2" s="1"/>
  <c r="FH113" i="2" s="1"/>
  <c r="FH114" i="2" s="1"/>
  <c r="FH115" i="2" s="1"/>
  <c r="FH116" i="2" s="1"/>
  <c r="FH117" i="2" s="1"/>
  <c r="FH118" i="2" s="1"/>
  <c r="FH119" i="2" s="1"/>
  <c r="FH120" i="2" s="1"/>
  <c r="FH121" i="2" s="1"/>
  <c r="FH122" i="2" s="1"/>
  <c r="FH6" i="2" s="1"/>
  <c r="H95" i="2"/>
  <c r="FJ89" i="2"/>
  <c r="FJ90" i="2" s="1"/>
  <c r="FJ91" i="2" s="1"/>
  <c r="FJ92" i="2" s="1"/>
  <c r="FJ93" i="2" s="1"/>
  <c r="FJ94" i="2" s="1"/>
  <c r="FJ95" i="2" s="1"/>
  <c r="FJ96" i="2" s="1"/>
  <c r="FJ97" i="2" s="1"/>
  <c r="FJ98" i="2" s="1"/>
  <c r="FJ99" i="2" s="1"/>
  <c r="FJ100" i="2" s="1"/>
  <c r="FJ101" i="2" s="1"/>
  <c r="FJ102" i="2" s="1"/>
  <c r="FJ103" i="2" s="1"/>
  <c r="FJ104" i="2" s="1"/>
  <c r="FJ105" i="2" s="1"/>
  <c r="FJ106" i="2" s="1"/>
  <c r="FJ107" i="2" s="1"/>
  <c r="FJ108" i="2" s="1"/>
  <c r="FJ109" i="2" s="1"/>
  <c r="FJ110" i="2" s="1"/>
  <c r="FJ111" i="2" s="1"/>
  <c r="FJ112" i="2" s="1"/>
  <c r="FJ113" i="2" s="1"/>
  <c r="FJ114" i="2" s="1"/>
  <c r="FJ115" i="2" s="1"/>
  <c r="FJ116" i="2" s="1"/>
  <c r="FJ117" i="2" s="1"/>
  <c r="FJ118" i="2" s="1"/>
  <c r="FJ119" i="2" s="1"/>
  <c r="FJ120" i="2" s="1"/>
  <c r="FJ121" i="2" s="1"/>
  <c r="FJ122" i="2" s="1"/>
  <c r="FJ6" i="2" s="1"/>
  <c r="H60" i="2"/>
  <c r="H93" i="2"/>
  <c r="FR93" i="2"/>
  <c r="FR94" i="2" s="1"/>
  <c r="FR95" i="2" s="1"/>
  <c r="FR96" i="2" s="1"/>
  <c r="FR97" i="2" s="1"/>
  <c r="FR98" i="2" s="1"/>
  <c r="FR99" i="2" s="1"/>
  <c r="FR100" i="2" s="1"/>
  <c r="FR101" i="2" s="1"/>
  <c r="FR102" i="2" s="1"/>
  <c r="FR103" i="2" s="1"/>
  <c r="FR104" i="2" s="1"/>
  <c r="FR105" i="2" s="1"/>
  <c r="FR106" i="2" s="1"/>
  <c r="FR107" i="2" s="1"/>
  <c r="FR108" i="2" s="1"/>
  <c r="FR109" i="2" s="1"/>
  <c r="FR110" i="2" s="1"/>
  <c r="FR111" i="2" s="1"/>
  <c r="FR112" i="2" s="1"/>
  <c r="FR113" i="2" s="1"/>
  <c r="FR114" i="2" s="1"/>
  <c r="FR115" i="2" s="1"/>
  <c r="FR116" i="2" s="1"/>
  <c r="FR117" i="2" s="1"/>
  <c r="FR118" i="2" s="1"/>
  <c r="FR119" i="2" s="1"/>
  <c r="FR120" i="2" s="1"/>
  <c r="FR121" i="2" s="1"/>
  <c r="FR122" i="2" s="1"/>
  <c r="FR6" i="2" s="1"/>
  <c r="H40" i="2"/>
  <c r="BP40" i="2"/>
  <c r="BP41" i="2" s="1"/>
  <c r="BP42" i="2" s="1"/>
  <c r="BP43" i="2" s="1"/>
  <c r="BP44" i="2" s="1"/>
  <c r="BP45" i="2" s="1"/>
  <c r="BP46" i="2" s="1"/>
  <c r="BP47" i="2" s="1"/>
  <c r="BP48" i="2" s="1"/>
  <c r="BP49" i="2" s="1"/>
  <c r="BP50" i="2" s="1"/>
  <c r="BP51" i="2" s="1"/>
  <c r="BP52" i="2" s="1"/>
  <c r="BP53" i="2" s="1"/>
  <c r="BP54" i="2" s="1"/>
  <c r="BP55" i="2" s="1"/>
  <c r="BP56" i="2" s="1"/>
  <c r="BP57" i="2" s="1"/>
  <c r="BP58" i="2" s="1"/>
  <c r="BP59" i="2" s="1"/>
  <c r="BP60" i="2" s="1"/>
  <c r="BP61" i="2" s="1"/>
  <c r="BP62" i="2" s="1"/>
  <c r="BP63" i="2" s="1"/>
  <c r="BP64" i="2" s="1"/>
  <c r="BP65" i="2" s="1"/>
  <c r="BP66" i="2" s="1"/>
  <c r="BP67" i="2" s="1"/>
  <c r="BP68" i="2" s="1"/>
  <c r="BP69" i="2" s="1"/>
  <c r="BP70" i="2" s="1"/>
  <c r="BP71" i="2" s="1"/>
  <c r="BP72" i="2" s="1"/>
  <c r="BP73" i="2" s="1"/>
  <c r="BP74" i="2" s="1"/>
  <c r="BP75" i="2" s="1"/>
  <c r="BP76" i="2" s="1"/>
  <c r="BP77" i="2" s="1"/>
  <c r="BP78" i="2" s="1"/>
  <c r="BP79" i="2" s="1"/>
  <c r="BP80" i="2" s="1"/>
  <c r="BP81" i="2" s="1"/>
  <c r="BP82" i="2" s="1"/>
  <c r="BP83" i="2" s="1"/>
  <c r="BP84" i="2" s="1"/>
  <c r="BP85" i="2" s="1"/>
  <c r="BP86" i="2" s="1"/>
  <c r="BP87" i="2" s="1"/>
  <c r="BP88" i="2" s="1"/>
  <c r="BP89" i="2" s="1"/>
  <c r="BP90" i="2" s="1"/>
  <c r="BP91" i="2" s="1"/>
  <c r="BP92" i="2" s="1"/>
  <c r="BP93" i="2" s="1"/>
  <c r="BP94" i="2" s="1"/>
  <c r="BP95" i="2" s="1"/>
  <c r="BP96" i="2" s="1"/>
  <c r="BP97" i="2" s="1"/>
  <c r="BP98" i="2" s="1"/>
  <c r="BP99" i="2" s="1"/>
  <c r="BP100" i="2" s="1"/>
  <c r="BP101" i="2" s="1"/>
  <c r="BP102" i="2" s="1"/>
  <c r="BP103" i="2" s="1"/>
  <c r="BP104" i="2" s="1"/>
  <c r="BP105" i="2" s="1"/>
  <c r="BP106" i="2" s="1"/>
  <c r="BP107" i="2" s="1"/>
  <c r="BP108" i="2" s="1"/>
  <c r="BP109" i="2" s="1"/>
  <c r="BP110" i="2" s="1"/>
  <c r="BP111" i="2" s="1"/>
  <c r="BP112" i="2" s="1"/>
  <c r="BP113" i="2" s="1"/>
  <c r="BP114" i="2" s="1"/>
  <c r="BP115" i="2" s="1"/>
  <c r="BP116" i="2" s="1"/>
  <c r="BP117" i="2" s="1"/>
  <c r="BP118" i="2" s="1"/>
  <c r="BP119" i="2" s="1"/>
  <c r="BP120" i="2" s="1"/>
  <c r="BP121" i="2" s="1"/>
  <c r="BP122" i="2" s="1"/>
  <c r="BP6" i="2" s="1"/>
  <c r="ET81" i="2"/>
  <c r="ET82" i="2" s="1"/>
  <c r="ET83" i="2" s="1"/>
  <c r="ET84" i="2" s="1"/>
  <c r="ET85" i="2" s="1"/>
  <c r="ET86" i="2" s="1"/>
  <c r="ET87" i="2" s="1"/>
  <c r="ET88" i="2" s="1"/>
  <c r="ET89" i="2" s="1"/>
  <c r="ET90" i="2" s="1"/>
  <c r="ET91" i="2" s="1"/>
  <c r="ET92" i="2" s="1"/>
  <c r="ET93" i="2" s="1"/>
  <c r="ET94" i="2" s="1"/>
  <c r="ET95" i="2" s="1"/>
  <c r="ET96" i="2" s="1"/>
  <c r="ET97" i="2" s="1"/>
  <c r="ET98" i="2" s="1"/>
  <c r="ET99" i="2" s="1"/>
  <c r="ET100" i="2" s="1"/>
  <c r="ET101" i="2" s="1"/>
  <c r="ET102" i="2" s="1"/>
  <c r="ET103" i="2" s="1"/>
  <c r="ET104" i="2" s="1"/>
  <c r="ET105" i="2" s="1"/>
  <c r="ET106" i="2" s="1"/>
  <c r="ET107" i="2" s="1"/>
  <c r="ET108" i="2" s="1"/>
  <c r="ET109" i="2" s="1"/>
  <c r="ET110" i="2" s="1"/>
  <c r="ET111" i="2" s="1"/>
  <c r="ET112" i="2" s="1"/>
  <c r="ET113" i="2" s="1"/>
  <c r="ET114" i="2" s="1"/>
  <c r="ET115" i="2" s="1"/>
  <c r="ET116" i="2" s="1"/>
  <c r="ET117" i="2" s="1"/>
  <c r="ET118" i="2" s="1"/>
  <c r="ET119" i="2" s="1"/>
  <c r="ET120" i="2" s="1"/>
  <c r="ET121" i="2" s="1"/>
  <c r="ET122" i="2" s="1"/>
  <c r="ET6" i="2" s="1"/>
  <c r="H81" i="2"/>
  <c r="H72" i="2"/>
  <c r="EB72" i="2"/>
  <c r="EB73" i="2" s="1"/>
  <c r="EB74" i="2" s="1"/>
  <c r="EB75" i="2" s="1"/>
  <c r="EB76" i="2" s="1"/>
  <c r="EB77" i="2" s="1"/>
  <c r="EB78" i="2" s="1"/>
  <c r="EB79" i="2" s="1"/>
  <c r="EB80" i="2" s="1"/>
  <c r="EB81" i="2" s="1"/>
  <c r="EB82" i="2" s="1"/>
  <c r="EB83" i="2" s="1"/>
  <c r="EB84" i="2" s="1"/>
  <c r="EB85" i="2" s="1"/>
  <c r="EB86" i="2" s="1"/>
  <c r="EB87" i="2" s="1"/>
  <c r="EB88" i="2" s="1"/>
  <c r="EB89" i="2" s="1"/>
  <c r="EB90" i="2" s="1"/>
  <c r="EB91" i="2" s="1"/>
  <c r="EB92" i="2" s="1"/>
  <c r="EB93" i="2" s="1"/>
  <c r="EB94" i="2" s="1"/>
  <c r="EB95" i="2" s="1"/>
  <c r="EB96" i="2" s="1"/>
  <c r="EB97" i="2" s="1"/>
  <c r="EB98" i="2" s="1"/>
  <c r="EB99" i="2" s="1"/>
  <c r="EB100" i="2" s="1"/>
  <c r="EB101" i="2" s="1"/>
  <c r="EB102" i="2" s="1"/>
  <c r="EB103" i="2" s="1"/>
  <c r="EB104" i="2" s="1"/>
  <c r="EB105" i="2" s="1"/>
  <c r="EB106" i="2" s="1"/>
  <c r="EB107" i="2" s="1"/>
  <c r="EB108" i="2" s="1"/>
  <c r="EB109" i="2" s="1"/>
  <c r="EB110" i="2" s="1"/>
  <c r="EB111" i="2" s="1"/>
  <c r="EB112" i="2" s="1"/>
  <c r="EB113" i="2" s="1"/>
  <c r="EB114" i="2" s="1"/>
  <c r="EB115" i="2" s="1"/>
  <c r="EB116" i="2" s="1"/>
  <c r="EB117" i="2" s="1"/>
  <c r="EB118" i="2" s="1"/>
  <c r="EB119" i="2" s="1"/>
  <c r="EB120" i="2" s="1"/>
  <c r="EB121" i="2" s="1"/>
  <c r="EB122" i="2" s="1"/>
  <c r="EB6" i="2" s="1"/>
  <c r="FX96" i="2"/>
  <c r="FX97" i="2" s="1"/>
  <c r="FX98" i="2" s="1"/>
  <c r="FX99" i="2" s="1"/>
  <c r="FX100" i="2" s="1"/>
  <c r="FX101" i="2" s="1"/>
  <c r="FX102" i="2" s="1"/>
  <c r="FX103" i="2" s="1"/>
  <c r="FX104" i="2" s="1"/>
  <c r="FX105" i="2" s="1"/>
  <c r="FX106" i="2" s="1"/>
  <c r="FX107" i="2" s="1"/>
  <c r="FX108" i="2" s="1"/>
  <c r="FX109" i="2" s="1"/>
  <c r="FX110" i="2" s="1"/>
  <c r="FX111" i="2" s="1"/>
  <c r="FX112" i="2" s="1"/>
  <c r="FX113" i="2" s="1"/>
  <c r="FX114" i="2" s="1"/>
  <c r="FX115" i="2" s="1"/>
  <c r="FX116" i="2" s="1"/>
  <c r="FX117" i="2" s="1"/>
  <c r="FX118" i="2" s="1"/>
  <c r="FX119" i="2" s="1"/>
  <c r="FX120" i="2" s="1"/>
  <c r="FX121" i="2" s="1"/>
  <c r="FX122" i="2" s="1"/>
  <c r="FX6" i="2" s="1"/>
  <c r="H96" i="2"/>
  <c r="H53" i="2"/>
  <c r="DJ63" i="2"/>
  <c r="DJ64" i="2" s="1"/>
  <c r="DJ65" i="2" s="1"/>
  <c r="DJ66" i="2" s="1"/>
  <c r="DJ67" i="2" s="1"/>
  <c r="DJ68" i="2" s="1"/>
  <c r="DJ69" i="2" s="1"/>
  <c r="DJ70" i="2" s="1"/>
  <c r="DJ71" i="2" s="1"/>
  <c r="DJ72" i="2" s="1"/>
  <c r="DJ73" i="2" s="1"/>
  <c r="DJ74" i="2" s="1"/>
  <c r="DJ75" i="2" s="1"/>
  <c r="DJ76" i="2" s="1"/>
  <c r="DJ77" i="2" s="1"/>
  <c r="DJ78" i="2" s="1"/>
  <c r="DJ79" i="2" s="1"/>
  <c r="DJ80" i="2" s="1"/>
  <c r="DJ81" i="2" s="1"/>
  <c r="DJ82" i="2" s="1"/>
  <c r="DJ83" i="2" s="1"/>
  <c r="DJ84" i="2" s="1"/>
  <c r="DJ85" i="2" s="1"/>
  <c r="DJ86" i="2" s="1"/>
  <c r="DJ87" i="2" s="1"/>
  <c r="DJ88" i="2" s="1"/>
  <c r="DJ89" i="2" s="1"/>
  <c r="DJ90" i="2" s="1"/>
  <c r="DJ91" i="2" s="1"/>
  <c r="DJ92" i="2" s="1"/>
  <c r="DJ93" i="2" s="1"/>
  <c r="DJ94" i="2" s="1"/>
  <c r="DJ95" i="2" s="1"/>
  <c r="DJ96" i="2" s="1"/>
  <c r="DJ97" i="2" s="1"/>
  <c r="DJ98" i="2" s="1"/>
  <c r="DJ99" i="2" s="1"/>
  <c r="DJ100" i="2" s="1"/>
  <c r="DJ101" i="2" s="1"/>
  <c r="DJ102" i="2" s="1"/>
  <c r="DJ103" i="2" s="1"/>
  <c r="DJ104" i="2" s="1"/>
  <c r="DJ105" i="2" s="1"/>
  <c r="DJ106" i="2" s="1"/>
  <c r="DJ107" i="2" s="1"/>
  <c r="DJ108" i="2" s="1"/>
  <c r="DJ109" i="2" s="1"/>
  <c r="DJ110" i="2" s="1"/>
  <c r="DJ111" i="2" s="1"/>
  <c r="DJ112" i="2" s="1"/>
  <c r="DJ113" i="2" s="1"/>
  <c r="DJ114" i="2" s="1"/>
  <c r="DJ115" i="2" s="1"/>
  <c r="DJ116" i="2" s="1"/>
  <c r="DJ117" i="2" s="1"/>
  <c r="DJ118" i="2" s="1"/>
  <c r="DJ119" i="2" s="1"/>
  <c r="DJ120" i="2" s="1"/>
  <c r="DJ121" i="2" s="1"/>
  <c r="DJ122" i="2" s="1"/>
  <c r="DJ6" i="2" s="1"/>
  <c r="H63" i="2"/>
  <c r="H17" i="2"/>
  <c r="V17" i="2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6" i="2" s="1"/>
  <c r="AD21" i="2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6" i="2" s="1"/>
  <c r="H21" i="2"/>
  <c r="H29" i="2"/>
  <c r="AT29" i="2"/>
  <c r="AT30" i="2" s="1"/>
  <c r="AT31" i="2" s="1"/>
  <c r="AT32" i="2" s="1"/>
  <c r="AT33" i="2" s="1"/>
  <c r="AT34" i="2" s="1"/>
  <c r="AT35" i="2" s="1"/>
  <c r="AT36" i="2" s="1"/>
  <c r="AT37" i="2" s="1"/>
  <c r="AT38" i="2" s="1"/>
  <c r="AT39" i="2" s="1"/>
  <c r="AT40" i="2" s="1"/>
  <c r="AT41" i="2" s="1"/>
  <c r="AT42" i="2" s="1"/>
  <c r="AT43" i="2" s="1"/>
  <c r="AT44" i="2" s="1"/>
  <c r="AT45" i="2" s="1"/>
  <c r="AT46" i="2" s="1"/>
  <c r="AT47" i="2" s="1"/>
  <c r="AT48" i="2" s="1"/>
  <c r="AT49" i="2" s="1"/>
  <c r="AT50" i="2" s="1"/>
  <c r="AT51" i="2" s="1"/>
  <c r="AT52" i="2" s="1"/>
  <c r="AT53" i="2" s="1"/>
  <c r="AT54" i="2" s="1"/>
  <c r="AT55" i="2" s="1"/>
  <c r="AT56" i="2" s="1"/>
  <c r="AT57" i="2" s="1"/>
  <c r="AT58" i="2" s="1"/>
  <c r="AT59" i="2" s="1"/>
  <c r="AT60" i="2" s="1"/>
  <c r="AT61" i="2" s="1"/>
  <c r="AT62" i="2" s="1"/>
  <c r="AT63" i="2" s="1"/>
  <c r="AT64" i="2" s="1"/>
  <c r="AT65" i="2" s="1"/>
  <c r="AT66" i="2" s="1"/>
  <c r="AT67" i="2" s="1"/>
  <c r="AT68" i="2" s="1"/>
  <c r="AT69" i="2" s="1"/>
  <c r="AT70" i="2" s="1"/>
  <c r="AT71" i="2" s="1"/>
  <c r="AT72" i="2" s="1"/>
  <c r="AT73" i="2" s="1"/>
  <c r="AT74" i="2" s="1"/>
  <c r="AT75" i="2" s="1"/>
  <c r="AT76" i="2" s="1"/>
  <c r="AT77" i="2" s="1"/>
  <c r="AT78" i="2" s="1"/>
  <c r="AT79" i="2" s="1"/>
  <c r="AT80" i="2" s="1"/>
  <c r="AT81" i="2" s="1"/>
  <c r="AT82" i="2" s="1"/>
  <c r="AT83" i="2" s="1"/>
  <c r="AT84" i="2" s="1"/>
  <c r="AT85" i="2" s="1"/>
  <c r="AT86" i="2" s="1"/>
  <c r="AT87" i="2" s="1"/>
  <c r="AT88" i="2" s="1"/>
  <c r="AT89" i="2" s="1"/>
  <c r="AT90" i="2" s="1"/>
  <c r="AT91" i="2" s="1"/>
  <c r="AT92" i="2" s="1"/>
  <c r="AT93" i="2" s="1"/>
  <c r="AT94" i="2" s="1"/>
  <c r="AT95" i="2" s="1"/>
  <c r="AT96" i="2" s="1"/>
  <c r="AT97" i="2" s="1"/>
  <c r="AT98" i="2" s="1"/>
  <c r="AT99" i="2" s="1"/>
  <c r="AT100" i="2" s="1"/>
  <c r="AT101" i="2" s="1"/>
  <c r="AT102" i="2" s="1"/>
  <c r="AT103" i="2" s="1"/>
  <c r="AT104" i="2" s="1"/>
  <c r="AT105" i="2" s="1"/>
  <c r="AT106" i="2" s="1"/>
  <c r="AT107" i="2" s="1"/>
  <c r="AT108" i="2" s="1"/>
  <c r="AT109" i="2" s="1"/>
  <c r="AT110" i="2" s="1"/>
  <c r="AT111" i="2" s="1"/>
  <c r="AT112" i="2" s="1"/>
  <c r="AT113" i="2" s="1"/>
  <c r="AT114" i="2" s="1"/>
  <c r="AT115" i="2" s="1"/>
  <c r="AT116" i="2" s="1"/>
  <c r="AT117" i="2" s="1"/>
  <c r="AT118" i="2" s="1"/>
  <c r="AT119" i="2" s="1"/>
  <c r="AT120" i="2" s="1"/>
  <c r="AT121" i="2" s="1"/>
  <c r="AT122" i="2" s="1"/>
  <c r="AT6" i="2" s="1"/>
  <c r="H37" i="2"/>
  <c r="DF61" i="2"/>
  <c r="DF62" i="2" s="1"/>
  <c r="DF63" i="2" s="1"/>
  <c r="DF64" i="2" s="1"/>
  <c r="DF65" i="2" s="1"/>
  <c r="DF66" i="2" s="1"/>
  <c r="DF67" i="2" s="1"/>
  <c r="DF68" i="2" s="1"/>
  <c r="DF69" i="2" s="1"/>
  <c r="DF70" i="2" s="1"/>
  <c r="DF71" i="2" s="1"/>
  <c r="DF72" i="2" s="1"/>
  <c r="DF73" i="2" s="1"/>
  <c r="DF74" i="2" s="1"/>
  <c r="DF75" i="2" s="1"/>
  <c r="DF76" i="2" s="1"/>
  <c r="DF77" i="2" s="1"/>
  <c r="DF78" i="2" s="1"/>
  <c r="DF79" i="2" s="1"/>
  <c r="DF80" i="2" s="1"/>
  <c r="DF81" i="2" s="1"/>
  <c r="DF82" i="2" s="1"/>
  <c r="DF83" i="2" s="1"/>
  <c r="DF84" i="2" s="1"/>
  <c r="DF85" i="2" s="1"/>
  <c r="DF86" i="2" s="1"/>
  <c r="DF87" i="2" s="1"/>
  <c r="DF88" i="2" s="1"/>
  <c r="DF89" i="2" s="1"/>
  <c r="DF90" i="2" s="1"/>
  <c r="DF91" i="2" s="1"/>
  <c r="DF92" i="2" s="1"/>
  <c r="DF93" i="2" s="1"/>
  <c r="DF94" i="2" s="1"/>
  <c r="DF95" i="2" s="1"/>
  <c r="DF96" i="2" s="1"/>
  <c r="DF97" i="2" s="1"/>
  <c r="DF98" i="2" s="1"/>
  <c r="DF99" i="2" s="1"/>
  <c r="DF100" i="2" s="1"/>
  <c r="DF101" i="2" s="1"/>
  <c r="DF102" i="2" s="1"/>
  <c r="DF103" i="2" s="1"/>
  <c r="DF104" i="2" s="1"/>
  <c r="DF105" i="2" s="1"/>
  <c r="DF106" i="2" s="1"/>
  <c r="DF107" i="2" s="1"/>
  <c r="DF108" i="2" s="1"/>
  <c r="DF109" i="2" s="1"/>
  <c r="DF110" i="2" s="1"/>
  <c r="DF111" i="2" s="1"/>
  <c r="DF112" i="2" s="1"/>
  <c r="DF113" i="2" s="1"/>
  <c r="DF114" i="2" s="1"/>
  <c r="DF115" i="2" s="1"/>
  <c r="DF116" i="2" s="1"/>
  <c r="DF117" i="2" s="1"/>
  <c r="DF118" i="2" s="1"/>
  <c r="DF119" i="2" s="1"/>
  <c r="DF120" i="2" s="1"/>
  <c r="DF121" i="2" s="1"/>
  <c r="DF122" i="2" s="1"/>
  <c r="DF6" i="2" s="1"/>
  <c r="H61" i="2"/>
  <c r="EL77" i="2"/>
  <c r="EL78" i="2" s="1"/>
  <c r="EL79" i="2" s="1"/>
  <c r="EL80" i="2" s="1"/>
  <c r="EL81" i="2" s="1"/>
  <c r="EL82" i="2" s="1"/>
  <c r="EL83" i="2" s="1"/>
  <c r="EL84" i="2" s="1"/>
  <c r="EL85" i="2" s="1"/>
  <c r="EL86" i="2" s="1"/>
  <c r="EL87" i="2" s="1"/>
  <c r="EL88" i="2" s="1"/>
  <c r="EL89" i="2" s="1"/>
  <c r="EL90" i="2" s="1"/>
  <c r="EL91" i="2" s="1"/>
  <c r="EL92" i="2" s="1"/>
  <c r="EL93" i="2" s="1"/>
  <c r="EL94" i="2" s="1"/>
  <c r="EL95" i="2" s="1"/>
  <c r="EL96" i="2" s="1"/>
  <c r="EL97" i="2" s="1"/>
  <c r="EL98" i="2" s="1"/>
  <c r="EL99" i="2" s="1"/>
  <c r="EL100" i="2" s="1"/>
  <c r="EL101" i="2" s="1"/>
  <c r="EL102" i="2" s="1"/>
  <c r="EL103" i="2" s="1"/>
  <c r="EL104" i="2" s="1"/>
  <c r="EL105" i="2" s="1"/>
  <c r="EL106" i="2" s="1"/>
  <c r="EL107" i="2" s="1"/>
  <c r="EL108" i="2" s="1"/>
  <c r="EL109" i="2" s="1"/>
  <c r="EL110" i="2" s="1"/>
  <c r="EL111" i="2" s="1"/>
  <c r="EL112" i="2" s="1"/>
  <c r="EL113" i="2" s="1"/>
  <c r="EL114" i="2" s="1"/>
  <c r="EL115" i="2" s="1"/>
  <c r="EL116" i="2" s="1"/>
  <c r="EL117" i="2" s="1"/>
  <c r="EL118" i="2" s="1"/>
  <c r="EL119" i="2" s="1"/>
  <c r="EL120" i="2" s="1"/>
  <c r="EL121" i="2" s="1"/>
  <c r="EL122" i="2" s="1"/>
  <c r="EL6" i="2" s="1"/>
  <c r="H77" i="2"/>
  <c r="HT120" i="2"/>
  <c r="HT121" i="2" s="1"/>
  <c r="HT122" i="2" s="1"/>
  <c r="HT6" i="2" s="1"/>
  <c r="H120" i="2"/>
  <c r="H118" i="2"/>
  <c r="HP118" i="2"/>
  <c r="HP119" i="2" s="1"/>
  <c r="HP120" i="2" s="1"/>
  <c r="HP121" i="2" s="1"/>
  <c r="HP122" i="2" s="1"/>
  <c r="HP6" i="2" s="1"/>
  <c r="GP105" i="2"/>
  <c r="GP106" i="2" s="1"/>
  <c r="GP107" i="2" s="1"/>
  <c r="GP108" i="2" s="1"/>
  <c r="GP109" i="2" s="1"/>
  <c r="GP110" i="2" s="1"/>
  <c r="GP111" i="2" s="1"/>
  <c r="GP112" i="2" s="1"/>
  <c r="GP113" i="2" s="1"/>
  <c r="GP114" i="2" s="1"/>
  <c r="GP115" i="2" s="1"/>
  <c r="GP116" i="2" s="1"/>
  <c r="GP117" i="2" s="1"/>
  <c r="GP118" i="2" s="1"/>
  <c r="GP119" i="2" s="1"/>
  <c r="GP120" i="2" s="1"/>
  <c r="GP121" i="2" s="1"/>
  <c r="GP122" i="2" s="1"/>
  <c r="GP6" i="2" s="1"/>
  <c r="H105" i="2"/>
  <c r="GX109" i="2"/>
  <c r="GX110" i="2" s="1"/>
  <c r="GX111" i="2" s="1"/>
  <c r="GX112" i="2" s="1"/>
  <c r="GX113" i="2" s="1"/>
  <c r="GX114" i="2" s="1"/>
  <c r="GX115" i="2" s="1"/>
  <c r="GX116" i="2" s="1"/>
  <c r="GX117" i="2" s="1"/>
  <c r="GX118" i="2" s="1"/>
  <c r="GX119" i="2" s="1"/>
  <c r="GX120" i="2" s="1"/>
  <c r="GX121" i="2" s="1"/>
  <c r="GX122" i="2" s="1"/>
  <c r="GX6" i="2" s="1"/>
  <c r="H109" i="2"/>
  <c r="HN117" i="2"/>
  <c r="HN118" i="2" s="1"/>
  <c r="HN119" i="2" s="1"/>
  <c r="HN120" i="2" s="1"/>
  <c r="HN121" i="2" s="1"/>
  <c r="HN122" i="2" s="1"/>
  <c r="HN6" i="2" s="1"/>
  <c r="H117" i="2"/>
  <c r="CL51" i="2"/>
  <c r="CL52" i="2" s="1"/>
  <c r="CL53" i="2" s="1"/>
  <c r="CL54" i="2" s="1"/>
  <c r="CL55" i="2" s="1"/>
  <c r="CL56" i="2" s="1"/>
  <c r="CL57" i="2" s="1"/>
  <c r="CL58" i="2" s="1"/>
  <c r="CL59" i="2" s="1"/>
  <c r="CL60" i="2" s="1"/>
  <c r="CL61" i="2" s="1"/>
  <c r="CL62" i="2" s="1"/>
  <c r="CL63" i="2" s="1"/>
  <c r="CL64" i="2" s="1"/>
  <c r="CL65" i="2" s="1"/>
  <c r="CL66" i="2" s="1"/>
  <c r="CL67" i="2" s="1"/>
  <c r="CL68" i="2" s="1"/>
  <c r="CL69" i="2" s="1"/>
  <c r="CL70" i="2" s="1"/>
  <c r="CL71" i="2" s="1"/>
  <c r="CL72" i="2" s="1"/>
  <c r="CL73" i="2" s="1"/>
  <c r="CL74" i="2" s="1"/>
  <c r="CL75" i="2" s="1"/>
  <c r="CL76" i="2" s="1"/>
  <c r="CL77" i="2" s="1"/>
  <c r="CL78" i="2" s="1"/>
  <c r="CL79" i="2" s="1"/>
  <c r="CL80" i="2" s="1"/>
  <c r="CL81" i="2" s="1"/>
  <c r="CL82" i="2" s="1"/>
  <c r="CL83" i="2" s="1"/>
  <c r="CL84" i="2" s="1"/>
  <c r="CL85" i="2" s="1"/>
  <c r="CL86" i="2" s="1"/>
  <c r="CL87" i="2" s="1"/>
  <c r="CL88" i="2" s="1"/>
  <c r="CL89" i="2" s="1"/>
  <c r="CL90" i="2" s="1"/>
  <c r="CL91" i="2" s="1"/>
  <c r="CL92" i="2" s="1"/>
  <c r="CL93" i="2" s="1"/>
  <c r="CL94" i="2" s="1"/>
  <c r="CL95" i="2" s="1"/>
  <c r="CL96" i="2" s="1"/>
  <c r="CL97" i="2" s="1"/>
  <c r="CL98" i="2" s="1"/>
  <c r="CL99" i="2" s="1"/>
  <c r="CL100" i="2" s="1"/>
  <c r="CL101" i="2" s="1"/>
  <c r="CL102" i="2" s="1"/>
  <c r="CL103" i="2" s="1"/>
  <c r="CL104" i="2" s="1"/>
  <c r="CL105" i="2" s="1"/>
  <c r="CL106" i="2" s="1"/>
  <c r="CL107" i="2" s="1"/>
  <c r="CL108" i="2" s="1"/>
  <c r="CL109" i="2" s="1"/>
  <c r="CL110" i="2" s="1"/>
  <c r="CL111" i="2" s="1"/>
  <c r="CL112" i="2" s="1"/>
  <c r="CL113" i="2" s="1"/>
  <c r="CL114" i="2" s="1"/>
  <c r="CL115" i="2" s="1"/>
  <c r="CL116" i="2" s="1"/>
  <c r="CL117" i="2" s="1"/>
  <c r="CL118" i="2" s="1"/>
  <c r="CL119" i="2" s="1"/>
  <c r="CL120" i="2" s="1"/>
  <c r="CL121" i="2" s="1"/>
  <c r="CL122" i="2" s="1"/>
  <c r="CL6" i="2" s="1"/>
  <c r="H83" i="2"/>
  <c r="CH49" i="2"/>
  <c r="CH50" i="2" s="1"/>
  <c r="CH51" i="2" s="1"/>
  <c r="CH52" i="2" s="1"/>
  <c r="CH53" i="2" s="1"/>
  <c r="CH54" i="2" s="1"/>
  <c r="CH55" i="2" s="1"/>
  <c r="CH56" i="2" s="1"/>
  <c r="CH57" i="2" s="1"/>
  <c r="CH58" i="2" s="1"/>
  <c r="CH59" i="2" s="1"/>
  <c r="CH60" i="2" s="1"/>
  <c r="CH61" i="2" s="1"/>
  <c r="CH62" i="2" s="1"/>
  <c r="CH63" i="2" s="1"/>
  <c r="CH64" i="2" s="1"/>
  <c r="CH65" i="2" s="1"/>
  <c r="CH66" i="2" s="1"/>
  <c r="CH67" i="2" s="1"/>
  <c r="CH68" i="2" s="1"/>
  <c r="CH69" i="2" s="1"/>
  <c r="CH70" i="2" s="1"/>
  <c r="CH71" i="2" s="1"/>
  <c r="CH72" i="2" s="1"/>
  <c r="CH73" i="2" s="1"/>
  <c r="CH74" i="2" s="1"/>
  <c r="CH75" i="2" s="1"/>
  <c r="CH76" i="2" s="1"/>
  <c r="CH77" i="2" s="1"/>
  <c r="CH78" i="2" s="1"/>
  <c r="CH79" i="2" s="1"/>
  <c r="CH80" i="2" s="1"/>
  <c r="CH81" i="2" s="1"/>
  <c r="CH82" i="2" s="1"/>
  <c r="CH83" i="2" s="1"/>
  <c r="CH84" i="2" s="1"/>
  <c r="CH85" i="2" s="1"/>
  <c r="CH86" i="2" s="1"/>
  <c r="CH87" i="2" s="1"/>
  <c r="CH88" i="2" s="1"/>
  <c r="CH89" i="2" s="1"/>
  <c r="CH90" i="2" s="1"/>
  <c r="CH91" i="2" s="1"/>
  <c r="CH92" i="2" s="1"/>
  <c r="CH93" i="2" s="1"/>
  <c r="CH94" i="2" s="1"/>
  <c r="CH95" i="2" s="1"/>
  <c r="CH96" i="2" s="1"/>
  <c r="CH97" i="2" s="1"/>
  <c r="CH98" i="2" s="1"/>
  <c r="CH99" i="2" s="1"/>
  <c r="CH100" i="2" s="1"/>
  <c r="CH101" i="2" s="1"/>
  <c r="CH102" i="2" s="1"/>
  <c r="CH103" i="2" s="1"/>
  <c r="CH104" i="2" s="1"/>
  <c r="CH105" i="2" s="1"/>
  <c r="CH106" i="2" s="1"/>
  <c r="CH107" i="2" s="1"/>
  <c r="CH108" i="2" s="1"/>
  <c r="CH109" i="2" s="1"/>
  <c r="CH110" i="2" s="1"/>
  <c r="CH111" i="2" s="1"/>
  <c r="CH112" i="2" s="1"/>
  <c r="CH113" i="2" s="1"/>
  <c r="CH114" i="2" s="1"/>
  <c r="CH115" i="2" s="1"/>
  <c r="CH116" i="2" s="1"/>
  <c r="CH117" i="2" s="1"/>
  <c r="CH118" i="2" s="1"/>
  <c r="CH119" i="2" s="1"/>
  <c r="CH120" i="2" s="1"/>
  <c r="CH121" i="2" s="1"/>
  <c r="CH122" i="2" s="1"/>
  <c r="CH6" i="2" s="1"/>
  <c r="H49" i="2"/>
  <c r="BX44" i="2"/>
  <c r="BX45" i="2" s="1"/>
  <c r="BX46" i="2" s="1"/>
  <c r="BX47" i="2" s="1"/>
  <c r="BX48" i="2" s="1"/>
  <c r="BX49" i="2" s="1"/>
  <c r="BX50" i="2" s="1"/>
  <c r="BX51" i="2" s="1"/>
  <c r="BX52" i="2" s="1"/>
  <c r="BX53" i="2" s="1"/>
  <c r="BX54" i="2" s="1"/>
  <c r="BX55" i="2" s="1"/>
  <c r="BX56" i="2" s="1"/>
  <c r="BX57" i="2" s="1"/>
  <c r="BX58" i="2" s="1"/>
  <c r="BX59" i="2" s="1"/>
  <c r="BX60" i="2" s="1"/>
  <c r="BX61" i="2" s="1"/>
  <c r="BX62" i="2" s="1"/>
  <c r="BX63" i="2" s="1"/>
  <c r="BX64" i="2" s="1"/>
  <c r="BX65" i="2" s="1"/>
  <c r="BX66" i="2" s="1"/>
  <c r="BX67" i="2" s="1"/>
  <c r="BX68" i="2" s="1"/>
  <c r="BX69" i="2" s="1"/>
  <c r="BX70" i="2" s="1"/>
  <c r="BX71" i="2" s="1"/>
  <c r="BX72" i="2" s="1"/>
  <c r="BX73" i="2" s="1"/>
  <c r="BX74" i="2" s="1"/>
  <c r="BX75" i="2" s="1"/>
  <c r="BX76" i="2" s="1"/>
  <c r="BX77" i="2" s="1"/>
  <c r="BX78" i="2" s="1"/>
  <c r="BX79" i="2" s="1"/>
  <c r="BX80" i="2" s="1"/>
  <c r="BX81" i="2" s="1"/>
  <c r="BX82" i="2" s="1"/>
  <c r="BX83" i="2" s="1"/>
  <c r="BX84" i="2" s="1"/>
  <c r="BX85" i="2" s="1"/>
  <c r="BX86" i="2" s="1"/>
  <c r="BX87" i="2" s="1"/>
  <c r="BX88" i="2" s="1"/>
  <c r="BX89" i="2" s="1"/>
  <c r="BX90" i="2" s="1"/>
  <c r="BX91" i="2" s="1"/>
  <c r="BX92" i="2" s="1"/>
  <c r="BX93" i="2" s="1"/>
  <c r="BX94" i="2" s="1"/>
  <c r="BX95" i="2" s="1"/>
  <c r="BX96" i="2" s="1"/>
  <c r="BX97" i="2" s="1"/>
  <c r="BX98" i="2" s="1"/>
  <c r="BX99" i="2" s="1"/>
  <c r="BX100" i="2" s="1"/>
  <c r="BX101" i="2" s="1"/>
  <c r="BX102" i="2" s="1"/>
  <c r="BX103" i="2" s="1"/>
  <c r="BX104" i="2" s="1"/>
  <c r="BX105" i="2" s="1"/>
  <c r="BX106" i="2" s="1"/>
  <c r="BX107" i="2" s="1"/>
  <c r="BX108" i="2" s="1"/>
  <c r="BX109" i="2" s="1"/>
  <c r="BX110" i="2" s="1"/>
  <c r="BX111" i="2" s="1"/>
  <c r="BX112" i="2" s="1"/>
  <c r="BX113" i="2" s="1"/>
  <c r="BX114" i="2" s="1"/>
  <c r="BX115" i="2" s="1"/>
  <c r="BX116" i="2" s="1"/>
  <c r="BX117" i="2" s="1"/>
  <c r="BX118" i="2" s="1"/>
  <c r="BX119" i="2" s="1"/>
  <c r="BX120" i="2" s="1"/>
  <c r="BX121" i="2" s="1"/>
  <c r="BX122" i="2" s="1"/>
  <c r="BX6" i="2" s="1"/>
  <c r="Z19" i="2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Z122" i="2" s="1"/>
  <c r="Z6" i="2" s="1"/>
  <c r="H19" i="2"/>
  <c r="HJ115" i="2"/>
  <c r="HJ116" i="2" s="1"/>
  <c r="HJ117" i="2" s="1"/>
  <c r="HJ118" i="2" s="1"/>
  <c r="HJ119" i="2" s="1"/>
  <c r="HJ120" i="2" s="1"/>
  <c r="HJ121" i="2" s="1"/>
  <c r="HJ122" i="2" s="1"/>
  <c r="HJ6" i="2" s="1"/>
  <c r="H115" i="2"/>
  <c r="CT55" i="2"/>
  <c r="CT56" i="2" s="1"/>
  <c r="CT57" i="2" s="1"/>
  <c r="CT58" i="2" s="1"/>
  <c r="CT59" i="2" s="1"/>
  <c r="CT60" i="2" s="1"/>
  <c r="CT61" i="2" s="1"/>
  <c r="CT62" i="2" s="1"/>
  <c r="CT63" i="2" s="1"/>
  <c r="CT64" i="2" s="1"/>
  <c r="CT65" i="2" s="1"/>
  <c r="CT66" i="2" s="1"/>
  <c r="CT67" i="2" s="1"/>
  <c r="CT68" i="2" s="1"/>
  <c r="CT69" i="2" s="1"/>
  <c r="CT70" i="2" s="1"/>
  <c r="CT71" i="2" s="1"/>
  <c r="CT72" i="2" s="1"/>
  <c r="CT73" i="2" s="1"/>
  <c r="CT74" i="2" s="1"/>
  <c r="CT75" i="2" s="1"/>
  <c r="CT76" i="2" s="1"/>
  <c r="CT77" i="2" s="1"/>
  <c r="CT78" i="2" s="1"/>
  <c r="CT79" i="2" s="1"/>
  <c r="CT80" i="2" s="1"/>
  <c r="CT81" i="2" s="1"/>
  <c r="CT82" i="2" s="1"/>
  <c r="CT83" i="2" s="1"/>
  <c r="CT84" i="2" s="1"/>
  <c r="CT85" i="2" s="1"/>
  <c r="CT86" i="2" s="1"/>
  <c r="CT87" i="2" s="1"/>
  <c r="CT88" i="2" s="1"/>
  <c r="CT89" i="2" s="1"/>
  <c r="CT90" i="2" s="1"/>
  <c r="CT91" i="2" s="1"/>
  <c r="CT92" i="2" s="1"/>
  <c r="CT93" i="2" s="1"/>
  <c r="CT94" i="2" s="1"/>
  <c r="CT95" i="2" s="1"/>
  <c r="CT96" i="2" s="1"/>
  <c r="CT97" i="2" s="1"/>
  <c r="CT98" i="2" s="1"/>
  <c r="CT99" i="2" s="1"/>
  <c r="CT100" i="2" s="1"/>
  <c r="CT101" i="2" s="1"/>
  <c r="CT102" i="2" s="1"/>
  <c r="CT103" i="2" s="1"/>
  <c r="CT104" i="2" s="1"/>
  <c r="CT105" i="2" s="1"/>
  <c r="CT106" i="2" s="1"/>
  <c r="CT107" i="2" s="1"/>
  <c r="CT108" i="2" s="1"/>
  <c r="CT109" i="2" s="1"/>
  <c r="CT110" i="2" s="1"/>
  <c r="CT111" i="2" s="1"/>
  <c r="CT112" i="2" s="1"/>
  <c r="CT113" i="2" s="1"/>
  <c r="CT114" i="2" s="1"/>
  <c r="CT115" i="2" s="1"/>
  <c r="CT116" i="2" s="1"/>
  <c r="CT117" i="2" s="1"/>
  <c r="CT118" i="2" s="1"/>
  <c r="CT119" i="2" s="1"/>
  <c r="CT120" i="2" s="1"/>
  <c r="CT121" i="2" s="1"/>
  <c r="CT122" i="2" s="1"/>
  <c r="CT6" i="2" s="1"/>
  <c r="H55" i="2"/>
  <c r="H69" i="2"/>
  <c r="EP79" i="2"/>
  <c r="EP80" i="2" s="1"/>
  <c r="EP81" i="2" s="1"/>
  <c r="EP82" i="2" s="1"/>
  <c r="EP83" i="2" s="1"/>
  <c r="EP84" i="2" s="1"/>
  <c r="EP85" i="2" s="1"/>
  <c r="EP86" i="2" s="1"/>
  <c r="EP87" i="2" s="1"/>
  <c r="EP88" i="2" s="1"/>
  <c r="EP89" i="2" s="1"/>
  <c r="EP90" i="2" s="1"/>
  <c r="EP91" i="2" s="1"/>
  <c r="EP92" i="2" s="1"/>
  <c r="EP93" i="2" s="1"/>
  <c r="EP94" i="2" s="1"/>
  <c r="EP95" i="2" s="1"/>
  <c r="EP96" i="2" s="1"/>
  <c r="EP97" i="2" s="1"/>
  <c r="EP98" i="2" s="1"/>
  <c r="EP99" i="2" s="1"/>
  <c r="EP100" i="2" s="1"/>
  <c r="EP101" i="2" s="1"/>
  <c r="EP102" i="2" s="1"/>
  <c r="EP103" i="2" s="1"/>
  <c r="EP104" i="2" s="1"/>
  <c r="EP105" i="2" s="1"/>
  <c r="EP106" i="2" s="1"/>
  <c r="EP107" i="2" s="1"/>
  <c r="EP108" i="2" s="1"/>
  <c r="EP109" i="2" s="1"/>
  <c r="EP110" i="2" s="1"/>
  <c r="EP111" i="2" s="1"/>
  <c r="EP112" i="2" s="1"/>
  <c r="EP113" i="2" s="1"/>
  <c r="EP114" i="2" s="1"/>
  <c r="EP115" i="2" s="1"/>
  <c r="EP116" i="2" s="1"/>
  <c r="EP117" i="2" s="1"/>
  <c r="EP118" i="2" s="1"/>
  <c r="EP119" i="2" s="1"/>
  <c r="EP120" i="2" s="1"/>
  <c r="EP121" i="2" s="1"/>
  <c r="EP122" i="2" s="1"/>
  <c r="EP6" i="2" s="1"/>
  <c r="H79" i="2"/>
  <c r="H48" i="2"/>
  <c r="CF48" i="2"/>
  <c r="CF49" i="2" s="1"/>
  <c r="CF50" i="2" s="1"/>
  <c r="CF51" i="2" s="1"/>
  <c r="CF52" i="2" s="1"/>
  <c r="CF53" i="2" s="1"/>
  <c r="CF54" i="2" s="1"/>
  <c r="CF55" i="2" s="1"/>
  <c r="CF56" i="2" s="1"/>
  <c r="CF57" i="2" s="1"/>
  <c r="CF58" i="2" s="1"/>
  <c r="CF59" i="2" s="1"/>
  <c r="CF60" i="2" s="1"/>
  <c r="CF61" i="2" s="1"/>
  <c r="CF62" i="2" s="1"/>
  <c r="CF63" i="2" s="1"/>
  <c r="CF64" i="2" s="1"/>
  <c r="CF65" i="2" s="1"/>
  <c r="CF66" i="2" s="1"/>
  <c r="CF67" i="2" s="1"/>
  <c r="CF68" i="2" s="1"/>
  <c r="CF69" i="2" s="1"/>
  <c r="CF70" i="2" s="1"/>
  <c r="CF71" i="2" s="1"/>
  <c r="CF72" i="2" s="1"/>
  <c r="CF73" i="2" s="1"/>
  <c r="CF74" i="2" s="1"/>
  <c r="CF75" i="2" s="1"/>
  <c r="CF76" i="2" s="1"/>
  <c r="CF77" i="2" s="1"/>
  <c r="CF78" i="2" s="1"/>
  <c r="CF79" i="2" s="1"/>
  <c r="CF80" i="2" s="1"/>
  <c r="CF81" i="2" s="1"/>
  <c r="CF82" i="2" s="1"/>
  <c r="CF83" i="2" s="1"/>
  <c r="CF84" i="2" s="1"/>
  <c r="CF85" i="2" s="1"/>
  <c r="CF86" i="2" s="1"/>
  <c r="CF87" i="2" s="1"/>
  <c r="CF88" i="2" s="1"/>
  <c r="CF89" i="2" s="1"/>
  <c r="CF90" i="2" s="1"/>
  <c r="CF91" i="2" s="1"/>
  <c r="CF92" i="2" s="1"/>
  <c r="CF93" i="2" s="1"/>
  <c r="CF94" i="2" s="1"/>
  <c r="CF95" i="2" s="1"/>
  <c r="CF96" i="2" s="1"/>
  <c r="CF97" i="2" s="1"/>
  <c r="CF98" i="2" s="1"/>
  <c r="CF99" i="2" s="1"/>
  <c r="CF100" i="2" s="1"/>
  <c r="CF101" i="2" s="1"/>
  <c r="CF102" i="2" s="1"/>
  <c r="CF103" i="2" s="1"/>
  <c r="CF104" i="2" s="1"/>
  <c r="CF105" i="2" s="1"/>
  <c r="CF106" i="2" s="1"/>
  <c r="CF107" i="2" s="1"/>
  <c r="CF108" i="2" s="1"/>
  <c r="CF109" i="2" s="1"/>
  <c r="CF110" i="2" s="1"/>
  <c r="CF111" i="2" s="1"/>
  <c r="CF112" i="2" s="1"/>
  <c r="CF113" i="2" s="1"/>
  <c r="CF114" i="2" s="1"/>
  <c r="CF115" i="2" s="1"/>
  <c r="CF116" i="2" s="1"/>
  <c r="CF117" i="2" s="1"/>
  <c r="CF118" i="2" s="1"/>
  <c r="CF119" i="2" s="1"/>
  <c r="CF120" i="2" s="1"/>
  <c r="CF121" i="2" s="1"/>
  <c r="CF122" i="2" s="1"/>
  <c r="CF6" i="2" s="1"/>
  <c r="CN52" i="2"/>
  <c r="CN53" i="2" s="1"/>
  <c r="CN54" i="2" s="1"/>
  <c r="CN55" i="2" s="1"/>
  <c r="CN56" i="2" s="1"/>
  <c r="CN57" i="2" s="1"/>
  <c r="CN58" i="2" s="1"/>
  <c r="CN59" i="2" s="1"/>
  <c r="CN60" i="2" s="1"/>
  <c r="CN61" i="2" s="1"/>
  <c r="CN62" i="2" s="1"/>
  <c r="CN63" i="2" s="1"/>
  <c r="CN64" i="2" s="1"/>
  <c r="CN65" i="2" s="1"/>
  <c r="CN66" i="2" s="1"/>
  <c r="CN67" i="2" s="1"/>
  <c r="CN68" i="2" s="1"/>
  <c r="CN69" i="2" s="1"/>
  <c r="CN70" i="2" s="1"/>
  <c r="CN71" i="2" s="1"/>
  <c r="CN72" i="2" s="1"/>
  <c r="CN73" i="2" s="1"/>
  <c r="CN74" i="2" s="1"/>
  <c r="CN75" i="2" s="1"/>
  <c r="CN76" i="2" s="1"/>
  <c r="CN77" i="2" s="1"/>
  <c r="CN78" i="2" s="1"/>
  <c r="CN79" i="2" s="1"/>
  <c r="CN80" i="2" s="1"/>
  <c r="CN81" i="2" s="1"/>
  <c r="CN82" i="2" s="1"/>
  <c r="CN83" i="2" s="1"/>
  <c r="CN84" i="2" s="1"/>
  <c r="CN85" i="2" s="1"/>
  <c r="CN86" i="2" s="1"/>
  <c r="CN87" i="2" s="1"/>
  <c r="CN88" i="2" s="1"/>
  <c r="CN89" i="2" s="1"/>
  <c r="CN90" i="2" s="1"/>
  <c r="CN91" i="2" s="1"/>
  <c r="CN92" i="2" s="1"/>
  <c r="CN93" i="2" s="1"/>
  <c r="CN94" i="2" s="1"/>
  <c r="CN95" i="2" s="1"/>
  <c r="CN96" i="2" s="1"/>
  <c r="CN97" i="2" s="1"/>
  <c r="CN98" i="2" s="1"/>
  <c r="CN99" i="2" s="1"/>
  <c r="CN100" i="2" s="1"/>
  <c r="CN101" i="2" s="1"/>
  <c r="CN102" i="2" s="1"/>
  <c r="CN103" i="2" s="1"/>
  <c r="CN104" i="2" s="1"/>
  <c r="CN105" i="2" s="1"/>
  <c r="CN106" i="2" s="1"/>
  <c r="CN107" i="2" s="1"/>
  <c r="CN108" i="2" s="1"/>
  <c r="CN109" i="2" s="1"/>
  <c r="CN110" i="2" s="1"/>
  <c r="CN111" i="2" s="1"/>
  <c r="CN112" i="2" s="1"/>
  <c r="CN113" i="2" s="1"/>
  <c r="CN114" i="2" s="1"/>
  <c r="CN115" i="2" s="1"/>
  <c r="CN116" i="2" s="1"/>
  <c r="CN117" i="2" s="1"/>
  <c r="CN118" i="2" s="1"/>
  <c r="CN119" i="2" s="1"/>
  <c r="CN120" i="2" s="1"/>
  <c r="CN121" i="2" s="1"/>
  <c r="CN122" i="2" s="1"/>
  <c r="CN6" i="2" s="1"/>
  <c r="H52" i="2"/>
  <c r="HH114" i="2"/>
  <c r="HH115" i="2" s="1"/>
  <c r="HH116" i="2" s="1"/>
  <c r="HH117" i="2" s="1"/>
  <c r="HH118" i="2" s="1"/>
  <c r="HH119" i="2" s="1"/>
  <c r="HH120" i="2" s="1"/>
  <c r="HH121" i="2" s="1"/>
  <c r="HH122" i="2" s="1"/>
  <c r="HH6" i="2" s="1"/>
  <c r="H114" i="2"/>
  <c r="H87" i="2"/>
  <c r="FF87" i="2"/>
  <c r="FF88" i="2" s="1"/>
  <c r="FF89" i="2" s="1"/>
  <c r="FF90" i="2" s="1"/>
  <c r="FF91" i="2" s="1"/>
  <c r="FF92" i="2" s="1"/>
  <c r="FF93" i="2" s="1"/>
  <c r="FF94" i="2" s="1"/>
  <c r="FF95" i="2" s="1"/>
  <c r="FF96" i="2" s="1"/>
  <c r="FF97" i="2" s="1"/>
  <c r="FF98" i="2" s="1"/>
  <c r="FF99" i="2" s="1"/>
  <c r="FF100" i="2" s="1"/>
  <c r="FF101" i="2" s="1"/>
  <c r="FF102" i="2" s="1"/>
  <c r="FF103" i="2" s="1"/>
  <c r="FF104" i="2" s="1"/>
  <c r="FF105" i="2" s="1"/>
  <c r="FF106" i="2" s="1"/>
  <c r="FF107" i="2" s="1"/>
  <c r="FF108" i="2" s="1"/>
  <c r="FF109" i="2" s="1"/>
  <c r="FF110" i="2" s="1"/>
  <c r="FF111" i="2" s="1"/>
  <c r="FF112" i="2" s="1"/>
  <c r="FF113" i="2" s="1"/>
  <c r="FF114" i="2" s="1"/>
  <c r="FF115" i="2" s="1"/>
  <c r="FF116" i="2" s="1"/>
  <c r="FF117" i="2" s="1"/>
  <c r="FF118" i="2" s="1"/>
  <c r="FF119" i="2" s="1"/>
  <c r="FF120" i="2" s="1"/>
  <c r="FF121" i="2" s="1"/>
  <c r="FF122" i="2" s="1"/>
  <c r="FF6" i="2" s="1"/>
  <c r="GV108" i="2"/>
  <c r="GV109" i="2" s="1"/>
  <c r="GV110" i="2" s="1"/>
  <c r="GV111" i="2" s="1"/>
  <c r="GV112" i="2" s="1"/>
  <c r="GV113" i="2" s="1"/>
  <c r="GV114" i="2" s="1"/>
  <c r="GV115" i="2" s="1"/>
  <c r="GV116" i="2" s="1"/>
  <c r="GV117" i="2" s="1"/>
  <c r="GV118" i="2" s="1"/>
  <c r="GV119" i="2" s="1"/>
  <c r="GV120" i="2" s="1"/>
  <c r="GV121" i="2" s="1"/>
  <c r="GV122" i="2" s="1"/>
  <c r="GV6" i="2" s="1"/>
  <c r="H108" i="2"/>
  <c r="HD112" i="2"/>
  <c r="HD113" i="2" s="1"/>
  <c r="HD114" i="2" s="1"/>
  <c r="HD115" i="2" s="1"/>
  <c r="HD116" i="2" s="1"/>
  <c r="HD117" i="2" s="1"/>
  <c r="HD118" i="2" s="1"/>
  <c r="HD119" i="2" s="1"/>
  <c r="HD120" i="2" s="1"/>
  <c r="HD121" i="2" s="1"/>
  <c r="HD122" i="2" s="1"/>
  <c r="HD6" i="2" s="1"/>
  <c r="H112" i="2"/>
  <c r="HB111" i="2"/>
  <c r="HB112" i="2" s="1"/>
  <c r="HB113" i="2" s="1"/>
  <c r="HB114" i="2" s="1"/>
  <c r="HB115" i="2" s="1"/>
  <c r="HB116" i="2" s="1"/>
  <c r="HB117" i="2" s="1"/>
  <c r="HB118" i="2" s="1"/>
  <c r="HB119" i="2" s="1"/>
  <c r="HB120" i="2" s="1"/>
  <c r="HB121" i="2" s="1"/>
  <c r="HB122" i="2" s="1"/>
  <c r="HB6" i="2" s="1"/>
  <c r="H111" i="2"/>
  <c r="H36" i="2"/>
  <c r="BH36" i="2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BH54" i="2" s="1"/>
  <c r="BH55" i="2" s="1"/>
  <c r="BH56" i="2" s="1"/>
  <c r="BH57" i="2" s="1"/>
  <c r="BH58" i="2" s="1"/>
  <c r="BH59" i="2" s="1"/>
  <c r="BH60" i="2" s="1"/>
  <c r="BH61" i="2" s="1"/>
  <c r="BH62" i="2" s="1"/>
  <c r="BH63" i="2" s="1"/>
  <c r="BH64" i="2" s="1"/>
  <c r="BH65" i="2" s="1"/>
  <c r="BH66" i="2" s="1"/>
  <c r="BH67" i="2" s="1"/>
  <c r="BH68" i="2" s="1"/>
  <c r="BH69" i="2" s="1"/>
  <c r="BH70" i="2" s="1"/>
  <c r="BH71" i="2" s="1"/>
  <c r="BH72" i="2" s="1"/>
  <c r="BH73" i="2" s="1"/>
  <c r="BH74" i="2" s="1"/>
  <c r="BH75" i="2" s="1"/>
  <c r="BH76" i="2" s="1"/>
  <c r="BH77" i="2" s="1"/>
  <c r="BH78" i="2" s="1"/>
  <c r="BH79" i="2" s="1"/>
  <c r="BH80" i="2" s="1"/>
  <c r="BH81" i="2" s="1"/>
  <c r="BH82" i="2" s="1"/>
  <c r="BH83" i="2" s="1"/>
  <c r="BH84" i="2" s="1"/>
  <c r="BH85" i="2" s="1"/>
  <c r="BH86" i="2" s="1"/>
  <c r="BH87" i="2" s="1"/>
  <c r="BH88" i="2" s="1"/>
  <c r="BH89" i="2" s="1"/>
  <c r="BH90" i="2" s="1"/>
  <c r="BH91" i="2" s="1"/>
  <c r="BH92" i="2" s="1"/>
  <c r="BH93" i="2" s="1"/>
  <c r="BH94" i="2" s="1"/>
  <c r="BH95" i="2" s="1"/>
  <c r="BH96" i="2" s="1"/>
  <c r="BH97" i="2" s="1"/>
  <c r="BH98" i="2" s="1"/>
  <c r="BH99" i="2" s="1"/>
  <c r="BH100" i="2" s="1"/>
  <c r="BH101" i="2" s="1"/>
  <c r="BH102" i="2" s="1"/>
  <c r="BH103" i="2" s="1"/>
  <c r="BH104" i="2" s="1"/>
  <c r="BH105" i="2" s="1"/>
  <c r="BH106" i="2" s="1"/>
  <c r="BH107" i="2" s="1"/>
  <c r="BH108" i="2" s="1"/>
  <c r="BH109" i="2" s="1"/>
  <c r="BH110" i="2" s="1"/>
  <c r="BH111" i="2" s="1"/>
  <c r="BH112" i="2" s="1"/>
  <c r="BH113" i="2" s="1"/>
  <c r="BH114" i="2" s="1"/>
  <c r="BH115" i="2" s="1"/>
  <c r="BH116" i="2" s="1"/>
  <c r="BH117" i="2" s="1"/>
  <c r="BH118" i="2" s="1"/>
  <c r="BH119" i="2" s="1"/>
  <c r="BH120" i="2" s="1"/>
  <c r="BH121" i="2" s="1"/>
  <c r="BH122" i="2" s="1"/>
  <c r="BH6" i="2" s="1"/>
  <c r="H39" i="2"/>
  <c r="H101" i="2"/>
  <c r="BB33" i="2"/>
  <c r="BB34" i="2" s="1"/>
  <c r="BB35" i="2" s="1"/>
  <c r="BB36" i="2" s="1"/>
  <c r="BB37" i="2" s="1"/>
  <c r="BB38" i="2" s="1"/>
  <c r="BB39" i="2" s="1"/>
  <c r="BB40" i="2" s="1"/>
  <c r="BB41" i="2" s="1"/>
  <c r="BB42" i="2" s="1"/>
  <c r="BB43" i="2" s="1"/>
  <c r="BB44" i="2" s="1"/>
  <c r="BB45" i="2" s="1"/>
  <c r="BB46" i="2" s="1"/>
  <c r="BB47" i="2" s="1"/>
  <c r="BB48" i="2" s="1"/>
  <c r="BB49" i="2" s="1"/>
  <c r="BB50" i="2" s="1"/>
  <c r="BB51" i="2" s="1"/>
  <c r="BB52" i="2" s="1"/>
  <c r="BB53" i="2" s="1"/>
  <c r="BB54" i="2" s="1"/>
  <c r="BB55" i="2" s="1"/>
  <c r="BB56" i="2" s="1"/>
  <c r="BB57" i="2" s="1"/>
  <c r="BB58" i="2" s="1"/>
  <c r="BB59" i="2" s="1"/>
  <c r="BB60" i="2" s="1"/>
  <c r="BB61" i="2" s="1"/>
  <c r="BB62" i="2" s="1"/>
  <c r="BB63" i="2" s="1"/>
  <c r="BB64" i="2" s="1"/>
  <c r="BB65" i="2" s="1"/>
  <c r="BB66" i="2" s="1"/>
  <c r="BB67" i="2" s="1"/>
  <c r="BB68" i="2" s="1"/>
  <c r="BB69" i="2" s="1"/>
  <c r="BB70" i="2" s="1"/>
  <c r="BB71" i="2" s="1"/>
  <c r="BB72" i="2" s="1"/>
  <c r="BB73" i="2" s="1"/>
  <c r="BB74" i="2" s="1"/>
  <c r="BB75" i="2" s="1"/>
  <c r="BB76" i="2" s="1"/>
  <c r="BB77" i="2" s="1"/>
  <c r="BB78" i="2" s="1"/>
  <c r="BB79" i="2" s="1"/>
  <c r="BB80" i="2" s="1"/>
  <c r="BB81" i="2" s="1"/>
  <c r="BB82" i="2" s="1"/>
  <c r="BB83" i="2" s="1"/>
  <c r="BB84" i="2" s="1"/>
  <c r="BB85" i="2" s="1"/>
  <c r="BB86" i="2" s="1"/>
  <c r="BB87" i="2" s="1"/>
  <c r="BB88" i="2" s="1"/>
  <c r="BB89" i="2" s="1"/>
  <c r="BB90" i="2" s="1"/>
  <c r="BB91" i="2" s="1"/>
  <c r="BB92" i="2" s="1"/>
  <c r="BB93" i="2" s="1"/>
  <c r="BB94" i="2" s="1"/>
  <c r="BB95" i="2" s="1"/>
  <c r="BB96" i="2" s="1"/>
  <c r="BB97" i="2" s="1"/>
  <c r="BB98" i="2" s="1"/>
  <c r="BB99" i="2" s="1"/>
  <c r="BB100" i="2" s="1"/>
  <c r="BB101" i="2" s="1"/>
  <c r="BB102" i="2" s="1"/>
  <c r="BB103" i="2" s="1"/>
  <c r="BB104" i="2" s="1"/>
  <c r="BB105" i="2" s="1"/>
  <c r="BB106" i="2" s="1"/>
  <c r="BB107" i="2" s="1"/>
  <c r="BB108" i="2" s="1"/>
  <c r="BB109" i="2" s="1"/>
  <c r="BB110" i="2" s="1"/>
  <c r="BB111" i="2" s="1"/>
  <c r="BB112" i="2" s="1"/>
  <c r="BB113" i="2" s="1"/>
  <c r="BB114" i="2" s="1"/>
  <c r="BB115" i="2" s="1"/>
  <c r="BB116" i="2" s="1"/>
  <c r="BB117" i="2" s="1"/>
  <c r="BB118" i="2" s="1"/>
  <c r="BB119" i="2" s="1"/>
  <c r="BB120" i="2" s="1"/>
  <c r="BB121" i="2" s="1"/>
  <c r="BB122" i="2" s="1"/>
  <c r="BB6" i="2" s="1"/>
  <c r="H33" i="2"/>
  <c r="HR119" i="2"/>
  <c r="HR120" i="2" s="1"/>
  <c r="HR121" i="2" s="1"/>
  <c r="HR122" i="2" s="1"/>
  <c r="HR6" i="2" s="1"/>
  <c r="H119" i="2"/>
  <c r="DT68" i="2"/>
  <c r="DT69" i="2" s="1"/>
  <c r="DT70" i="2" s="1"/>
  <c r="DT71" i="2" s="1"/>
  <c r="DT72" i="2" s="1"/>
  <c r="DT73" i="2" s="1"/>
  <c r="DT74" i="2" s="1"/>
  <c r="DT75" i="2" s="1"/>
  <c r="DT76" i="2" s="1"/>
  <c r="DT77" i="2" s="1"/>
  <c r="DT78" i="2" s="1"/>
  <c r="DT79" i="2" s="1"/>
  <c r="DT80" i="2" s="1"/>
  <c r="DT81" i="2" s="1"/>
  <c r="DT82" i="2" s="1"/>
  <c r="DT83" i="2" s="1"/>
  <c r="DT84" i="2" s="1"/>
  <c r="DT85" i="2" s="1"/>
  <c r="DT86" i="2" s="1"/>
  <c r="DT87" i="2" s="1"/>
  <c r="DT88" i="2" s="1"/>
  <c r="DT89" i="2" s="1"/>
  <c r="DT90" i="2" s="1"/>
  <c r="DT91" i="2" s="1"/>
  <c r="DT92" i="2" s="1"/>
  <c r="DT93" i="2" s="1"/>
  <c r="DT94" i="2" s="1"/>
  <c r="DT95" i="2" s="1"/>
  <c r="DT96" i="2" s="1"/>
  <c r="DT97" i="2" s="1"/>
  <c r="DT98" i="2" s="1"/>
  <c r="DT99" i="2" s="1"/>
  <c r="DT100" i="2" s="1"/>
  <c r="DT101" i="2" s="1"/>
  <c r="DT102" i="2" s="1"/>
  <c r="DT103" i="2" s="1"/>
  <c r="DT104" i="2" s="1"/>
  <c r="DT105" i="2" s="1"/>
  <c r="DT106" i="2" s="1"/>
  <c r="DT107" i="2" s="1"/>
  <c r="DT108" i="2" s="1"/>
  <c r="DT109" i="2" s="1"/>
  <c r="DT110" i="2" s="1"/>
  <c r="DT111" i="2" s="1"/>
  <c r="DT112" i="2" s="1"/>
  <c r="DT113" i="2" s="1"/>
  <c r="DT114" i="2" s="1"/>
  <c r="DT115" i="2" s="1"/>
  <c r="DT116" i="2" s="1"/>
  <c r="DT117" i="2" s="1"/>
  <c r="DT118" i="2" s="1"/>
  <c r="DT119" i="2" s="1"/>
  <c r="DT120" i="2" s="1"/>
  <c r="DT121" i="2" s="1"/>
  <c r="DT122" i="2" s="1"/>
  <c r="DT6" i="2" s="1"/>
  <c r="H68" i="2"/>
  <c r="ER80" i="2"/>
  <c r="ER81" i="2" s="1"/>
  <c r="ER82" i="2" s="1"/>
  <c r="ER83" i="2" s="1"/>
  <c r="ER84" i="2" s="1"/>
  <c r="ER85" i="2" s="1"/>
  <c r="ER86" i="2" s="1"/>
  <c r="ER87" i="2" s="1"/>
  <c r="ER88" i="2" s="1"/>
  <c r="ER89" i="2" s="1"/>
  <c r="ER90" i="2" s="1"/>
  <c r="ER91" i="2" s="1"/>
  <c r="ER92" i="2" s="1"/>
  <c r="ER93" i="2" s="1"/>
  <c r="ER94" i="2" s="1"/>
  <c r="ER95" i="2" s="1"/>
  <c r="ER96" i="2" s="1"/>
  <c r="ER97" i="2" s="1"/>
  <c r="ER98" i="2" s="1"/>
  <c r="ER99" i="2" s="1"/>
  <c r="ER100" i="2" s="1"/>
  <c r="ER101" i="2" s="1"/>
  <c r="ER102" i="2" s="1"/>
  <c r="ER103" i="2" s="1"/>
  <c r="ER104" i="2" s="1"/>
  <c r="ER105" i="2" s="1"/>
  <c r="ER106" i="2" s="1"/>
  <c r="ER107" i="2" s="1"/>
  <c r="ER108" i="2" s="1"/>
  <c r="ER109" i="2" s="1"/>
  <c r="ER110" i="2" s="1"/>
  <c r="ER111" i="2" s="1"/>
  <c r="ER112" i="2" s="1"/>
  <c r="ER113" i="2" s="1"/>
  <c r="ER114" i="2" s="1"/>
  <c r="ER115" i="2" s="1"/>
  <c r="ER116" i="2" s="1"/>
  <c r="ER117" i="2" s="1"/>
  <c r="ER118" i="2" s="1"/>
  <c r="ER119" i="2" s="1"/>
  <c r="ER120" i="2" s="1"/>
  <c r="ER121" i="2" s="1"/>
  <c r="ER122" i="2" s="1"/>
  <c r="ER6" i="2" s="1"/>
  <c r="H80" i="2"/>
  <c r="EZ84" i="2"/>
  <c r="EZ85" i="2" s="1"/>
  <c r="EZ86" i="2" s="1"/>
  <c r="EZ87" i="2" s="1"/>
  <c r="EZ88" i="2" s="1"/>
  <c r="EZ89" i="2" s="1"/>
  <c r="EZ90" i="2" s="1"/>
  <c r="EZ91" i="2" s="1"/>
  <c r="EZ92" i="2" s="1"/>
  <c r="EZ93" i="2" s="1"/>
  <c r="EZ94" i="2" s="1"/>
  <c r="EZ95" i="2" s="1"/>
  <c r="EZ96" i="2" s="1"/>
  <c r="EZ97" i="2" s="1"/>
  <c r="EZ98" i="2" s="1"/>
  <c r="EZ99" i="2" s="1"/>
  <c r="EZ100" i="2" s="1"/>
  <c r="EZ101" i="2" s="1"/>
  <c r="EZ102" i="2" s="1"/>
  <c r="EZ103" i="2" s="1"/>
  <c r="EZ104" i="2" s="1"/>
  <c r="EZ105" i="2" s="1"/>
  <c r="EZ106" i="2" s="1"/>
  <c r="EZ107" i="2" s="1"/>
  <c r="EZ108" i="2" s="1"/>
  <c r="EZ109" i="2" s="1"/>
  <c r="EZ110" i="2" s="1"/>
  <c r="EZ111" i="2" s="1"/>
  <c r="EZ112" i="2" s="1"/>
  <c r="EZ113" i="2" s="1"/>
  <c r="EZ114" i="2" s="1"/>
  <c r="EZ115" i="2" s="1"/>
  <c r="EZ116" i="2" s="1"/>
  <c r="EZ117" i="2" s="1"/>
  <c r="EZ118" i="2" s="1"/>
  <c r="EZ119" i="2" s="1"/>
  <c r="EZ120" i="2" s="1"/>
  <c r="EZ121" i="2" s="1"/>
  <c r="EZ122" i="2" s="1"/>
  <c r="EZ6" i="2" s="1"/>
  <c r="H84" i="2"/>
  <c r="EH75" i="2"/>
  <c r="EH76" i="2" s="1"/>
  <c r="EH77" i="2" s="1"/>
  <c r="EH78" i="2" s="1"/>
  <c r="EH79" i="2" s="1"/>
  <c r="EH80" i="2" s="1"/>
  <c r="EH81" i="2" s="1"/>
  <c r="EH82" i="2" s="1"/>
  <c r="EH83" i="2" s="1"/>
  <c r="EH84" i="2" s="1"/>
  <c r="EH85" i="2" s="1"/>
  <c r="EH86" i="2" s="1"/>
  <c r="EH87" i="2" s="1"/>
  <c r="EH88" i="2" s="1"/>
  <c r="EH89" i="2" s="1"/>
  <c r="EH90" i="2" s="1"/>
  <c r="EH91" i="2" s="1"/>
  <c r="EH92" i="2" s="1"/>
  <c r="EH93" i="2" s="1"/>
  <c r="EH94" i="2" s="1"/>
  <c r="EH95" i="2" s="1"/>
  <c r="EH96" i="2" s="1"/>
  <c r="EH97" i="2" s="1"/>
  <c r="EH98" i="2" s="1"/>
  <c r="EH99" i="2" s="1"/>
  <c r="EH100" i="2" s="1"/>
  <c r="EH101" i="2" s="1"/>
  <c r="EH102" i="2" s="1"/>
  <c r="EH103" i="2" s="1"/>
  <c r="EH104" i="2" s="1"/>
  <c r="EH105" i="2" s="1"/>
  <c r="EH106" i="2" s="1"/>
  <c r="EH107" i="2" s="1"/>
  <c r="EH108" i="2" s="1"/>
  <c r="EH109" i="2" s="1"/>
  <c r="EH110" i="2" s="1"/>
  <c r="EH111" i="2" s="1"/>
  <c r="EH112" i="2" s="1"/>
  <c r="EH113" i="2" s="1"/>
  <c r="EH114" i="2" s="1"/>
  <c r="EH115" i="2" s="1"/>
  <c r="EH116" i="2" s="1"/>
  <c r="EH117" i="2" s="1"/>
  <c r="EH118" i="2" s="1"/>
  <c r="EH119" i="2" s="1"/>
  <c r="EH120" i="2" s="1"/>
  <c r="EH121" i="2" s="1"/>
  <c r="EH122" i="2" s="1"/>
  <c r="EH6" i="2" s="1"/>
  <c r="H75" i="2"/>
  <c r="GJ102" i="2"/>
  <c r="GJ103" i="2" s="1"/>
  <c r="GJ104" i="2" s="1"/>
  <c r="GJ105" i="2" s="1"/>
  <c r="GJ106" i="2" s="1"/>
  <c r="GJ107" i="2" s="1"/>
  <c r="GJ108" i="2" s="1"/>
  <c r="GJ109" i="2" s="1"/>
  <c r="GJ110" i="2" s="1"/>
  <c r="GJ111" i="2" s="1"/>
  <c r="GJ112" i="2" s="1"/>
  <c r="GJ113" i="2" s="1"/>
  <c r="GJ114" i="2" s="1"/>
  <c r="GJ115" i="2" s="1"/>
  <c r="GJ116" i="2" s="1"/>
  <c r="GJ117" i="2" s="1"/>
  <c r="GJ118" i="2" s="1"/>
  <c r="GJ119" i="2" s="1"/>
  <c r="GJ120" i="2" s="1"/>
  <c r="GJ121" i="2" s="1"/>
  <c r="GJ122" i="2" s="1"/>
  <c r="GJ6" i="2" s="1"/>
  <c r="H102" i="2"/>
  <c r="BF35" i="2"/>
  <c r="BF36" i="2" s="1"/>
  <c r="BF37" i="2" s="1"/>
  <c r="BF38" i="2" s="1"/>
  <c r="BF39" i="2" s="1"/>
  <c r="BF40" i="2" s="1"/>
  <c r="BF41" i="2" s="1"/>
  <c r="BF42" i="2" s="1"/>
  <c r="BF43" i="2" s="1"/>
  <c r="BF44" i="2" s="1"/>
  <c r="BF45" i="2" s="1"/>
  <c r="BF46" i="2" s="1"/>
  <c r="BF47" i="2" s="1"/>
  <c r="BF48" i="2" s="1"/>
  <c r="BF49" i="2" s="1"/>
  <c r="BF50" i="2" s="1"/>
  <c r="BF51" i="2" s="1"/>
  <c r="BF52" i="2" s="1"/>
  <c r="BF53" i="2" s="1"/>
  <c r="BF54" i="2" s="1"/>
  <c r="BF55" i="2" s="1"/>
  <c r="BF56" i="2" s="1"/>
  <c r="BF57" i="2" s="1"/>
  <c r="BF58" i="2" s="1"/>
  <c r="BF59" i="2" s="1"/>
  <c r="BF60" i="2" s="1"/>
  <c r="BF61" i="2" s="1"/>
  <c r="BF62" i="2" s="1"/>
  <c r="BF63" i="2" s="1"/>
  <c r="BF64" i="2" s="1"/>
  <c r="BF65" i="2" s="1"/>
  <c r="BF66" i="2" s="1"/>
  <c r="BF67" i="2" s="1"/>
  <c r="BF68" i="2" s="1"/>
  <c r="BF69" i="2" s="1"/>
  <c r="BF70" i="2" s="1"/>
  <c r="BF71" i="2" s="1"/>
  <c r="BF72" i="2" s="1"/>
  <c r="BF73" i="2" s="1"/>
  <c r="BF74" i="2" s="1"/>
  <c r="BF75" i="2" s="1"/>
  <c r="BF76" i="2" s="1"/>
  <c r="BF77" i="2" s="1"/>
  <c r="BF78" i="2" s="1"/>
  <c r="BF79" i="2" s="1"/>
  <c r="BF80" i="2" s="1"/>
  <c r="BF81" i="2" s="1"/>
  <c r="BF82" i="2" s="1"/>
  <c r="BF83" i="2" s="1"/>
  <c r="BF84" i="2" s="1"/>
  <c r="BF85" i="2" s="1"/>
  <c r="BF86" i="2" s="1"/>
  <c r="BF87" i="2" s="1"/>
  <c r="BF88" i="2" s="1"/>
  <c r="BF89" i="2" s="1"/>
  <c r="BF90" i="2" s="1"/>
  <c r="BF91" i="2" s="1"/>
  <c r="BF92" i="2" s="1"/>
  <c r="BF93" i="2" s="1"/>
  <c r="BF94" i="2" s="1"/>
  <c r="BF95" i="2" s="1"/>
  <c r="BF96" i="2" s="1"/>
  <c r="BF97" i="2" s="1"/>
  <c r="BF98" i="2" s="1"/>
  <c r="BF99" i="2" s="1"/>
  <c r="BF100" i="2" s="1"/>
  <c r="BF101" i="2" s="1"/>
  <c r="BF102" i="2" s="1"/>
  <c r="BF103" i="2" s="1"/>
  <c r="BF104" i="2" s="1"/>
  <c r="BF105" i="2" s="1"/>
  <c r="BF106" i="2" s="1"/>
  <c r="BF107" i="2" s="1"/>
  <c r="BF108" i="2" s="1"/>
  <c r="BF109" i="2" s="1"/>
  <c r="BF110" i="2" s="1"/>
  <c r="BF111" i="2" s="1"/>
  <c r="BF112" i="2" s="1"/>
  <c r="BF113" i="2" s="1"/>
  <c r="BF114" i="2" s="1"/>
  <c r="BF115" i="2" s="1"/>
  <c r="BF116" i="2" s="1"/>
  <c r="BF117" i="2" s="1"/>
  <c r="BF118" i="2" s="1"/>
  <c r="BF119" i="2" s="1"/>
  <c r="BF120" i="2" s="1"/>
  <c r="BF121" i="2" s="1"/>
  <c r="BF122" i="2" s="1"/>
  <c r="BF6" i="2" s="1"/>
  <c r="H35" i="2"/>
  <c r="DN65" i="2"/>
  <c r="DN66" i="2" s="1"/>
  <c r="DN67" i="2" s="1"/>
  <c r="DN68" i="2" s="1"/>
  <c r="DN69" i="2" s="1"/>
  <c r="DN70" i="2" s="1"/>
  <c r="DN71" i="2" s="1"/>
  <c r="DN72" i="2" s="1"/>
  <c r="DN73" i="2" s="1"/>
  <c r="DN74" i="2" s="1"/>
  <c r="DN75" i="2" s="1"/>
  <c r="DN76" i="2" s="1"/>
  <c r="DN77" i="2" s="1"/>
  <c r="DN78" i="2" s="1"/>
  <c r="DN79" i="2" s="1"/>
  <c r="DN80" i="2" s="1"/>
  <c r="DN81" i="2" s="1"/>
  <c r="DN82" i="2" s="1"/>
  <c r="DN83" i="2" s="1"/>
  <c r="DN84" i="2" s="1"/>
  <c r="DN85" i="2" s="1"/>
  <c r="DN86" i="2" s="1"/>
  <c r="DN87" i="2" s="1"/>
  <c r="DN88" i="2" s="1"/>
  <c r="DN89" i="2" s="1"/>
  <c r="DN90" i="2" s="1"/>
  <c r="DN91" i="2" s="1"/>
  <c r="DN92" i="2" s="1"/>
  <c r="DN93" i="2" s="1"/>
  <c r="DN94" i="2" s="1"/>
  <c r="DN95" i="2" s="1"/>
  <c r="DN96" i="2" s="1"/>
  <c r="DN97" i="2" s="1"/>
  <c r="DN98" i="2" s="1"/>
  <c r="DN99" i="2" s="1"/>
  <c r="DN100" i="2" s="1"/>
  <c r="DN101" i="2" s="1"/>
  <c r="DN102" i="2" s="1"/>
  <c r="DN103" i="2" s="1"/>
  <c r="DN104" i="2" s="1"/>
  <c r="DN105" i="2" s="1"/>
  <c r="DN106" i="2" s="1"/>
  <c r="DN107" i="2" s="1"/>
  <c r="DN108" i="2" s="1"/>
  <c r="DN109" i="2" s="1"/>
  <c r="DN110" i="2" s="1"/>
  <c r="DN111" i="2" s="1"/>
  <c r="DN112" i="2" s="1"/>
  <c r="DN113" i="2" s="1"/>
  <c r="DN114" i="2" s="1"/>
  <c r="DN115" i="2" s="1"/>
  <c r="DN116" i="2" s="1"/>
  <c r="DN117" i="2" s="1"/>
  <c r="DN118" i="2" s="1"/>
  <c r="DN119" i="2" s="1"/>
  <c r="DN120" i="2" s="1"/>
  <c r="DN121" i="2" s="1"/>
  <c r="DN122" i="2" s="1"/>
  <c r="DN6" i="2" s="1"/>
  <c r="H65" i="2"/>
  <c r="H32" i="2"/>
  <c r="AZ32" i="2"/>
  <c r="AZ33" i="2" s="1"/>
  <c r="AZ34" i="2" s="1"/>
  <c r="AZ35" i="2" s="1"/>
  <c r="AZ36" i="2" s="1"/>
  <c r="AZ37" i="2" s="1"/>
  <c r="AZ38" i="2" s="1"/>
  <c r="AZ39" i="2" s="1"/>
  <c r="AZ40" i="2" s="1"/>
  <c r="AZ41" i="2" s="1"/>
  <c r="AZ42" i="2" s="1"/>
  <c r="AZ43" i="2" s="1"/>
  <c r="AZ44" i="2" s="1"/>
  <c r="AZ45" i="2" s="1"/>
  <c r="AZ46" i="2" s="1"/>
  <c r="AZ47" i="2" s="1"/>
  <c r="AZ48" i="2" s="1"/>
  <c r="AZ49" i="2" s="1"/>
  <c r="AZ50" i="2" s="1"/>
  <c r="AZ51" i="2" s="1"/>
  <c r="AZ52" i="2" s="1"/>
  <c r="AZ53" i="2" s="1"/>
  <c r="AZ54" i="2" s="1"/>
  <c r="AZ55" i="2" s="1"/>
  <c r="AZ56" i="2" s="1"/>
  <c r="AZ57" i="2" s="1"/>
  <c r="AZ58" i="2" s="1"/>
  <c r="AZ59" i="2" s="1"/>
  <c r="AZ60" i="2" s="1"/>
  <c r="AZ61" i="2" s="1"/>
  <c r="AZ62" i="2" s="1"/>
  <c r="AZ63" i="2" s="1"/>
  <c r="AZ64" i="2" s="1"/>
  <c r="AZ65" i="2" s="1"/>
  <c r="AZ66" i="2" s="1"/>
  <c r="AZ67" i="2" s="1"/>
  <c r="AZ68" i="2" s="1"/>
  <c r="AZ69" i="2" s="1"/>
  <c r="AZ70" i="2" s="1"/>
  <c r="AZ71" i="2" s="1"/>
  <c r="AZ72" i="2" s="1"/>
  <c r="AZ73" i="2" s="1"/>
  <c r="AZ74" i="2" s="1"/>
  <c r="AZ75" i="2" s="1"/>
  <c r="AZ76" i="2" s="1"/>
  <c r="AZ77" i="2" s="1"/>
  <c r="AZ78" i="2" s="1"/>
  <c r="AZ79" i="2" s="1"/>
  <c r="AZ80" i="2" s="1"/>
  <c r="AZ81" i="2" s="1"/>
  <c r="AZ82" i="2" s="1"/>
  <c r="AZ83" i="2" s="1"/>
  <c r="AZ84" i="2" s="1"/>
  <c r="AZ85" i="2" s="1"/>
  <c r="AZ86" i="2" s="1"/>
  <c r="AZ87" i="2" s="1"/>
  <c r="AZ88" i="2" s="1"/>
  <c r="AZ89" i="2" s="1"/>
  <c r="AZ90" i="2" s="1"/>
  <c r="AZ91" i="2" s="1"/>
  <c r="AZ92" i="2" s="1"/>
  <c r="AZ93" i="2" s="1"/>
  <c r="AZ94" i="2" s="1"/>
  <c r="AZ95" i="2" s="1"/>
  <c r="AZ96" i="2" s="1"/>
  <c r="AZ97" i="2" s="1"/>
  <c r="AZ98" i="2" s="1"/>
  <c r="AZ99" i="2" s="1"/>
  <c r="AZ100" i="2" s="1"/>
  <c r="AZ101" i="2" s="1"/>
  <c r="AZ102" i="2" s="1"/>
  <c r="AZ103" i="2" s="1"/>
  <c r="AZ104" i="2" s="1"/>
  <c r="AZ105" i="2" s="1"/>
  <c r="AZ106" i="2" s="1"/>
  <c r="AZ107" i="2" s="1"/>
  <c r="AZ108" i="2" s="1"/>
  <c r="AZ109" i="2" s="1"/>
  <c r="AZ110" i="2" s="1"/>
  <c r="AZ111" i="2" s="1"/>
  <c r="AZ112" i="2" s="1"/>
  <c r="AZ113" i="2" s="1"/>
  <c r="AZ114" i="2" s="1"/>
  <c r="AZ115" i="2" s="1"/>
  <c r="AZ116" i="2" s="1"/>
  <c r="AZ117" i="2" s="1"/>
  <c r="AZ118" i="2" s="1"/>
  <c r="AZ119" i="2" s="1"/>
  <c r="AZ120" i="2" s="1"/>
  <c r="AZ121" i="2" s="1"/>
  <c r="AZ122" i="2" s="1"/>
  <c r="AZ6" i="2" s="1"/>
  <c r="GR106" i="2"/>
  <c r="GR107" i="2" s="1"/>
  <c r="GR108" i="2" s="1"/>
  <c r="GR109" i="2" s="1"/>
  <c r="GR110" i="2" s="1"/>
  <c r="GR111" i="2" s="1"/>
  <c r="GR112" i="2" s="1"/>
  <c r="GR113" i="2" s="1"/>
  <c r="GR114" i="2" s="1"/>
  <c r="GR115" i="2" s="1"/>
  <c r="GR116" i="2" s="1"/>
  <c r="GR117" i="2" s="1"/>
  <c r="GR118" i="2" s="1"/>
  <c r="GR119" i="2" s="1"/>
  <c r="GR120" i="2" s="1"/>
  <c r="GR121" i="2" s="1"/>
  <c r="GR122" i="2" s="1"/>
  <c r="GR6" i="2" s="1"/>
  <c r="H106" i="2"/>
  <c r="CD47" i="2"/>
  <c r="CD48" i="2" s="1"/>
  <c r="CD49" i="2" s="1"/>
  <c r="CD50" i="2" s="1"/>
  <c r="CD51" i="2" s="1"/>
  <c r="CD52" i="2" s="1"/>
  <c r="CD53" i="2" s="1"/>
  <c r="CD54" i="2" s="1"/>
  <c r="CD55" i="2" s="1"/>
  <c r="CD56" i="2" s="1"/>
  <c r="CD57" i="2" s="1"/>
  <c r="CD58" i="2" s="1"/>
  <c r="CD59" i="2" s="1"/>
  <c r="CD60" i="2" s="1"/>
  <c r="CD61" i="2" s="1"/>
  <c r="CD62" i="2" s="1"/>
  <c r="CD63" i="2" s="1"/>
  <c r="CD64" i="2" s="1"/>
  <c r="CD65" i="2" s="1"/>
  <c r="CD66" i="2" s="1"/>
  <c r="CD67" i="2" s="1"/>
  <c r="CD68" i="2" s="1"/>
  <c r="CD69" i="2" s="1"/>
  <c r="CD70" i="2" s="1"/>
  <c r="CD71" i="2" s="1"/>
  <c r="CD72" i="2" s="1"/>
  <c r="CD73" i="2" s="1"/>
  <c r="CD74" i="2" s="1"/>
  <c r="CD75" i="2" s="1"/>
  <c r="CD76" i="2" s="1"/>
  <c r="CD77" i="2" s="1"/>
  <c r="CD78" i="2" s="1"/>
  <c r="CD79" i="2" s="1"/>
  <c r="CD80" i="2" s="1"/>
  <c r="CD81" i="2" s="1"/>
  <c r="CD82" i="2" s="1"/>
  <c r="CD83" i="2" s="1"/>
  <c r="CD84" i="2" s="1"/>
  <c r="CD85" i="2" s="1"/>
  <c r="CD86" i="2" s="1"/>
  <c r="CD87" i="2" s="1"/>
  <c r="CD88" i="2" s="1"/>
  <c r="CD89" i="2" s="1"/>
  <c r="CD90" i="2" s="1"/>
  <c r="CD91" i="2" s="1"/>
  <c r="CD92" i="2" s="1"/>
  <c r="CD93" i="2" s="1"/>
  <c r="CD94" i="2" s="1"/>
  <c r="CD95" i="2" s="1"/>
  <c r="CD96" i="2" s="1"/>
  <c r="CD97" i="2" s="1"/>
  <c r="CD98" i="2" s="1"/>
  <c r="CD99" i="2" s="1"/>
  <c r="CD100" i="2" s="1"/>
  <c r="CD101" i="2" s="1"/>
  <c r="CD102" i="2" s="1"/>
  <c r="CD103" i="2" s="1"/>
  <c r="CD104" i="2" s="1"/>
  <c r="CD105" i="2" s="1"/>
  <c r="CD106" i="2" s="1"/>
  <c r="CD107" i="2" s="1"/>
  <c r="CD108" i="2" s="1"/>
  <c r="CD109" i="2" s="1"/>
  <c r="CD110" i="2" s="1"/>
  <c r="CD111" i="2" s="1"/>
  <c r="CD112" i="2" s="1"/>
  <c r="CD113" i="2" s="1"/>
  <c r="CD114" i="2" s="1"/>
  <c r="CD115" i="2" s="1"/>
  <c r="CD116" i="2" s="1"/>
  <c r="CD117" i="2" s="1"/>
  <c r="CD118" i="2" s="1"/>
  <c r="CD119" i="2" s="1"/>
  <c r="CD120" i="2" s="1"/>
  <c r="CD121" i="2" s="1"/>
  <c r="CD122" i="2" s="1"/>
  <c r="CD6" i="2" s="1"/>
  <c r="H47" i="2"/>
  <c r="DR67" i="2"/>
  <c r="DR68" i="2" s="1"/>
  <c r="DR69" i="2" s="1"/>
  <c r="DR70" i="2" s="1"/>
  <c r="DR71" i="2" s="1"/>
  <c r="DR72" i="2" s="1"/>
  <c r="DR73" i="2" s="1"/>
  <c r="DR74" i="2" s="1"/>
  <c r="DR75" i="2" s="1"/>
  <c r="DR76" i="2" s="1"/>
  <c r="DR77" i="2" s="1"/>
  <c r="DR78" i="2" s="1"/>
  <c r="DR79" i="2" s="1"/>
  <c r="DR80" i="2" s="1"/>
  <c r="DR81" i="2" s="1"/>
  <c r="DR82" i="2" s="1"/>
  <c r="DR83" i="2" s="1"/>
  <c r="DR84" i="2" s="1"/>
  <c r="DR85" i="2" s="1"/>
  <c r="DR86" i="2" s="1"/>
  <c r="DR87" i="2" s="1"/>
  <c r="DR88" i="2" s="1"/>
  <c r="DR89" i="2" s="1"/>
  <c r="DR90" i="2" s="1"/>
  <c r="DR91" i="2" s="1"/>
  <c r="DR92" i="2" s="1"/>
  <c r="DR93" i="2" s="1"/>
  <c r="DR94" i="2" s="1"/>
  <c r="DR95" i="2" s="1"/>
  <c r="DR96" i="2" s="1"/>
  <c r="DR97" i="2" s="1"/>
  <c r="DR98" i="2" s="1"/>
  <c r="DR99" i="2" s="1"/>
  <c r="DR100" i="2" s="1"/>
  <c r="DR101" i="2" s="1"/>
  <c r="DR102" i="2" s="1"/>
  <c r="DR103" i="2" s="1"/>
  <c r="DR104" i="2" s="1"/>
  <c r="DR105" i="2" s="1"/>
  <c r="DR106" i="2" s="1"/>
  <c r="DR107" i="2" s="1"/>
  <c r="DR108" i="2" s="1"/>
  <c r="DR109" i="2" s="1"/>
  <c r="DR110" i="2" s="1"/>
  <c r="DR111" i="2" s="1"/>
  <c r="DR112" i="2" s="1"/>
  <c r="DR113" i="2" s="1"/>
  <c r="DR114" i="2" s="1"/>
  <c r="DR115" i="2" s="1"/>
  <c r="DR116" i="2" s="1"/>
  <c r="DR117" i="2" s="1"/>
  <c r="DR118" i="2" s="1"/>
  <c r="DR119" i="2" s="1"/>
  <c r="DR120" i="2" s="1"/>
  <c r="DR121" i="2" s="1"/>
  <c r="DR122" i="2" s="1"/>
  <c r="DR6" i="2" s="1"/>
  <c r="H67" i="2"/>
  <c r="H71" i="2"/>
  <c r="DZ71" i="2"/>
  <c r="DZ72" i="2" s="1"/>
  <c r="DZ73" i="2" s="1"/>
  <c r="DZ74" i="2" s="1"/>
  <c r="DZ75" i="2" s="1"/>
  <c r="DZ76" i="2" s="1"/>
  <c r="DZ77" i="2" s="1"/>
  <c r="DZ78" i="2" s="1"/>
  <c r="DZ79" i="2" s="1"/>
  <c r="DZ80" i="2" s="1"/>
  <c r="DZ81" i="2" s="1"/>
  <c r="DZ82" i="2" s="1"/>
  <c r="DZ83" i="2" s="1"/>
  <c r="DZ84" i="2" s="1"/>
  <c r="DZ85" i="2" s="1"/>
  <c r="DZ86" i="2" s="1"/>
  <c r="DZ87" i="2" s="1"/>
  <c r="DZ88" i="2" s="1"/>
  <c r="DZ89" i="2" s="1"/>
  <c r="DZ90" i="2" s="1"/>
  <c r="DZ91" i="2" s="1"/>
  <c r="DZ92" i="2" s="1"/>
  <c r="DZ93" i="2" s="1"/>
  <c r="DZ94" i="2" s="1"/>
  <c r="DZ95" i="2" s="1"/>
  <c r="DZ96" i="2" s="1"/>
  <c r="DZ97" i="2" s="1"/>
  <c r="DZ98" i="2" s="1"/>
  <c r="DZ99" i="2" s="1"/>
  <c r="DZ100" i="2" s="1"/>
  <c r="DZ101" i="2" s="1"/>
  <c r="DZ102" i="2" s="1"/>
  <c r="DZ103" i="2" s="1"/>
  <c r="DZ104" i="2" s="1"/>
  <c r="DZ105" i="2" s="1"/>
  <c r="DZ106" i="2" s="1"/>
  <c r="DZ107" i="2" s="1"/>
  <c r="DZ108" i="2" s="1"/>
  <c r="DZ109" i="2" s="1"/>
  <c r="DZ110" i="2" s="1"/>
  <c r="DZ111" i="2" s="1"/>
  <c r="DZ112" i="2" s="1"/>
  <c r="DZ113" i="2" s="1"/>
  <c r="DZ114" i="2" s="1"/>
  <c r="DZ115" i="2" s="1"/>
  <c r="DZ116" i="2" s="1"/>
  <c r="DZ117" i="2" s="1"/>
  <c r="DZ118" i="2" s="1"/>
  <c r="DZ119" i="2" s="1"/>
  <c r="DZ120" i="2" s="1"/>
  <c r="DZ121" i="2" s="1"/>
  <c r="DZ122" i="2" s="1"/>
  <c r="DZ6" i="2" s="1"/>
  <c r="FZ97" i="2"/>
  <c r="FZ98" i="2" s="1"/>
  <c r="FZ99" i="2" s="1"/>
  <c r="FZ100" i="2" s="1"/>
  <c r="FZ101" i="2" s="1"/>
  <c r="FZ102" i="2" s="1"/>
  <c r="FZ103" i="2" s="1"/>
  <c r="FZ104" i="2" s="1"/>
  <c r="FZ105" i="2" s="1"/>
  <c r="FZ106" i="2" s="1"/>
  <c r="FZ107" i="2" s="1"/>
  <c r="FZ108" i="2" s="1"/>
  <c r="FZ109" i="2" s="1"/>
  <c r="FZ110" i="2" s="1"/>
  <c r="FZ111" i="2" s="1"/>
  <c r="FZ112" i="2" s="1"/>
  <c r="FZ113" i="2" s="1"/>
  <c r="FZ114" i="2" s="1"/>
  <c r="FZ115" i="2" s="1"/>
  <c r="FZ116" i="2" s="1"/>
  <c r="FZ117" i="2" s="1"/>
  <c r="FZ118" i="2" s="1"/>
  <c r="FZ119" i="2" s="1"/>
  <c r="FZ120" i="2" s="1"/>
  <c r="FZ121" i="2" s="1"/>
  <c r="FZ122" i="2" s="1"/>
  <c r="FZ6" i="2" s="1"/>
  <c r="H97" i="2"/>
  <c r="DL64" i="2"/>
  <c r="DL65" i="2" s="1"/>
  <c r="DL66" i="2" s="1"/>
  <c r="DL67" i="2" s="1"/>
  <c r="DL68" i="2" s="1"/>
  <c r="DL69" i="2" s="1"/>
  <c r="DL70" i="2" s="1"/>
  <c r="DL71" i="2" s="1"/>
  <c r="DL72" i="2" s="1"/>
  <c r="DL73" i="2" s="1"/>
  <c r="DL74" i="2" s="1"/>
  <c r="DL75" i="2" s="1"/>
  <c r="DL76" i="2" s="1"/>
  <c r="DL77" i="2" s="1"/>
  <c r="DL78" i="2" s="1"/>
  <c r="DL79" i="2" s="1"/>
  <c r="DL80" i="2" s="1"/>
  <c r="DL81" i="2" s="1"/>
  <c r="DL82" i="2" s="1"/>
  <c r="DL83" i="2" s="1"/>
  <c r="DL84" i="2" s="1"/>
  <c r="DL85" i="2" s="1"/>
  <c r="DL86" i="2" s="1"/>
  <c r="DL87" i="2" s="1"/>
  <c r="DL88" i="2" s="1"/>
  <c r="DL89" i="2" s="1"/>
  <c r="DL90" i="2" s="1"/>
  <c r="DL91" i="2" s="1"/>
  <c r="DL92" i="2" s="1"/>
  <c r="DL93" i="2" s="1"/>
  <c r="DL94" i="2" s="1"/>
  <c r="DL95" i="2" s="1"/>
  <c r="DL96" i="2" s="1"/>
  <c r="DL97" i="2" s="1"/>
  <c r="DL98" i="2" s="1"/>
  <c r="DL99" i="2" s="1"/>
  <c r="DL100" i="2" s="1"/>
  <c r="DL101" i="2" s="1"/>
  <c r="DL102" i="2" s="1"/>
  <c r="DL103" i="2" s="1"/>
  <c r="DL104" i="2" s="1"/>
  <c r="DL105" i="2" s="1"/>
  <c r="DL106" i="2" s="1"/>
  <c r="DL107" i="2" s="1"/>
  <c r="DL108" i="2" s="1"/>
  <c r="DL109" i="2" s="1"/>
  <c r="DL110" i="2" s="1"/>
  <c r="DL111" i="2" s="1"/>
  <c r="DL112" i="2" s="1"/>
  <c r="DL113" i="2" s="1"/>
  <c r="DL114" i="2" s="1"/>
  <c r="DL115" i="2" s="1"/>
  <c r="DL116" i="2" s="1"/>
  <c r="DL117" i="2" s="1"/>
  <c r="DL118" i="2" s="1"/>
  <c r="DL119" i="2" s="1"/>
  <c r="DL120" i="2" s="1"/>
  <c r="DL121" i="2" s="1"/>
  <c r="DL122" i="2" s="1"/>
  <c r="DL6" i="2" s="1"/>
  <c r="H64" i="2"/>
  <c r="GL103" i="2"/>
  <c r="GL104" i="2" s="1"/>
  <c r="GL105" i="2" s="1"/>
  <c r="GL106" i="2" s="1"/>
  <c r="GL107" i="2" s="1"/>
  <c r="GL108" i="2" s="1"/>
  <c r="GL109" i="2" s="1"/>
  <c r="GL110" i="2" s="1"/>
  <c r="GL111" i="2" s="1"/>
  <c r="GL112" i="2" s="1"/>
  <c r="GL113" i="2" s="1"/>
  <c r="GL114" i="2" s="1"/>
  <c r="GL115" i="2" s="1"/>
  <c r="GL116" i="2" s="1"/>
  <c r="GL117" i="2" s="1"/>
  <c r="GL118" i="2" s="1"/>
  <c r="GL119" i="2" s="1"/>
  <c r="GL120" i="2" s="1"/>
  <c r="GL121" i="2" s="1"/>
  <c r="GL122" i="2" s="1"/>
  <c r="GL6" i="2" s="1"/>
  <c r="H103" i="2"/>
  <c r="GT107" i="2"/>
  <c r="GT108" i="2" s="1"/>
  <c r="GT109" i="2" s="1"/>
  <c r="GT110" i="2" s="1"/>
  <c r="GT111" i="2" s="1"/>
  <c r="GT112" i="2" s="1"/>
  <c r="GT113" i="2" s="1"/>
  <c r="GT114" i="2" s="1"/>
  <c r="GT115" i="2" s="1"/>
  <c r="GT116" i="2" s="1"/>
  <c r="GT117" i="2" s="1"/>
  <c r="GT118" i="2" s="1"/>
  <c r="GT119" i="2" s="1"/>
  <c r="GT120" i="2" s="1"/>
  <c r="GT121" i="2" s="1"/>
  <c r="GT122" i="2" s="1"/>
  <c r="GT6" i="2" s="1"/>
  <c r="H107" i="2"/>
  <c r="H116" i="2"/>
  <c r="HL116" i="2"/>
  <c r="HL117" i="2" s="1"/>
  <c r="HL118" i="2" s="1"/>
  <c r="HL119" i="2" s="1"/>
  <c r="HL120" i="2" s="1"/>
  <c r="HL121" i="2" s="1"/>
  <c r="HL122" i="2" s="1"/>
  <c r="HL6" i="2" s="1"/>
  <c r="H15" i="2"/>
  <c r="I15" i="2" s="1"/>
  <c r="R15" i="2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6" i="2" s="1"/>
  <c r="H16" i="2"/>
  <c r="T16" i="2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6" i="2" s="1"/>
  <c r="H20" i="2"/>
  <c r="AB20" i="2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6" i="2" s="1"/>
  <c r="H91" i="2"/>
  <c r="FN91" i="2"/>
  <c r="FN92" i="2" s="1"/>
  <c r="FN93" i="2" s="1"/>
  <c r="FN94" i="2" s="1"/>
  <c r="FN95" i="2" s="1"/>
  <c r="FN96" i="2" s="1"/>
  <c r="FN97" i="2" s="1"/>
  <c r="FN98" i="2" s="1"/>
  <c r="FN99" i="2" s="1"/>
  <c r="FN100" i="2" s="1"/>
  <c r="FN101" i="2" s="1"/>
  <c r="FN102" i="2" s="1"/>
  <c r="FN103" i="2" s="1"/>
  <c r="FN104" i="2" s="1"/>
  <c r="FN105" i="2" s="1"/>
  <c r="FN106" i="2" s="1"/>
  <c r="FN107" i="2" s="1"/>
  <c r="FN108" i="2" s="1"/>
  <c r="FN109" i="2" s="1"/>
  <c r="FN110" i="2" s="1"/>
  <c r="FN111" i="2" s="1"/>
  <c r="FN112" i="2" s="1"/>
  <c r="FN113" i="2" s="1"/>
  <c r="FN114" i="2" s="1"/>
  <c r="FN115" i="2" s="1"/>
  <c r="FN116" i="2" s="1"/>
  <c r="FN117" i="2" s="1"/>
  <c r="FN118" i="2" s="1"/>
  <c r="FN119" i="2" s="1"/>
  <c r="FN120" i="2" s="1"/>
  <c r="FN121" i="2" s="1"/>
  <c r="FN122" i="2" s="1"/>
  <c r="FN6" i="2" s="1"/>
  <c r="EV82" i="2"/>
  <c r="EV83" i="2" s="1"/>
  <c r="EV84" i="2" s="1"/>
  <c r="EV85" i="2" s="1"/>
  <c r="EV86" i="2" s="1"/>
  <c r="EV87" i="2" s="1"/>
  <c r="EV88" i="2" s="1"/>
  <c r="EV89" i="2" s="1"/>
  <c r="EV90" i="2" s="1"/>
  <c r="EV91" i="2" s="1"/>
  <c r="EV92" i="2" s="1"/>
  <c r="EV93" i="2" s="1"/>
  <c r="EV94" i="2" s="1"/>
  <c r="EV95" i="2" s="1"/>
  <c r="EV96" i="2" s="1"/>
  <c r="EV97" i="2" s="1"/>
  <c r="EV98" i="2" s="1"/>
  <c r="EV99" i="2" s="1"/>
  <c r="EV100" i="2" s="1"/>
  <c r="EV101" i="2" s="1"/>
  <c r="EV102" i="2" s="1"/>
  <c r="EV103" i="2" s="1"/>
  <c r="EV104" i="2" s="1"/>
  <c r="EV105" i="2" s="1"/>
  <c r="EV106" i="2" s="1"/>
  <c r="EV107" i="2" s="1"/>
  <c r="EV108" i="2" s="1"/>
  <c r="EV109" i="2" s="1"/>
  <c r="EV110" i="2" s="1"/>
  <c r="EV111" i="2" s="1"/>
  <c r="EV112" i="2" s="1"/>
  <c r="EV113" i="2" s="1"/>
  <c r="EV114" i="2" s="1"/>
  <c r="EV115" i="2" s="1"/>
  <c r="EV116" i="2" s="1"/>
  <c r="EV117" i="2" s="1"/>
  <c r="EV118" i="2" s="1"/>
  <c r="EV119" i="2" s="1"/>
  <c r="EV120" i="2" s="1"/>
  <c r="EV121" i="2" s="1"/>
  <c r="EV122" i="2" s="1"/>
  <c r="EV6" i="2" s="1"/>
  <c r="H82" i="2"/>
  <c r="DP66" i="2"/>
  <c r="DP67" i="2" s="1"/>
  <c r="DP68" i="2" s="1"/>
  <c r="DP69" i="2" s="1"/>
  <c r="DP70" i="2" s="1"/>
  <c r="DP71" i="2" s="1"/>
  <c r="DP72" i="2" s="1"/>
  <c r="DP73" i="2" s="1"/>
  <c r="DP74" i="2" s="1"/>
  <c r="DP75" i="2" s="1"/>
  <c r="DP76" i="2" s="1"/>
  <c r="DP77" i="2" s="1"/>
  <c r="DP78" i="2" s="1"/>
  <c r="DP79" i="2" s="1"/>
  <c r="DP80" i="2" s="1"/>
  <c r="DP81" i="2" s="1"/>
  <c r="DP82" i="2" s="1"/>
  <c r="DP83" i="2" s="1"/>
  <c r="DP84" i="2" s="1"/>
  <c r="DP85" i="2" s="1"/>
  <c r="DP86" i="2" s="1"/>
  <c r="DP87" i="2" s="1"/>
  <c r="DP88" i="2" s="1"/>
  <c r="DP89" i="2" s="1"/>
  <c r="DP90" i="2" s="1"/>
  <c r="DP91" i="2" s="1"/>
  <c r="DP92" i="2" s="1"/>
  <c r="DP93" i="2" s="1"/>
  <c r="DP94" i="2" s="1"/>
  <c r="DP95" i="2" s="1"/>
  <c r="DP96" i="2" s="1"/>
  <c r="DP97" i="2" s="1"/>
  <c r="DP98" i="2" s="1"/>
  <c r="DP99" i="2" s="1"/>
  <c r="DP100" i="2" s="1"/>
  <c r="DP101" i="2" s="1"/>
  <c r="DP102" i="2" s="1"/>
  <c r="DP103" i="2" s="1"/>
  <c r="DP104" i="2" s="1"/>
  <c r="DP105" i="2" s="1"/>
  <c r="DP106" i="2" s="1"/>
  <c r="DP107" i="2" s="1"/>
  <c r="DP108" i="2" s="1"/>
  <c r="DP109" i="2" s="1"/>
  <c r="DP110" i="2" s="1"/>
  <c r="DP111" i="2" s="1"/>
  <c r="DP112" i="2" s="1"/>
  <c r="DP113" i="2" s="1"/>
  <c r="DP114" i="2" s="1"/>
  <c r="DP115" i="2" s="1"/>
  <c r="DP116" i="2" s="1"/>
  <c r="DP117" i="2" s="1"/>
  <c r="DP118" i="2" s="1"/>
  <c r="DP119" i="2" s="1"/>
  <c r="DP120" i="2" s="1"/>
  <c r="DP121" i="2" s="1"/>
  <c r="DP122" i="2" s="1"/>
  <c r="DP6" i="2" s="1"/>
  <c r="H66" i="2"/>
  <c r="DH62" i="2"/>
  <c r="DH63" i="2" s="1"/>
  <c r="DH64" i="2" s="1"/>
  <c r="DH65" i="2" s="1"/>
  <c r="DH66" i="2" s="1"/>
  <c r="DH67" i="2" s="1"/>
  <c r="DH68" i="2" s="1"/>
  <c r="DH69" i="2" s="1"/>
  <c r="DH70" i="2" s="1"/>
  <c r="DH71" i="2" s="1"/>
  <c r="DH72" i="2" s="1"/>
  <c r="DH73" i="2" s="1"/>
  <c r="DH74" i="2" s="1"/>
  <c r="DH75" i="2" s="1"/>
  <c r="DH76" i="2" s="1"/>
  <c r="DH77" i="2" s="1"/>
  <c r="DH78" i="2" s="1"/>
  <c r="DH79" i="2" s="1"/>
  <c r="DH80" i="2" s="1"/>
  <c r="DH81" i="2" s="1"/>
  <c r="DH82" i="2" s="1"/>
  <c r="DH83" i="2" s="1"/>
  <c r="DH84" i="2" s="1"/>
  <c r="DH85" i="2" s="1"/>
  <c r="DH86" i="2" s="1"/>
  <c r="DH87" i="2" s="1"/>
  <c r="DH88" i="2" s="1"/>
  <c r="DH89" i="2" s="1"/>
  <c r="DH90" i="2" s="1"/>
  <c r="DH91" i="2" s="1"/>
  <c r="DH92" i="2" s="1"/>
  <c r="DH93" i="2" s="1"/>
  <c r="DH94" i="2" s="1"/>
  <c r="DH95" i="2" s="1"/>
  <c r="DH96" i="2" s="1"/>
  <c r="DH97" i="2" s="1"/>
  <c r="DH98" i="2" s="1"/>
  <c r="DH99" i="2" s="1"/>
  <c r="DH100" i="2" s="1"/>
  <c r="DH101" i="2" s="1"/>
  <c r="DH102" i="2" s="1"/>
  <c r="DH103" i="2" s="1"/>
  <c r="DH104" i="2" s="1"/>
  <c r="DH105" i="2" s="1"/>
  <c r="DH106" i="2" s="1"/>
  <c r="DH107" i="2" s="1"/>
  <c r="DH108" i="2" s="1"/>
  <c r="DH109" i="2" s="1"/>
  <c r="DH110" i="2" s="1"/>
  <c r="DH111" i="2" s="1"/>
  <c r="DH112" i="2" s="1"/>
  <c r="DH113" i="2" s="1"/>
  <c r="DH114" i="2" s="1"/>
  <c r="DH115" i="2" s="1"/>
  <c r="DH116" i="2" s="1"/>
  <c r="DH117" i="2" s="1"/>
  <c r="DH118" i="2" s="1"/>
  <c r="DH119" i="2" s="1"/>
  <c r="DH120" i="2" s="1"/>
  <c r="DH121" i="2" s="1"/>
  <c r="DH122" i="2" s="1"/>
  <c r="DH6" i="2" s="1"/>
  <c r="H62" i="2"/>
  <c r="H38" i="2"/>
  <c r="BL38" i="2"/>
  <c r="BL39" i="2" s="1"/>
  <c r="BL40" i="2" s="1"/>
  <c r="BL41" i="2" s="1"/>
  <c r="BL42" i="2" s="1"/>
  <c r="BL43" i="2" s="1"/>
  <c r="BL44" i="2" s="1"/>
  <c r="BL45" i="2" s="1"/>
  <c r="BL46" i="2" s="1"/>
  <c r="BL47" i="2" s="1"/>
  <c r="BL48" i="2" s="1"/>
  <c r="BL49" i="2" s="1"/>
  <c r="BL50" i="2" s="1"/>
  <c r="BL51" i="2" s="1"/>
  <c r="BL52" i="2" s="1"/>
  <c r="BL53" i="2" s="1"/>
  <c r="BL54" i="2" s="1"/>
  <c r="BL55" i="2" s="1"/>
  <c r="BL56" i="2" s="1"/>
  <c r="BL57" i="2" s="1"/>
  <c r="BL58" i="2" s="1"/>
  <c r="BL59" i="2" s="1"/>
  <c r="BL60" i="2" s="1"/>
  <c r="BL61" i="2" s="1"/>
  <c r="BL62" i="2" s="1"/>
  <c r="BL63" i="2" s="1"/>
  <c r="BL64" i="2" s="1"/>
  <c r="BL65" i="2" s="1"/>
  <c r="BL66" i="2" s="1"/>
  <c r="BL67" i="2" s="1"/>
  <c r="BL68" i="2" s="1"/>
  <c r="BL69" i="2" s="1"/>
  <c r="BL70" i="2" s="1"/>
  <c r="BL71" i="2" s="1"/>
  <c r="BL72" i="2" s="1"/>
  <c r="BL73" i="2" s="1"/>
  <c r="BL74" i="2" s="1"/>
  <c r="BL75" i="2" s="1"/>
  <c r="BL76" i="2" s="1"/>
  <c r="BL77" i="2" s="1"/>
  <c r="BL78" i="2" s="1"/>
  <c r="BL79" i="2" s="1"/>
  <c r="BL80" i="2" s="1"/>
  <c r="BL81" i="2" s="1"/>
  <c r="BL82" i="2" s="1"/>
  <c r="BL83" i="2" s="1"/>
  <c r="BL84" i="2" s="1"/>
  <c r="BL85" i="2" s="1"/>
  <c r="BL86" i="2" s="1"/>
  <c r="BL87" i="2" s="1"/>
  <c r="BL88" i="2" s="1"/>
  <c r="BL89" i="2" s="1"/>
  <c r="BL90" i="2" s="1"/>
  <c r="BL91" i="2" s="1"/>
  <c r="BL92" i="2" s="1"/>
  <c r="BL93" i="2" s="1"/>
  <c r="BL94" i="2" s="1"/>
  <c r="BL95" i="2" s="1"/>
  <c r="BL96" i="2" s="1"/>
  <c r="BL97" i="2" s="1"/>
  <c r="BL98" i="2" s="1"/>
  <c r="BL99" i="2" s="1"/>
  <c r="BL100" i="2" s="1"/>
  <c r="BL101" i="2" s="1"/>
  <c r="BL102" i="2" s="1"/>
  <c r="BL103" i="2" s="1"/>
  <c r="BL104" i="2" s="1"/>
  <c r="BL105" i="2" s="1"/>
  <c r="BL106" i="2" s="1"/>
  <c r="BL107" i="2" s="1"/>
  <c r="BL108" i="2" s="1"/>
  <c r="BL109" i="2" s="1"/>
  <c r="BL110" i="2" s="1"/>
  <c r="BL111" i="2" s="1"/>
  <c r="BL112" i="2" s="1"/>
  <c r="BL113" i="2" s="1"/>
  <c r="BL114" i="2" s="1"/>
  <c r="BL115" i="2" s="1"/>
  <c r="BL116" i="2" s="1"/>
  <c r="BL117" i="2" s="1"/>
  <c r="BL118" i="2" s="1"/>
  <c r="BL119" i="2" s="1"/>
  <c r="BL120" i="2" s="1"/>
  <c r="BL121" i="2" s="1"/>
  <c r="BL122" i="2" s="1"/>
  <c r="BL6" i="2" s="1"/>
  <c r="H98" i="2"/>
  <c r="GB98" i="2"/>
  <c r="GB99" i="2" s="1"/>
  <c r="GB100" i="2" s="1"/>
  <c r="GB101" i="2" s="1"/>
  <c r="GB102" i="2" s="1"/>
  <c r="GB103" i="2" s="1"/>
  <c r="GB104" i="2" s="1"/>
  <c r="GB105" i="2" s="1"/>
  <c r="GB106" i="2" s="1"/>
  <c r="GB107" i="2" s="1"/>
  <c r="GB108" i="2" s="1"/>
  <c r="GB109" i="2" s="1"/>
  <c r="GB110" i="2" s="1"/>
  <c r="GB111" i="2" s="1"/>
  <c r="GB112" i="2" s="1"/>
  <c r="GB113" i="2" s="1"/>
  <c r="GB114" i="2" s="1"/>
  <c r="GB115" i="2" s="1"/>
  <c r="GB116" i="2" s="1"/>
  <c r="GB117" i="2" s="1"/>
  <c r="GB118" i="2" s="1"/>
  <c r="GB119" i="2" s="1"/>
  <c r="GB120" i="2" s="1"/>
  <c r="GB121" i="2" s="1"/>
  <c r="GB122" i="2" s="1"/>
  <c r="GB6" i="2" s="1"/>
  <c r="FT94" i="2"/>
  <c r="FT95" i="2" s="1"/>
  <c r="FT96" i="2" s="1"/>
  <c r="FT97" i="2" s="1"/>
  <c r="FT98" i="2" s="1"/>
  <c r="FT99" i="2" s="1"/>
  <c r="FT100" i="2" s="1"/>
  <c r="FT101" i="2" s="1"/>
  <c r="FT102" i="2" s="1"/>
  <c r="FT103" i="2" s="1"/>
  <c r="FT104" i="2" s="1"/>
  <c r="FT105" i="2" s="1"/>
  <c r="FT106" i="2" s="1"/>
  <c r="FT107" i="2" s="1"/>
  <c r="FT108" i="2" s="1"/>
  <c r="FT109" i="2" s="1"/>
  <c r="FT110" i="2" s="1"/>
  <c r="FT111" i="2" s="1"/>
  <c r="FT112" i="2" s="1"/>
  <c r="FT113" i="2" s="1"/>
  <c r="FT114" i="2" s="1"/>
  <c r="FT115" i="2" s="1"/>
  <c r="FT116" i="2" s="1"/>
  <c r="FT117" i="2" s="1"/>
  <c r="FT118" i="2" s="1"/>
  <c r="FT119" i="2" s="1"/>
  <c r="FT120" i="2" s="1"/>
  <c r="FT121" i="2" s="1"/>
  <c r="FT122" i="2" s="1"/>
  <c r="FT6" i="2" s="1"/>
  <c r="H94" i="2"/>
  <c r="B7" i="2"/>
  <c r="AB20" i="3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H20" i="3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DX70" i="2"/>
  <c r="DX71" i="2" s="1"/>
  <c r="DX72" i="2" s="1"/>
  <c r="DX73" i="2" s="1"/>
  <c r="DX74" i="2" s="1"/>
  <c r="DX75" i="2" s="1"/>
  <c r="DX76" i="2" s="1"/>
  <c r="DX77" i="2" s="1"/>
  <c r="DX78" i="2" s="1"/>
  <c r="DX79" i="2" s="1"/>
  <c r="DX80" i="2" s="1"/>
  <c r="DX81" i="2" s="1"/>
  <c r="DX82" i="2" s="1"/>
  <c r="DX83" i="2" s="1"/>
  <c r="DX84" i="2" s="1"/>
  <c r="DX85" i="2" s="1"/>
  <c r="DX86" i="2" s="1"/>
  <c r="DX87" i="2" s="1"/>
  <c r="DX88" i="2" s="1"/>
  <c r="DX89" i="2" s="1"/>
  <c r="DX90" i="2" s="1"/>
  <c r="DX91" i="2" s="1"/>
  <c r="DX92" i="2" s="1"/>
  <c r="DX93" i="2" s="1"/>
  <c r="DX94" i="2" s="1"/>
  <c r="DX95" i="2" s="1"/>
  <c r="DX96" i="2" s="1"/>
  <c r="DX97" i="2" s="1"/>
  <c r="DX98" i="2" s="1"/>
  <c r="DX99" i="2" s="1"/>
  <c r="DX100" i="2" s="1"/>
  <c r="DX101" i="2" s="1"/>
  <c r="DX102" i="2" s="1"/>
  <c r="DX103" i="2" s="1"/>
  <c r="DX104" i="2" s="1"/>
  <c r="DX105" i="2" s="1"/>
  <c r="DX106" i="2" s="1"/>
  <c r="DX107" i="2" s="1"/>
  <c r="DX108" i="2" s="1"/>
  <c r="DX109" i="2" s="1"/>
  <c r="DX110" i="2" s="1"/>
  <c r="DX111" i="2" s="1"/>
  <c r="DX112" i="2" s="1"/>
  <c r="DX113" i="2" s="1"/>
  <c r="DX114" i="2" s="1"/>
  <c r="DX115" i="2" s="1"/>
  <c r="DX116" i="2" s="1"/>
  <c r="DX117" i="2" s="1"/>
  <c r="DX118" i="2" s="1"/>
  <c r="DX119" i="2" s="1"/>
  <c r="DX120" i="2" s="1"/>
  <c r="DX121" i="2" s="1"/>
  <c r="DX122" i="2" s="1"/>
  <c r="DX6" i="2" s="1"/>
  <c r="H70" i="2"/>
  <c r="H22" i="2"/>
  <c r="AF22" i="2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F82" i="2" s="1"/>
  <c r="AF83" i="2" s="1"/>
  <c r="AF84" i="2" s="1"/>
  <c r="AF85" i="2" s="1"/>
  <c r="AF86" i="2" s="1"/>
  <c r="AF87" i="2" s="1"/>
  <c r="AF88" i="2" s="1"/>
  <c r="AF89" i="2" s="1"/>
  <c r="AF90" i="2" s="1"/>
  <c r="AF91" i="2" s="1"/>
  <c r="AF92" i="2" s="1"/>
  <c r="AF93" i="2" s="1"/>
  <c r="AF94" i="2" s="1"/>
  <c r="AF95" i="2" s="1"/>
  <c r="AF96" i="2" s="1"/>
  <c r="AF97" i="2" s="1"/>
  <c r="AF98" i="2" s="1"/>
  <c r="AF99" i="2" s="1"/>
  <c r="AF100" i="2" s="1"/>
  <c r="AF101" i="2" s="1"/>
  <c r="AF102" i="2" s="1"/>
  <c r="AF103" i="2" s="1"/>
  <c r="AF104" i="2" s="1"/>
  <c r="AF105" i="2" s="1"/>
  <c r="AF106" i="2" s="1"/>
  <c r="AF107" i="2" s="1"/>
  <c r="AF108" i="2" s="1"/>
  <c r="AF109" i="2" s="1"/>
  <c r="AF110" i="2" s="1"/>
  <c r="AF111" i="2" s="1"/>
  <c r="AF112" i="2" s="1"/>
  <c r="AF113" i="2" s="1"/>
  <c r="AF114" i="2" s="1"/>
  <c r="AF115" i="2" s="1"/>
  <c r="AF116" i="2" s="1"/>
  <c r="AF117" i="2" s="1"/>
  <c r="AF118" i="2" s="1"/>
  <c r="AF119" i="2" s="1"/>
  <c r="AF120" i="2" s="1"/>
  <c r="AF121" i="2" s="1"/>
  <c r="AF122" i="2" s="1"/>
  <c r="AF6" i="2" s="1"/>
  <c r="FL90" i="2"/>
  <c r="FL91" i="2" s="1"/>
  <c r="FL92" i="2" s="1"/>
  <c r="FL93" i="2" s="1"/>
  <c r="FL94" i="2" s="1"/>
  <c r="FL95" i="2" s="1"/>
  <c r="FL96" i="2" s="1"/>
  <c r="FL97" i="2" s="1"/>
  <c r="FL98" i="2" s="1"/>
  <c r="FL99" i="2" s="1"/>
  <c r="FL100" i="2" s="1"/>
  <c r="FL101" i="2" s="1"/>
  <c r="FL102" i="2" s="1"/>
  <c r="FL103" i="2" s="1"/>
  <c r="FL104" i="2" s="1"/>
  <c r="FL105" i="2" s="1"/>
  <c r="FL106" i="2" s="1"/>
  <c r="FL107" i="2" s="1"/>
  <c r="FL108" i="2" s="1"/>
  <c r="FL109" i="2" s="1"/>
  <c r="FL110" i="2" s="1"/>
  <c r="FL111" i="2" s="1"/>
  <c r="FL112" i="2" s="1"/>
  <c r="FL113" i="2" s="1"/>
  <c r="FL114" i="2" s="1"/>
  <c r="FL115" i="2" s="1"/>
  <c r="FL116" i="2" s="1"/>
  <c r="FL117" i="2" s="1"/>
  <c r="FL118" i="2" s="1"/>
  <c r="FL119" i="2" s="1"/>
  <c r="FL120" i="2" s="1"/>
  <c r="FL121" i="2" s="1"/>
  <c r="FL122" i="2" s="1"/>
  <c r="FL6" i="2" s="1"/>
  <c r="H90" i="2"/>
  <c r="CR54" i="2"/>
  <c r="CR55" i="2" s="1"/>
  <c r="CR56" i="2" s="1"/>
  <c r="CR57" i="2" s="1"/>
  <c r="CR58" i="2" s="1"/>
  <c r="CR59" i="2" s="1"/>
  <c r="CR60" i="2" s="1"/>
  <c r="CR61" i="2" s="1"/>
  <c r="CR62" i="2" s="1"/>
  <c r="CR63" i="2" s="1"/>
  <c r="CR64" i="2" s="1"/>
  <c r="CR65" i="2" s="1"/>
  <c r="CR66" i="2" s="1"/>
  <c r="CR67" i="2" s="1"/>
  <c r="CR68" i="2" s="1"/>
  <c r="CR69" i="2" s="1"/>
  <c r="CR70" i="2" s="1"/>
  <c r="CR71" i="2" s="1"/>
  <c r="CR72" i="2" s="1"/>
  <c r="CR73" i="2" s="1"/>
  <c r="CR74" i="2" s="1"/>
  <c r="CR75" i="2" s="1"/>
  <c r="CR76" i="2" s="1"/>
  <c r="CR77" i="2" s="1"/>
  <c r="CR78" i="2" s="1"/>
  <c r="CR79" i="2" s="1"/>
  <c r="CR80" i="2" s="1"/>
  <c r="CR81" i="2" s="1"/>
  <c r="CR82" i="2" s="1"/>
  <c r="CR83" i="2" s="1"/>
  <c r="CR84" i="2" s="1"/>
  <c r="CR85" i="2" s="1"/>
  <c r="CR86" i="2" s="1"/>
  <c r="CR87" i="2" s="1"/>
  <c r="CR88" i="2" s="1"/>
  <c r="CR89" i="2" s="1"/>
  <c r="CR90" i="2" s="1"/>
  <c r="CR91" i="2" s="1"/>
  <c r="CR92" i="2" s="1"/>
  <c r="CR93" i="2" s="1"/>
  <c r="CR94" i="2" s="1"/>
  <c r="CR95" i="2" s="1"/>
  <c r="CR96" i="2" s="1"/>
  <c r="CR97" i="2" s="1"/>
  <c r="CR98" i="2" s="1"/>
  <c r="CR99" i="2" s="1"/>
  <c r="CR100" i="2" s="1"/>
  <c r="CR101" i="2" s="1"/>
  <c r="CR102" i="2" s="1"/>
  <c r="CR103" i="2" s="1"/>
  <c r="CR104" i="2" s="1"/>
  <c r="CR105" i="2" s="1"/>
  <c r="CR106" i="2" s="1"/>
  <c r="CR107" i="2" s="1"/>
  <c r="CR108" i="2" s="1"/>
  <c r="CR109" i="2" s="1"/>
  <c r="CR110" i="2" s="1"/>
  <c r="CR111" i="2" s="1"/>
  <c r="CR112" i="2" s="1"/>
  <c r="CR113" i="2" s="1"/>
  <c r="CR114" i="2" s="1"/>
  <c r="CR115" i="2" s="1"/>
  <c r="CR116" i="2" s="1"/>
  <c r="CR117" i="2" s="1"/>
  <c r="CR118" i="2" s="1"/>
  <c r="CR119" i="2" s="1"/>
  <c r="CR120" i="2" s="1"/>
  <c r="CR121" i="2" s="1"/>
  <c r="CR122" i="2" s="1"/>
  <c r="CR6" i="2" s="1"/>
  <c r="H54" i="2"/>
  <c r="CZ58" i="2"/>
  <c r="CZ59" i="2" s="1"/>
  <c r="CZ60" i="2" s="1"/>
  <c r="CZ61" i="2" s="1"/>
  <c r="CZ62" i="2" s="1"/>
  <c r="CZ63" i="2" s="1"/>
  <c r="CZ64" i="2" s="1"/>
  <c r="CZ65" i="2" s="1"/>
  <c r="CZ66" i="2" s="1"/>
  <c r="CZ67" i="2" s="1"/>
  <c r="CZ68" i="2" s="1"/>
  <c r="CZ69" i="2" s="1"/>
  <c r="CZ70" i="2" s="1"/>
  <c r="CZ71" i="2" s="1"/>
  <c r="CZ72" i="2" s="1"/>
  <c r="CZ73" i="2" s="1"/>
  <c r="CZ74" i="2" s="1"/>
  <c r="CZ75" i="2" s="1"/>
  <c r="CZ76" i="2" s="1"/>
  <c r="CZ77" i="2" s="1"/>
  <c r="CZ78" i="2" s="1"/>
  <c r="CZ79" i="2" s="1"/>
  <c r="CZ80" i="2" s="1"/>
  <c r="CZ81" i="2" s="1"/>
  <c r="CZ82" i="2" s="1"/>
  <c r="CZ83" i="2" s="1"/>
  <c r="CZ84" i="2" s="1"/>
  <c r="CZ85" i="2" s="1"/>
  <c r="CZ86" i="2" s="1"/>
  <c r="CZ87" i="2" s="1"/>
  <c r="CZ88" i="2" s="1"/>
  <c r="CZ89" i="2" s="1"/>
  <c r="CZ90" i="2" s="1"/>
  <c r="CZ91" i="2" s="1"/>
  <c r="CZ92" i="2" s="1"/>
  <c r="CZ93" i="2" s="1"/>
  <c r="CZ94" i="2" s="1"/>
  <c r="CZ95" i="2" s="1"/>
  <c r="CZ96" i="2" s="1"/>
  <c r="CZ97" i="2" s="1"/>
  <c r="CZ98" i="2" s="1"/>
  <c r="CZ99" i="2" s="1"/>
  <c r="CZ100" i="2" s="1"/>
  <c r="CZ101" i="2" s="1"/>
  <c r="CZ102" i="2" s="1"/>
  <c r="CZ103" i="2" s="1"/>
  <c r="CZ104" i="2" s="1"/>
  <c r="CZ105" i="2" s="1"/>
  <c r="CZ106" i="2" s="1"/>
  <c r="CZ107" i="2" s="1"/>
  <c r="CZ108" i="2" s="1"/>
  <c r="CZ109" i="2" s="1"/>
  <c r="CZ110" i="2" s="1"/>
  <c r="CZ111" i="2" s="1"/>
  <c r="CZ112" i="2" s="1"/>
  <c r="CZ113" i="2" s="1"/>
  <c r="CZ114" i="2" s="1"/>
  <c r="CZ115" i="2" s="1"/>
  <c r="CZ116" i="2" s="1"/>
  <c r="CZ117" i="2" s="1"/>
  <c r="CZ118" i="2" s="1"/>
  <c r="CZ119" i="2" s="1"/>
  <c r="CZ120" i="2" s="1"/>
  <c r="CZ121" i="2" s="1"/>
  <c r="CZ122" i="2" s="1"/>
  <c r="CZ6" i="2" s="1"/>
  <c r="H58" i="2"/>
  <c r="FD86" i="2"/>
  <c r="FD87" i="2" s="1"/>
  <c r="FD88" i="2" s="1"/>
  <c r="FD89" i="2" s="1"/>
  <c r="FD90" i="2" s="1"/>
  <c r="FD91" i="2" s="1"/>
  <c r="FD92" i="2" s="1"/>
  <c r="FD93" i="2" s="1"/>
  <c r="FD94" i="2" s="1"/>
  <c r="FD95" i="2" s="1"/>
  <c r="FD96" i="2" s="1"/>
  <c r="FD97" i="2" s="1"/>
  <c r="FD98" i="2" s="1"/>
  <c r="FD99" i="2" s="1"/>
  <c r="FD100" i="2" s="1"/>
  <c r="FD101" i="2" s="1"/>
  <c r="FD102" i="2" s="1"/>
  <c r="FD103" i="2" s="1"/>
  <c r="FD104" i="2" s="1"/>
  <c r="FD105" i="2" s="1"/>
  <c r="FD106" i="2" s="1"/>
  <c r="FD107" i="2" s="1"/>
  <c r="FD108" i="2" s="1"/>
  <c r="FD109" i="2" s="1"/>
  <c r="FD110" i="2" s="1"/>
  <c r="FD111" i="2" s="1"/>
  <c r="FD112" i="2" s="1"/>
  <c r="FD113" i="2" s="1"/>
  <c r="FD114" i="2" s="1"/>
  <c r="FD115" i="2" s="1"/>
  <c r="FD116" i="2" s="1"/>
  <c r="FD117" i="2" s="1"/>
  <c r="FD118" i="2" s="1"/>
  <c r="FD119" i="2" s="1"/>
  <c r="FD120" i="2" s="1"/>
  <c r="FD121" i="2" s="1"/>
  <c r="FD122" i="2" s="1"/>
  <c r="FD6" i="2" s="1"/>
  <c r="H86" i="2"/>
  <c r="H26" i="2"/>
  <c r="AN26" i="2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6" i="2" s="1"/>
  <c r="H46" i="2"/>
  <c r="CB46" i="2"/>
  <c r="CB47" i="2" s="1"/>
  <c r="CB48" i="2" s="1"/>
  <c r="CB49" i="2" s="1"/>
  <c r="CB50" i="2" s="1"/>
  <c r="CB51" i="2" s="1"/>
  <c r="CB52" i="2" s="1"/>
  <c r="CB53" i="2" s="1"/>
  <c r="CB54" i="2" s="1"/>
  <c r="CB55" i="2" s="1"/>
  <c r="CB56" i="2" s="1"/>
  <c r="CB57" i="2" s="1"/>
  <c r="CB58" i="2" s="1"/>
  <c r="CB59" i="2" s="1"/>
  <c r="CB60" i="2" s="1"/>
  <c r="CB61" i="2" s="1"/>
  <c r="CB62" i="2" s="1"/>
  <c r="CB63" i="2" s="1"/>
  <c r="CB64" i="2" s="1"/>
  <c r="CB65" i="2" s="1"/>
  <c r="CB66" i="2" s="1"/>
  <c r="CB67" i="2" s="1"/>
  <c r="CB68" i="2" s="1"/>
  <c r="CB69" i="2" s="1"/>
  <c r="CB70" i="2" s="1"/>
  <c r="CB71" i="2" s="1"/>
  <c r="CB72" i="2" s="1"/>
  <c r="CB73" i="2" s="1"/>
  <c r="CB74" i="2" s="1"/>
  <c r="CB75" i="2" s="1"/>
  <c r="CB76" i="2" s="1"/>
  <c r="CB77" i="2" s="1"/>
  <c r="CB78" i="2" s="1"/>
  <c r="CB79" i="2" s="1"/>
  <c r="CB80" i="2" s="1"/>
  <c r="CB81" i="2" s="1"/>
  <c r="CB82" i="2" s="1"/>
  <c r="CB83" i="2" s="1"/>
  <c r="CB84" i="2" s="1"/>
  <c r="CB85" i="2" s="1"/>
  <c r="CB86" i="2" s="1"/>
  <c r="CB87" i="2" s="1"/>
  <c r="CB88" i="2" s="1"/>
  <c r="CB89" i="2" s="1"/>
  <c r="CB90" i="2" s="1"/>
  <c r="CB91" i="2" s="1"/>
  <c r="CB92" i="2" s="1"/>
  <c r="CB93" i="2" s="1"/>
  <c r="CB94" i="2" s="1"/>
  <c r="CB95" i="2" s="1"/>
  <c r="CB96" i="2" s="1"/>
  <c r="CB97" i="2" s="1"/>
  <c r="CB98" i="2" s="1"/>
  <c r="CB99" i="2" s="1"/>
  <c r="CB100" i="2" s="1"/>
  <c r="CB101" i="2" s="1"/>
  <c r="CB102" i="2" s="1"/>
  <c r="CB103" i="2" s="1"/>
  <c r="CB104" i="2" s="1"/>
  <c r="CB105" i="2" s="1"/>
  <c r="CB106" i="2" s="1"/>
  <c r="CB107" i="2" s="1"/>
  <c r="CB108" i="2" s="1"/>
  <c r="CB109" i="2" s="1"/>
  <c r="CB110" i="2" s="1"/>
  <c r="CB111" i="2" s="1"/>
  <c r="CB112" i="2" s="1"/>
  <c r="CB113" i="2" s="1"/>
  <c r="CB114" i="2" s="1"/>
  <c r="CB115" i="2" s="1"/>
  <c r="CB116" i="2" s="1"/>
  <c r="CB117" i="2" s="1"/>
  <c r="CB118" i="2" s="1"/>
  <c r="CB119" i="2" s="1"/>
  <c r="CB120" i="2" s="1"/>
  <c r="CB121" i="2" s="1"/>
  <c r="CB122" i="2" s="1"/>
  <c r="CB6" i="2" s="1"/>
  <c r="H42" i="2"/>
  <c r="BT42" i="2"/>
  <c r="BT43" i="2" s="1"/>
  <c r="BT44" i="2" s="1"/>
  <c r="BT45" i="2" s="1"/>
  <c r="BT46" i="2" s="1"/>
  <c r="BT47" i="2" s="1"/>
  <c r="BT48" i="2" s="1"/>
  <c r="BT49" i="2" s="1"/>
  <c r="BT50" i="2" s="1"/>
  <c r="BT51" i="2" s="1"/>
  <c r="BT52" i="2" s="1"/>
  <c r="BT53" i="2" s="1"/>
  <c r="BT54" i="2" s="1"/>
  <c r="BT55" i="2" s="1"/>
  <c r="BT56" i="2" s="1"/>
  <c r="BT57" i="2" s="1"/>
  <c r="BT58" i="2" s="1"/>
  <c r="BT59" i="2" s="1"/>
  <c r="BT60" i="2" s="1"/>
  <c r="BT61" i="2" s="1"/>
  <c r="BT62" i="2" s="1"/>
  <c r="BT63" i="2" s="1"/>
  <c r="BT64" i="2" s="1"/>
  <c r="BT65" i="2" s="1"/>
  <c r="BT66" i="2" s="1"/>
  <c r="BT67" i="2" s="1"/>
  <c r="BT68" i="2" s="1"/>
  <c r="BT69" i="2" s="1"/>
  <c r="BT70" i="2" s="1"/>
  <c r="BT71" i="2" s="1"/>
  <c r="BT72" i="2" s="1"/>
  <c r="BT73" i="2" s="1"/>
  <c r="BT74" i="2" s="1"/>
  <c r="BT75" i="2" s="1"/>
  <c r="BT76" i="2" s="1"/>
  <c r="BT77" i="2" s="1"/>
  <c r="BT78" i="2" s="1"/>
  <c r="BT79" i="2" s="1"/>
  <c r="BT80" i="2" s="1"/>
  <c r="BT81" i="2" s="1"/>
  <c r="BT82" i="2" s="1"/>
  <c r="BT83" i="2" s="1"/>
  <c r="BT84" i="2" s="1"/>
  <c r="BT85" i="2" s="1"/>
  <c r="BT86" i="2" s="1"/>
  <c r="BT87" i="2" s="1"/>
  <c r="BT88" i="2" s="1"/>
  <c r="BT89" i="2" s="1"/>
  <c r="BT90" i="2" s="1"/>
  <c r="BT91" i="2" s="1"/>
  <c r="BT92" i="2" s="1"/>
  <c r="BT93" i="2" s="1"/>
  <c r="BT94" i="2" s="1"/>
  <c r="BT95" i="2" s="1"/>
  <c r="BT96" i="2" s="1"/>
  <c r="BT97" i="2" s="1"/>
  <c r="BT98" i="2" s="1"/>
  <c r="BT99" i="2" s="1"/>
  <c r="BT100" i="2" s="1"/>
  <c r="BT101" i="2" s="1"/>
  <c r="BT102" i="2" s="1"/>
  <c r="BT103" i="2" s="1"/>
  <c r="BT104" i="2" s="1"/>
  <c r="BT105" i="2" s="1"/>
  <c r="BT106" i="2" s="1"/>
  <c r="BT107" i="2" s="1"/>
  <c r="BT108" i="2" s="1"/>
  <c r="BT109" i="2" s="1"/>
  <c r="BT110" i="2" s="1"/>
  <c r="BT111" i="2" s="1"/>
  <c r="BT112" i="2" s="1"/>
  <c r="BT113" i="2" s="1"/>
  <c r="BT114" i="2" s="1"/>
  <c r="BT115" i="2" s="1"/>
  <c r="BT116" i="2" s="1"/>
  <c r="BT117" i="2" s="1"/>
  <c r="BT118" i="2" s="1"/>
  <c r="BT119" i="2" s="1"/>
  <c r="BT120" i="2" s="1"/>
  <c r="BT121" i="2" s="1"/>
  <c r="BT122" i="2" s="1"/>
  <c r="BT6" i="2" s="1"/>
  <c r="H27" i="2"/>
  <c r="AP27" i="2"/>
  <c r="AP28" i="2" s="1"/>
  <c r="AP29" i="2" s="1"/>
  <c r="AP30" i="2" s="1"/>
  <c r="AP31" i="2" s="1"/>
  <c r="AP32" i="2" s="1"/>
  <c r="AP33" i="2" s="1"/>
  <c r="AP34" i="2" s="1"/>
  <c r="AP35" i="2" s="1"/>
  <c r="AP36" i="2" s="1"/>
  <c r="AP37" i="2" s="1"/>
  <c r="AP38" i="2" s="1"/>
  <c r="AP39" i="2" s="1"/>
  <c r="AP40" i="2" s="1"/>
  <c r="AP41" i="2" s="1"/>
  <c r="AP42" i="2" s="1"/>
  <c r="AP43" i="2" s="1"/>
  <c r="AP44" i="2" s="1"/>
  <c r="AP45" i="2" s="1"/>
  <c r="AP46" i="2" s="1"/>
  <c r="AP47" i="2" s="1"/>
  <c r="AP48" i="2" s="1"/>
  <c r="AP49" i="2" s="1"/>
  <c r="AP50" i="2" s="1"/>
  <c r="AP51" i="2" s="1"/>
  <c r="AP52" i="2" s="1"/>
  <c r="AP53" i="2" s="1"/>
  <c r="AP54" i="2" s="1"/>
  <c r="AP55" i="2" s="1"/>
  <c r="AP56" i="2" s="1"/>
  <c r="AP57" i="2" s="1"/>
  <c r="AP58" i="2" s="1"/>
  <c r="AP59" i="2" s="1"/>
  <c r="AP60" i="2" s="1"/>
  <c r="AP61" i="2" s="1"/>
  <c r="AP62" i="2" s="1"/>
  <c r="AP63" i="2" s="1"/>
  <c r="AP64" i="2" s="1"/>
  <c r="AP65" i="2" s="1"/>
  <c r="AP66" i="2" s="1"/>
  <c r="AP67" i="2" s="1"/>
  <c r="AP68" i="2" s="1"/>
  <c r="AP69" i="2" s="1"/>
  <c r="AP70" i="2" s="1"/>
  <c r="AP71" i="2" s="1"/>
  <c r="AP72" i="2" s="1"/>
  <c r="AP73" i="2" s="1"/>
  <c r="AP74" i="2" s="1"/>
  <c r="AP75" i="2" s="1"/>
  <c r="AP76" i="2" s="1"/>
  <c r="AP77" i="2" s="1"/>
  <c r="AP78" i="2" s="1"/>
  <c r="AP79" i="2" s="1"/>
  <c r="AP80" i="2" s="1"/>
  <c r="AP81" i="2" s="1"/>
  <c r="AP82" i="2" s="1"/>
  <c r="AP83" i="2" s="1"/>
  <c r="AP84" i="2" s="1"/>
  <c r="AP85" i="2" s="1"/>
  <c r="AP86" i="2" s="1"/>
  <c r="AP87" i="2" s="1"/>
  <c r="AP88" i="2" s="1"/>
  <c r="AP89" i="2" s="1"/>
  <c r="AP90" i="2" s="1"/>
  <c r="AP91" i="2" s="1"/>
  <c r="AP92" i="2" s="1"/>
  <c r="AP93" i="2" s="1"/>
  <c r="AP94" i="2" s="1"/>
  <c r="AP95" i="2" s="1"/>
  <c r="AP96" i="2" s="1"/>
  <c r="AP97" i="2" s="1"/>
  <c r="AP98" i="2" s="1"/>
  <c r="AP99" i="2" s="1"/>
  <c r="AP100" i="2" s="1"/>
  <c r="AP101" i="2" s="1"/>
  <c r="AP102" i="2" s="1"/>
  <c r="AP103" i="2" s="1"/>
  <c r="AP104" i="2" s="1"/>
  <c r="AP105" i="2" s="1"/>
  <c r="AP106" i="2" s="1"/>
  <c r="AP107" i="2" s="1"/>
  <c r="AP108" i="2" s="1"/>
  <c r="AP109" i="2" s="1"/>
  <c r="AP110" i="2" s="1"/>
  <c r="AP111" i="2" s="1"/>
  <c r="AP112" i="2" s="1"/>
  <c r="AP113" i="2" s="1"/>
  <c r="AP114" i="2" s="1"/>
  <c r="AP115" i="2" s="1"/>
  <c r="AP116" i="2" s="1"/>
  <c r="AP117" i="2" s="1"/>
  <c r="AP118" i="2" s="1"/>
  <c r="AP119" i="2" s="1"/>
  <c r="AP120" i="2" s="1"/>
  <c r="AP121" i="2" s="1"/>
  <c r="AP122" i="2" s="1"/>
  <c r="AP6" i="2" s="1"/>
  <c r="H18" i="2"/>
  <c r="X18" i="2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6" i="2" s="1"/>
  <c r="H78" i="2"/>
  <c r="EN78" i="2"/>
  <c r="EN79" i="2" s="1"/>
  <c r="EN80" i="2" s="1"/>
  <c r="EN81" i="2" s="1"/>
  <c r="EN82" i="2" s="1"/>
  <c r="EN83" i="2" s="1"/>
  <c r="EN84" i="2" s="1"/>
  <c r="EN85" i="2" s="1"/>
  <c r="EN86" i="2" s="1"/>
  <c r="EN87" i="2" s="1"/>
  <c r="EN88" i="2" s="1"/>
  <c r="EN89" i="2" s="1"/>
  <c r="EN90" i="2" s="1"/>
  <c r="EN91" i="2" s="1"/>
  <c r="EN92" i="2" s="1"/>
  <c r="EN93" i="2" s="1"/>
  <c r="EN94" i="2" s="1"/>
  <c r="EN95" i="2" s="1"/>
  <c r="EN96" i="2" s="1"/>
  <c r="EN97" i="2" s="1"/>
  <c r="EN98" i="2" s="1"/>
  <c r="EN99" i="2" s="1"/>
  <c r="EN100" i="2" s="1"/>
  <c r="EN101" i="2" s="1"/>
  <c r="EN102" i="2" s="1"/>
  <c r="EN103" i="2" s="1"/>
  <c r="EN104" i="2" s="1"/>
  <c r="EN105" i="2" s="1"/>
  <c r="EN106" i="2" s="1"/>
  <c r="EN107" i="2" s="1"/>
  <c r="EN108" i="2" s="1"/>
  <c r="EN109" i="2" s="1"/>
  <c r="EN110" i="2" s="1"/>
  <c r="EN111" i="2" s="1"/>
  <c r="EN112" i="2" s="1"/>
  <c r="EN113" i="2" s="1"/>
  <c r="EN114" i="2" s="1"/>
  <c r="EN115" i="2" s="1"/>
  <c r="EN116" i="2" s="1"/>
  <c r="EN117" i="2" s="1"/>
  <c r="EN118" i="2" s="1"/>
  <c r="EN119" i="2" s="1"/>
  <c r="EN120" i="2" s="1"/>
  <c r="EN121" i="2" s="1"/>
  <c r="EN122" i="2" s="1"/>
  <c r="EN6" i="2" s="1"/>
  <c r="EF74" i="2"/>
  <c r="EF75" i="2" s="1"/>
  <c r="EF76" i="2" s="1"/>
  <c r="EF77" i="2" s="1"/>
  <c r="EF78" i="2" s="1"/>
  <c r="EF79" i="2" s="1"/>
  <c r="EF80" i="2" s="1"/>
  <c r="EF81" i="2" s="1"/>
  <c r="EF82" i="2" s="1"/>
  <c r="EF83" i="2" s="1"/>
  <c r="EF84" i="2" s="1"/>
  <c r="EF85" i="2" s="1"/>
  <c r="EF86" i="2" s="1"/>
  <c r="EF87" i="2" s="1"/>
  <c r="EF88" i="2" s="1"/>
  <c r="EF89" i="2" s="1"/>
  <c r="EF90" i="2" s="1"/>
  <c r="EF91" i="2" s="1"/>
  <c r="EF92" i="2" s="1"/>
  <c r="EF93" i="2" s="1"/>
  <c r="EF94" i="2" s="1"/>
  <c r="EF95" i="2" s="1"/>
  <c r="EF96" i="2" s="1"/>
  <c r="EF97" i="2" s="1"/>
  <c r="EF98" i="2" s="1"/>
  <c r="EF99" i="2" s="1"/>
  <c r="EF100" i="2" s="1"/>
  <c r="EF101" i="2" s="1"/>
  <c r="EF102" i="2" s="1"/>
  <c r="EF103" i="2" s="1"/>
  <c r="EF104" i="2" s="1"/>
  <c r="EF105" i="2" s="1"/>
  <c r="EF106" i="2" s="1"/>
  <c r="EF107" i="2" s="1"/>
  <c r="EF108" i="2" s="1"/>
  <c r="EF109" i="2" s="1"/>
  <c r="EF110" i="2" s="1"/>
  <c r="EF111" i="2" s="1"/>
  <c r="EF112" i="2" s="1"/>
  <c r="EF113" i="2" s="1"/>
  <c r="EF114" i="2" s="1"/>
  <c r="EF115" i="2" s="1"/>
  <c r="EF116" i="2" s="1"/>
  <c r="EF117" i="2" s="1"/>
  <c r="EF118" i="2" s="1"/>
  <c r="EF119" i="2" s="1"/>
  <c r="EF120" i="2" s="1"/>
  <c r="EF121" i="2" s="1"/>
  <c r="EF122" i="2" s="1"/>
  <c r="EF6" i="2" s="1"/>
  <c r="H74" i="2"/>
  <c r="M21" i="6"/>
  <c r="DB59" i="2"/>
  <c r="DB60" i="2" s="1"/>
  <c r="DB61" i="2" s="1"/>
  <c r="DB62" i="2" s="1"/>
  <c r="DB63" i="2" s="1"/>
  <c r="DB64" i="2" s="1"/>
  <c r="DB65" i="2" s="1"/>
  <c r="DB66" i="2" s="1"/>
  <c r="DB67" i="2" s="1"/>
  <c r="DB68" i="2" s="1"/>
  <c r="DB69" i="2" s="1"/>
  <c r="DB70" i="2" s="1"/>
  <c r="DB71" i="2" s="1"/>
  <c r="DB72" i="2" s="1"/>
  <c r="DB73" i="2" s="1"/>
  <c r="DB74" i="2" s="1"/>
  <c r="DB75" i="2" s="1"/>
  <c r="DB76" i="2" s="1"/>
  <c r="DB77" i="2" s="1"/>
  <c r="DB78" i="2" s="1"/>
  <c r="DB79" i="2" s="1"/>
  <c r="DB80" i="2" s="1"/>
  <c r="DB81" i="2" s="1"/>
  <c r="DB82" i="2" s="1"/>
  <c r="DB83" i="2" s="1"/>
  <c r="DB84" i="2" s="1"/>
  <c r="DB85" i="2" s="1"/>
  <c r="DB86" i="2" s="1"/>
  <c r="DB87" i="2" s="1"/>
  <c r="DB88" i="2" s="1"/>
  <c r="DB89" i="2" s="1"/>
  <c r="DB90" i="2" s="1"/>
  <c r="DB91" i="2" s="1"/>
  <c r="DB92" i="2" s="1"/>
  <c r="DB93" i="2" s="1"/>
  <c r="DB94" i="2" s="1"/>
  <c r="DB95" i="2" s="1"/>
  <c r="DB96" i="2" s="1"/>
  <c r="DB97" i="2" s="1"/>
  <c r="DB98" i="2" s="1"/>
  <c r="DB99" i="2" s="1"/>
  <c r="DB100" i="2" s="1"/>
  <c r="DB101" i="2" s="1"/>
  <c r="DB102" i="2" s="1"/>
  <c r="DB103" i="2" s="1"/>
  <c r="DB104" i="2" s="1"/>
  <c r="DB105" i="2" s="1"/>
  <c r="DB106" i="2" s="1"/>
  <c r="DB107" i="2" s="1"/>
  <c r="DB108" i="2" s="1"/>
  <c r="DB109" i="2" s="1"/>
  <c r="DB110" i="2" s="1"/>
  <c r="DB111" i="2" s="1"/>
  <c r="DB112" i="2" s="1"/>
  <c r="DB113" i="2" s="1"/>
  <c r="DB114" i="2" s="1"/>
  <c r="DB115" i="2" s="1"/>
  <c r="DB116" i="2" s="1"/>
  <c r="DB117" i="2" s="1"/>
  <c r="DB118" i="2" s="1"/>
  <c r="DB119" i="2" s="1"/>
  <c r="DB120" i="2" s="1"/>
  <c r="DB121" i="2" s="1"/>
  <c r="DB122" i="2" s="1"/>
  <c r="DB6" i="2" s="1"/>
  <c r="H59" i="2"/>
  <c r="CJ50" i="2"/>
  <c r="CJ51" i="2" s="1"/>
  <c r="CJ52" i="2" s="1"/>
  <c r="CJ53" i="2" s="1"/>
  <c r="CJ54" i="2" s="1"/>
  <c r="CJ55" i="2" s="1"/>
  <c r="CJ56" i="2" s="1"/>
  <c r="CJ57" i="2" s="1"/>
  <c r="CJ58" i="2" s="1"/>
  <c r="CJ59" i="2" s="1"/>
  <c r="CJ60" i="2" s="1"/>
  <c r="CJ61" i="2" s="1"/>
  <c r="CJ62" i="2" s="1"/>
  <c r="CJ63" i="2" s="1"/>
  <c r="CJ64" i="2" s="1"/>
  <c r="CJ65" i="2" s="1"/>
  <c r="CJ66" i="2" s="1"/>
  <c r="CJ67" i="2" s="1"/>
  <c r="CJ68" i="2" s="1"/>
  <c r="CJ69" i="2" s="1"/>
  <c r="CJ70" i="2" s="1"/>
  <c r="CJ71" i="2" s="1"/>
  <c r="CJ72" i="2" s="1"/>
  <c r="CJ73" i="2" s="1"/>
  <c r="CJ74" i="2" s="1"/>
  <c r="CJ75" i="2" s="1"/>
  <c r="CJ76" i="2" s="1"/>
  <c r="CJ77" i="2" s="1"/>
  <c r="CJ78" i="2" s="1"/>
  <c r="CJ79" i="2" s="1"/>
  <c r="CJ80" i="2" s="1"/>
  <c r="CJ81" i="2" s="1"/>
  <c r="CJ82" i="2" s="1"/>
  <c r="CJ83" i="2" s="1"/>
  <c r="CJ84" i="2" s="1"/>
  <c r="CJ85" i="2" s="1"/>
  <c r="CJ86" i="2" s="1"/>
  <c r="CJ87" i="2" s="1"/>
  <c r="CJ88" i="2" s="1"/>
  <c r="CJ89" i="2" s="1"/>
  <c r="CJ90" i="2" s="1"/>
  <c r="CJ91" i="2" s="1"/>
  <c r="CJ92" i="2" s="1"/>
  <c r="CJ93" i="2" s="1"/>
  <c r="CJ94" i="2" s="1"/>
  <c r="CJ95" i="2" s="1"/>
  <c r="CJ96" i="2" s="1"/>
  <c r="CJ97" i="2" s="1"/>
  <c r="CJ98" i="2" s="1"/>
  <c r="CJ99" i="2" s="1"/>
  <c r="CJ100" i="2" s="1"/>
  <c r="CJ101" i="2" s="1"/>
  <c r="CJ102" i="2" s="1"/>
  <c r="CJ103" i="2" s="1"/>
  <c r="CJ104" i="2" s="1"/>
  <c r="CJ105" i="2" s="1"/>
  <c r="CJ106" i="2" s="1"/>
  <c r="CJ107" i="2" s="1"/>
  <c r="CJ108" i="2" s="1"/>
  <c r="CJ109" i="2" s="1"/>
  <c r="CJ110" i="2" s="1"/>
  <c r="CJ111" i="2" s="1"/>
  <c r="CJ112" i="2" s="1"/>
  <c r="CJ113" i="2" s="1"/>
  <c r="CJ114" i="2" s="1"/>
  <c r="CJ115" i="2" s="1"/>
  <c r="CJ116" i="2" s="1"/>
  <c r="CJ117" i="2" s="1"/>
  <c r="CJ118" i="2" s="1"/>
  <c r="CJ119" i="2" s="1"/>
  <c r="CJ120" i="2" s="1"/>
  <c r="CJ121" i="2" s="1"/>
  <c r="CJ122" i="2" s="1"/>
  <c r="CJ6" i="2" s="1"/>
  <c r="H50" i="2"/>
  <c r="H34" i="2"/>
  <c r="BD34" i="2"/>
  <c r="BD35" i="2" s="1"/>
  <c r="BD36" i="2" s="1"/>
  <c r="BD37" i="2" s="1"/>
  <c r="BD38" i="2" s="1"/>
  <c r="BD39" i="2" s="1"/>
  <c r="BD40" i="2" s="1"/>
  <c r="BD41" i="2" s="1"/>
  <c r="BD42" i="2" s="1"/>
  <c r="BD43" i="2" s="1"/>
  <c r="BD44" i="2" s="1"/>
  <c r="BD45" i="2" s="1"/>
  <c r="BD46" i="2" s="1"/>
  <c r="BD47" i="2" s="1"/>
  <c r="BD48" i="2" s="1"/>
  <c r="BD49" i="2" s="1"/>
  <c r="BD50" i="2" s="1"/>
  <c r="BD51" i="2" s="1"/>
  <c r="BD52" i="2" s="1"/>
  <c r="BD53" i="2" s="1"/>
  <c r="BD54" i="2" s="1"/>
  <c r="BD55" i="2" s="1"/>
  <c r="BD56" i="2" s="1"/>
  <c r="BD57" i="2" s="1"/>
  <c r="BD58" i="2" s="1"/>
  <c r="BD59" i="2" s="1"/>
  <c r="BD60" i="2" s="1"/>
  <c r="BD61" i="2" s="1"/>
  <c r="BD62" i="2" s="1"/>
  <c r="BD63" i="2" s="1"/>
  <c r="BD64" i="2" s="1"/>
  <c r="BD65" i="2" s="1"/>
  <c r="BD66" i="2" s="1"/>
  <c r="BD67" i="2" s="1"/>
  <c r="BD68" i="2" s="1"/>
  <c r="BD69" i="2" s="1"/>
  <c r="BD70" i="2" s="1"/>
  <c r="BD71" i="2" s="1"/>
  <c r="BD72" i="2" s="1"/>
  <c r="BD73" i="2" s="1"/>
  <c r="BD74" i="2" s="1"/>
  <c r="BD75" i="2" s="1"/>
  <c r="BD76" i="2" s="1"/>
  <c r="BD77" i="2" s="1"/>
  <c r="BD78" i="2" s="1"/>
  <c r="BD79" i="2" s="1"/>
  <c r="BD80" i="2" s="1"/>
  <c r="BD81" i="2" s="1"/>
  <c r="BD82" i="2" s="1"/>
  <c r="BD83" i="2" s="1"/>
  <c r="BD84" i="2" s="1"/>
  <c r="BD85" i="2" s="1"/>
  <c r="BD86" i="2" s="1"/>
  <c r="BD87" i="2" s="1"/>
  <c r="BD88" i="2" s="1"/>
  <c r="BD89" i="2" s="1"/>
  <c r="BD90" i="2" s="1"/>
  <c r="BD91" i="2" s="1"/>
  <c r="BD92" i="2" s="1"/>
  <c r="BD93" i="2" s="1"/>
  <c r="BD94" i="2" s="1"/>
  <c r="BD95" i="2" s="1"/>
  <c r="BD96" i="2" s="1"/>
  <c r="BD97" i="2" s="1"/>
  <c r="BD98" i="2" s="1"/>
  <c r="BD99" i="2" s="1"/>
  <c r="BD100" i="2" s="1"/>
  <c r="BD101" i="2" s="1"/>
  <c r="BD102" i="2" s="1"/>
  <c r="BD103" i="2" s="1"/>
  <c r="BD104" i="2" s="1"/>
  <c r="BD105" i="2" s="1"/>
  <c r="BD106" i="2" s="1"/>
  <c r="BD107" i="2" s="1"/>
  <c r="BD108" i="2" s="1"/>
  <c r="BD109" i="2" s="1"/>
  <c r="BD110" i="2" s="1"/>
  <c r="BD111" i="2" s="1"/>
  <c r="BD112" i="2" s="1"/>
  <c r="BD113" i="2" s="1"/>
  <c r="BD114" i="2" s="1"/>
  <c r="BD115" i="2" s="1"/>
  <c r="BD116" i="2" s="1"/>
  <c r="BD117" i="2" s="1"/>
  <c r="BD118" i="2" s="1"/>
  <c r="BD119" i="2" s="1"/>
  <c r="BD120" i="2" s="1"/>
  <c r="BD121" i="2" s="1"/>
  <c r="BD122" i="2" s="1"/>
  <c r="BD6" i="2" s="1"/>
  <c r="H30" i="2"/>
  <c r="AV30" i="2"/>
  <c r="AV31" i="2" s="1"/>
  <c r="AV32" i="2" s="1"/>
  <c r="AV33" i="2" s="1"/>
  <c r="AV34" i="2" s="1"/>
  <c r="AV35" i="2" s="1"/>
  <c r="AV36" i="2" s="1"/>
  <c r="AV37" i="2" s="1"/>
  <c r="AV38" i="2" s="1"/>
  <c r="AV39" i="2" s="1"/>
  <c r="AV40" i="2" s="1"/>
  <c r="AV41" i="2" s="1"/>
  <c r="AV42" i="2" s="1"/>
  <c r="AV43" i="2" s="1"/>
  <c r="AV44" i="2" s="1"/>
  <c r="AV45" i="2" s="1"/>
  <c r="AV46" i="2" s="1"/>
  <c r="AV47" i="2" s="1"/>
  <c r="AV48" i="2" s="1"/>
  <c r="AV49" i="2" s="1"/>
  <c r="AV50" i="2" s="1"/>
  <c r="AV51" i="2" s="1"/>
  <c r="AV52" i="2" s="1"/>
  <c r="AV53" i="2" s="1"/>
  <c r="AV54" i="2" s="1"/>
  <c r="AV55" i="2" s="1"/>
  <c r="AV56" i="2" s="1"/>
  <c r="AV57" i="2" s="1"/>
  <c r="AV58" i="2" s="1"/>
  <c r="AV59" i="2" s="1"/>
  <c r="AV60" i="2" s="1"/>
  <c r="AV61" i="2" s="1"/>
  <c r="AV62" i="2" s="1"/>
  <c r="AV63" i="2" s="1"/>
  <c r="AV64" i="2" s="1"/>
  <c r="AV65" i="2" s="1"/>
  <c r="AV66" i="2" s="1"/>
  <c r="AV67" i="2" s="1"/>
  <c r="AV68" i="2" s="1"/>
  <c r="AV69" i="2" s="1"/>
  <c r="AV70" i="2" s="1"/>
  <c r="AV71" i="2" s="1"/>
  <c r="AV72" i="2" s="1"/>
  <c r="AV73" i="2" s="1"/>
  <c r="AV74" i="2" s="1"/>
  <c r="AV75" i="2" s="1"/>
  <c r="AV76" i="2" s="1"/>
  <c r="AV77" i="2" s="1"/>
  <c r="AV78" i="2" s="1"/>
  <c r="AV79" i="2" s="1"/>
  <c r="AV80" i="2" s="1"/>
  <c r="AV81" i="2" s="1"/>
  <c r="AV82" i="2" s="1"/>
  <c r="AV83" i="2" s="1"/>
  <c r="AV84" i="2" s="1"/>
  <c r="AV85" i="2" s="1"/>
  <c r="AV86" i="2" s="1"/>
  <c r="AV87" i="2" s="1"/>
  <c r="AV88" i="2" s="1"/>
  <c r="AV89" i="2" s="1"/>
  <c r="AV90" i="2" s="1"/>
  <c r="AV91" i="2" s="1"/>
  <c r="AV92" i="2" s="1"/>
  <c r="AV93" i="2" s="1"/>
  <c r="AV94" i="2" s="1"/>
  <c r="AV95" i="2" s="1"/>
  <c r="AV96" i="2" s="1"/>
  <c r="AV97" i="2" s="1"/>
  <c r="AV98" i="2" s="1"/>
  <c r="AV99" i="2" s="1"/>
  <c r="AV100" i="2" s="1"/>
  <c r="AV101" i="2" s="1"/>
  <c r="AV102" i="2" s="1"/>
  <c r="AV103" i="2" s="1"/>
  <c r="AV104" i="2" s="1"/>
  <c r="AV105" i="2" s="1"/>
  <c r="AV106" i="2" s="1"/>
  <c r="AV107" i="2" s="1"/>
  <c r="AV108" i="2" s="1"/>
  <c r="AV109" i="2" s="1"/>
  <c r="AV110" i="2" s="1"/>
  <c r="AV111" i="2" s="1"/>
  <c r="AV112" i="2" s="1"/>
  <c r="AV113" i="2" s="1"/>
  <c r="AV114" i="2" s="1"/>
  <c r="AV115" i="2" s="1"/>
  <c r="AV116" i="2" s="1"/>
  <c r="AV117" i="2" s="1"/>
  <c r="AV118" i="2" s="1"/>
  <c r="AV119" i="2" s="1"/>
  <c r="AV120" i="2" s="1"/>
  <c r="AV121" i="2" s="1"/>
  <c r="AV122" i="2" s="1"/>
  <c r="AV6" i="2" s="1"/>
  <c r="BD55" i="3"/>
  <c r="AR56" i="3"/>
  <c r="BD56" i="3" s="1"/>
  <c r="E16" i="3"/>
  <c r="L16" i="3" s="1"/>
  <c r="N16" i="3" s="1"/>
  <c r="D18" i="3"/>
  <c r="P17" i="3"/>
  <c r="J15" i="7" l="1"/>
  <c r="K15" i="7" s="1"/>
  <c r="E16" i="7" s="1"/>
  <c r="L16" i="7" s="1"/>
  <c r="N16" i="7" s="1"/>
  <c r="V3" i="6"/>
  <c r="E9" i="6" s="1"/>
  <c r="E21" i="6" s="1"/>
  <c r="R6" i="15"/>
  <c r="V6" i="6"/>
  <c r="H9" i="6" s="1"/>
  <c r="AC21" i="6" s="1"/>
  <c r="S16" i="7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J16" i="7"/>
  <c r="K16" i="7" s="1"/>
  <c r="E17" i="7" s="1"/>
  <c r="L17" i="7" s="1"/>
  <c r="N17" i="7" s="1"/>
  <c r="I16" i="15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Q15" i="7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6" i="7" s="1"/>
  <c r="I55" i="7"/>
  <c r="I56" i="7" s="1"/>
  <c r="AR56" i="7"/>
  <c r="P17" i="2"/>
  <c r="D18" i="2"/>
  <c r="I32" i="3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D18" i="7"/>
  <c r="P17" i="7"/>
  <c r="D19" i="15"/>
  <c r="P18" i="15"/>
  <c r="J16" i="15"/>
  <c r="K16" i="15" s="1"/>
  <c r="S16" i="15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6" i="15" s="1"/>
  <c r="P18" i="11"/>
  <c r="D19" i="11"/>
  <c r="J16" i="11"/>
  <c r="K16" i="11" s="1"/>
  <c r="S16" i="1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6" i="11" s="1"/>
  <c r="I16" i="2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E16" i="2"/>
  <c r="L16" i="2" s="1"/>
  <c r="N16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6" i="2" s="1"/>
  <c r="P18" i="3"/>
  <c r="D19" i="3"/>
  <c r="J16" i="3"/>
  <c r="K16" i="3" s="1"/>
  <c r="S16" i="3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6" i="7" l="1"/>
  <c r="BD56" i="7"/>
  <c r="BD6" i="7" s="1"/>
  <c r="AR6" i="7"/>
  <c r="D19" i="2"/>
  <c r="P18" i="2"/>
  <c r="J16" i="2"/>
  <c r="K16" i="2" s="1"/>
  <c r="E17" i="2" s="1"/>
  <c r="L17" i="2" s="1"/>
  <c r="N17" i="2" s="1"/>
  <c r="D19" i="7"/>
  <c r="P18" i="7"/>
  <c r="E17" i="15"/>
  <c r="L17" i="15" s="1"/>
  <c r="N17" i="15" s="1"/>
  <c r="P19" i="15"/>
  <c r="D20" i="15"/>
  <c r="E17" i="11"/>
  <c r="L17" i="11" s="1"/>
  <c r="N17" i="11" s="1"/>
  <c r="D20" i="11"/>
  <c r="P19" i="11"/>
  <c r="U17" i="7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J17" i="7"/>
  <c r="K17" i="7" s="1"/>
  <c r="E17" i="3"/>
  <c r="L17" i="3" s="1"/>
  <c r="N17" i="3" s="1"/>
  <c r="D20" i="3"/>
  <c r="P19" i="3"/>
  <c r="U55" i="7" l="1"/>
  <c r="U56" i="7" s="1"/>
  <c r="U6" i="7" s="1"/>
  <c r="P19" i="2"/>
  <c r="D20" i="2"/>
  <c r="D20" i="7"/>
  <c r="P19" i="7"/>
  <c r="P20" i="15"/>
  <c r="D21" i="15"/>
  <c r="U17" i="15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J17" i="15"/>
  <c r="K17" i="15" s="1"/>
  <c r="P20" i="11"/>
  <c r="D21" i="11"/>
  <c r="U17" i="1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6" i="11" s="1"/>
  <c r="J17" i="11"/>
  <c r="K17" i="11" s="1"/>
  <c r="E18" i="7"/>
  <c r="L18" i="7" s="1"/>
  <c r="N18" i="7" s="1"/>
  <c r="P20" i="3"/>
  <c r="D21" i="3"/>
  <c r="U17" i="3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J17" i="3"/>
  <c r="K17" i="3" s="1"/>
  <c r="J17" i="2"/>
  <c r="K17" i="2" s="1"/>
  <c r="U17" i="2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6" i="2" s="1"/>
  <c r="U6" i="15" l="1"/>
  <c r="P20" i="2"/>
  <c r="D21" i="2"/>
  <c r="P20" i="7"/>
  <c r="D21" i="7"/>
  <c r="E18" i="15"/>
  <c r="L18" i="15" s="1"/>
  <c r="N18" i="15" s="1"/>
  <c r="D22" i="15"/>
  <c r="P21" i="15"/>
  <c r="E18" i="11"/>
  <c r="L18" i="11" s="1"/>
  <c r="N18" i="11" s="1"/>
  <c r="D22" i="11"/>
  <c r="P21" i="11"/>
  <c r="W18" i="7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J18" i="7"/>
  <c r="K18" i="7" s="1"/>
  <c r="E18" i="3"/>
  <c r="L18" i="3" s="1"/>
  <c r="N18" i="3" s="1"/>
  <c r="D22" i="3"/>
  <c r="P21" i="3"/>
  <c r="E18" i="2"/>
  <c r="L18" i="2" s="1"/>
  <c r="N18" i="2" s="1"/>
  <c r="W55" i="7" l="1"/>
  <c r="P21" i="2"/>
  <c r="D22" i="2"/>
  <c r="D22" i="7"/>
  <c r="P21" i="7"/>
  <c r="D23" i="15"/>
  <c r="P22" i="15"/>
  <c r="J18" i="15"/>
  <c r="K18" i="15" s="1"/>
  <c r="W18" i="15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P22" i="11"/>
  <c r="D23" i="11"/>
  <c r="W18" i="1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6" i="11" s="1"/>
  <c r="J18" i="11"/>
  <c r="K18" i="11" s="1"/>
  <c r="E19" i="7"/>
  <c r="L19" i="7" s="1"/>
  <c r="N19" i="7" s="1"/>
  <c r="D23" i="3"/>
  <c r="P22" i="3"/>
  <c r="W18" i="3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J18" i="3"/>
  <c r="K18" i="3" s="1"/>
  <c r="W18" i="2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6" i="2" s="1"/>
  <c r="J18" i="2"/>
  <c r="K18" i="2" s="1"/>
  <c r="W6" i="15" l="1"/>
  <c r="W56" i="7"/>
  <c r="W6" i="7" s="1"/>
  <c r="D23" i="2"/>
  <c r="P22" i="2"/>
  <c r="D23" i="7"/>
  <c r="P22" i="7"/>
  <c r="E19" i="15"/>
  <c r="L19" i="15" s="1"/>
  <c r="N19" i="15" s="1"/>
  <c r="P23" i="15"/>
  <c r="D24" i="15"/>
  <c r="E19" i="11"/>
  <c r="L19" i="11" s="1"/>
  <c r="N19" i="11" s="1"/>
  <c r="D24" i="11"/>
  <c r="P23" i="11"/>
  <c r="Y19" i="7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J19" i="7"/>
  <c r="K19" i="7" s="1"/>
  <c r="E19" i="3"/>
  <c r="L19" i="3" s="1"/>
  <c r="N19" i="3" s="1"/>
  <c r="P23" i="3"/>
  <c r="D24" i="3"/>
  <c r="E19" i="2"/>
  <c r="L19" i="2" s="1"/>
  <c r="N19" i="2" s="1"/>
  <c r="Y55" i="7" l="1"/>
  <c r="Y56" i="7" s="1"/>
  <c r="D24" i="2"/>
  <c r="P23" i="2"/>
  <c r="P23" i="7"/>
  <c r="D24" i="7"/>
  <c r="P24" i="15"/>
  <c r="D25" i="15"/>
  <c r="Y19" i="15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J19" i="15"/>
  <c r="K19" i="15" s="1"/>
  <c r="J19" i="11"/>
  <c r="K19" i="11" s="1"/>
  <c r="Y19" i="1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6" i="11" s="1"/>
  <c r="P24" i="11"/>
  <c r="D25" i="11"/>
  <c r="E20" i="7"/>
  <c r="L20" i="7" s="1"/>
  <c r="N20" i="7" s="1"/>
  <c r="D25" i="3"/>
  <c r="P24" i="3"/>
  <c r="J19" i="3"/>
  <c r="K19" i="3" s="1"/>
  <c r="Y19" i="3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J19" i="2"/>
  <c r="K19" i="2" s="1"/>
  <c r="Y19" i="2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6" i="2" s="1"/>
  <c r="Y6" i="15" l="1"/>
  <c r="Y6" i="7"/>
  <c r="P24" i="2"/>
  <c r="D25" i="2"/>
  <c r="P24" i="7"/>
  <c r="D25" i="7"/>
  <c r="D26" i="15"/>
  <c r="P25" i="15"/>
  <c r="E20" i="15"/>
  <c r="L20" i="15" s="1"/>
  <c r="N20" i="15" s="1"/>
  <c r="D26" i="11"/>
  <c r="P25" i="11"/>
  <c r="E20" i="11"/>
  <c r="L20" i="11" s="1"/>
  <c r="N20" i="11" s="1"/>
  <c r="AA20" i="7"/>
  <c r="AA21" i="7" s="1"/>
  <c r="AA22" i="7" s="1"/>
  <c r="AA23" i="7" s="1"/>
  <c r="AA24" i="7" s="1"/>
  <c r="AA25" i="7" s="1"/>
  <c r="AA26" i="7" s="1"/>
  <c r="AA27" i="7" s="1"/>
  <c r="AA28" i="7" s="1"/>
  <c r="AA29" i="7" s="1"/>
  <c r="AA30" i="7" s="1"/>
  <c r="AA31" i="7" s="1"/>
  <c r="AA32" i="7" s="1"/>
  <c r="AA33" i="7" s="1"/>
  <c r="AA34" i="7" s="1"/>
  <c r="AA35" i="7" s="1"/>
  <c r="AA36" i="7" s="1"/>
  <c r="AA37" i="7" s="1"/>
  <c r="AA38" i="7" s="1"/>
  <c r="AA39" i="7" s="1"/>
  <c r="AA40" i="7" s="1"/>
  <c r="AA41" i="7" s="1"/>
  <c r="AA42" i="7" s="1"/>
  <c r="AA43" i="7" s="1"/>
  <c r="AA44" i="7" s="1"/>
  <c r="AA45" i="7" s="1"/>
  <c r="AA46" i="7" s="1"/>
  <c r="AA47" i="7" s="1"/>
  <c r="AA48" i="7" s="1"/>
  <c r="AA49" i="7" s="1"/>
  <c r="AA50" i="7" s="1"/>
  <c r="AA51" i="7" s="1"/>
  <c r="AA52" i="7" s="1"/>
  <c r="AA53" i="7" s="1"/>
  <c r="AA54" i="7" s="1"/>
  <c r="J20" i="7"/>
  <c r="K20" i="7" s="1"/>
  <c r="E20" i="3"/>
  <c r="L20" i="3" s="1"/>
  <c r="N20" i="3" s="1"/>
  <c r="D26" i="3"/>
  <c r="P25" i="3"/>
  <c r="E20" i="2"/>
  <c r="L20" i="2" s="1"/>
  <c r="N20" i="2" s="1"/>
  <c r="AA55" i="7" l="1"/>
  <c r="AA56" i="7" s="1"/>
  <c r="AA6" i="7" s="1"/>
  <c r="D26" i="2"/>
  <c r="P25" i="2"/>
  <c r="D26" i="7"/>
  <c r="P25" i="7"/>
  <c r="D27" i="15"/>
  <c r="P26" i="15"/>
  <c r="J20" i="15"/>
  <c r="K20" i="15" s="1"/>
  <c r="AA20" i="15"/>
  <c r="AA21" i="15" s="1"/>
  <c r="AA22" i="15" s="1"/>
  <c r="AA23" i="15" s="1"/>
  <c r="AA24" i="15" s="1"/>
  <c r="AA25" i="15" s="1"/>
  <c r="AA26" i="15" s="1"/>
  <c r="AA27" i="15" s="1"/>
  <c r="AA28" i="15" s="1"/>
  <c r="AA29" i="15" s="1"/>
  <c r="AA30" i="15" s="1"/>
  <c r="AA31" i="15" s="1"/>
  <c r="AA32" i="15" s="1"/>
  <c r="AA33" i="15" s="1"/>
  <c r="AA34" i="15" s="1"/>
  <c r="AA35" i="15" s="1"/>
  <c r="AA36" i="15" s="1"/>
  <c r="AA37" i="15" s="1"/>
  <c r="AA38" i="15" s="1"/>
  <c r="AA39" i="15" s="1"/>
  <c r="AA40" i="15" s="1"/>
  <c r="AA41" i="15" s="1"/>
  <c r="AA42" i="15" s="1"/>
  <c r="AA43" i="15" s="1"/>
  <c r="AA44" i="15" s="1"/>
  <c r="AA45" i="15" s="1"/>
  <c r="AA46" i="15" s="1"/>
  <c r="AA47" i="15" s="1"/>
  <c r="AA48" i="15" s="1"/>
  <c r="AA49" i="15" s="1"/>
  <c r="AA50" i="15" s="1"/>
  <c r="AA51" i="15" s="1"/>
  <c r="AA52" i="15" s="1"/>
  <c r="AA53" i="15" s="1"/>
  <c r="AA54" i="15" s="1"/>
  <c r="AA55" i="15" s="1"/>
  <c r="AA6" i="15" s="1"/>
  <c r="P26" i="11"/>
  <c r="D27" i="11"/>
  <c r="J20" i="11"/>
  <c r="K20" i="11" s="1"/>
  <c r="AA20" i="11"/>
  <c r="AA21" i="11" s="1"/>
  <c r="AA22" i="11" s="1"/>
  <c r="AA23" i="11" s="1"/>
  <c r="AA24" i="11" s="1"/>
  <c r="AA25" i="11" s="1"/>
  <c r="AA26" i="11" s="1"/>
  <c r="AA27" i="11" s="1"/>
  <c r="AA28" i="11" s="1"/>
  <c r="AA29" i="11" s="1"/>
  <c r="AA30" i="11" s="1"/>
  <c r="AA31" i="11" s="1"/>
  <c r="AA32" i="11" s="1"/>
  <c r="AA33" i="11" s="1"/>
  <c r="AA34" i="11" s="1"/>
  <c r="AA35" i="11" s="1"/>
  <c r="AA36" i="11" s="1"/>
  <c r="AA37" i="11" s="1"/>
  <c r="AA38" i="11" s="1"/>
  <c r="AA39" i="11" s="1"/>
  <c r="AA40" i="11" s="1"/>
  <c r="AA41" i="11" s="1"/>
  <c r="AA42" i="11" s="1"/>
  <c r="AA43" i="11" s="1"/>
  <c r="AA44" i="11" s="1"/>
  <c r="AA45" i="11" s="1"/>
  <c r="AA46" i="11" s="1"/>
  <c r="AA47" i="11" s="1"/>
  <c r="AA48" i="11" s="1"/>
  <c r="AA49" i="11" s="1"/>
  <c r="AA50" i="11" s="1"/>
  <c r="AA51" i="11" s="1"/>
  <c r="AA52" i="11" s="1"/>
  <c r="AA53" i="11" s="1"/>
  <c r="AA54" i="11" s="1"/>
  <c r="AA55" i="11" s="1"/>
  <c r="AA6" i="11" s="1"/>
  <c r="E21" i="7"/>
  <c r="L21" i="7" s="1"/>
  <c r="N21" i="7" s="1"/>
  <c r="P26" i="3"/>
  <c r="D27" i="3"/>
  <c r="J20" i="3"/>
  <c r="K20" i="3" s="1"/>
  <c r="AA20" i="3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20" i="2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6" i="2" s="1"/>
  <c r="J20" i="2"/>
  <c r="K20" i="2" s="1"/>
  <c r="D27" i="2" l="1"/>
  <c r="P26" i="2"/>
  <c r="D27" i="7"/>
  <c r="P26" i="7"/>
  <c r="E21" i="15"/>
  <c r="L21" i="15" s="1"/>
  <c r="N21" i="15" s="1"/>
  <c r="P27" i="15"/>
  <c r="D28" i="15"/>
  <c r="E21" i="11"/>
  <c r="L21" i="11" s="1"/>
  <c r="N21" i="11" s="1"/>
  <c r="D28" i="11"/>
  <c r="P27" i="11"/>
  <c r="J21" i="7"/>
  <c r="K21" i="7" s="1"/>
  <c r="AC21" i="7"/>
  <c r="AC22" i="7" s="1"/>
  <c r="AC23" i="7" s="1"/>
  <c r="AC24" i="7" s="1"/>
  <c r="AC25" i="7" s="1"/>
  <c r="AC26" i="7" s="1"/>
  <c r="AC27" i="7" s="1"/>
  <c r="AC28" i="7" s="1"/>
  <c r="AC29" i="7" s="1"/>
  <c r="AC30" i="7" s="1"/>
  <c r="AC31" i="7" s="1"/>
  <c r="AC32" i="7" s="1"/>
  <c r="AC33" i="7" s="1"/>
  <c r="AC34" i="7" s="1"/>
  <c r="AC35" i="7" s="1"/>
  <c r="AC36" i="7" s="1"/>
  <c r="AC37" i="7" s="1"/>
  <c r="AC38" i="7" s="1"/>
  <c r="AC39" i="7" s="1"/>
  <c r="AC40" i="7" s="1"/>
  <c r="AC41" i="7" s="1"/>
  <c r="AC42" i="7" s="1"/>
  <c r="AC43" i="7" s="1"/>
  <c r="AC44" i="7" s="1"/>
  <c r="AC45" i="7" s="1"/>
  <c r="AC46" i="7" s="1"/>
  <c r="AC47" i="7" s="1"/>
  <c r="AC48" i="7" s="1"/>
  <c r="AC49" i="7" s="1"/>
  <c r="AC50" i="7" s="1"/>
  <c r="AC51" i="7" s="1"/>
  <c r="AC52" i="7" s="1"/>
  <c r="AC53" i="7" s="1"/>
  <c r="AC54" i="7" s="1"/>
  <c r="E21" i="3"/>
  <c r="L21" i="3" s="1"/>
  <c r="N21" i="3" s="1"/>
  <c r="D28" i="3"/>
  <c r="P27" i="3"/>
  <c r="E21" i="2"/>
  <c r="L21" i="2" s="1"/>
  <c r="N21" i="2" s="1"/>
  <c r="AC55" i="7" l="1"/>
  <c r="AC56" i="7" s="1"/>
  <c r="D28" i="2"/>
  <c r="P27" i="2"/>
  <c r="P27" i="7"/>
  <c r="D28" i="7"/>
  <c r="P28" i="15"/>
  <c r="D29" i="15"/>
  <c r="AC21" i="15"/>
  <c r="AC22" i="15" s="1"/>
  <c r="AC23" i="15" s="1"/>
  <c r="AC24" i="15" s="1"/>
  <c r="AC25" i="15" s="1"/>
  <c r="AC26" i="15" s="1"/>
  <c r="AC27" i="15" s="1"/>
  <c r="AC28" i="15" s="1"/>
  <c r="AC29" i="15" s="1"/>
  <c r="AC30" i="15" s="1"/>
  <c r="AC31" i="15" s="1"/>
  <c r="AC32" i="15" s="1"/>
  <c r="AC33" i="15" s="1"/>
  <c r="AC34" i="15" s="1"/>
  <c r="AC35" i="15" s="1"/>
  <c r="AC36" i="15" s="1"/>
  <c r="AC37" i="15" s="1"/>
  <c r="AC38" i="15" s="1"/>
  <c r="AC39" i="15" s="1"/>
  <c r="AC40" i="15" s="1"/>
  <c r="AC41" i="15" s="1"/>
  <c r="AC42" i="15" s="1"/>
  <c r="AC43" i="15" s="1"/>
  <c r="AC44" i="15" s="1"/>
  <c r="AC45" i="15" s="1"/>
  <c r="AC46" i="15" s="1"/>
  <c r="AC47" i="15" s="1"/>
  <c r="AC48" i="15" s="1"/>
  <c r="AC49" i="15" s="1"/>
  <c r="AC50" i="15" s="1"/>
  <c r="AC51" i="15" s="1"/>
  <c r="AC52" i="15" s="1"/>
  <c r="AC53" i="15" s="1"/>
  <c r="AC54" i="15" s="1"/>
  <c r="AC55" i="15" s="1"/>
  <c r="AC6" i="15" s="1"/>
  <c r="J21" i="15"/>
  <c r="K21" i="15" s="1"/>
  <c r="P28" i="11"/>
  <c r="D29" i="11"/>
  <c r="AC21" i="11"/>
  <c r="AC22" i="11" s="1"/>
  <c r="AC23" i="11" s="1"/>
  <c r="AC24" i="11" s="1"/>
  <c r="AC25" i="11" s="1"/>
  <c r="AC26" i="11" s="1"/>
  <c r="AC27" i="11" s="1"/>
  <c r="AC28" i="11" s="1"/>
  <c r="AC29" i="11" s="1"/>
  <c r="AC30" i="11" s="1"/>
  <c r="AC31" i="11" s="1"/>
  <c r="AC32" i="11" s="1"/>
  <c r="AC33" i="11" s="1"/>
  <c r="AC34" i="11" s="1"/>
  <c r="AC35" i="11" s="1"/>
  <c r="AC36" i="11" s="1"/>
  <c r="AC37" i="11" s="1"/>
  <c r="AC38" i="11" s="1"/>
  <c r="AC39" i="11" s="1"/>
  <c r="AC40" i="11" s="1"/>
  <c r="AC41" i="11" s="1"/>
  <c r="AC42" i="11" s="1"/>
  <c r="AC43" i="11" s="1"/>
  <c r="AC44" i="11" s="1"/>
  <c r="AC45" i="11" s="1"/>
  <c r="AC46" i="11" s="1"/>
  <c r="AC47" i="11" s="1"/>
  <c r="AC48" i="11" s="1"/>
  <c r="AC49" i="11" s="1"/>
  <c r="AC50" i="11" s="1"/>
  <c r="AC51" i="11" s="1"/>
  <c r="AC52" i="11" s="1"/>
  <c r="AC53" i="11" s="1"/>
  <c r="AC54" i="11" s="1"/>
  <c r="AC55" i="11" s="1"/>
  <c r="AC6" i="11" s="1"/>
  <c r="J21" i="11"/>
  <c r="K21" i="11" s="1"/>
  <c r="E22" i="7"/>
  <c r="L22" i="7" s="1"/>
  <c r="N22" i="7" s="1"/>
  <c r="P28" i="3"/>
  <c r="D29" i="3"/>
  <c r="J21" i="3"/>
  <c r="K21" i="3" s="1"/>
  <c r="AC21" i="3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J21" i="2"/>
  <c r="K21" i="2" s="1"/>
  <c r="AC21" i="2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6" i="2" s="1"/>
  <c r="AC6" i="7" l="1"/>
  <c r="P28" i="2"/>
  <c r="D29" i="2"/>
  <c r="P28" i="7"/>
  <c r="D29" i="7"/>
  <c r="E22" i="15"/>
  <c r="L22" i="15" s="1"/>
  <c r="N22" i="15" s="1"/>
  <c r="D30" i="15"/>
  <c r="P29" i="15"/>
  <c r="E22" i="11"/>
  <c r="L22" i="11" s="1"/>
  <c r="N22" i="11" s="1"/>
  <c r="D30" i="11"/>
  <c r="P29" i="11"/>
  <c r="AE22" i="7"/>
  <c r="AE23" i="7" s="1"/>
  <c r="AE24" i="7" s="1"/>
  <c r="AE25" i="7" s="1"/>
  <c r="AE26" i="7" s="1"/>
  <c r="AE27" i="7" s="1"/>
  <c r="AE28" i="7" s="1"/>
  <c r="AE29" i="7" s="1"/>
  <c r="AE30" i="7" s="1"/>
  <c r="AE31" i="7" s="1"/>
  <c r="AE32" i="7" s="1"/>
  <c r="AE33" i="7" s="1"/>
  <c r="AE34" i="7" s="1"/>
  <c r="AE35" i="7" s="1"/>
  <c r="AE36" i="7" s="1"/>
  <c r="AE37" i="7" s="1"/>
  <c r="AE38" i="7" s="1"/>
  <c r="AE39" i="7" s="1"/>
  <c r="AE40" i="7" s="1"/>
  <c r="AE41" i="7" s="1"/>
  <c r="AE42" i="7" s="1"/>
  <c r="AE43" i="7" s="1"/>
  <c r="AE44" i="7" s="1"/>
  <c r="AE45" i="7" s="1"/>
  <c r="AE46" i="7" s="1"/>
  <c r="AE47" i="7" s="1"/>
  <c r="AE48" i="7" s="1"/>
  <c r="AE49" i="7" s="1"/>
  <c r="AE50" i="7" s="1"/>
  <c r="AE51" i="7" s="1"/>
  <c r="AE52" i="7" s="1"/>
  <c r="AE53" i="7" s="1"/>
  <c r="AE54" i="7" s="1"/>
  <c r="J22" i="7"/>
  <c r="K22" i="7" s="1"/>
  <c r="E22" i="3"/>
  <c r="L22" i="3" s="1"/>
  <c r="N22" i="3" s="1"/>
  <c r="D30" i="3"/>
  <c r="P29" i="3"/>
  <c r="E22" i="2"/>
  <c r="L22" i="2" s="1"/>
  <c r="N22" i="2" s="1"/>
  <c r="AE55" i="7" l="1"/>
  <c r="AE56" i="7" s="1"/>
  <c r="AE6" i="7" s="1"/>
  <c r="D30" i="2"/>
  <c r="P29" i="2"/>
  <c r="D30" i="7"/>
  <c r="P29" i="7"/>
  <c r="D31" i="15"/>
  <c r="P30" i="15"/>
  <c r="J22" i="15"/>
  <c r="K22" i="15" s="1"/>
  <c r="AE22" i="15"/>
  <c r="AE23" i="15" s="1"/>
  <c r="AE24" i="15" s="1"/>
  <c r="AE25" i="15" s="1"/>
  <c r="AE26" i="15" s="1"/>
  <c r="AE27" i="15" s="1"/>
  <c r="AE28" i="15" s="1"/>
  <c r="AE29" i="15" s="1"/>
  <c r="AE30" i="15" s="1"/>
  <c r="AE31" i="15" s="1"/>
  <c r="AE32" i="15" s="1"/>
  <c r="AE33" i="15" s="1"/>
  <c r="AE34" i="15" s="1"/>
  <c r="AE35" i="15" s="1"/>
  <c r="AE36" i="15" s="1"/>
  <c r="AE37" i="15" s="1"/>
  <c r="AE38" i="15" s="1"/>
  <c r="AE39" i="15" s="1"/>
  <c r="AE40" i="15" s="1"/>
  <c r="AE41" i="15" s="1"/>
  <c r="AE42" i="15" s="1"/>
  <c r="AE43" i="15" s="1"/>
  <c r="AE44" i="15" s="1"/>
  <c r="AE45" i="15" s="1"/>
  <c r="AE46" i="15" s="1"/>
  <c r="AE47" i="15" s="1"/>
  <c r="AE48" i="15" s="1"/>
  <c r="AE49" i="15" s="1"/>
  <c r="AE50" i="15" s="1"/>
  <c r="AE51" i="15" s="1"/>
  <c r="AE52" i="15" s="1"/>
  <c r="AE53" i="15" s="1"/>
  <c r="AE54" i="15" s="1"/>
  <c r="AE55" i="15" s="1"/>
  <c r="AE6" i="15" s="1"/>
  <c r="P30" i="11"/>
  <c r="D31" i="11"/>
  <c r="AE22" i="11"/>
  <c r="AE23" i="11" s="1"/>
  <c r="AE24" i="11" s="1"/>
  <c r="AE25" i="11" s="1"/>
  <c r="AE26" i="11" s="1"/>
  <c r="AE27" i="11" s="1"/>
  <c r="AE28" i="11" s="1"/>
  <c r="AE29" i="11" s="1"/>
  <c r="AE30" i="11" s="1"/>
  <c r="AE31" i="11" s="1"/>
  <c r="AE32" i="11" s="1"/>
  <c r="AE33" i="11" s="1"/>
  <c r="AE34" i="11" s="1"/>
  <c r="AE35" i="11" s="1"/>
  <c r="AE36" i="11" s="1"/>
  <c r="AE37" i="11" s="1"/>
  <c r="AE38" i="11" s="1"/>
  <c r="AE39" i="11" s="1"/>
  <c r="AE40" i="11" s="1"/>
  <c r="AE41" i="11" s="1"/>
  <c r="AE42" i="11" s="1"/>
  <c r="AE43" i="11" s="1"/>
  <c r="AE44" i="11" s="1"/>
  <c r="AE45" i="11" s="1"/>
  <c r="AE46" i="11" s="1"/>
  <c r="AE47" i="11" s="1"/>
  <c r="AE48" i="11" s="1"/>
  <c r="AE49" i="11" s="1"/>
  <c r="AE50" i="11" s="1"/>
  <c r="AE51" i="11" s="1"/>
  <c r="AE52" i="11" s="1"/>
  <c r="AE53" i="11" s="1"/>
  <c r="AE54" i="11" s="1"/>
  <c r="AE55" i="11" s="1"/>
  <c r="AE6" i="11" s="1"/>
  <c r="J22" i="11"/>
  <c r="K22" i="11" s="1"/>
  <c r="E23" i="7"/>
  <c r="L23" i="7" s="1"/>
  <c r="N23" i="7" s="1"/>
  <c r="P30" i="3"/>
  <c r="D31" i="3"/>
  <c r="J22" i="3"/>
  <c r="K22" i="3" s="1"/>
  <c r="AE22" i="3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E33" i="3" s="1"/>
  <c r="AE34" i="3" s="1"/>
  <c r="AE35" i="3" s="1"/>
  <c r="AE36" i="3" s="1"/>
  <c r="AE37" i="3" s="1"/>
  <c r="AE38" i="3" s="1"/>
  <c r="AE39" i="3" s="1"/>
  <c r="AE40" i="3" s="1"/>
  <c r="AE41" i="3" s="1"/>
  <c r="AE42" i="3" s="1"/>
  <c r="AE43" i="3" s="1"/>
  <c r="AE44" i="3" s="1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22" i="2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6" i="2" s="1"/>
  <c r="J22" i="2"/>
  <c r="K22" i="2" s="1"/>
  <c r="D31" i="2" l="1"/>
  <c r="P30" i="2"/>
  <c r="D31" i="7"/>
  <c r="P30" i="7"/>
  <c r="E23" i="15"/>
  <c r="L23" i="15" s="1"/>
  <c r="N23" i="15" s="1"/>
  <c r="D32" i="15"/>
  <c r="P31" i="15"/>
  <c r="E23" i="11"/>
  <c r="L23" i="11" s="1"/>
  <c r="N23" i="11" s="1"/>
  <c r="D32" i="11"/>
  <c r="P31" i="11"/>
  <c r="J23" i="7"/>
  <c r="K23" i="7" s="1"/>
  <c r="AG23" i="7"/>
  <c r="AG24" i="7" s="1"/>
  <c r="AG25" i="7" s="1"/>
  <c r="AG26" i="7" s="1"/>
  <c r="AG27" i="7" s="1"/>
  <c r="AG28" i="7" s="1"/>
  <c r="AG29" i="7" s="1"/>
  <c r="AG30" i="7" s="1"/>
  <c r="AG31" i="7" s="1"/>
  <c r="AG32" i="7" s="1"/>
  <c r="AG33" i="7" s="1"/>
  <c r="AG34" i="7" s="1"/>
  <c r="AG35" i="7" s="1"/>
  <c r="AG36" i="7" s="1"/>
  <c r="AG37" i="7" s="1"/>
  <c r="AG38" i="7" s="1"/>
  <c r="AG39" i="7" s="1"/>
  <c r="AG40" i="7" s="1"/>
  <c r="AG41" i="7" s="1"/>
  <c r="AG42" i="7" s="1"/>
  <c r="AG43" i="7" s="1"/>
  <c r="AG44" i="7" s="1"/>
  <c r="AG45" i="7" s="1"/>
  <c r="AG46" i="7" s="1"/>
  <c r="AG47" i="7" s="1"/>
  <c r="AG48" i="7" s="1"/>
  <c r="AG49" i="7" s="1"/>
  <c r="AG50" i="7" s="1"/>
  <c r="AG51" i="7" s="1"/>
  <c r="AG52" i="7" s="1"/>
  <c r="AG53" i="7" s="1"/>
  <c r="AG54" i="7" s="1"/>
  <c r="E23" i="3"/>
  <c r="L23" i="3" s="1"/>
  <c r="N23" i="3" s="1"/>
  <c r="D32" i="3"/>
  <c r="P31" i="3"/>
  <c r="E23" i="2"/>
  <c r="L23" i="2" s="1"/>
  <c r="N23" i="2" s="1"/>
  <c r="AG55" i="7" l="1"/>
  <c r="AG56" i="7" s="1"/>
  <c r="D32" i="2"/>
  <c r="P31" i="2"/>
  <c r="D32" i="7"/>
  <c r="P31" i="7"/>
  <c r="D33" i="15"/>
  <c r="P32" i="15"/>
  <c r="AG23" i="15"/>
  <c r="AG24" i="15" s="1"/>
  <c r="AG25" i="15" s="1"/>
  <c r="AG26" i="15" s="1"/>
  <c r="AG27" i="15" s="1"/>
  <c r="AG28" i="15" s="1"/>
  <c r="AG29" i="15" s="1"/>
  <c r="AG30" i="15" s="1"/>
  <c r="AG31" i="15" s="1"/>
  <c r="AG32" i="15" s="1"/>
  <c r="AG33" i="15" s="1"/>
  <c r="AG34" i="15" s="1"/>
  <c r="AG35" i="15" s="1"/>
  <c r="AG36" i="15" s="1"/>
  <c r="AG37" i="15" s="1"/>
  <c r="AG38" i="15" s="1"/>
  <c r="AG39" i="15" s="1"/>
  <c r="AG40" i="15" s="1"/>
  <c r="AG41" i="15" s="1"/>
  <c r="AG42" i="15" s="1"/>
  <c r="AG43" i="15" s="1"/>
  <c r="AG44" i="15" s="1"/>
  <c r="AG45" i="15" s="1"/>
  <c r="AG46" i="15" s="1"/>
  <c r="AG47" i="15" s="1"/>
  <c r="AG48" i="15" s="1"/>
  <c r="AG49" i="15" s="1"/>
  <c r="AG50" i="15" s="1"/>
  <c r="AG51" i="15" s="1"/>
  <c r="AG52" i="15" s="1"/>
  <c r="AG53" i="15" s="1"/>
  <c r="AG54" i="15" s="1"/>
  <c r="AG55" i="15" s="1"/>
  <c r="AG6" i="15" s="1"/>
  <c r="J23" i="15"/>
  <c r="K23" i="15" s="1"/>
  <c r="J23" i="11"/>
  <c r="K23" i="11" s="1"/>
  <c r="AG23" i="11"/>
  <c r="AG24" i="11" s="1"/>
  <c r="AG25" i="11" s="1"/>
  <c r="AG26" i="11" s="1"/>
  <c r="AG27" i="11" s="1"/>
  <c r="AG28" i="11" s="1"/>
  <c r="AG29" i="11" s="1"/>
  <c r="AG30" i="11" s="1"/>
  <c r="AG31" i="11" s="1"/>
  <c r="AG32" i="11" s="1"/>
  <c r="AG33" i="11" s="1"/>
  <c r="AG34" i="11" s="1"/>
  <c r="AG35" i="11" s="1"/>
  <c r="AG36" i="11" s="1"/>
  <c r="AG37" i="11" s="1"/>
  <c r="AG38" i="11" s="1"/>
  <c r="AG39" i="11" s="1"/>
  <c r="AG40" i="11" s="1"/>
  <c r="AG41" i="11" s="1"/>
  <c r="AG42" i="11" s="1"/>
  <c r="AG43" i="11" s="1"/>
  <c r="AG44" i="11" s="1"/>
  <c r="AG45" i="11" s="1"/>
  <c r="AG46" i="11" s="1"/>
  <c r="AG47" i="11" s="1"/>
  <c r="AG48" i="11" s="1"/>
  <c r="AG49" i="11" s="1"/>
  <c r="AG50" i="11" s="1"/>
  <c r="AG51" i="11" s="1"/>
  <c r="AG52" i="11" s="1"/>
  <c r="AG53" i="11" s="1"/>
  <c r="AG54" i="11" s="1"/>
  <c r="AG55" i="11" s="1"/>
  <c r="AG6" i="11" s="1"/>
  <c r="P32" i="11"/>
  <c r="D33" i="11"/>
  <c r="E24" i="7"/>
  <c r="L24" i="7" s="1"/>
  <c r="N24" i="7" s="1"/>
  <c r="P32" i="3"/>
  <c r="D33" i="3"/>
  <c r="AG23" i="3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J23" i="3"/>
  <c r="K23" i="3" s="1"/>
  <c r="J23" i="2"/>
  <c r="K23" i="2" s="1"/>
  <c r="AG23" i="2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6" i="2" s="1"/>
  <c r="AG6" i="7" l="1"/>
  <c r="P32" i="2"/>
  <c r="D33" i="2"/>
  <c r="D33" i="7"/>
  <c r="P32" i="7"/>
  <c r="E24" i="15"/>
  <c r="L24" i="15" s="1"/>
  <c r="N24" i="15" s="1"/>
  <c r="D34" i="15"/>
  <c r="P33" i="15"/>
  <c r="D34" i="11"/>
  <c r="P33" i="11"/>
  <c r="E24" i="11"/>
  <c r="L24" i="11" s="1"/>
  <c r="N24" i="11" s="1"/>
  <c r="AI24" i="7"/>
  <c r="AI25" i="7" s="1"/>
  <c r="AI26" i="7" s="1"/>
  <c r="AI27" i="7" s="1"/>
  <c r="AI28" i="7" s="1"/>
  <c r="AI29" i="7" s="1"/>
  <c r="AI30" i="7" s="1"/>
  <c r="AI31" i="7" s="1"/>
  <c r="AI32" i="7" s="1"/>
  <c r="AI33" i="7" s="1"/>
  <c r="AI34" i="7" s="1"/>
  <c r="AI35" i="7" s="1"/>
  <c r="AI36" i="7" s="1"/>
  <c r="AI37" i="7" s="1"/>
  <c r="AI38" i="7" s="1"/>
  <c r="AI39" i="7" s="1"/>
  <c r="AI40" i="7" s="1"/>
  <c r="AI41" i="7" s="1"/>
  <c r="AI42" i="7" s="1"/>
  <c r="AI43" i="7" s="1"/>
  <c r="AI44" i="7" s="1"/>
  <c r="AI45" i="7" s="1"/>
  <c r="AI46" i="7" s="1"/>
  <c r="AI47" i="7" s="1"/>
  <c r="AI48" i="7" s="1"/>
  <c r="AI49" i="7" s="1"/>
  <c r="AI50" i="7" s="1"/>
  <c r="AI51" i="7" s="1"/>
  <c r="AI52" i="7" s="1"/>
  <c r="AI53" i="7" s="1"/>
  <c r="AI54" i="7" s="1"/>
  <c r="J24" i="7"/>
  <c r="K24" i="7" s="1"/>
  <c r="E24" i="3"/>
  <c r="L24" i="3" s="1"/>
  <c r="N24" i="3" s="1"/>
  <c r="D34" i="3"/>
  <c r="P33" i="3"/>
  <c r="E24" i="2"/>
  <c r="L24" i="2" s="1"/>
  <c r="N24" i="2" s="1"/>
  <c r="AI55" i="7" l="1"/>
  <c r="AI56" i="7" s="1"/>
  <c r="AI6" i="7" s="1"/>
  <c r="D34" i="2"/>
  <c r="P33" i="2"/>
  <c r="D34" i="7"/>
  <c r="P33" i="7"/>
  <c r="D35" i="15"/>
  <c r="P34" i="15"/>
  <c r="J24" i="15"/>
  <c r="K24" i="15" s="1"/>
  <c r="AI24" i="15"/>
  <c r="AI25" i="15" s="1"/>
  <c r="AI26" i="15" s="1"/>
  <c r="AI27" i="15" s="1"/>
  <c r="AI28" i="15" s="1"/>
  <c r="AI29" i="15" s="1"/>
  <c r="AI30" i="15" s="1"/>
  <c r="AI31" i="15" s="1"/>
  <c r="AI32" i="15" s="1"/>
  <c r="AI33" i="15" s="1"/>
  <c r="AI34" i="15" s="1"/>
  <c r="AI35" i="15" s="1"/>
  <c r="AI36" i="15" s="1"/>
  <c r="AI37" i="15" s="1"/>
  <c r="AI38" i="15" s="1"/>
  <c r="AI39" i="15" s="1"/>
  <c r="AI40" i="15" s="1"/>
  <c r="AI41" i="15" s="1"/>
  <c r="AI42" i="15" s="1"/>
  <c r="AI43" i="15" s="1"/>
  <c r="AI44" i="15" s="1"/>
  <c r="AI45" i="15" s="1"/>
  <c r="AI46" i="15" s="1"/>
  <c r="AI47" i="15" s="1"/>
  <c r="AI48" i="15" s="1"/>
  <c r="AI49" i="15" s="1"/>
  <c r="AI50" i="15" s="1"/>
  <c r="AI51" i="15" s="1"/>
  <c r="AI52" i="15" s="1"/>
  <c r="AI53" i="15" s="1"/>
  <c r="AI54" i="15" s="1"/>
  <c r="AI55" i="15" s="1"/>
  <c r="AI6" i="15" s="1"/>
  <c r="J24" i="11"/>
  <c r="K24" i="11" s="1"/>
  <c r="AI24" i="11"/>
  <c r="AI25" i="11" s="1"/>
  <c r="AI26" i="11" s="1"/>
  <c r="AI27" i="11" s="1"/>
  <c r="AI28" i="11" s="1"/>
  <c r="AI29" i="11" s="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3" i="11" s="1"/>
  <c r="AI44" i="11" s="1"/>
  <c r="AI45" i="11" s="1"/>
  <c r="AI46" i="11" s="1"/>
  <c r="AI47" i="11" s="1"/>
  <c r="AI48" i="11" s="1"/>
  <c r="AI49" i="11" s="1"/>
  <c r="AI50" i="11" s="1"/>
  <c r="AI51" i="11" s="1"/>
  <c r="AI52" i="11" s="1"/>
  <c r="AI53" i="11" s="1"/>
  <c r="AI54" i="11" s="1"/>
  <c r="AI55" i="11" s="1"/>
  <c r="AI6" i="11" s="1"/>
  <c r="P34" i="11"/>
  <c r="D35" i="11"/>
  <c r="E25" i="7"/>
  <c r="L25" i="7" s="1"/>
  <c r="N25" i="7" s="1"/>
  <c r="J24" i="3"/>
  <c r="K24" i="3" s="1"/>
  <c r="AI24" i="3"/>
  <c r="AI25" i="3" s="1"/>
  <c r="AI26" i="3" s="1"/>
  <c r="AI27" i="3" s="1"/>
  <c r="AI28" i="3" s="1"/>
  <c r="AI29" i="3" s="1"/>
  <c r="AI30" i="3" s="1"/>
  <c r="AI31" i="3" s="1"/>
  <c r="AI32" i="3" s="1"/>
  <c r="AI33" i="3" s="1"/>
  <c r="AI34" i="3" s="1"/>
  <c r="AI35" i="3" s="1"/>
  <c r="AI36" i="3" s="1"/>
  <c r="AI37" i="3" s="1"/>
  <c r="AI38" i="3" s="1"/>
  <c r="AI39" i="3" s="1"/>
  <c r="AI40" i="3" s="1"/>
  <c r="AI41" i="3" s="1"/>
  <c r="AI42" i="3" s="1"/>
  <c r="AI43" i="3" s="1"/>
  <c r="AI44" i="3" s="1"/>
  <c r="AI45" i="3" s="1"/>
  <c r="AI46" i="3" s="1"/>
  <c r="AI47" i="3" s="1"/>
  <c r="AI48" i="3" s="1"/>
  <c r="AI49" i="3" s="1"/>
  <c r="AI50" i="3" s="1"/>
  <c r="AI51" i="3" s="1"/>
  <c r="AI52" i="3" s="1"/>
  <c r="AI53" i="3" s="1"/>
  <c r="AI54" i="3" s="1"/>
  <c r="AI55" i="3" s="1"/>
  <c r="AI56" i="3" s="1"/>
  <c r="D35" i="3"/>
  <c r="P34" i="3"/>
  <c r="AI24" i="2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AI35" i="2" s="1"/>
  <c r="AI36" i="2" s="1"/>
  <c r="AI37" i="2" s="1"/>
  <c r="AI38" i="2" s="1"/>
  <c r="AI39" i="2" s="1"/>
  <c r="AI40" i="2" s="1"/>
  <c r="AI41" i="2" s="1"/>
  <c r="AI42" i="2" s="1"/>
  <c r="AI43" i="2" s="1"/>
  <c r="AI44" i="2" s="1"/>
  <c r="AI45" i="2" s="1"/>
  <c r="AI46" i="2" s="1"/>
  <c r="AI47" i="2" s="1"/>
  <c r="AI48" i="2" s="1"/>
  <c r="AI49" i="2" s="1"/>
  <c r="AI50" i="2" s="1"/>
  <c r="AI51" i="2" s="1"/>
  <c r="AI52" i="2" s="1"/>
  <c r="AI53" i="2" s="1"/>
  <c r="AI54" i="2" s="1"/>
  <c r="AI55" i="2" s="1"/>
  <c r="AI56" i="2" s="1"/>
  <c r="AI57" i="2" s="1"/>
  <c r="AI58" i="2" s="1"/>
  <c r="AI59" i="2" s="1"/>
  <c r="AI60" i="2" s="1"/>
  <c r="AI61" i="2" s="1"/>
  <c r="AI62" i="2" s="1"/>
  <c r="AI63" i="2" s="1"/>
  <c r="AI64" i="2" s="1"/>
  <c r="AI65" i="2" s="1"/>
  <c r="AI66" i="2" s="1"/>
  <c r="AI67" i="2" s="1"/>
  <c r="AI68" i="2" s="1"/>
  <c r="AI69" i="2" s="1"/>
  <c r="AI70" i="2" s="1"/>
  <c r="AI71" i="2" s="1"/>
  <c r="AI72" i="2" s="1"/>
  <c r="AI73" i="2" s="1"/>
  <c r="AI74" i="2" s="1"/>
  <c r="AI75" i="2" s="1"/>
  <c r="AI76" i="2" s="1"/>
  <c r="AI77" i="2" s="1"/>
  <c r="AI78" i="2" s="1"/>
  <c r="AI79" i="2" s="1"/>
  <c r="AI80" i="2" s="1"/>
  <c r="AI81" i="2" s="1"/>
  <c r="AI82" i="2" s="1"/>
  <c r="AI83" i="2" s="1"/>
  <c r="AI84" i="2" s="1"/>
  <c r="AI85" i="2" s="1"/>
  <c r="AI86" i="2" s="1"/>
  <c r="AI87" i="2" s="1"/>
  <c r="AI88" i="2" s="1"/>
  <c r="AI89" i="2" s="1"/>
  <c r="AI90" i="2" s="1"/>
  <c r="AI91" i="2" s="1"/>
  <c r="AI92" i="2" s="1"/>
  <c r="AI93" i="2" s="1"/>
  <c r="AI94" i="2" s="1"/>
  <c r="AI95" i="2" s="1"/>
  <c r="AI96" i="2" s="1"/>
  <c r="AI97" i="2" s="1"/>
  <c r="AI98" i="2" s="1"/>
  <c r="AI99" i="2" s="1"/>
  <c r="AI100" i="2" s="1"/>
  <c r="AI101" i="2" s="1"/>
  <c r="AI102" i="2" s="1"/>
  <c r="AI103" i="2" s="1"/>
  <c r="AI104" i="2" s="1"/>
  <c r="AI105" i="2" s="1"/>
  <c r="AI106" i="2" s="1"/>
  <c r="AI107" i="2" s="1"/>
  <c r="AI108" i="2" s="1"/>
  <c r="AI109" i="2" s="1"/>
  <c r="AI110" i="2" s="1"/>
  <c r="AI111" i="2" s="1"/>
  <c r="AI112" i="2" s="1"/>
  <c r="AI113" i="2" s="1"/>
  <c r="AI114" i="2" s="1"/>
  <c r="AI115" i="2" s="1"/>
  <c r="AI116" i="2" s="1"/>
  <c r="AI117" i="2" s="1"/>
  <c r="AI118" i="2" s="1"/>
  <c r="AI119" i="2" s="1"/>
  <c r="AI120" i="2" s="1"/>
  <c r="AI121" i="2" s="1"/>
  <c r="AI122" i="2" s="1"/>
  <c r="AI6" i="2" s="1"/>
  <c r="J24" i="2"/>
  <c r="K24" i="2" s="1"/>
  <c r="D35" i="2" l="1"/>
  <c r="P34" i="2"/>
  <c r="P34" i="7"/>
  <c r="D35" i="7"/>
  <c r="E25" i="15"/>
  <c r="L25" i="15" s="1"/>
  <c r="N25" i="15" s="1"/>
  <c r="D36" i="15"/>
  <c r="P35" i="15"/>
  <c r="D36" i="11"/>
  <c r="P35" i="11"/>
  <c r="E25" i="11"/>
  <c r="L25" i="11" s="1"/>
  <c r="N25" i="11" s="1"/>
  <c r="J25" i="7"/>
  <c r="K25" i="7" s="1"/>
  <c r="AK25" i="7"/>
  <c r="AK26" i="7" s="1"/>
  <c r="AK27" i="7" s="1"/>
  <c r="AK28" i="7" s="1"/>
  <c r="AK29" i="7" s="1"/>
  <c r="AK30" i="7" s="1"/>
  <c r="AK31" i="7" s="1"/>
  <c r="AK32" i="7" s="1"/>
  <c r="AK33" i="7" s="1"/>
  <c r="AK34" i="7" s="1"/>
  <c r="AK35" i="7" s="1"/>
  <c r="AK36" i="7" s="1"/>
  <c r="AK37" i="7" s="1"/>
  <c r="AK38" i="7" s="1"/>
  <c r="AK39" i="7" s="1"/>
  <c r="AK40" i="7" s="1"/>
  <c r="AK41" i="7" s="1"/>
  <c r="AK42" i="7" s="1"/>
  <c r="AK43" i="7" s="1"/>
  <c r="AK44" i="7" s="1"/>
  <c r="AK45" i="7" s="1"/>
  <c r="AK46" i="7" s="1"/>
  <c r="AK47" i="7" s="1"/>
  <c r="AK48" i="7" s="1"/>
  <c r="AK49" i="7" s="1"/>
  <c r="AK50" i="7" s="1"/>
  <c r="AK51" i="7" s="1"/>
  <c r="AK52" i="7" s="1"/>
  <c r="AK53" i="7" s="1"/>
  <c r="AK54" i="7" s="1"/>
  <c r="P35" i="3"/>
  <c r="D36" i="3"/>
  <c r="E25" i="3"/>
  <c r="L25" i="3" s="1"/>
  <c r="N25" i="3" s="1"/>
  <c r="E25" i="2"/>
  <c r="L25" i="2" s="1"/>
  <c r="N25" i="2" s="1"/>
  <c r="AK55" i="7" l="1"/>
  <c r="AK56" i="7" s="1"/>
  <c r="D36" i="2"/>
  <c r="P35" i="2"/>
  <c r="D36" i="7"/>
  <c r="P35" i="7"/>
  <c r="D37" i="15"/>
  <c r="P36" i="15"/>
  <c r="AK25" i="15"/>
  <c r="AK26" i="15" s="1"/>
  <c r="AK27" i="15" s="1"/>
  <c r="AK28" i="15" s="1"/>
  <c r="AK29" i="15" s="1"/>
  <c r="AK30" i="15" s="1"/>
  <c r="AK31" i="15" s="1"/>
  <c r="AK32" i="15" s="1"/>
  <c r="AK33" i="15" s="1"/>
  <c r="AK34" i="15" s="1"/>
  <c r="AK35" i="15" s="1"/>
  <c r="AK36" i="15" s="1"/>
  <c r="AK37" i="15" s="1"/>
  <c r="AK38" i="15" s="1"/>
  <c r="AK39" i="15" s="1"/>
  <c r="AK40" i="15" s="1"/>
  <c r="AK41" i="15" s="1"/>
  <c r="AK42" i="15" s="1"/>
  <c r="AK43" i="15" s="1"/>
  <c r="AK44" i="15" s="1"/>
  <c r="AK45" i="15" s="1"/>
  <c r="AK46" i="15" s="1"/>
  <c r="AK47" i="15" s="1"/>
  <c r="AK48" i="15" s="1"/>
  <c r="AK49" i="15" s="1"/>
  <c r="AK50" i="15" s="1"/>
  <c r="AK51" i="15" s="1"/>
  <c r="AK52" i="15" s="1"/>
  <c r="AK53" i="15" s="1"/>
  <c r="AK54" i="15" s="1"/>
  <c r="AK55" i="15" s="1"/>
  <c r="AK6" i="15" s="1"/>
  <c r="J25" i="15"/>
  <c r="K25" i="15" s="1"/>
  <c r="AK25" i="11"/>
  <c r="AK26" i="11" s="1"/>
  <c r="AK27" i="11" s="1"/>
  <c r="AK28" i="11" s="1"/>
  <c r="AK29" i="11" s="1"/>
  <c r="AK30" i="11" s="1"/>
  <c r="AK31" i="11" s="1"/>
  <c r="AK32" i="11" s="1"/>
  <c r="AK33" i="11" s="1"/>
  <c r="AK34" i="11" s="1"/>
  <c r="AK35" i="11" s="1"/>
  <c r="AK36" i="11" s="1"/>
  <c r="AK37" i="11" s="1"/>
  <c r="AK38" i="11" s="1"/>
  <c r="AK39" i="11" s="1"/>
  <c r="AK40" i="11" s="1"/>
  <c r="AK41" i="11" s="1"/>
  <c r="AK42" i="11" s="1"/>
  <c r="AK43" i="11" s="1"/>
  <c r="AK44" i="11" s="1"/>
  <c r="AK45" i="11" s="1"/>
  <c r="AK46" i="11" s="1"/>
  <c r="AK47" i="11" s="1"/>
  <c r="AK48" i="11" s="1"/>
  <c r="AK49" i="11" s="1"/>
  <c r="AK50" i="11" s="1"/>
  <c r="AK51" i="11" s="1"/>
  <c r="AK52" i="11" s="1"/>
  <c r="AK53" i="11" s="1"/>
  <c r="AK54" i="11" s="1"/>
  <c r="AK55" i="11" s="1"/>
  <c r="AK6" i="11" s="1"/>
  <c r="J25" i="11"/>
  <c r="K25" i="11" s="1"/>
  <c r="P36" i="11"/>
  <c r="D37" i="11"/>
  <c r="E26" i="7"/>
  <c r="L26" i="7" s="1"/>
  <c r="N26" i="7" s="1"/>
  <c r="AK25" i="3"/>
  <c r="AK26" i="3" s="1"/>
  <c r="AK27" i="3" s="1"/>
  <c r="AK28" i="3" s="1"/>
  <c r="AK29" i="3" s="1"/>
  <c r="AK30" i="3" s="1"/>
  <c r="AK31" i="3" s="1"/>
  <c r="AK32" i="3" s="1"/>
  <c r="AK33" i="3" s="1"/>
  <c r="AK34" i="3" s="1"/>
  <c r="AK35" i="3" s="1"/>
  <c r="AK36" i="3" s="1"/>
  <c r="AK37" i="3" s="1"/>
  <c r="AK38" i="3" s="1"/>
  <c r="AK39" i="3" s="1"/>
  <c r="AK40" i="3" s="1"/>
  <c r="AK41" i="3" s="1"/>
  <c r="AK42" i="3" s="1"/>
  <c r="AK43" i="3" s="1"/>
  <c r="AK44" i="3" s="1"/>
  <c r="AK45" i="3" s="1"/>
  <c r="AK46" i="3" s="1"/>
  <c r="AK47" i="3" s="1"/>
  <c r="AK48" i="3" s="1"/>
  <c r="AK49" i="3" s="1"/>
  <c r="AK50" i="3" s="1"/>
  <c r="AK51" i="3" s="1"/>
  <c r="AK52" i="3" s="1"/>
  <c r="AK53" i="3" s="1"/>
  <c r="AK54" i="3" s="1"/>
  <c r="AK55" i="3" s="1"/>
  <c r="AK56" i="3" s="1"/>
  <c r="J25" i="3"/>
  <c r="K25" i="3" s="1"/>
  <c r="D37" i="3"/>
  <c r="P36" i="3"/>
  <c r="J25" i="2"/>
  <c r="K25" i="2" s="1"/>
  <c r="AK25" i="2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36" i="2" s="1"/>
  <c r="AK37" i="2" s="1"/>
  <c r="AK38" i="2" s="1"/>
  <c r="AK39" i="2" s="1"/>
  <c r="AK40" i="2" s="1"/>
  <c r="AK41" i="2" s="1"/>
  <c r="AK42" i="2" s="1"/>
  <c r="AK43" i="2" s="1"/>
  <c r="AK44" i="2" s="1"/>
  <c r="AK45" i="2" s="1"/>
  <c r="AK46" i="2" s="1"/>
  <c r="AK47" i="2" s="1"/>
  <c r="AK48" i="2" s="1"/>
  <c r="AK49" i="2" s="1"/>
  <c r="AK50" i="2" s="1"/>
  <c r="AK51" i="2" s="1"/>
  <c r="AK52" i="2" s="1"/>
  <c r="AK53" i="2" s="1"/>
  <c r="AK54" i="2" s="1"/>
  <c r="AK55" i="2" s="1"/>
  <c r="AK56" i="2" s="1"/>
  <c r="AK57" i="2" s="1"/>
  <c r="AK58" i="2" s="1"/>
  <c r="AK59" i="2" s="1"/>
  <c r="AK60" i="2" s="1"/>
  <c r="AK61" i="2" s="1"/>
  <c r="AK62" i="2" s="1"/>
  <c r="AK63" i="2" s="1"/>
  <c r="AK64" i="2" s="1"/>
  <c r="AK65" i="2" s="1"/>
  <c r="AK66" i="2" s="1"/>
  <c r="AK67" i="2" s="1"/>
  <c r="AK68" i="2" s="1"/>
  <c r="AK69" i="2" s="1"/>
  <c r="AK70" i="2" s="1"/>
  <c r="AK71" i="2" s="1"/>
  <c r="AK72" i="2" s="1"/>
  <c r="AK73" i="2" s="1"/>
  <c r="AK74" i="2" s="1"/>
  <c r="AK75" i="2" s="1"/>
  <c r="AK76" i="2" s="1"/>
  <c r="AK77" i="2" s="1"/>
  <c r="AK78" i="2" s="1"/>
  <c r="AK79" i="2" s="1"/>
  <c r="AK80" i="2" s="1"/>
  <c r="AK81" i="2" s="1"/>
  <c r="AK82" i="2" s="1"/>
  <c r="AK83" i="2" s="1"/>
  <c r="AK84" i="2" s="1"/>
  <c r="AK85" i="2" s="1"/>
  <c r="AK86" i="2" s="1"/>
  <c r="AK87" i="2" s="1"/>
  <c r="AK88" i="2" s="1"/>
  <c r="AK89" i="2" s="1"/>
  <c r="AK90" i="2" s="1"/>
  <c r="AK91" i="2" s="1"/>
  <c r="AK92" i="2" s="1"/>
  <c r="AK93" i="2" s="1"/>
  <c r="AK94" i="2" s="1"/>
  <c r="AK95" i="2" s="1"/>
  <c r="AK96" i="2" s="1"/>
  <c r="AK97" i="2" s="1"/>
  <c r="AK98" i="2" s="1"/>
  <c r="AK99" i="2" s="1"/>
  <c r="AK100" i="2" s="1"/>
  <c r="AK101" i="2" s="1"/>
  <c r="AK102" i="2" s="1"/>
  <c r="AK103" i="2" s="1"/>
  <c r="AK104" i="2" s="1"/>
  <c r="AK105" i="2" s="1"/>
  <c r="AK106" i="2" s="1"/>
  <c r="AK107" i="2" s="1"/>
  <c r="AK108" i="2" s="1"/>
  <c r="AK109" i="2" s="1"/>
  <c r="AK110" i="2" s="1"/>
  <c r="AK111" i="2" s="1"/>
  <c r="AK112" i="2" s="1"/>
  <c r="AK113" i="2" s="1"/>
  <c r="AK114" i="2" s="1"/>
  <c r="AK115" i="2" s="1"/>
  <c r="AK116" i="2" s="1"/>
  <c r="AK117" i="2" s="1"/>
  <c r="AK118" i="2" s="1"/>
  <c r="AK119" i="2" s="1"/>
  <c r="AK120" i="2" s="1"/>
  <c r="AK121" i="2" s="1"/>
  <c r="AK122" i="2" s="1"/>
  <c r="AK6" i="2" s="1"/>
  <c r="AK6" i="7" l="1"/>
  <c r="D37" i="2"/>
  <c r="P36" i="2"/>
  <c r="D37" i="7"/>
  <c r="P36" i="7"/>
  <c r="E26" i="15"/>
  <c r="L26" i="15" s="1"/>
  <c r="N26" i="15" s="1"/>
  <c r="D38" i="15"/>
  <c r="P37" i="15"/>
  <c r="D38" i="11"/>
  <c r="P37" i="11"/>
  <c r="E26" i="11"/>
  <c r="L26" i="11" s="1"/>
  <c r="N26" i="11" s="1"/>
  <c r="AM26" i="7"/>
  <c r="AM27" i="7" s="1"/>
  <c r="AM28" i="7" s="1"/>
  <c r="AM29" i="7" s="1"/>
  <c r="AM30" i="7" s="1"/>
  <c r="AM31" i="7" s="1"/>
  <c r="AM32" i="7" s="1"/>
  <c r="AM33" i="7" s="1"/>
  <c r="AM34" i="7" s="1"/>
  <c r="AM35" i="7" s="1"/>
  <c r="AM36" i="7" s="1"/>
  <c r="AM37" i="7" s="1"/>
  <c r="AM38" i="7" s="1"/>
  <c r="AM39" i="7" s="1"/>
  <c r="AM40" i="7" s="1"/>
  <c r="AM41" i="7" s="1"/>
  <c r="AM42" i="7" s="1"/>
  <c r="AM43" i="7" s="1"/>
  <c r="AM44" i="7" s="1"/>
  <c r="AM45" i="7" s="1"/>
  <c r="AM46" i="7" s="1"/>
  <c r="AM47" i="7" s="1"/>
  <c r="AM48" i="7" s="1"/>
  <c r="AM49" i="7" s="1"/>
  <c r="AM50" i="7" s="1"/>
  <c r="AM51" i="7" s="1"/>
  <c r="AM52" i="7" s="1"/>
  <c r="AM53" i="7" s="1"/>
  <c r="AM54" i="7" s="1"/>
  <c r="J26" i="7"/>
  <c r="K26" i="7" s="1"/>
  <c r="D38" i="3"/>
  <c r="P37" i="3"/>
  <c r="E26" i="3"/>
  <c r="L26" i="3" s="1"/>
  <c r="N26" i="3" s="1"/>
  <c r="E26" i="2"/>
  <c r="L26" i="2" s="1"/>
  <c r="N26" i="2" s="1"/>
  <c r="AM55" i="7" l="1"/>
  <c r="AM56" i="7" s="1"/>
  <c r="AM6" i="7" s="1"/>
  <c r="P37" i="2"/>
  <c r="D38" i="2"/>
  <c r="P37" i="7"/>
  <c r="D38" i="7"/>
  <c r="D39" i="15"/>
  <c r="P38" i="15"/>
  <c r="J26" i="15"/>
  <c r="K26" i="15" s="1"/>
  <c r="AM26" i="15"/>
  <c r="AM27" i="15" s="1"/>
  <c r="AM28" i="15" s="1"/>
  <c r="AM29" i="15" s="1"/>
  <c r="AM30" i="15" s="1"/>
  <c r="AM31" i="15" s="1"/>
  <c r="AM32" i="15" s="1"/>
  <c r="AM33" i="15" s="1"/>
  <c r="AM34" i="15" s="1"/>
  <c r="AM35" i="15" s="1"/>
  <c r="AM36" i="15" s="1"/>
  <c r="AM37" i="15" s="1"/>
  <c r="AM38" i="15" s="1"/>
  <c r="AM39" i="15" s="1"/>
  <c r="AM40" i="15" s="1"/>
  <c r="AM41" i="15" s="1"/>
  <c r="AM42" i="15" s="1"/>
  <c r="AM43" i="15" s="1"/>
  <c r="AM44" i="15" s="1"/>
  <c r="AM45" i="15" s="1"/>
  <c r="AM46" i="15" s="1"/>
  <c r="AM47" i="15" s="1"/>
  <c r="AM48" i="15" s="1"/>
  <c r="AM49" i="15" s="1"/>
  <c r="AM50" i="15" s="1"/>
  <c r="AM51" i="15" s="1"/>
  <c r="AM52" i="15" s="1"/>
  <c r="AM53" i="15" s="1"/>
  <c r="AM54" i="15" s="1"/>
  <c r="AM55" i="15" s="1"/>
  <c r="AM6" i="15" s="1"/>
  <c r="AM26" i="11"/>
  <c r="AM27" i="11" s="1"/>
  <c r="AM28" i="11" s="1"/>
  <c r="AM29" i="11" s="1"/>
  <c r="AM30" i="11" s="1"/>
  <c r="AM31" i="11" s="1"/>
  <c r="AM32" i="11" s="1"/>
  <c r="AM33" i="11" s="1"/>
  <c r="AM34" i="11" s="1"/>
  <c r="AM35" i="11" s="1"/>
  <c r="AM36" i="11" s="1"/>
  <c r="AM37" i="11" s="1"/>
  <c r="AM38" i="11" s="1"/>
  <c r="AM39" i="11" s="1"/>
  <c r="AM40" i="11" s="1"/>
  <c r="AM41" i="11" s="1"/>
  <c r="AM42" i="11" s="1"/>
  <c r="AM43" i="11" s="1"/>
  <c r="AM44" i="11" s="1"/>
  <c r="AM45" i="11" s="1"/>
  <c r="AM46" i="11" s="1"/>
  <c r="AM47" i="11" s="1"/>
  <c r="AM48" i="11" s="1"/>
  <c r="AM49" i="11" s="1"/>
  <c r="AM50" i="11" s="1"/>
  <c r="AM51" i="11" s="1"/>
  <c r="AM52" i="11" s="1"/>
  <c r="AM53" i="11" s="1"/>
  <c r="AM54" i="11" s="1"/>
  <c r="AM55" i="11" s="1"/>
  <c r="AM6" i="11" s="1"/>
  <c r="J26" i="11"/>
  <c r="K26" i="11" s="1"/>
  <c r="P38" i="11"/>
  <c r="D39" i="11"/>
  <c r="E27" i="7"/>
  <c r="L27" i="7" s="1"/>
  <c r="N27" i="7" s="1"/>
  <c r="AM26" i="3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J26" i="3"/>
  <c r="K26" i="3" s="1"/>
  <c r="P38" i="3"/>
  <c r="D39" i="3"/>
  <c r="AM26" i="2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6" i="2" s="1"/>
  <c r="J26" i="2"/>
  <c r="K26" i="2" s="1"/>
  <c r="P38" i="2" l="1"/>
  <c r="D39" i="2"/>
  <c r="P38" i="7"/>
  <c r="D39" i="7"/>
  <c r="E27" i="15"/>
  <c r="L27" i="15" s="1"/>
  <c r="N27" i="15" s="1"/>
  <c r="D40" i="15"/>
  <c r="P39" i="15"/>
  <c r="D40" i="11"/>
  <c r="P39" i="11"/>
  <c r="E27" i="11"/>
  <c r="L27" i="11" s="1"/>
  <c r="N27" i="11" s="1"/>
  <c r="J27" i="7"/>
  <c r="K27" i="7" s="1"/>
  <c r="AO27" i="7"/>
  <c r="AO28" i="7" s="1"/>
  <c r="AO29" i="7" s="1"/>
  <c r="AO30" i="7" s="1"/>
  <c r="AO31" i="7" s="1"/>
  <c r="AO32" i="7" s="1"/>
  <c r="AO33" i="7" s="1"/>
  <c r="AO34" i="7" s="1"/>
  <c r="AO35" i="7" s="1"/>
  <c r="AO36" i="7" s="1"/>
  <c r="AO37" i="7" s="1"/>
  <c r="AO38" i="7" s="1"/>
  <c r="AO39" i="7" s="1"/>
  <c r="AO40" i="7" s="1"/>
  <c r="AO41" i="7" s="1"/>
  <c r="AO42" i="7" s="1"/>
  <c r="AO43" i="7" s="1"/>
  <c r="AO44" i="7" s="1"/>
  <c r="AO45" i="7" s="1"/>
  <c r="AO46" i="7" s="1"/>
  <c r="AO47" i="7" s="1"/>
  <c r="AO48" i="7" s="1"/>
  <c r="AO49" i="7" s="1"/>
  <c r="AO50" i="7" s="1"/>
  <c r="AO51" i="7" s="1"/>
  <c r="AO52" i="7" s="1"/>
  <c r="AO53" i="7" s="1"/>
  <c r="AO54" i="7" s="1"/>
  <c r="D40" i="3"/>
  <c r="P39" i="3"/>
  <c r="E27" i="3"/>
  <c r="L27" i="3" s="1"/>
  <c r="N27" i="3" s="1"/>
  <c r="E27" i="2"/>
  <c r="L27" i="2" s="1"/>
  <c r="N27" i="2" s="1"/>
  <c r="AO55" i="7" l="1"/>
  <c r="AO56" i="7" s="1"/>
  <c r="D40" i="2"/>
  <c r="P39" i="2"/>
  <c r="D40" i="7"/>
  <c r="P39" i="7"/>
  <c r="AO27" i="15"/>
  <c r="AO28" i="15" s="1"/>
  <c r="AO29" i="15" s="1"/>
  <c r="AO30" i="15" s="1"/>
  <c r="AO31" i="15" s="1"/>
  <c r="AO32" i="15" s="1"/>
  <c r="AO33" i="15" s="1"/>
  <c r="AO34" i="15" s="1"/>
  <c r="AO35" i="15" s="1"/>
  <c r="AO36" i="15" s="1"/>
  <c r="AO37" i="15" s="1"/>
  <c r="AO38" i="15" s="1"/>
  <c r="AO39" i="15" s="1"/>
  <c r="AO40" i="15" s="1"/>
  <c r="AO41" i="15" s="1"/>
  <c r="AO42" i="15" s="1"/>
  <c r="AO43" i="15" s="1"/>
  <c r="AO44" i="15" s="1"/>
  <c r="AO45" i="15" s="1"/>
  <c r="AO46" i="15" s="1"/>
  <c r="AO47" i="15" s="1"/>
  <c r="AO48" i="15" s="1"/>
  <c r="AO49" i="15" s="1"/>
  <c r="AO50" i="15" s="1"/>
  <c r="AO51" i="15" s="1"/>
  <c r="AO52" i="15" s="1"/>
  <c r="AO53" i="15" s="1"/>
  <c r="AO54" i="15" s="1"/>
  <c r="AO55" i="15" s="1"/>
  <c r="AO6" i="15" s="1"/>
  <c r="J27" i="15"/>
  <c r="K27" i="15" s="1"/>
  <c r="D41" i="15"/>
  <c r="P40" i="15"/>
  <c r="J27" i="11"/>
  <c r="K27" i="11" s="1"/>
  <c r="AO27" i="11"/>
  <c r="AO28" i="11" s="1"/>
  <c r="AO29" i="11" s="1"/>
  <c r="AO30" i="11" s="1"/>
  <c r="AO31" i="11" s="1"/>
  <c r="AO32" i="11" s="1"/>
  <c r="AO33" i="11" s="1"/>
  <c r="AO34" i="11" s="1"/>
  <c r="AO35" i="11" s="1"/>
  <c r="AO36" i="11" s="1"/>
  <c r="AO37" i="11" s="1"/>
  <c r="AO38" i="11" s="1"/>
  <c r="AO39" i="11" s="1"/>
  <c r="AO40" i="11" s="1"/>
  <c r="AO41" i="11" s="1"/>
  <c r="AO42" i="11" s="1"/>
  <c r="AO43" i="11" s="1"/>
  <c r="AO44" i="11" s="1"/>
  <c r="AO45" i="11" s="1"/>
  <c r="AO46" i="11" s="1"/>
  <c r="AO47" i="11" s="1"/>
  <c r="AO48" i="11" s="1"/>
  <c r="AO49" i="11" s="1"/>
  <c r="AO50" i="11" s="1"/>
  <c r="AO51" i="11" s="1"/>
  <c r="AO52" i="11" s="1"/>
  <c r="AO53" i="11" s="1"/>
  <c r="AO54" i="11" s="1"/>
  <c r="AO55" i="11" s="1"/>
  <c r="AO6" i="11" s="1"/>
  <c r="P40" i="11"/>
  <c r="D41" i="11"/>
  <c r="E28" i="7"/>
  <c r="L28" i="7" s="1"/>
  <c r="N28" i="7" s="1"/>
  <c r="J27" i="3"/>
  <c r="K27" i="3" s="1"/>
  <c r="AO27" i="3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D41" i="3"/>
  <c r="P40" i="3"/>
  <c r="J27" i="2"/>
  <c r="K27" i="2" s="1"/>
  <c r="AO27" i="2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O49" i="2" s="1"/>
  <c r="AO50" i="2" s="1"/>
  <c r="AO51" i="2" s="1"/>
  <c r="AO52" i="2" s="1"/>
  <c r="AO53" i="2" s="1"/>
  <c r="AO54" i="2" s="1"/>
  <c r="AO55" i="2" s="1"/>
  <c r="AO56" i="2" s="1"/>
  <c r="AO57" i="2" s="1"/>
  <c r="AO58" i="2" s="1"/>
  <c r="AO59" i="2" s="1"/>
  <c r="AO60" i="2" s="1"/>
  <c r="AO61" i="2" s="1"/>
  <c r="AO62" i="2" s="1"/>
  <c r="AO63" i="2" s="1"/>
  <c r="AO64" i="2" s="1"/>
  <c r="AO65" i="2" s="1"/>
  <c r="AO66" i="2" s="1"/>
  <c r="AO67" i="2" s="1"/>
  <c r="AO68" i="2" s="1"/>
  <c r="AO69" i="2" s="1"/>
  <c r="AO70" i="2" s="1"/>
  <c r="AO71" i="2" s="1"/>
  <c r="AO72" i="2" s="1"/>
  <c r="AO73" i="2" s="1"/>
  <c r="AO74" i="2" s="1"/>
  <c r="AO75" i="2" s="1"/>
  <c r="AO76" i="2" s="1"/>
  <c r="AO77" i="2" s="1"/>
  <c r="AO78" i="2" s="1"/>
  <c r="AO79" i="2" s="1"/>
  <c r="AO80" i="2" s="1"/>
  <c r="AO81" i="2" s="1"/>
  <c r="AO82" i="2" s="1"/>
  <c r="AO83" i="2" s="1"/>
  <c r="AO84" i="2" s="1"/>
  <c r="AO85" i="2" s="1"/>
  <c r="AO86" i="2" s="1"/>
  <c r="AO87" i="2" s="1"/>
  <c r="AO88" i="2" s="1"/>
  <c r="AO89" i="2" s="1"/>
  <c r="AO90" i="2" s="1"/>
  <c r="AO91" i="2" s="1"/>
  <c r="AO92" i="2" s="1"/>
  <c r="AO93" i="2" s="1"/>
  <c r="AO94" i="2" s="1"/>
  <c r="AO95" i="2" s="1"/>
  <c r="AO96" i="2" s="1"/>
  <c r="AO97" i="2" s="1"/>
  <c r="AO98" i="2" s="1"/>
  <c r="AO99" i="2" s="1"/>
  <c r="AO100" i="2" s="1"/>
  <c r="AO101" i="2" s="1"/>
  <c r="AO102" i="2" s="1"/>
  <c r="AO103" i="2" s="1"/>
  <c r="AO104" i="2" s="1"/>
  <c r="AO105" i="2" s="1"/>
  <c r="AO106" i="2" s="1"/>
  <c r="AO107" i="2" s="1"/>
  <c r="AO108" i="2" s="1"/>
  <c r="AO109" i="2" s="1"/>
  <c r="AO110" i="2" s="1"/>
  <c r="AO111" i="2" s="1"/>
  <c r="AO112" i="2" s="1"/>
  <c r="AO113" i="2" s="1"/>
  <c r="AO114" i="2" s="1"/>
  <c r="AO115" i="2" s="1"/>
  <c r="AO116" i="2" s="1"/>
  <c r="AO117" i="2" s="1"/>
  <c r="AO118" i="2" s="1"/>
  <c r="AO119" i="2" s="1"/>
  <c r="AO120" i="2" s="1"/>
  <c r="AO121" i="2" s="1"/>
  <c r="AO122" i="2" s="1"/>
  <c r="AO6" i="2" s="1"/>
  <c r="AO6" i="7" l="1"/>
  <c r="D41" i="2"/>
  <c r="P40" i="2"/>
  <c r="P40" i="7"/>
  <c r="D41" i="7"/>
  <c r="D42" i="15"/>
  <c r="P41" i="15"/>
  <c r="E28" i="15"/>
  <c r="L28" i="15" s="1"/>
  <c r="N28" i="15" s="1"/>
  <c r="D42" i="11"/>
  <c r="P41" i="11"/>
  <c r="E28" i="11"/>
  <c r="L28" i="11" s="1"/>
  <c r="N28" i="11" s="1"/>
  <c r="AQ28" i="7"/>
  <c r="AQ29" i="7" s="1"/>
  <c r="AQ30" i="7" s="1"/>
  <c r="AQ31" i="7" s="1"/>
  <c r="AQ32" i="7" s="1"/>
  <c r="AQ33" i="7" s="1"/>
  <c r="AQ34" i="7" s="1"/>
  <c r="AQ35" i="7" s="1"/>
  <c r="AQ36" i="7" s="1"/>
  <c r="AQ37" i="7" s="1"/>
  <c r="AQ38" i="7" s="1"/>
  <c r="AQ39" i="7" s="1"/>
  <c r="AQ40" i="7" s="1"/>
  <c r="AQ41" i="7" s="1"/>
  <c r="AQ42" i="7" s="1"/>
  <c r="AQ43" i="7" s="1"/>
  <c r="AQ44" i="7" s="1"/>
  <c r="AQ45" i="7" s="1"/>
  <c r="AQ46" i="7" s="1"/>
  <c r="AQ47" i="7" s="1"/>
  <c r="AQ48" i="7" s="1"/>
  <c r="AQ49" i="7" s="1"/>
  <c r="AQ50" i="7" s="1"/>
  <c r="AQ51" i="7" s="1"/>
  <c r="AQ52" i="7" s="1"/>
  <c r="AQ53" i="7" s="1"/>
  <c r="AQ54" i="7" s="1"/>
  <c r="J28" i="7"/>
  <c r="K28" i="7" s="1"/>
  <c r="D42" i="3"/>
  <c r="P41" i="3"/>
  <c r="E28" i="3"/>
  <c r="L28" i="3" s="1"/>
  <c r="N28" i="3" s="1"/>
  <c r="E28" i="2"/>
  <c r="L28" i="2" s="1"/>
  <c r="N28" i="2" s="1"/>
  <c r="AQ55" i="7" l="1"/>
  <c r="D42" i="2"/>
  <c r="P41" i="2"/>
  <c r="D42" i="7"/>
  <c r="P41" i="7"/>
  <c r="J28" i="15"/>
  <c r="K28" i="15" s="1"/>
  <c r="AQ28" i="15"/>
  <c r="AQ29" i="15" s="1"/>
  <c r="AQ30" i="15" s="1"/>
  <c r="AQ31" i="15" s="1"/>
  <c r="AQ32" i="15" s="1"/>
  <c r="AQ33" i="15" s="1"/>
  <c r="AQ34" i="15" s="1"/>
  <c r="AQ35" i="15" s="1"/>
  <c r="AQ36" i="15" s="1"/>
  <c r="AQ37" i="15" s="1"/>
  <c r="AQ38" i="15" s="1"/>
  <c r="AQ39" i="15" s="1"/>
  <c r="AQ40" i="15" s="1"/>
  <c r="AQ41" i="15" s="1"/>
  <c r="AQ42" i="15" s="1"/>
  <c r="AQ43" i="15" s="1"/>
  <c r="AQ44" i="15" s="1"/>
  <c r="AQ45" i="15" s="1"/>
  <c r="AQ46" i="15" s="1"/>
  <c r="AQ47" i="15" s="1"/>
  <c r="AQ48" i="15" s="1"/>
  <c r="AQ49" i="15" s="1"/>
  <c r="AQ50" i="15" s="1"/>
  <c r="AQ51" i="15" s="1"/>
  <c r="AQ52" i="15" s="1"/>
  <c r="AQ53" i="15" s="1"/>
  <c r="AQ54" i="15" s="1"/>
  <c r="AQ55" i="15" s="1"/>
  <c r="AQ6" i="15" s="1"/>
  <c r="D43" i="15"/>
  <c r="P42" i="15"/>
  <c r="J28" i="11"/>
  <c r="K28" i="11" s="1"/>
  <c r="AQ28" i="11"/>
  <c r="AQ29" i="11" s="1"/>
  <c r="AQ30" i="11" s="1"/>
  <c r="AQ31" i="11" s="1"/>
  <c r="AQ32" i="11" s="1"/>
  <c r="AQ33" i="11" s="1"/>
  <c r="AQ34" i="11" s="1"/>
  <c r="AQ35" i="11" s="1"/>
  <c r="AQ36" i="11" s="1"/>
  <c r="AQ37" i="11" s="1"/>
  <c r="AQ38" i="11" s="1"/>
  <c r="AQ39" i="11" s="1"/>
  <c r="AQ40" i="11" s="1"/>
  <c r="AQ41" i="11" s="1"/>
  <c r="AQ42" i="11" s="1"/>
  <c r="AQ43" i="11" s="1"/>
  <c r="AQ44" i="11" s="1"/>
  <c r="AQ45" i="11" s="1"/>
  <c r="AQ46" i="11" s="1"/>
  <c r="AQ47" i="11" s="1"/>
  <c r="AQ48" i="11" s="1"/>
  <c r="AQ49" i="11" s="1"/>
  <c r="AQ50" i="11" s="1"/>
  <c r="AQ51" i="11" s="1"/>
  <c r="AQ52" i="11" s="1"/>
  <c r="AQ53" i="11" s="1"/>
  <c r="AQ54" i="11" s="1"/>
  <c r="AQ55" i="11" s="1"/>
  <c r="AQ6" i="11" s="1"/>
  <c r="P42" i="11"/>
  <c r="D43" i="11"/>
  <c r="E29" i="7"/>
  <c r="L29" i="7" s="1"/>
  <c r="N29" i="7" s="1"/>
  <c r="AQ28" i="3"/>
  <c r="AQ29" i="3" s="1"/>
  <c r="AQ30" i="3" s="1"/>
  <c r="AQ31" i="3" s="1"/>
  <c r="AQ32" i="3" s="1"/>
  <c r="AQ33" i="3" s="1"/>
  <c r="AQ34" i="3" s="1"/>
  <c r="AQ35" i="3" s="1"/>
  <c r="AQ36" i="3" s="1"/>
  <c r="AQ37" i="3" s="1"/>
  <c r="AQ38" i="3" s="1"/>
  <c r="AQ39" i="3" s="1"/>
  <c r="AQ40" i="3" s="1"/>
  <c r="AQ41" i="3" s="1"/>
  <c r="AQ42" i="3" s="1"/>
  <c r="AQ43" i="3" s="1"/>
  <c r="AQ44" i="3" s="1"/>
  <c r="AQ45" i="3" s="1"/>
  <c r="AQ46" i="3" s="1"/>
  <c r="AQ47" i="3" s="1"/>
  <c r="AQ48" i="3" s="1"/>
  <c r="AQ49" i="3" s="1"/>
  <c r="AQ50" i="3" s="1"/>
  <c r="AQ51" i="3" s="1"/>
  <c r="AQ52" i="3" s="1"/>
  <c r="AQ53" i="3" s="1"/>
  <c r="AQ54" i="3" s="1"/>
  <c r="AQ55" i="3" s="1"/>
  <c r="J28" i="3"/>
  <c r="K28" i="3" s="1"/>
  <c r="D43" i="3"/>
  <c r="P42" i="3"/>
  <c r="AQ28" i="2"/>
  <c r="AQ29" i="2" s="1"/>
  <c r="AQ30" i="2" s="1"/>
  <c r="AQ31" i="2" s="1"/>
  <c r="AQ32" i="2" s="1"/>
  <c r="AQ33" i="2" s="1"/>
  <c r="AQ34" i="2" s="1"/>
  <c r="AQ35" i="2" s="1"/>
  <c r="AQ36" i="2" s="1"/>
  <c r="AQ37" i="2" s="1"/>
  <c r="AQ38" i="2" s="1"/>
  <c r="AQ39" i="2" s="1"/>
  <c r="AQ40" i="2" s="1"/>
  <c r="AQ41" i="2" s="1"/>
  <c r="AQ42" i="2" s="1"/>
  <c r="AQ43" i="2" s="1"/>
  <c r="AQ44" i="2" s="1"/>
  <c r="AQ45" i="2" s="1"/>
  <c r="AQ46" i="2" s="1"/>
  <c r="AQ47" i="2" s="1"/>
  <c r="AQ48" i="2" s="1"/>
  <c r="AQ49" i="2" s="1"/>
  <c r="AQ50" i="2" s="1"/>
  <c r="AQ51" i="2" s="1"/>
  <c r="AQ52" i="2" s="1"/>
  <c r="AQ53" i="2" s="1"/>
  <c r="AQ54" i="2" s="1"/>
  <c r="AQ55" i="2" s="1"/>
  <c r="AQ56" i="2" s="1"/>
  <c r="AQ57" i="2" s="1"/>
  <c r="AQ58" i="2" s="1"/>
  <c r="AQ59" i="2" s="1"/>
  <c r="AQ60" i="2" s="1"/>
  <c r="AQ61" i="2" s="1"/>
  <c r="AQ62" i="2" s="1"/>
  <c r="AQ63" i="2" s="1"/>
  <c r="AQ64" i="2" s="1"/>
  <c r="AQ65" i="2" s="1"/>
  <c r="AQ66" i="2" s="1"/>
  <c r="AQ67" i="2" s="1"/>
  <c r="AQ68" i="2" s="1"/>
  <c r="AQ69" i="2" s="1"/>
  <c r="AQ70" i="2" s="1"/>
  <c r="AQ71" i="2" s="1"/>
  <c r="AQ72" i="2" s="1"/>
  <c r="AQ73" i="2" s="1"/>
  <c r="AQ74" i="2" s="1"/>
  <c r="AQ75" i="2" s="1"/>
  <c r="AQ76" i="2" s="1"/>
  <c r="AQ77" i="2" s="1"/>
  <c r="AQ78" i="2" s="1"/>
  <c r="AQ79" i="2" s="1"/>
  <c r="AQ80" i="2" s="1"/>
  <c r="AQ81" i="2" s="1"/>
  <c r="AQ82" i="2" s="1"/>
  <c r="AQ83" i="2" s="1"/>
  <c r="AQ84" i="2" s="1"/>
  <c r="AQ85" i="2" s="1"/>
  <c r="AQ86" i="2" s="1"/>
  <c r="AQ87" i="2" s="1"/>
  <c r="AQ88" i="2" s="1"/>
  <c r="AQ89" i="2" s="1"/>
  <c r="AQ90" i="2" s="1"/>
  <c r="AQ91" i="2" s="1"/>
  <c r="AQ92" i="2" s="1"/>
  <c r="AQ93" i="2" s="1"/>
  <c r="AQ94" i="2" s="1"/>
  <c r="AQ95" i="2" s="1"/>
  <c r="AQ96" i="2" s="1"/>
  <c r="AQ97" i="2" s="1"/>
  <c r="AQ98" i="2" s="1"/>
  <c r="AQ99" i="2" s="1"/>
  <c r="AQ100" i="2" s="1"/>
  <c r="AQ101" i="2" s="1"/>
  <c r="AQ102" i="2" s="1"/>
  <c r="AQ103" i="2" s="1"/>
  <c r="AQ104" i="2" s="1"/>
  <c r="AQ105" i="2" s="1"/>
  <c r="AQ106" i="2" s="1"/>
  <c r="AQ107" i="2" s="1"/>
  <c r="AQ108" i="2" s="1"/>
  <c r="AQ109" i="2" s="1"/>
  <c r="AQ110" i="2" s="1"/>
  <c r="AQ111" i="2" s="1"/>
  <c r="AQ112" i="2" s="1"/>
  <c r="AQ113" i="2" s="1"/>
  <c r="AQ114" i="2" s="1"/>
  <c r="AQ115" i="2" s="1"/>
  <c r="AQ116" i="2" s="1"/>
  <c r="AQ117" i="2" s="1"/>
  <c r="AQ118" i="2" s="1"/>
  <c r="AQ119" i="2" s="1"/>
  <c r="AQ120" i="2" s="1"/>
  <c r="AQ121" i="2" s="1"/>
  <c r="AQ122" i="2" s="1"/>
  <c r="AQ6" i="2" s="1"/>
  <c r="J28" i="2"/>
  <c r="K28" i="2" s="1"/>
  <c r="AQ56" i="7" l="1"/>
  <c r="AQ6" i="7" s="1"/>
  <c r="P42" i="2"/>
  <c r="D43" i="2"/>
  <c r="D43" i="7"/>
  <c r="P42" i="7"/>
  <c r="P43" i="15"/>
  <c r="D44" i="15"/>
  <c r="E29" i="15"/>
  <c r="L29" i="15" s="1"/>
  <c r="N29" i="15" s="1"/>
  <c r="D44" i="11"/>
  <c r="P43" i="11"/>
  <c r="E29" i="11"/>
  <c r="L29" i="11" s="1"/>
  <c r="N29" i="11" s="1"/>
  <c r="J29" i="7"/>
  <c r="K29" i="7" s="1"/>
  <c r="AS29" i="7"/>
  <c r="AS30" i="7" s="1"/>
  <c r="AS31" i="7" s="1"/>
  <c r="AS32" i="7" s="1"/>
  <c r="AS33" i="7" s="1"/>
  <c r="AS34" i="7" s="1"/>
  <c r="AS35" i="7" s="1"/>
  <c r="AS36" i="7" s="1"/>
  <c r="AS37" i="7" s="1"/>
  <c r="AS38" i="7" s="1"/>
  <c r="AS39" i="7" s="1"/>
  <c r="AS40" i="7" s="1"/>
  <c r="AS41" i="7" s="1"/>
  <c r="AS42" i="7" s="1"/>
  <c r="AS43" i="7" s="1"/>
  <c r="AS44" i="7" s="1"/>
  <c r="AS45" i="7" s="1"/>
  <c r="AS46" i="7" s="1"/>
  <c r="AS47" i="7" s="1"/>
  <c r="AS48" i="7" s="1"/>
  <c r="AS49" i="7" s="1"/>
  <c r="AS50" i="7" s="1"/>
  <c r="AS51" i="7" s="1"/>
  <c r="AS52" i="7" s="1"/>
  <c r="AS53" i="7" s="1"/>
  <c r="AS54" i="7" s="1"/>
  <c r="P43" i="3"/>
  <c r="D44" i="3"/>
  <c r="E29" i="3"/>
  <c r="L29" i="3" s="1"/>
  <c r="N29" i="3" s="1"/>
  <c r="AQ56" i="3"/>
  <c r="BF55" i="3"/>
  <c r="E29" i="2"/>
  <c r="L29" i="2" s="1"/>
  <c r="N29" i="2" s="1"/>
  <c r="AS55" i="7" l="1"/>
  <c r="AS56" i="7" s="1"/>
  <c r="P43" i="2"/>
  <c r="D44" i="2"/>
  <c r="D44" i="7"/>
  <c r="P43" i="7"/>
  <c r="AS29" i="15"/>
  <c r="AS30" i="15" s="1"/>
  <c r="AS31" i="15" s="1"/>
  <c r="AS32" i="15" s="1"/>
  <c r="AS33" i="15" s="1"/>
  <c r="AS34" i="15" s="1"/>
  <c r="AS35" i="15" s="1"/>
  <c r="AS36" i="15" s="1"/>
  <c r="AS37" i="15" s="1"/>
  <c r="AS38" i="15" s="1"/>
  <c r="AS39" i="15" s="1"/>
  <c r="AS40" i="15" s="1"/>
  <c r="AS41" i="15" s="1"/>
  <c r="AS42" i="15" s="1"/>
  <c r="AS43" i="15" s="1"/>
  <c r="AS44" i="15" s="1"/>
  <c r="AS45" i="15" s="1"/>
  <c r="AS46" i="15" s="1"/>
  <c r="AS47" i="15" s="1"/>
  <c r="AS48" i="15" s="1"/>
  <c r="AS49" i="15" s="1"/>
  <c r="AS50" i="15" s="1"/>
  <c r="AS51" i="15" s="1"/>
  <c r="AS52" i="15" s="1"/>
  <c r="AS53" i="15" s="1"/>
  <c r="AS54" i="15" s="1"/>
  <c r="AS55" i="15" s="1"/>
  <c r="AS6" i="15" s="1"/>
  <c r="J29" i="15"/>
  <c r="K29" i="15" s="1"/>
  <c r="P44" i="15"/>
  <c r="D45" i="15"/>
  <c r="AS29" i="11"/>
  <c r="AS30" i="11" s="1"/>
  <c r="AS31" i="11" s="1"/>
  <c r="AS32" i="11" s="1"/>
  <c r="AS33" i="11" s="1"/>
  <c r="AS34" i="11" s="1"/>
  <c r="AS35" i="11" s="1"/>
  <c r="AS36" i="11" s="1"/>
  <c r="AS37" i="11" s="1"/>
  <c r="AS38" i="11" s="1"/>
  <c r="AS39" i="11" s="1"/>
  <c r="AS40" i="11" s="1"/>
  <c r="AS41" i="11" s="1"/>
  <c r="AS42" i="11" s="1"/>
  <c r="AS43" i="11" s="1"/>
  <c r="AS44" i="11" s="1"/>
  <c r="AS45" i="11" s="1"/>
  <c r="AS46" i="11" s="1"/>
  <c r="AS47" i="11" s="1"/>
  <c r="AS48" i="11" s="1"/>
  <c r="AS49" i="11" s="1"/>
  <c r="AS50" i="11" s="1"/>
  <c r="AS51" i="11" s="1"/>
  <c r="AS52" i="11" s="1"/>
  <c r="AS53" i="11" s="1"/>
  <c r="AS54" i="11" s="1"/>
  <c r="AS55" i="11" s="1"/>
  <c r="AS6" i="11" s="1"/>
  <c r="J29" i="11"/>
  <c r="K29" i="11" s="1"/>
  <c r="P44" i="11"/>
  <c r="D45" i="11"/>
  <c r="BF56" i="3"/>
  <c r="E30" i="7"/>
  <c r="L30" i="7" s="1"/>
  <c r="N30" i="7" s="1"/>
  <c r="AS29" i="3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S43" i="3" s="1"/>
  <c r="AS44" i="3" s="1"/>
  <c r="AS45" i="3" s="1"/>
  <c r="AS46" i="3" s="1"/>
  <c r="AS47" i="3" s="1"/>
  <c r="AS48" i="3" s="1"/>
  <c r="AS49" i="3" s="1"/>
  <c r="AS50" i="3" s="1"/>
  <c r="AS51" i="3" s="1"/>
  <c r="AS52" i="3" s="1"/>
  <c r="AS53" i="3" s="1"/>
  <c r="AS54" i="3" s="1"/>
  <c r="AS55" i="3" s="1"/>
  <c r="AS56" i="3" s="1"/>
  <c r="J29" i="3"/>
  <c r="K29" i="3" s="1"/>
  <c r="P44" i="3"/>
  <c r="D45" i="3"/>
  <c r="J29" i="2"/>
  <c r="K29" i="2" s="1"/>
  <c r="AS29" i="2"/>
  <c r="AS30" i="2" s="1"/>
  <c r="AS31" i="2" s="1"/>
  <c r="AS32" i="2" s="1"/>
  <c r="AS33" i="2" s="1"/>
  <c r="AS34" i="2" s="1"/>
  <c r="AS35" i="2" s="1"/>
  <c r="AS36" i="2" s="1"/>
  <c r="AS37" i="2" s="1"/>
  <c r="AS38" i="2" s="1"/>
  <c r="AS39" i="2" s="1"/>
  <c r="AS40" i="2" s="1"/>
  <c r="AS41" i="2" s="1"/>
  <c r="AS42" i="2" s="1"/>
  <c r="AS43" i="2" s="1"/>
  <c r="AS44" i="2" s="1"/>
  <c r="AS45" i="2" s="1"/>
  <c r="AS46" i="2" s="1"/>
  <c r="AS47" i="2" s="1"/>
  <c r="AS48" i="2" s="1"/>
  <c r="AS49" i="2" s="1"/>
  <c r="AS50" i="2" s="1"/>
  <c r="AS51" i="2" s="1"/>
  <c r="AS52" i="2" s="1"/>
  <c r="AS53" i="2" s="1"/>
  <c r="AS54" i="2" s="1"/>
  <c r="AS55" i="2" s="1"/>
  <c r="AS56" i="2" s="1"/>
  <c r="AS57" i="2" s="1"/>
  <c r="AS58" i="2" s="1"/>
  <c r="AS59" i="2" s="1"/>
  <c r="AS60" i="2" s="1"/>
  <c r="AS61" i="2" s="1"/>
  <c r="AS62" i="2" s="1"/>
  <c r="AS63" i="2" s="1"/>
  <c r="AS64" i="2" s="1"/>
  <c r="AS65" i="2" s="1"/>
  <c r="AS66" i="2" s="1"/>
  <c r="AS67" i="2" s="1"/>
  <c r="AS68" i="2" s="1"/>
  <c r="AS69" i="2" s="1"/>
  <c r="AS70" i="2" s="1"/>
  <c r="AS71" i="2" s="1"/>
  <c r="AS72" i="2" s="1"/>
  <c r="AS73" i="2" s="1"/>
  <c r="AS74" i="2" s="1"/>
  <c r="AS75" i="2" s="1"/>
  <c r="AS76" i="2" s="1"/>
  <c r="AS77" i="2" s="1"/>
  <c r="AS78" i="2" s="1"/>
  <c r="AS79" i="2" s="1"/>
  <c r="AS80" i="2" s="1"/>
  <c r="AS81" i="2" s="1"/>
  <c r="AS82" i="2" s="1"/>
  <c r="AS83" i="2" s="1"/>
  <c r="AS84" i="2" s="1"/>
  <c r="AS85" i="2" s="1"/>
  <c r="AS86" i="2" s="1"/>
  <c r="AS87" i="2" s="1"/>
  <c r="AS88" i="2" s="1"/>
  <c r="AS89" i="2" s="1"/>
  <c r="AS90" i="2" s="1"/>
  <c r="AS91" i="2" s="1"/>
  <c r="AS92" i="2" s="1"/>
  <c r="AS93" i="2" s="1"/>
  <c r="AS94" i="2" s="1"/>
  <c r="AS95" i="2" s="1"/>
  <c r="AS96" i="2" s="1"/>
  <c r="AS97" i="2" s="1"/>
  <c r="AS98" i="2" s="1"/>
  <c r="AS99" i="2" s="1"/>
  <c r="AS100" i="2" s="1"/>
  <c r="AS101" i="2" s="1"/>
  <c r="AS102" i="2" s="1"/>
  <c r="AS103" i="2" s="1"/>
  <c r="AS104" i="2" s="1"/>
  <c r="AS105" i="2" s="1"/>
  <c r="AS106" i="2" s="1"/>
  <c r="AS107" i="2" s="1"/>
  <c r="AS108" i="2" s="1"/>
  <c r="AS109" i="2" s="1"/>
  <c r="AS110" i="2" s="1"/>
  <c r="AS111" i="2" s="1"/>
  <c r="AS112" i="2" s="1"/>
  <c r="AS113" i="2" s="1"/>
  <c r="AS114" i="2" s="1"/>
  <c r="AS115" i="2" s="1"/>
  <c r="AS116" i="2" s="1"/>
  <c r="AS117" i="2" s="1"/>
  <c r="AS118" i="2" s="1"/>
  <c r="AS119" i="2" s="1"/>
  <c r="AS120" i="2" s="1"/>
  <c r="AS121" i="2" s="1"/>
  <c r="AS122" i="2" s="1"/>
  <c r="AS6" i="2" s="1"/>
  <c r="AS6" i="7" l="1"/>
  <c r="P44" i="2"/>
  <c r="D45" i="2"/>
  <c r="D45" i="7"/>
  <c r="P44" i="7"/>
  <c r="D46" i="15"/>
  <c r="P45" i="15"/>
  <c r="E30" i="15"/>
  <c r="L30" i="15" s="1"/>
  <c r="N30" i="15" s="1"/>
  <c r="D46" i="11"/>
  <c r="P45" i="11"/>
  <c r="E30" i="11"/>
  <c r="L30" i="11" s="1"/>
  <c r="N30" i="11" s="1"/>
  <c r="AU30" i="7"/>
  <c r="AU31" i="7" s="1"/>
  <c r="AU32" i="7" s="1"/>
  <c r="AU33" i="7" s="1"/>
  <c r="AU34" i="7" s="1"/>
  <c r="AU35" i="7" s="1"/>
  <c r="AU36" i="7" s="1"/>
  <c r="AU37" i="7" s="1"/>
  <c r="AU38" i="7" s="1"/>
  <c r="AU39" i="7" s="1"/>
  <c r="AU40" i="7" s="1"/>
  <c r="AU41" i="7" s="1"/>
  <c r="AU42" i="7" s="1"/>
  <c r="AU43" i="7" s="1"/>
  <c r="AU44" i="7" s="1"/>
  <c r="AU45" i="7" s="1"/>
  <c r="AU46" i="7" s="1"/>
  <c r="AU47" i="7" s="1"/>
  <c r="AU48" i="7" s="1"/>
  <c r="AU49" i="7" s="1"/>
  <c r="AU50" i="7" s="1"/>
  <c r="AU51" i="7" s="1"/>
  <c r="AU52" i="7" s="1"/>
  <c r="AU53" i="7" s="1"/>
  <c r="AU54" i="7" s="1"/>
  <c r="J30" i="7"/>
  <c r="K30" i="7" s="1"/>
  <c r="D46" i="3"/>
  <c r="P45" i="3"/>
  <c r="E30" i="3"/>
  <c r="L30" i="3" s="1"/>
  <c r="N30" i="3" s="1"/>
  <c r="E30" i="2"/>
  <c r="L30" i="2" s="1"/>
  <c r="N30" i="2" s="1"/>
  <c r="AU55" i="7" l="1"/>
  <c r="AU56" i="7" s="1"/>
  <c r="AU6" i="7" s="1"/>
  <c r="D46" i="2"/>
  <c r="P45" i="2"/>
  <c r="D46" i="7"/>
  <c r="P45" i="7"/>
  <c r="J30" i="15"/>
  <c r="K30" i="15" s="1"/>
  <c r="AU30" i="15"/>
  <c r="AU31" i="15" s="1"/>
  <c r="AU32" i="15" s="1"/>
  <c r="AU33" i="15" s="1"/>
  <c r="AU34" i="15" s="1"/>
  <c r="AU35" i="15" s="1"/>
  <c r="AU36" i="15" s="1"/>
  <c r="AU37" i="15" s="1"/>
  <c r="AU38" i="15" s="1"/>
  <c r="AU39" i="15" s="1"/>
  <c r="AU40" i="15" s="1"/>
  <c r="AU41" i="15" s="1"/>
  <c r="AU42" i="15" s="1"/>
  <c r="AU43" i="15" s="1"/>
  <c r="AU44" i="15" s="1"/>
  <c r="AU45" i="15" s="1"/>
  <c r="AU46" i="15" s="1"/>
  <c r="AU47" i="15" s="1"/>
  <c r="AU48" i="15" s="1"/>
  <c r="AU49" i="15" s="1"/>
  <c r="AU50" i="15" s="1"/>
  <c r="AU51" i="15" s="1"/>
  <c r="AU52" i="15" s="1"/>
  <c r="AU53" i="15" s="1"/>
  <c r="AU54" i="15" s="1"/>
  <c r="AU55" i="15" s="1"/>
  <c r="AU6" i="15" s="1"/>
  <c r="D47" i="15"/>
  <c r="P46" i="15"/>
  <c r="AU30" i="11"/>
  <c r="AU31" i="11" s="1"/>
  <c r="AU32" i="11" s="1"/>
  <c r="AU33" i="11" s="1"/>
  <c r="AU34" i="11" s="1"/>
  <c r="AU35" i="11" s="1"/>
  <c r="AU36" i="11" s="1"/>
  <c r="AU37" i="11" s="1"/>
  <c r="AU38" i="11" s="1"/>
  <c r="AU39" i="11" s="1"/>
  <c r="AU40" i="11" s="1"/>
  <c r="AU41" i="11" s="1"/>
  <c r="AU42" i="11" s="1"/>
  <c r="AU43" i="11" s="1"/>
  <c r="AU44" i="11" s="1"/>
  <c r="AU45" i="11" s="1"/>
  <c r="AU46" i="11" s="1"/>
  <c r="AU47" i="11" s="1"/>
  <c r="AU48" i="11" s="1"/>
  <c r="AU49" i="11" s="1"/>
  <c r="AU50" i="11" s="1"/>
  <c r="AU51" i="11" s="1"/>
  <c r="AU52" i="11" s="1"/>
  <c r="AU53" i="11" s="1"/>
  <c r="AU54" i="11" s="1"/>
  <c r="AU55" i="11" s="1"/>
  <c r="AU6" i="11" s="1"/>
  <c r="J30" i="11"/>
  <c r="K30" i="11" s="1"/>
  <c r="P46" i="11"/>
  <c r="D47" i="11"/>
  <c r="E31" i="7"/>
  <c r="L31" i="7" s="1"/>
  <c r="N31" i="7" s="1"/>
  <c r="AU30" i="3"/>
  <c r="AU31" i="3" s="1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U42" i="3" s="1"/>
  <c r="AU43" i="3" s="1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J30" i="3"/>
  <c r="K30" i="3" s="1"/>
  <c r="D47" i="3"/>
  <c r="P46" i="3"/>
  <c r="AU30" i="2"/>
  <c r="AU31" i="2" s="1"/>
  <c r="AU32" i="2" s="1"/>
  <c r="AU33" i="2" s="1"/>
  <c r="AU34" i="2" s="1"/>
  <c r="AU35" i="2" s="1"/>
  <c r="AU36" i="2" s="1"/>
  <c r="AU37" i="2" s="1"/>
  <c r="AU38" i="2" s="1"/>
  <c r="AU39" i="2" s="1"/>
  <c r="AU40" i="2" s="1"/>
  <c r="AU41" i="2" s="1"/>
  <c r="AU42" i="2" s="1"/>
  <c r="AU43" i="2" s="1"/>
  <c r="AU44" i="2" s="1"/>
  <c r="AU45" i="2" s="1"/>
  <c r="AU46" i="2" s="1"/>
  <c r="AU47" i="2" s="1"/>
  <c r="AU48" i="2" s="1"/>
  <c r="AU49" i="2" s="1"/>
  <c r="AU50" i="2" s="1"/>
  <c r="AU51" i="2" s="1"/>
  <c r="AU52" i="2" s="1"/>
  <c r="AU53" i="2" s="1"/>
  <c r="AU54" i="2" s="1"/>
  <c r="AU55" i="2" s="1"/>
  <c r="AU56" i="2" s="1"/>
  <c r="AU57" i="2" s="1"/>
  <c r="AU58" i="2" s="1"/>
  <c r="AU59" i="2" s="1"/>
  <c r="AU60" i="2" s="1"/>
  <c r="AU61" i="2" s="1"/>
  <c r="AU62" i="2" s="1"/>
  <c r="AU63" i="2" s="1"/>
  <c r="AU64" i="2" s="1"/>
  <c r="AU65" i="2" s="1"/>
  <c r="AU66" i="2" s="1"/>
  <c r="AU67" i="2" s="1"/>
  <c r="AU68" i="2" s="1"/>
  <c r="AU69" i="2" s="1"/>
  <c r="AU70" i="2" s="1"/>
  <c r="AU71" i="2" s="1"/>
  <c r="AU72" i="2" s="1"/>
  <c r="AU73" i="2" s="1"/>
  <c r="AU74" i="2" s="1"/>
  <c r="AU75" i="2" s="1"/>
  <c r="AU76" i="2" s="1"/>
  <c r="AU77" i="2" s="1"/>
  <c r="AU78" i="2" s="1"/>
  <c r="AU79" i="2" s="1"/>
  <c r="AU80" i="2" s="1"/>
  <c r="AU81" i="2" s="1"/>
  <c r="AU82" i="2" s="1"/>
  <c r="AU83" i="2" s="1"/>
  <c r="AU84" i="2" s="1"/>
  <c r="AU85" i="2" s="1"/>
  <c r="AU86" i="2" s="1"/>
  <c r="AU87" i="2" s="1"/>
  <c r="AU88" i="2" s="1"/>
  <c r="AU89" i="2" s="1"/>
  <c r="AU90" i="2" s="1"/>
  <c r="AU91" i="2" s="1"/>
  <c r="AU92" i="2" s="1"/>
  <c r="AU93" i="2" s="1"/>
  <c r="AU94" i="2" s="1"/>
  <c r="AU95" i="2" s="1"/>
  <c r="AU96" i="2" s="1"/>
  <c r="AU97" i="2" s="1"/>
  <c r="AU98" i="2" s="1"/>
  <c r="AU99" i="2" s="1"/>
  <c r="AU100" i="2" s="1"/>
  <c r="AU101" i="2" s="1"/>
  <c r="AU102" i="2" s="1"/>
  <c r="AU103" i="2" s="1"/>
  <c r="AU104" i="2" s="1"/>
  <c r="AU105" i="2" s="1"/>
  <c r="AU106" i="2" s="1"/>
  <c r="AU107" i="2" s="1"/>
  <c r="AU108" i="2" s="1"/>
  <c r="AU109" i="2" s="1"/>
  <c r="AU110" i="2" s="1"/>
  <c r="AU111" i="2" s="1"/>
  <c r="AU112" i="2" s="1"/>
  <c r="AU113" i="2" s="1"/>
  <c r="AU114" i="2" s="1"/>
  <c r="AU115" i="2" s="1"/>
  <c r="AU116" i="2" s="1"/>
  <c r="AU117" i="2" s="1"/>
  <c r="AU118" i="2" s="1"/>
  <c r="AU119" i="2" s="1"/>
  <c r="AU120" i="2" s="1"/>
  <c r="AU121" i="2" s="1"/>
  <c r="AU122" i="2" s="1"/>
  <c r="AU6" i="2" s="1"/>
  <c r="J30" i="2"/>
  <c r="K30" i="2" s="1"/>
  <c r="P46" i="2" l="1"/>
  <c r="D47" i="2"/>
  <c r="P46" i="7"/>
  <c r="D47" i="7"/>
  <c r="P47" i="15"/>
  <c r="D48" i="15"/>
  <c r="E31" i="15"/>
  <c r="L31" i="15" s="1"/>
  <c r="N31" i="15" s="1"/>
  <c r="D48" i="11"/>
  <c r="P47" i="11"/>
  <c r="E31" i="11"/>
  <c r="L31" i="11" s="1"/>
  <c r="N31" i="11" s="1"/>
  <c r="J31" i="7"/>
  <c r="K31" i="7" s="1"/>
  <c r="AW31" i="7"/>
  <c r="AW32" i="7" s="1"/>
  <c r="AW33" i="7" s="1"/>
  <c r="AW34" i="7" s="1"/>
  <c r="AW35" i="7" s="1"/>
  <c r="AW36" i="7" s="1"/>
  <c r="AW37" i="7" s="1"/>
  <c r="AW38" i="7" s="1"/>
  <c r="AW39" i="7" s="1"/>
  <c r="AW40" i="7" s="1"/>
  <c r="AW41" i="7" s="1"/>
  <c r="AW42" i="7" s="1"/>
  <c r="AW43" i="7" s="1"/>
  <c r="AW44" i="7" s="1"/>
  <c r="AW45" i="7" s="1"/>
  <c r="AW46" i="7" s="1"/>
  <c r="AW47" i="7" s="1"/>
  <c r="AW48" i="7" s="1"/>
  <c r="AW49" i="7" s="1"/>
  <c r="AW50" i="7" s="1"/>
  <c r="AW51" i="7" s="1"/>
  <c r="AW52" i="7" s="1"/>
  <c r="AW53" i="7" s="1"/>
  <c r="AW54" i="7" s="1"/>
  <c r="D48" i="3"/>
  <c r="P47" i="3"/>
  <c r="E31" i="3"/>
  <c r="L31" i="3" s="1"/>
  <c r="N31" i="3" s="1"/>
  <c r="E31" i="2"/>
  <c r="L31" i="2" s="1"/>
  <c r="N31" i="2" s="1"/>
  <c r="AW55" i="7" l="1"/>
  <c r="AW56" i="7" s="1"/>
  <c r="D48" i="2"/>
  <c r="P47" i="2"/>
  <c r="D48" i="7"/>
  <c r="P47" i="7"/>
  <c r="AW31" i="15"/>
  <c r="AW32" i="15" s="1"/>
  <c r="AW33" i="15" s="1"/>
  <c r="AW34" i="15" s="1"/>
  <c r="AW35" i="15" s="1"/>
  <c r="AW36" i="15" s="1"/>
  <c r="AW37" i="15" s="1"/>
  <c r="AW38" i="15" s="1"/>
  <c r="AW39" i="15" s="1"/>
  <c r="AW40" i="15" s="1"/>
  <c r="AW41" i="15" s="1"/>
  <c r="AW42" i="15" s="1"/>
  <c r="AW43" i="15" s="1"/>
  <c r="AW44" i="15" s="1"/>
  <c r="AW45" i="15" s="1"/>
  <c r="AW46" i="15" s="1"/>
  <c r="AW47" i="15" s="1"/>
  <c r="AW48" i="15" s="1"/>
  <c r="AW49" i="15" s="1"/>
  <c r="AW50" i="15" s="1"/>
  <c r="AW51" i="15" s="1"/>
  <c r="AW52" i="15" s="1"/>
  <c r="AW53" i="15" s="1"/>
  <c r="AW54" i="15" s="1"/>
  <c r="AW55" i="15" s="1"/>
  <c r="AW6" i="15" s="1"/>
  <c r="J31" i="15"/>
  <c r="K31" i="15" s="1"/>
  <c r="D49" i="15"/>
  <c r="P48" i="15"/>
  <c r="J31" i="11"/>
  <c r="K31" i="11" s="1"/>
  <c r="AW31" i="11"/>
  <c r="AW32" i="11" s="1"/>
  <c r="AW33" i="11" s="1"/>
  <c r="AW34" i="11" s="1"/>
  <c r="AW35" i="11" s="1"/>
  <c r="AW36" i="11" s="1"/>
  <c r="AW37" i="11" s="1"/>
  <c r="AW38" i="11" s="1"/>
  <c r="AW39" i="11" s="1"/>
  <c r="AW40" i="11" s="1"/>
  <c r="AW41" i="11" s="1"/>
  <c r="AW42" i="11" s="1"/>
  <c r="AW43" i="11" s="1"/>
  <c r="AW44" i="11" s="1"/>
  <c r="AW45" i="11" s="1"/>
  <c r="AW46" i="11" s="1"/>
  <c r="AW47" i="11" s="1"/>
  <c r="AW48" i="11" s="1"/>
  <c r="AW49" i="11" s="1"/>
  <c r="AW50" i="11" s="1"/>
  <c r="AW51" i="11" s="1"/>
  <c r="AW52" i="11" s="1"/>
  <c r="AW53" i="11" s="1"/>
  <c r="AW54" i="11" s="1"/>
  <c r="AW55" i="11" s="1"/>
  <c r="AW6" i="11" s="1"/>
  <c r="P48" i="11"/>
  <c r="D49" i="11"/>
  <c r="E32" i="7"/>
  <c r="L32" i="7" s="1"/>
  <c r="N32" i="7" s="1"/>
  <c r="J31" i="3"/>
  <c r="K31" i="3" s="1"/>
  <c r="AW31" i="3"/>
  <c r="AW32" i="3" s="1"/>
  <c r="AW33" i="3" s="1"/>
  <c r="AW34" i="3" s="1"/>
  <c r="AW35" i="3" s="1"/>
  <c r="AW36" i="3" s="1"/>
  <c r="AW37" i="3" s="1"/>
  <c r="AW38" i="3" s="1"/>
  <c r="AW39" i="3" s="1"/>
  <c r="AW40" i="3" s="1"/>
  <c r="AW41" i="3" s="1"/>
  <c r="AW42" i="3" s="1"/>
  <c r="AW43" i="3" s="1"/>
  <c r="AW44" i="3" s="1"/>
  <c r="AW45" i="3" s="1"/>
  <c r="AW46" i="3" s="1"/>
  <c r="AW47" i="3" s="1"/>
  <c r="AW48" i="3" s="1"/>
  <c r="AW49" i="3" s="1"/>
  <c r="AW50" i="3" s="1"/>
  <c r="AW51" i="3" s="1"/>
  <c r="AW52" i="3" s="1"/>
  <c r="AW53" i="3" s="1"/>
  <c r="AW54" i="3" s="1"/>
  <c r="AW55" i="3" s="1"/>
  <c r="AW56" i="3" s="1"/>
  <c r="P48" i="3"/>
  <c r="D49" i="3"/>
  <c r="J31" i="2"/>
  <c r="K31" i="2" s="1"/>
  <c r="AW31" i="2"/>
  <c r="AW32" i="2" s="1"/>
  <c r="AW33" i="2" s="1"/>
  <c r="AW34" i="2" s="1"/>
  <c r="AW35" i="2" s="1"/>
  <c r="AW36" i="2" s="1"/>
  <c r="AW37" i="2" s="1"/>
  <c r="AW38" i="2" s="1"/>
  <c r="AW39" i="2" s="1"/>
  <c r="AW40" i="2" s="1"/>
  <c r="AW41" i="2" s="1"/>
  <c r="AW42" i="2" s="1"/>
  <c r="AW43" i="2" s="1"/>
  <c r="AW44" i="2" s="1"/>
  <c r="AW45" i="2" s="1"/>
  <c r="AW46" i="2" s="1"/>
  <c r="AW47" i="2" s="1"/>
  <c r="AW48" i="2" s="1"/>
  <c r="AW49" i="2" s="1"/>
  <c r="AW50" i="2" s="1"/>
  <c r="AW51" i="2" s="1"/>
  <c r="AW52" i="2" s="1"/>
  <c r="AW53" i="2" s="1"/>
  <c r="AW54" i="2" s="1"/>
  <c r="AW55" i="2" s="1"/>
  <c r="AW56" i="2" s="1"/>
  <c r="AW57" i="2" s="1"/>
  <c r="AW58" i="2" s="1"/>
  <c r="AW59" i="2" s="1"/>
  <c r="AW60" i="2" s="1"/>
  <c r="AW61" i="2" s="1"/>
  <c r="AW62" i="2" s="1"/>
  <c r="AW63" i="2" s="1"/>
  <c r="AW64" i="2" s="1"/>
  <c r="AW65" i="2" s="1"/>
  <c r="AW66" i="2" s="1"/>
  <c r="AW67" i="2" s="1"/>
  <c r="AW68" i="2" s="1"/>
  <c r="AW69" i="2" s="1"/>
  <c r="AW70" i="2" s="1"/>
  <c r="AW71" i="2" s="1"/>
  <c r="AW72" i="2" s="1"/>
  <c r="AW73" i="2" s="1"/>
  <c r="AW74" i="2" s="1"/>
  <c r="AW75" i="2" s="1"/>
  <c r="AW76" i="2" s="1"/>
  <c r="AW77" i="2" s="1"/>
  <c r="AW78" i="2" s="1"/>
  <c r="AW79" i="2" s="1"/>
  <c r="AW80" i="2" s="1"/>
  <c r="AW81" i="2" s="1"/>
  <c r="AW82" i="2" s="1"/>
  <c r="AW83" i="2" s="1"/>
  <c r="AW84" i="2" s="1"/>
  <c r="AW85" i="2" s="1"/>
  <c r="AW86" i="2" s="1"/>
  <c r="AW87" i="2" s="1"/>
  <c r="AW88" i="2" s="1"/>
  <c r="AW89" i="2" s="1"/>
  <c r="AW90" i="2" s="1"/>
  <c r="AW91" i="2" s="1"/>
  <c r="AW92" i="2" s="1"/>
  <c r="AW93" i="2" s="1"/>
  <c r="AW94" i="2" s="1"/>
  <c r="AW95" i="2" s="1"/>
  <c r="AW96" i="2" s="1"/>
  <c r="AW97" i="2" s="1"/>
  <c r="AW98" i="2" s="1"/>
  <c r="AW99" i="2" s="1"/>
  <c r="AW100" i="2" s="1"/>
  <c r="AW101" i="2" s="1"/>
  <c r="AW102" i="2" s="1"/>
  <c r="AW103" i="2" s="1"/>
  <c r="AW104" i="2" s="1"/>
  <c r="AW105" i="2" s="1"/>
  <c r="AW106" i="2" s="1"/>
  <c r="AW107" i="2" s="1"/>
  <c r="AW108" i="2" s="1"/>
  <c r="AW109" i="2" s="1"/>
  <c r="AW110" i="2" s="1"/>
  <c r="AW111" i="2" s="1"/>
  <c r="AW112" i="2" s="1"/>
  <c r="AW113" i="2" s="1"/>
  <c r="AW114" i="2" s="1"/>
  <c r="AW115" i="2" s="1"/>
  <c r="AW116" i="2" s="1"/>
  <c r="AW117" i="2" s="1"/>
  <c r="AW118" i="2" s="1"/>
  <c r="AW119" i="2" s="1"/>
  <c r="AW120" i="2" s="1"/>
  <c r="AW121" i="2" s="1"/>
  <c r="AW122" i="2" s="1"/>
  <c r="AW6" i="2" s="1"/>
  <c r="AW6" i="7" l="1"/>
  <c r="D49" i="2"/>
  <c r="P48" i="2"/>
  <c r="P48" i="7"/>
  <c r="D49" i="7"/>
  <c r="D50" i="15"/>
  <c r="P49" i="15"/>
  <c r="E32" i="15"/>
  <c r="L32" i="15" s="1"/>
  <c r="N32" i="15" s="1"/>
  <c r="D50" i="11"/>
  <c r="P49" i="11"/>
  <c r="E32" i="11"/>
  <c r="L32" i="11" s="1"/>
  <c r="N32" i="11" s="1"/>
  <c r="AY32" i="7"/>
  <c r="AY33" i="7" s="1"/>
  <c r="AY34" i="7" s="1"/>
  <c r="AY35" i="7" s="1"/>
  <c r="AY36" i="7" s="1"/>
  <c r="AY37" i="7" s="1"/>
  <c r="AY38" i="7" s="1"/>
  <c r="AY39" i="7" s="1"/>
  <c r="AY40" i="7" s="1"/>
  <c r="AY41" i="7" s="1"/>
  <c r="AY42" i="7" s="1"/>
  <c r="AY43" i="7" s="1"/>
  <c r="AY44" i="7" s="1"/>
  <c r="AY45" i="7" s="1"/>
  <c r="AY46" i="7" s="1"/>
  <c r="AY47" i="7" s="1"/>
  <c r="AY48" i="7" s="1"/>
  <c r="AY49" i="7" s="1"/>
  <c r="AY50" i="7" s="1"/>
  <c r="AY51" i="7" s="1"/>
  <c r="AY52" i="7" s="1"/>
  <c r="AY53" i="7" s="1"/>
  <c r="AY54" i="7" s="1"/>
  <c r="J32" i="7"/>
  <c r="K32" i="7" s="1"/>
  <c r="D50" i="3"/>
  <c r="P49" i="3"/>
  <c r="E32" i="3"/>
  <c r="L32" i="3" s="1"/>
  <c r="N32" i="3" s="1"/>
  <c r="E32" i="2"/>
  <c r="L32" i="2" s="1"/>
  <c r="N32" i="2" s="1"/>
  <c r="AY55" i="7" l="1"/>
  <c r="AY56" i="7" s="1"/>
  <c r="AY6" i="7" s="1"/>
  <c r="D50" i="2"/>
  <c r="P49" i="2"/>
  <c r="D50" i="7"/>
  <c r="P49" i="7"/>
  <c r="AY32" i="15"/>
  <c r="AY33" i="15" s="1"/>
  <c r="AY34" i="15" s="1"/>
  <c r="AY35" i="15" s="1"/>
  <c r="AY36" i="15" s="1"/>
  <c r="AY37" i="15" s="1"/>
  <c r="AY38" i="15" s="1"/>
  <c r="AY39" i="15" s="1"/>
  <c r="AY40" i="15" s="1"/>
  <c r="AY41" i="15" s="1"/>
  <c r="AY42" i="15" s="1"/>
  <c r="AY43" i="15" s="1"/>
  <c r="AY44" i="15" s="1"/>
  <c r="AY45" i="15" s="1"/>
  <c r="AY46" i="15" s="1"/>
  <c r="AY47" i="15" s="1"/>
  <c r="AY48" i="15" s="1"/>
  <c r="AY49" i="15" s="1"/>
  <c r="AY50" i="15" s="1"/>
  <c r="AY51" i="15" s="1"/>
  <c r="AY52" i="15" s="1"/>
  <c r="AY53" i="15" s="1"/>
  <c r="AY54" i="15" s="1"/>
  <c r="AY55" i="15" s="1"/>
  <c r="AY6" i="15" s="1"/>
  <c r="J32" i="15"/>
  <c r="K32" i="15" s="1"/>
  <c r="D51" i="15"/>
  <c r="P50" i="15"/>
  <c r="J32" i="11"/>
  <c r="K32" i="11" s="1"/>
  <c r="AY32" i="11"/>
  <c r="AY33" i="11" s="1"/>
  <c r="AY34" i="11" s="1"/>
  <c r="AY35" i="11" s="1"/>
  <c r="AY36" i="11" s="1"/>
  <c r="AY37" i="11" s="1"/>
  <c r="AY38" i="11" s="1"/>
  <c r="AY39" i="11" s="1"/>
  <c r="AY40" i="11" s="1"/>
  <c r="AY41" i="11" s="1"/>
  <c r="AY42" i="11" s="1"/>
  <c r="AY43" i="11" s="1"/>
  <c r="AY44" i="11" s="1"/>
  <c r="AY45" i="11" s="1"/>
  <c r="AY46" i="11" s="1"/>
  <c r="AY47" i="11" s="1"/>
  <c r="AY48" i="11" s="1"/>
  <c r="AY49" i="11" s="1"/>
  <c r="AY50" i="11" s="1"/>
  <c r="AY51" i="11" s="1"/>
  <c r="AY52" i="11" s="1"/>
  <c r="AY53" i="11" s="1"/>
  <c r="AY54" i="11" s="1"/>
  <c r="AY55" i="11" s="1"/>
  <c r="AY6" i="11" s="1"/>
  <c r="P50" i="11"/>
  <c r="D51" i="11"/>
  <c r="E33" i="7"/>
  <c r="L33" i="7" s="1"/>
  <c r="N33" i="7" s="1"/>
  <c r="AY32" i="3"/>
  <c r="AY33" i="3" s="1"/>
  <c r="AY34" i="3" s="1"/>
  <c r="AY35" i="3" s="1"/>
  <c r="AY36" i="3" s="1"/>
  <c r="AY37" i="3" s="1"/>
  <c r="AY38" i="3" s="1"/>
  <c r="AY39" i="3" s="1"/>
  <c r="AY40" i="3" s="1"/>
  <c r="AY41" i="3" s="1"/>
  <c r="AY42" i="3" s="1"/>
  <c r="AY43" i="3" s="1"/>
  <c r="AY44" i="3" s="1"/>
  <c r="AY45" i="3" s="1"/>
  <c r="AY46" i="3" s="1"/>
  <c r="AY47" i="3" s="1"/>
  <c r="AY48" i="3" s="1"/>
  <c r="AY49" i="3" s="1"/>
  <c r="AY50" i="3" s="1"/>
  <c r="AY51" i="3" s="1"/>
  <c r="AY52" i="3" s="1"/>
  <c r="AY53" i="3" s="1"/>
  <c r="AY54" i="3" s="1"/>
  <c r="AY55" i="3" s="1"/>
  <c r="AY56" i="3" s="1"/>
  <c r="J32" i="3"/>
  <c r="K32" i="3" s="1"/>
  <c r="D51" i="3"/>
  <c r="P50" i="3"/>
  <c r="AY32" i="2"/>
  <c r="AY33" i="2" s="1"/>
  <c r="AY34" i="2" s="1"/>
  <c r="AY35" i="2" s="1"/>
  <c r="AY36" i="2" s="1"/>
  <c r="AY37" i="2" s="1"/>
  <c r="AY38" i="2" s="1"/>
  <c r="AY39" i="2" s="1"/>
  <c r="AY40" i="2" s="1"/>
  <c r="AY41" i="2" s="1"/>
  <c r="AY42" i="2" s="1"/>
  <c r="AY43" i="2" s="1"/>
  <c r="AY44" i="2" s="1"/>
  <c r="AY45" i="2" s="1"/>
  <c r="AY46" i="2" s="1"/>
  <c r="AY47" i="2" s="1"/>
  <c r="AY48" i="2" s="1"/>
  <c r="AY49" i="2" s="1"/>
  <c r="AY50" i="2" s="1"/>
  <c r="AY51" i="2" s="1"/>
  <c r="AY52" i="2" s="1"/>
  <c r="AY53" i="2" s="1"/>
  <c r="AY54" i="2" s="1"/>
  <c r="AY55" i="2" s="1"/>
  <c r="AY56" i="2" s="1"/>
  <c r="AY57" i="2" s="1"/>
  <c r="AY58" i="2" s="1"/>
  <c r="AY59" i="2" s="1"/>
  <c r="AY60" i="2" s="1"/>
  <c r="AY61" i="2" s="1"/>
  <c r="AY62" i="2" s="1"/>
  <c r="AY63" i="2" s="1"/>
  <c r="AY64" i="2" s="1"/>
  <c r="AY65" i="2" s="1"/>
  <c r="AY66" i="2" s="1"/>
  <c r="AY67" i="2" s="1"/>
  <c r="AY68" i="2" s="1"/>
  <c r="AY69" i="2" s="1"/>
  <c r="AY70" i="2" s="1"/>
  <c r="AY71" i="2" s="1"/>
  <c r="AY72" i="2" s="1"/>
  <c r="AY73" i="2" s="1"/>
  <c r="AY74" i="2" s="1"/>
  <c r="AY75" i="2" s="1"/>
  <c r="AY76" i="2" s="1"/>
  <c r="AY77" i="2" s="1"/>
  <c r="AY78" i="2" s="1"/>
  <c r="AY79" i="2" s="1"/>
  <c r="AY80" i="2" s="1"/>
  <c r="AY81" i="2" s="1"/>
  <c r="AY82" i="2" s="1"/>
  <c r="AY83" i="2" s="1"/>
  <c r="AY84" i="2" s="1"/>
  <c r="AY85" i="2" s="1"/>
  <c r="AY86" i="2" s="1"/>
  <c r="AY87" i="2" s="1"/>
  <c r="AY88" i="2" s="1"/>
  <c r="AY89" i="2" s="1"/>
  <c r="AY90" i="2" s="1"/>
  <c r="AY91" i="2" s="1"/>
  <c r="AY92" i="2" s="1"/>
  <c r="AY93" i="2" s="1"/>
  <c r="AY94" i="2" s="1"/>
  <c r="AY95" i="2" s="1"/>
  <c r="AY96" i="2" s="1"/>
  <c r="AY97" i="2" s="1"/>
  <c r="AY98" i="2" s="1"/>
  <c r="AY99" i="2" s="1"/>
  <c r="AY100" i="2" s="1"/>
  <c r="AY101" i="2" s="1"/>
  <c r="AY102" i="2" s="1"/>
  <c r="AY103" i="2" s="1"/>
  <c r="AY104" i="2" s="1"/>
  <c r="AY105" i="2" s="1"/>
  <c r="AY106" i="2" s="1"/>
  <c r="AY107" i="2" s="1"/>
  <c r="AY108" i="2" s="1"/>
  <c r="AY109" i="2" s="1"/>
  <c r="AY110" i="2" s="1"/>
  <c r="AY111" i="2" s="1"/>
  <c r="AY112" i="2" s="1"/>
  <c r="AY113" i="2" s="1"/>
  <c r="AY114" i="2" s="1"/>
  <c r="AY115" i="2" s="1"/>
  <c r="AY116" i="2" s="1"/>
  <c r="AY117" i="2" s="1"/>
  <c r="AY118" i="2" s="1"/>
  <c r="AY119" i="2" s="1"/>
  <c r="AY120" i="2" s="1"/>
  <c r="AY121" i="2" s="1"/>
  <c r="AY122" i="2" s="1"/>
  <c r="AY6" i="2" s="1"/>
  <c r="J32" i="2"/>
  <c r="K32" i="2" s="1"/>
  <c r="P50" i="2" l="1"/>
  <c r="D51" i="2"/>
  <c r="D51" i="7"/>
  <c r="P50" i="7"/>
  <c r="P51" i="15"/>
  <c r="D52" i="15"/>
  <c r="E33" i="15"/>
  <c r="L33" i="15" s="1"/>
  <c r="N33" i="15" s="1"/>
  <c r="D52" i="11"/>
  <c r="P51" i="11"/>
  <c r="E33" i="11"/>
  <c r="L33" i="11" s="1"/>
  <c r="N33" i="11" s="1"/>
  <c r="J33" i="7"/>
  <c r="K33" i="7" s="1"/>
  <c r="BA33" i="7"/>
  <c r="BA34" i="7" s="1"/>
  <c r="BA35" i="7" s="1"/>
  <c r="BA36" i="7" s="1"/>
  <c r="BA37" i="7" s="1"/>
  <c r="BA38" i="7" s="1"/>
  <c r="BA39" i="7" s="1"/>
  <c r="BA40" i="7" s="1"/>
  <c r="BA41" i="7" s="1"/>
  <c r="BA42" i="7" s="1"/>
  <c r="BA43" i="7" s="1"/>
  <c r="BA44" i="7" s="1"/>
  <c r="BA45" i="7" s="1"/>
  <c r="BA46" i="7" s="1"/>
  <c r="BA47" i="7" s="1"/>
  <c r="BA48" i="7" s="1"/>
  <c r="BA49" i="7" s="1"/>
  <c r="BA50" i="7" s="1"/>
  <c r="BA51" i="7" s="1"/>
  <c r="BA52" i="7" s="1"/>
  <c r="BA53" i="7" s="1"/>
  <c r="BA54" i="7" s="1"/>
  <c r="P51" i="3"/>
  <c r="D52" i="3"/>
  <c r="E33" i="3"/>
  <c r="L33" i="3" s="1"/>
  <c r="N33" i="3" s="1"/>
  <c r="E33" i="2"/>
  <c r="L33" i="2" s="1"/>
  <c r="N33" i="2" s="1"/>
  <c r="BA55" i="7" l="1"/>
  <c r="BA56" i="7" s="1"/>
  <c r="P51" i="2"/>
  <c r="D52" i="2"/>
  <c r="D52" i="7"/>
  <c r="P51" i="7"/>
  <c r="BA33" i="15"/>
  <c r="BA34" i="15" s="1"/>
  <c r="BA35" i="15" s="1"/>
  <c r="BA36" i="15" s="1"/>
  <c r="BA37" i="15" s="1"/>
  <c r="BA38" i="15" s="1"/>
  <c r="BA39" i="15" s="1"/>
  <c r="BA40" i="15" s="1"/>
  <c r="BA41" i="15" s="1"/>
  <c r="BA42" i="15" s="1"/>
  <c r="BA43" i="15" s="1"/>
  <c r="BA44" i="15" s="1"/>
  <c r="BA45" i="15" s="1"/>
  <c r="BA46" i="15" s="1"/>
  <c r="BA47" i="15" s="1"/>
  <c r="BA48" i="15" s="1"/>
  <c r="BA49" i="15" s="1"/>
  <c r="BA50" i="15" s="1"/>
  <c r="BA51" i="15" s="1"/>
  <c r="BA52" i="15" s="1"/>
  <c r="BA53" i="15" s="1"/>
  <c r="BA54" i="15" s="1"/>
  <c r="BA55" i="15" s="1"/>
  <c r="BA6" i="15" s="1"/>
  <c r="J33" i="15"/>
  <c r="K33" i="15" s="1"/>
  <c r="P52" i="15"/>
  <c r="D53" i="15"/>
  <c r="BA33" i="11"/>
  <c r="BA34" i="11" s="1"/>
  <c r="BA35" i="11" s="1"/>
  <c r="BA36" i="11" s="1"/>
  <c r="BA37" i="11" s="1"/>
  <c r="BA38" i="11" s="1"/>
  <c r="BA39" i="11" s="1"/>
  <c r="BA40" i="11" s="1"/>
  <c r="BA41" i="11" s="1"/>
  <c r="BA42" i="11" s="1"/>
  <c r="BA43" i="11" s="1"/>
  <c r="BA44" i="11" s="1"/>
  <c r="BA45" i="11" s="1"/>
  <c r="BA46" i="11" s="1"/>
  <c r="BA47" i="11" s="1"/>
  <c r="BA48" i="11" s="1"/>
  <c r="BA49" i="11" s="1"/>
  <c r="BA50" i="11" s="1"/>
  <c r="BA51" i="11" s="1"/>
  <c r="BA52" i="11" s="1"/>
  <c r="BA53" i="11" s="1"/>
  <c r="BA54" i="11" s="1"/>
  <c r="BA55" i="11" s="1"/>
  <c r="BA6" i="11" s="1"/>
  <c r="J33" i="11"/>
  <c r="K33" i="11" s="1"/>
  <c r="P52" i="11"/>
  <c r="D53" i="11"/>
  <c r="E34" i="7"/>
  <c r="L34" i="7" s="1"/>
  <c r="N34" i="7" s="1"/>
  <c r="BA33" i="3"/>
  <c r="BA34" i="3" s="1"/>
  <c r="BA35" i="3" s="1"/>
  <c r="BA36" i="3" s="1"/>
  <c r="BA37" i="3" s="1"/>
  <c r="BA38" i="3" s="1"/>
  <c r="BA39" i="3" s="1"/>
  <c r="BA40" i="3" s="1"/>
  <c r="BA41" i="3" s="1"/>
  <c r="BA42" i="3" s="1"/>
  <c r="BA43" i="3" s="1"/>
  <c r="BA44" i="3" s="1"/>
  <c r="BA45" i="3" s="1"/>
  <c r="BA46" i="3" s="1"/>
  <c r="BA47" i="3" s="1"/>
  <c r="BA48" i="3" s="1"/>
  <c r="BA49" i="3" s="1"/>
  <c r="BA50" i="3" s="1"/>
  <c r="BA51" i="3" s="1"/>
  <c r="BA52" i="3" s="1"/>
  <c r="BA53" i="3" s="1"/>
  <c r="BA54" i="3" s="1"/>
  <c r="BA55" i="3" s="1"/>
  <c r="BA56" i="3" s="1"/>
  <c r="J33" i="3"/>
  <c r="K33" i="3" s="1"/>
  <c r="D53" i="3"/>
  <c r="P52" i="3"/>
  <c r="J33" i="2"/>
  <c r="K33" i="2" s="1"/>
  <c r="BA33" i="2"/>
  <c r="BA34" i="2" s="1"/>
  <c r="BA35" i="2" s="1"/>
  <c r="BA36" i="2" s="1"/>
  <c r="BA37" i="2" s="1"/>
  <c r="BA38" i="2" s="1"/>
  <c r="BA39" i="2" s="1"/>
  <c r="BA40" i="2" s="1"/>
  <c r="BA41" i="2" s="1"/>
  <c r="BA42" i="2" s="1"/>
  <c r="BA43" i="2" s="1"/>
  <c r="BA44" i="2" s="1"/>
  <c r="BA45" i="2" s="1"/>
  <c r="BA46" i="2" s="1"/>
  <c r="BA47" i="2" s="1"/>
  <c r="BA48" i="2" s="1"/>
  <c r="BA49" i="2" s="1"/>
  <c r="BA50" i="2" s="1"/>
  <c r="BA51" i="2" s="1"/>
  <c r="BA52" i="2" s="1"/>
  <c r="BA53" i="2" s="1"/>
  <c r="BA54" i="2" s="1"/>
  <c r="BA55" i="2" s="1"/>
  <c r="BA56" i="2" s="1"/>
  <c r="BA57" i="2" s="1"/>
  <c r="BA58" i="2" s="1"/>
  <c r="BA59" i="2" s="1"/>
  <c r="BA60" i="2" s="1"/>
  <c r="BA61" i="2" s="1"/>
  <c r="BA62" i="2" s="1"/>
  <c r="BA63" i="2" s="1"/>
  <c r="BA64" i="2" s="1"/>
  <c r="BA65" i="2" s="1"/>
  <c r="BA66" i="2" s="1"/>
  <c r="BA67" i="2" s="1"/>
  <c r="BA68" i="2" s="1"/>
  <c r="BA69" i="2" s="1"/>
  <c r="BA70" i="2" s="1"/>
  <c r="BA71" i="2" s="1"/>
  <c r="BA72" i="2" s="1"/>
  <c r="BA73" i="2" s="1"/>
  <c r="BA74" i="2" s="1"/>
  <c r="BA75" i="2" s="1"/>
  <c r="BA76" i="2" s="1"/>
  <c r="BA77" i="2" s="1"/>
  <c r="BA78" i="2" s="1"/>
  <c r="BA79" i="2" s="1"/>
  <c r="BA80" i="2" s="1"/>
  <c r="BA81" i="2" s="1"/>
  <c r="BA82" i="2" s="1"/>
  <c r="BA83" i="2" s="1"/>
  <c r="BA84" i="2" s="1"/>
  <c r="BA85" i="2" s="1"/>
  <c r="BA86" i="2" s="1"/>
  <c r="BA87" i="2" s="1"/>
  <c r="BA88" i="2" s="1"/>
  <c r="BA89" i="2" s="1"/>
  <c r="BA90" i="2" s="1"/>
  <c r="BA91" i="2" s="1"/>
  <c r="BA92" i="2" s="1"/>
  <c r="BA93" i="2" s="1"/>
  <c r="BA94" i="2" s="1"/>
  <c r="BA95" i="2" s="1"/>
  <c r="BA96" i="2" s="1"/>
  <c r="BA97" i="2" s="1"/>
  <c r="BA98" i="2" s="1"/>
  <c r="BA99" i="2" s="1"/>
  <c r="BA100" i="2" s="1"/>
  <c r="BA101" i="2" s="1"/>
  <c r="BA102" i="2" s="1"/>
  <c r="BA103" i="2" s="1"/>
  <c r="BA104" i="2" s="1"/>
  <c r="BA105" i="2" s="1"/>
  <c r="BA106" i="2" s="1"/>
  <c r="BA107" i="2" s="1"/>
  <c r="BA108" i="2" s="1"/>
  <c r="BA109" i="2" s="1"/>
  <c r="BA110" i="2" s="1"/>
  <c r="BA111" i="2" s="1"/>
  <c r="BA112" i="2" s="1"/>
  <c r="BA113" i="2" s="1"/>
  <c r="BA114" i="2" s="1"/>
  <c r="BA115" i="2" s="1"/>
  <c r="BA116" i="2" s="1"/>
  <c r="BA117" i="2" s="1"/>
  <c r="BA118" i="2" s="1"/>
  <c r="BA119" i="2" s="1"/>
  <c r="BA120" i="2" s="1"/>
  <c r="BA121" i="2" s="1"/>
  <c r="BA122" i="2" s="1"/>
  <c r="BA6" i="2" s="1"/>
  <c r="BA6" i="7" l="1"/>
  <c r="P52" i="2"/>
  <c r="D53" i="2"/>
  <c r="D53" i="7"/>
  <c r="P52" i="7"/>
  <c r="D54" i="15"/>
  <c r="P53" i="15"/>
  <c r="E34" i="15"/>
  <c r="L34" i="15" s="1"/>
  <c r="N34" i="15" s="1"/>
  <c r="D54" i="11"/>
  <c r="P53" i="11"/>
  <c r="E34" i="11"/>
  <c r="L34" i="11" s="1"/>
  <c r="N34" i="11" s="1"/>
  <c r="BC34" i="7"/>
  <c r="BC35" i="7" s="1"/>
  <c r="BC36" i="7" s="1"/>
  <c r="BC37" i="7" s="1"/>
  <c r="BC38" i="7" s="1"/>
  <c r="BC39" i="7" s="1"/>
  <c r="BC40" i="7" s="1"/>
  <c r="BC41" i="7" s="1"/>
  <c r="BC42" i="7" s="1"/>
  <c r="BC43" i="7" s="1"/>
  <c r="BC44" i="7" s="1"/>
  <c r="BC45" i="7" s="1"/>
  <c r="BC46" i="7" s="1"/>
  <c r="BC47" i="7" s="1"/>
  <c r="BC48" i="7" s="1"/>
  <c r="BC49" i="7" s="1"/>
  <c r="BC50" i="7" s="1"/>
  <c r="BC51" i="7" s="1"/>
  <c r="BC52" i="7" s="1"/>
  <c r="BC53" i="7" s="1"/>
  <c r="BC54" i="7" s="1"/>
  <c r="J34" i="7"/>
  <c r="K34" i="7" s="1"/>
  <c r="D54" i="3"/>
  <c r="P53" i="3"/>
  <c r="E34" i="3"/>
  <c r="L34" i="3" s="1"/>
  <c r="N34" i="3" s="1"/>
  <c r="E34" i="2"/>
  <c r="L34" i="2" s="1"/>
  <c r="N34" i="2" s="1"/>
  <c r="BC55" i="7" l="1"/>
  <c r="BC56" i="7" s="1"/>
  <c r="BC6" i="7" s="1"/>
  <c r="D54" i="2"/>
  <c r="P53" i="2"/>
  <c r="D54" i="7"/>
  <c r="D55" i="7" s="1"/>
  <c r="P55" i="7" s="1"/>
  <c r="P53" i="7"/>
  <c r="BC34" i="15"/>
  <c r="BC35" i="15" s="1"/>
  <c r="BC36" i="15" s="1"/>
  <c r="BC37" i="15" s="1"/>
  <c r="BC38" i="15" s="1"/>
  <c r="BC39" i="15" s="1"/>
  <c r="BC40" i="15" s="1"/>
  <c r="BC41" i="15" s="1"/>
  <c r="BC42" i="15" s="1"/>
  <c r="BC43" i="15" s="1"/>
  <c r="BC44" i="15" s="1"/>
  <c r="BC45" i="15" s="1"/>
  <c r="BC46" i="15" s="1"/>
  <c r="BC47" i="15" s="1"/>
  <c r="BC48" i="15" s="1"/>
  <c r="BC49" i="15" s="1"/>
  <c r="BC50" i="15" s="1"/>
  <c r="BC51" i="15" s="1"/>
  <c r="BC52" i="15" s="1"/>
  <c r="BC53" i="15" s="1"/>
  <c r="BC54" i="15" s="1"/>
  <c r="BC55" i="15" s="1"/>
  <c r="BC6" i="15" s="1"/>
  <c r="J34" i="15"/>
  <c r="K34" i="15" s="1"/>
  <c r="D55" i="15"/>
  <c r="P55" i="15" s="1"/>
  <c r="P54" i="15"/>
  <c r="BC34" i="11"/>
  <c r="BC35" i="11" s="1"/>
  <c r="BC36" i="11" s="1"/>
  <c r="BC37" i="11" s="1"/>
  <c r="BC38" i="11" s="1"/>
  <c r="BC39" i="11" s="1"/>
  <c r="BC40" i="11" s="1"/>
  <c r="BC41" i="11" s="1"/>
  <c r="BC42" i="11" s="1"/>
  <c r="BC43" i="11" s="1"/>
  <c r="BC44" i="11" s="1"/>
  <c r="BC45" i="11" s="1"/>
  <c r="BC46" i="11" s="1"/>
  <c r="BC47" i="11" s="1"/>
  <c r="BC48" i="11" s="1"/>
  <c r="BC49" i="11" s="1"/>
  <c r="BC50" i="11" s="1"/>
  <c r="BC51" i="11" s="1"/>
  <c r="BC52" i="11" s="1"/>
  <c r="BC53" i="11" s="1"/>
  <c r="BC54" i="11" s="1"/>
  <c r="BC55" i="11" s="1"/>
  <c r="BC6" i="11" s="1"/>
  <c r="J34" i="11"/>
  <c r="K34" i="11" s="1"/>
  <c r="P54" i="11"/>
  <c r="D55" i="11"/>
  <c r="P55" i="11" s="1"/>
  <c r="P6" i="11" s="1"/>
  <c r="E35" i="7"/>
  <c r="L35" i="7" s="1"/>
  <c r="N35" i="7" s="1"/>
  <c r="J34" i="3"/>
  <c r="K34" i="3" s="1"/>
  <c r="BC34" i="3"/>
  <c r="BC35" i="3" s="1"/>
  <c r="BC36" i="3" s="1"/>
  <c r="BC37" i="3" s="1"/>
  <c r="BC38" i="3" s="1"/>
  <c r="BC39" i="3" s="1"/>
  <c r="BC40" i="3" s="1"/>
  <c r="BC41" i="3" s="1"/>
  <c r="BC42" i="3" s="1"/>
  <c r="BC43" i="3" s="1"/>
  <c r="BC44" i="3" s="1"/>
  <c r="BC45" i="3" s="1"/>
  <c r="BC46" i="3" s="1"/>
  <c r="BC47" i="3" s="1"/>
  <c r="BC48" i="3" s="1"/>
  <c r="BC49" i="3" s="1"/>
  <c r="BC50" i="3" s="1"/>
  <c r="BC51" i="3" s="1"/>
  <c r="BC52" i="3" s="1"/>
  <c r="BC53" i="3" s="1"/>
  <c r="BC54" i="3" s="1"/>
  <c r="BC55" i="3" s="1"/>
  <c r="BC56" i="3" s="1"/>
  <c r="P54" i="3"/>
  <c r="D55" i="3"/>
  <c r="BC34" i="2"/>
  <c r="BC35" i="2" s="1"/>
  <c r="BC36" i="2" s="1"/>
  <c r="BC37" i="2" s="1"/>
  <c r="BC38" i="2" s="1"/>
  <c r="BC39" i="2" s="1"/>
  <c r="BC40" i="2" s="1"/>
  <c r="BC41" i="2" s="1"/>
  <c r="BC42" i="2" s="1"/>
  <c r="BC43" i="2" s="1"/>
  <c r="BC44" i="2" s="1"/>
  <c r="BC45" i="2" s="1"/>
  <c r="BC46" i="2" s="1"/>
  <c r="BC47" i="2" s="1"/>
  <c r="BC48" i="2" s="1"/>
  <c r="BC49" i="2" s="1"/>
  <c r="BC50" i="2" s="1"/>
  <c r="BC51" i="2" s="1"/>
  <c r="BC52" i="2" s="1"/>
  <c r="BC53" i="2" s="1"/>
  <c r="BC54" i="2" s="1"/>
  <c r="BC55" i="2" s="1"/>
  <c r="BC56" i="2" s="1"/>
  <c r="BC57" i="2" s="1"/>
  <c r="BC58" i="2" s="1"/>
  <c r="BC59" i="2" s="1"/>
  <c r="BC60" i="2" s="1"/>
  <c r="BC61" i="2" s="1"/>
  <c r="BC62" i="2" s="1"/>
  <c r="BC63" i="2" s="1"/>
  <c r="BC64" i="2" s="1"/>
  <c r="BC65" i="2" s="1"/>
  <c r="BC66" i="2" s="1"/>
  <c r="BC67" i="2" s="1"/>
  <c r="BC68" i="2" s="1"/>
  <c r="BC69" i="2" s="1"/>
  <c r="BC70" i="2" s="1"/>
  <c r="BC71" i="2" s="1"/>
  <c r="BC72" i="2" s="1"/>
  <c r="BC73" i="2" s="1"/>
  <c r="BC74" i="2" s="1"/>
  <c r="BC75" i="2" s="1"/>
  <c r="BC76" i="2" s="1"/>
  <c r="BC77" i="2" s="1"/>
  <c r="BC78" i="2" s="1"/>
  <c r="BC79" i="2" s="1"/>
  <c r="BC80" i="2" s="1"/>
  <c r="BC81" i="2" s="1"/>
  <c r="BC82" i="2" s="1"/>
  <c r="BC83" i="2" s="1"/>
  <c r="BC84" i="2" s="1"/>
  <c r="BC85" i="2" s="1"/>
  <c r="BC86" i="2" s="1"/>
  <c r="BC87" i="2" s="1"/>
  <c r="BC88" i="2" s="1"/>
  <c r="BC89" i="2" s="1"/>
  <c r="BC90" i="2" s="1"/>
  <c r="BC91" i="2" s="1"/>
  <c r="BC92" i="2" s="1"/>
  <c r="BC93" i="2" s="1"/>
  <c r="BC94" i="2" s="1"/>
  <c r="BC95" i="2" s="1"/>
  <c r="BC96" i="2" s="1"/>
  <c r="BC97" i="2" s="1"/>
  <c r="BC98" i="2" s="1"/>
  <c r="BC99" i="2" s="1"/>
  <c r="BC100" i="2" s="1"/>
  <c r="BC101" i="2" s="1"/>
  <c r="BC102" i="2" s="1"/>
  <c r="BC103" i="2" s="1"/>
  <c r="BC104" i="2" s="1"/>
  <c r="BC105" i="2" s="1"/>
  <c r="BC106" i="2" s="1"/>
  <c r="BC107" i="2" s="1"/>
  <c r="BC108" i="2" s="1"/>
  <c r="BC109" i="2" s="1"/>
  <c r="BC110" i="2" s="1"/>
  <c r="BC111" i="2" s="1"/>
  <c r="BC112" i="2" s="1"/>
  <c r="BC113" i="2" s="1"/>
  <c r="BC114" i="2" s="1"/>
  <c r="BC115" i="2" s="1"/>
  <c r="BC116" i="2" s="1"/>
  <c r="BC117" i="2" s="1"/>
  <c r="BC118" i="2" s="1"/>
  <c r="BC119" i="2" s="1"/>
  <c r="BC120" i="2" s="1"/>
  <c r="BC121" i="2" s="1"/>
  <c r="BC122" i="2" s="1"/>
  <c r="BC6" i="2" s="1"/>
  <c r="J34" i="2"/>
  <c r="K34" i="2" s="1"/>
  <c r="D55" i="2" l="1"/>
  <c r="P54" i="2"/>
  <c r="D56" i="7"/>
  <c r="P56" i="7" s="1"/>
  <c r="P54" i="7"/>
  <c r="P6" i="15"/>
  <c r="E35" i="15"/>
  <c r="L35" i="15" s="1"/>
  <c r="N35" i="15" s="1"/>
  <c r="E35" i="11"/>
  <c r="L35" i="11" s="1"/>
  <c r="N35" i="11" s="1"/>
  <c r="J35" i="7"/>
  <c r="K35" i="7" s="1"/>
  <c r="BE35" i="7"/>
  <c r="BE36" i="7" s="1"/>
  <c r="BE37" i="7" s="1"/>
  <c r="BE38" i="7" s="1"/>
  <c r="BE39" i="7" s="1"/>
  <c r="BE40" i="7" s="1"/>
  <c r="BE41" i="7" s="1"/>
  <c r="BE42" i="7" s="1"/>
  <c r="BE43" i="7" s="1"/>
  <c r="BE44" i="7" s="1"/>
  <c r="BE45" i="7" s="1"/>
  <c r="BE46" i="7" s="1"/>
  <c r="BE47" i="7" s="1"/>
  <c r="BE48" i="7" s="1"/>
  <c r="BE49" i="7" s="1"/>
  <c r="BE50" i="7" s="1"/>
  <c r="BE51" i="7" s="1"/>
  <c r="BE52" i="7" s="1"/>
  <c r="BE53" i="7" s="1"/>
  <c r="BE54" i="7" s="1"/>
  <c r="BE55" i="7" s="1"/>
  <c r="BE56" i="7" s="1"/>
  <c r="D56" i="3"/>
  <c r="P56" i="3" s="1"/>
  <c r="P55" i="3"/>
  <c r="E35" i="3"/>
  <c r="L35" i="3" s="1"/>
  <c r="N35" i="3" s="1"/>
  <c r="E35" i="2"/>
  <c r="L35" i="2" s="1"/>
  <c r="N35" i="2" s="1"/>
  <c r="P6" i="7" l="1"/>
  <c r="BE6" i="7"/>
  <c r="P55" i="2"/>
  <c r="D56" i="2"/>
  <c r="J35" i="15"/>
  <c r="K35" i="15" s="1"/>
  <c r="BE35" i="15"/>
  <c r="BE36" i="15" s="1"/>
  <c r="BE37" i="15" s="1"/>
  <c r="BE38" i="15" s="1"/>
  <c r="BE39" i="15" s="1"/>
  <c r="BE40" i="15" s="1"/>
  <c r="BE41" i="15" s="1"/>
  <c r="BE42" i="15" s="1"/>
  <c r="BE43" i="15" s="1"/>
  <c r="BE44" i="15" s="1"/>
  <c r="BE45" i="15" s="1"/>
  <c r="BE46" i="15" s="1"/>
  <c r="BE47" i="15" s="1"/>
  <c r="BE48" i="15" s="1"/>
  <c r="BE49" i="15" s="1"/>
  <c r="BE50" i="15" s="1"/>
  <c r="BE51" i="15" s="1"/>
  <c r="BE52" i="15" s="1"/>
  <c r="BE53" i="15" s="1"/>
  <c r="BE54" i="15" s="1"/>
  <c r="BE55" i="15" s="1"/>
  <c r="J35" i="11"/>
  <c r="K35" i="11" s="1"/>
  <c r="BE35" i="11"/>
  <c r="BE36" i="11" s="1"/>
  <c r="BE37" i="11" s="1"/>
  <c r="BE38" i="11" s="1"/>
  <c r="BE39" i="11" s="1"/>
  <c r="BE40" i="11" s="1"/>
  <c r="BE41" i="11" s="1"/>
  <c r="BE42" i="11" s="1"/>
  <c r="BE43" i="11" s="1"/>
  <c r="BE44" i="11" s="1"/>
  <c r="BE45" i="11" s="1"/>
  <c r="BE46" i="11" s="1"/>
  <c r="BE47" i="11" s="1"/>
  <c r="BE48" i="11" s="1"/>
  <c r="BE49" i="11" s="1"/>
  <c r="BE50" i="11" s="1"/>
  <c r="BE51" i="11" s="1"/>
  <c r="BE52" i="11" s="1"/>
  <c r="BE53" i="11" s="1"/>
  <c r="BE54" i="11" s="1"/>
  <c r="BE55" i="11" s="1"/>
  <c r="BE6" i="11" s="1"/>
  <c r="E36" i="7"/>
  <c r="L36" i="7" s="1"/>
  <c r="N36" i="7" s="1"/>
  <c r="BE35" i="3"/>
  <c r="BE36" i="3" s="1"/>
  <c r="BE37" i="3" s="1"/>
  <c r="BE38" i="3" s="1"/>
  <c r="BE39" i="3" s="1"/>
  <c r="BE40" i="3" s="1"/>
  <c r="BE41" i="3" s="1"/>
  <c r="BE42" i="3" s="1"/>
  <c r="BE43" i="3" s="1"/>
  <c r="BE44" i="3" s="1"/>
  <c r="BE45" i="3" s="1"/>
  <c r="BE46" i="3" s="1"/>
  <c r="BE47" i="3" s="1"/>
  <c r="BE48" i="3" s="1"/>
  <c r="BE49" i="3" s="1"/>
  <c r="BE50" i="3" s="1"/>
  <c r="BE51" i="3" s="1"/>
  <c r="BE52" i="3" s="1"/>
  <c r="BE53" i="3" s="1"/>
  <c r="BE54" i="3" s="1"/>
  <c r="BE55" i="3" s="1"/>
  <c r="BE56" i="3" s="1"/>
  <c r="J35" i="3"/>
  <c r="K35" i="3" s="1"/>
  <c r="J35" i="2"/>
  <c r="K35" i="2" s="1"/>
  <c r="BE35" i="2"/>
  <c r="BE36" i="2" s="1"/>
  <c r="BE37" i="2" s="1"/>
  <c r="BE38" i="2" s="1"/>
  <c r="BE39" i="2" s="1"/>
  <c r="BE40" i="2" s="1"/>
  <c r="BE41" i="2" s="1"/>
  <c r="BE42" i="2" s="1"/>
  <c r="BE43" i="2" s="1"/>
  <c r="BE44" i="2" s="1"/>
  <c r="BE45" i="2" s="1"/>
  <c r="BE46" i="2" s="1"/>
  <c r="BE47" i="2" s="1"/>
  <c r="BE48" i="2" s="1"/>
  <c r="BE49" i="2" s="1"/>
  <c r="BE50" i="2" s="1"/>
  <c r="BE51" i="2" s="1"/>
  <c r="BE52" i="2" s="1"/>
  <c r="BE53" i="2" s="1"/>
  <c r="BE54" i="2" s="1"/>
  <c r="BE55" i="2" s="1"/>
  <c r="BE56" i="2" s="1"/>
  <c r="BE57" i="2" s="1"/>
  <c r="BE58" i="2" s="1"/>
  <c r="BE59" i="2" s="1"/>
  <c r="BE60" i="2" s="1"/>
  <c r="BE61" i="2" s="1"/>
  <c r="BE62" i="2" s="1"/>
  <c r="BE63" i="2" s="1"/>
  <c r="BE64" i="2" s="1"/>
  <c r="BE65" i="2" s="1"/>
  <c r="BE66" i="2" s="1"/>
  <c r="BE67" i="2" s="1"/>
  <c r="BE68" i="2" s="1"/>
  <c r="BE69" i="2" s="1"/>
  <c r="BE70" i="2" s="1"/>
  <c r="BE71" i="2" s="1"/>
  <c r="BE72" i="2" s="1"/>
  <c r="BE73" i="2" s="1"/>
  <c r="BE74" i="2" s="1"/>
  <c r="BE75" i="2" s="1"/>
  <c r="BE76" i="2" s="1"/>
  <c r="BE77" i="2" s="1"/>
  <c r="BE78" i="2" s="1"/>
  <c r="BE79" i="2" s="1"/>
  <c r="BE80" i="2" s="1"/>
  <c r="BE81" i="2" s="1"/>
  <c r="BE82" i="2" s="1"/>
  <c r="BE83" i="2" s="1"/>
  <c r="BE84" i="2" s="1"/>
  <c r="BE85" i="2" s="1"/>
  <c r="BE86" i="2" s="1"/>
  <c r="BE87" i="2" s="1"/>
  <c r="BE88" i="2" s="1"/>
  <c r="BE89" i="2" s="1"/>
  <c r="BE90" i="2" s="1"/>
  <c r="BE91" i="2" s="1"/>
  <c r="BE92" i="2" s="1"/>
  <c r="BE93" i="2" s="1"/>
  <c r="BE94" i="2" s="1"/>
  <c r="BE95" i="2" s="1"/>
  <c r="BE96" i="2" s="1"/>
  <c r="BE97" i="2" s="1"/>
  <c r="BE98" i="2" s="1"/>
  <c r="BE99" i="2" s="1"/>
  <c r="BE100" i="2" s="1"/>
  <c r="BE101" i="2" s="1"/>
  <c r="BE102" i="2" s="1"/>
  <c r="BE103" i="2" s="1"/>
  <c r="BE104" i="2" s="1"/>
  <c r="BE105" i="2" s="1"/>
  <c r="BE106" i="2" s="1"/>
  <c r="BE107" i="2" s="1"/>
  <c r="BE108" i="2" s="1"/>
  <c r="BE109" i="2" s="1"/>
  <c r="BE110" i="2" s="1"/>
  <c r="BE111" i="2" s="1"/>
  <c r="BE112" i="2" s="1"/>
  <c r="BE113" i="2" s="1"/>
  <c r="BE114" i="2" s="1"/>
  <c r="BE115" i="2" s="1"/>
  <c r="BE116" i="2" s="1"/>
  <c r="BE117" i="2" s="1"/>
  <c r="BE118" i="2" s="1"/>
  <c r="BE119" i="2" s="1"/>
  <c r="BE120" i="2" s="1"/>
  <c r="BE121" i="2" s="1"/>
  <c r="BE122" i="2" s="1"/>
  <c r="BE6" i="2" s="1"/>
  <c r="P56" i="2" l="1"/>
  <c r="D57" i="2"/>
  <c r="BE6" i="15"/>
  <c r="E36" i="15"/>
  <c r="L36" i="15" s="1"/>
  <c r="N36" i="15" s="1"/>
  <c r="E36" i="11"/>
  <c r="L36" i="11" s="1"/>
  <c r="N36" i="11" s="1"/>
  <c r="BG36" i="7"/>
  <c r="BG37" i="7" s="1"/>
  <c r="BG38" i="7" s="1"/>
  <c r="BG39" i="7" s="1"/>
  <c r="BG40" i="7" s="1"/>
  <c r="BG41" i="7" s="1"/>
  <c r="BG42" i="7" s="1"/>
  <c r="BG43" i="7" s="1"/>
  <c r="BG44" i="7" s="1"/>
  <c r="BG45" i="7" s="1"/>
  <c r="BG46" i="7" s="1"/>
  <c r="BG47" i="7" s="1"/>
  <c r="BG48" i="7" s="1"/>
  <c r="BG49" i="7" s="1"/>
  <c r="BG50" i="7" s="1"/>
  <c r="BG51" i="7" s="1"/>
  <c r="BG52" i="7" s="1"/>
  <c r="BG53" i="7" s="1"/>
  <c r="BG54" i="7" s="1"/>
  <c r="J36" i="7"/>
  <c r="K36" i="7" s="1"/>
  <c r="E36" i="3"/>
  <c r="L36" i="3" s="1"/>
  <c r="N36" i="3" s="1"/>
  <c r="E36" i="2"/>
  <c r="L36" i="2" s="1"/>
  <c r="N36" i="2" s="1"/>
  <c r="BG55" i="7" l="1"/>
  <c r="BG56" i="7" s="1"/>
  <c r="D58" i="2"/>
  <c r="P57" i="2"/>
  <c r="J36" i="15"/>
  <c r="K36" i="15" s="1"/>
  <c r="BG36" i="15"/>
  <c r="BG37" i="15" s="1"/>
  <c r="BG38" i="15" s="1"/>
  <c r="BG39" i="15" s="1"/>
  <c r="BG40" i="15" s="1"/>
  <c r="BG41" i="15" s="1"/>
  <c r="BG42" i="15" s="1"/>
  <c r="BG43" i="15" s="1"/>
  <c r="BG44" i="15" s="1"/>
  <c r="BG45" i="15" s="1"/>
  <c r="BG46" i="15" s="1"/>
  <c r="BG47" i="15" s="1"/>
  <c r="BG48" i="15" s="1"/>
  <c r="BG49" i="15" s="1"/>
  <c r="BG50" i="15" s="1"/>
  <c r="BG51" i="15" s="1"/>
  <c r="BG52" i="15" s="1"/>
  <c r="BG53" i="15" s="1"/>
  <c r="BG54" i="15" s="1"/>
  <c r="BG55" i="15" s="1"/>
  <c r="J36" i="11"/>
  <c r="K36" i="11" s="1"/>
  <c r="BG36" i="11"/>
  <c r="BG37" i="11" s="1"/>
  <c r="BG38" i="11" s="1"/>
  <c r="BG39" i="11" s="1"/>
  <c r="BG40" i="11" s="1"/>
  <c r="BG41" i="11" s="1"/>
  <c r="BG42" i="11" s="1"/>
  <c r="BG43" i="11" s="1"/>
  <c r="BG44" i="11" s="1"/>
  <c r="BG45" i="11" s="1"/>
  <c r="BG46" i="11" s="1"/>
  <c r="BG47" i="11" s="1"/>
  <c r="BG48" i="11" s="1"/>
  <c r="BG49" i="11" s="1"/>
  <c r="BG50" i="11" s="1"/>
  <c r="BG51" i="11" s="1"/>
  <c r="BG52" i="11" s="1"/>
  <c r="BG53" i="11" s="1"/>
  <c r="BG54" i="11" s="1"/>
  <c r="BG55" i="11" s="1"/>
  <c r="E37" i="7"/>
  <c r="L37" i="7" s="1"/>
  <c r="N37" i="7" s="1"/>
  <c r="J36" i="3"/>
  <c r="K36" i="3" s="1"/>
  <c r="BG36" i="3"/>
  <c r="BG37" i="3" s="1"/>
  <c r="BG38" i="3" s="1"/>
  <c r="BG39" i="3" s="1"/>
  <c r="BG40" i="3" s="1"/>
  <c r="BG41" i="3" s="1"/>
  <c r="BG42" i="3" s="1"/>
  <c r="BG43" i="3" s="1"/>
  <c r="BG44" i="3" s="1"/>
  <c r="BG45" i="3" s="1"/>
  <c r="BG46" i="3" s="1"/>
  <c r="BG47" i="3" s="1"/>
  <c r="BG48" i="3" s="1"/>
  <c r="BG49" i="3" s="1"/>
  <c r="BG50" i="3" s="1"/>
  <c r="BG51" i="3" s="1"/>
  <c r="BG52" i="3" s="1"/>
  <c r="BG53" i="3" s="1"/>
  <c r="BG54" i="3" s="1"/>
  <c r="BG55" i="3" s="1"/>
  <c r="BG56" i="3" s="1"/>
  <c r="BG36" i="2"/>
  <c r="BG37" i="2" s="1"/>
  <c r="BG38" i="2" s="1"/>
  <c r="BG39" i="2" s="1"/>
  <c r="BG40" i="2" s="1"/>
  <c r="BG41" i="2" s="1"/>
  <c r="BG42" i="2" s="1"/>
  <c r="BG43" i="2" s="1"/>
  <c r="BG44" i="2" s="1"/>
  <c r="BG45" i="2" s="1"/>
  <c r="BG46" i="2" s="1"/>
  <c r="BG47" i="2" s="1"/>
  <c r="BG48" i="2" s="1"/>
  <c r="BG49" i="2" s="1"/>
  <c r="BG50" i="2" s="1"/>
  <c r="BG51" i="2" s="1"/>
  <c r="BG52" i="2" s="1"/>
  <c r="BG53" i="2" s="1"/>
  <c r="BG54" i="2" s="1"/>
  <c r="BG55" i="2" s="1"/>
  <c r="BG56" i="2" s="1"/>
  <c r="BG57" i="2" s="1"/>
  <c r="BG58" i="2" s="1"/>
  <c r="BG59" i="2" s="1"/>
  <c r="BG60" i="2" s="1"/>
  <c r="BG61" i="2" s="1"/>
  <c r="BG62" i="2" s="1"/>
  <c r="BG63" i="2" s="1"/>
  <c r="BG64" i="2" s="1"/>
  <c r="BG65" i="2" s="1"/>
  <c r="BG66" i="2" s="1"/>
  <c r="BG67" i="2" s="1"/>
  <c r="BG68" i="2" s="1"/>
  <c r="BG69" i="2" s="1"/>
  <c r="BG70" i="2" s="1"/>
  <c r="BG71" i="2" s="1"/>
  <c r="BG72" i="2" s="1"/>
  <c r="BG73" i="2" s="1"/>
  <c r="BG74" i="2" s="1"/>
  <c r="BG75" i="2" s="1"/>
  <c r="BG76" i="2" s="1"/>
  <c r="BG77" i="2" s="1"/>
  <c r="BG78" i="2" s="1"/>
  <c r="BG79" i="2" s="1"/>
  <c r="BG80" i="2" s="1"/>
  <c r="BG81" i="2" s="1"/>
  <c r="BG82" i="2" s="1"/>
  <c r="BG83" i="2" s="1"/>
  <c r="BG84" i="2" s="1"/>
  <c r="BG85" i="2" s="1"/>
  <c r="BG86" i="2" s="1"/>
  <c r="BG87" i="2" s="1"/>
  <c r="BG88" i="2" s="1"/>
  <c r="BG89" i="2" s="1"/>
  <c r="BG90" i="2" s="1"/>
  <c r="BG91" i="2" s="1"/>
  <c r="BG92" i="2" s="1"/>
  <c r="BG93" i="2" s="1"/>
  <c r="BG94" i="2" s="1"/>
  <c r="BG95" i="2" s="1"/>
  <c r="BG96" i="2" s="1"/>
  <c r="BG97" i="2" s="1"/>
  <c r="BG98" i="2" s="1"/>
  <c r="BG99" i="2" s="1"/>
  <c r="BG100" i="2" s="1"/>
  <c r="BG101" i="2" s="1"/>
  <c r="BG102" i="2" s="1"/>
  <c r="BG103" i="2" s="1"/>
  <c r="BG104" i="2" s="1"/>
  <c r="BG105" i="2" s="1"/>
  <c r="BG106" i="2" s="1"/>
  <c r="BG107" i="2" s="1"/>
  <c r="BG108" i="2" s="1"/>
  <c r="BG109" i="2" s="1"/>
  <c r="BG110" i="2" s="1"/>
  <c r="BG111" i="2" s="1"/>
  <c r="BG112" i="2" s="1"/>
  <c r="BG113" i="2" s="1"/>
  <c r="BG114" i="2" s="1"/>
  <c r="BG115" i="2" s="1"/>
  <c r="BG116" i="2" s="1"/>
  <c r="BG117" i="2" s="1"/>
  <c r="BG118" i="2" s="1"/>
  <c r="BG119" i="2" s="1"/>
  <c r="BG120" i="2" s="1"/>
  <c r="BG121" i="2" s="1"/>
  <c r="BG122" i="2" s="1"/>
  <c r="BG6" i="2" s="1"/>
  <c r="J36" i="2"/>
  <c r="K36" i="2" s="1"/>
  <c r="BG6" i="7" l="1"/>
  <c r="D59" i="2"/>
  <c r="P58" i="2"/>
  <c r="BG6" i="11"/>
  <c r="BG6" i="15"/>
  <c r="E37" i="15"/>
  <c r="L37" i="15" s="1"/>
  <c r="N37" i="15" s="1"/>
  <c r="E37" i="11"/>
  <c r="L37" i="11" s="1"/>
  <c r="N37" i="11" s="1"/>
  <c r="J37" i="7"/>
  <c r="K37" i="7" s="1"/>
  <c r="BI37" i="7"/>
  <c r="BI38" i="7" s="1"/>
  <c r="BI39" i="7" s="1"/>
  <c r="BI40" i="7" s="1"/>
  <c r="BI41" i="7" s="1"/>
  <c r="BI42" i="7" s="1"/>
  <c r="BI43" i="7" s="1"/>
  <c r="BI44" i="7" s="1"/>
  <c r="BI45" i="7" s="1"/>
  <c r="BI46" i="7" s="1"/>
  <c r="BI47" i="7" s="1"/>
  <c r="BI48" i="7" s="1"/>
  <c r="BI49" i="7" s="1"/>
  <c r="BI50" i="7" s="1"/>
  <c r="BI51" i="7" s="1"/>
  <c r="BI52" i="7" s="1"/>
  <c r="BI53" i="7" s="1"/>
  <c r="BI54" i="7" s="1"/>
  <c r="E37" i="3"/>
  <c r="L37" i="3" s="1"/>
  <c r="N37" i="3" s="1"/>
  <c r="E37" i="2"/>
  <c r="L37" i="2" s="1"/>
  <c r="N37" i="2" s="1"/>
  <c r="BI55" i="7" l="1"/>
  <c r="BI56" i="7" s="1"/>
  <c r="P59" i="2"/>
  <c r="D60" i="2"/>
  <c r="BI37" i="15"/>
  <c r="BI38" i="15" s="1"/>
  <c r="BI39" i="15" s="1"/>
  <c r="BI40" i="15" s="1"/>
  <c r="BI41" i="15" s="1"/>
  <c r="BI42" i="15" s="1"/>
  <c r="BI43" i="15" s="1"/>
  <c r="BI44" i="15" s="1"/>
  <c r="BI45" i="15" s="1"/>
  <c r="BI46" i="15" s="1"/>
  <c r="BI47" i="15" s="1"/>
  <c r="BI48" i="15" s="1"/>
  <c r="BI49" i="15" s="1"/>
  <c r="BI50" i="15" s="1"/>
  <c r="BI51" i="15" s="1"/>
  <c r="BI52" i="15" s="1"/>
  <c r="BI53" i="15" s="1"/>
  <c r="BI54" i="15" s="1"/>
  <c r="BI55" i="15" s="1"/>
  <c r="J37" i="15"/>
  <c r="K37" i="15" s="1"/>
  <c r="BI37" i="11"/>
  <c r="BI38" i="11" s="1"/>
  <c r="BI39" i="11" s="1"/>
  <c r="BI40" i="11" s="1"/>
  <c r="BI41" i="11" s="1"/>
  <c r="BI42" i="11" s="1"/>
  <c r="BI43" i="11" s="1"/>
  <c r="BI44" i="11" s="1"/>
  <c r="BI45" i="11" s="1"/>
  <c r="BI46" i="11" s="1"/>
  <c r="BI47" i="11" s="1"/>
  <c r="BI48" i="11" s="1"/>
  <c r="BI49" i="11" s="1"/>
  <c r="BI50" i="11" s="1"/>
  <c r="BI51" i="11" s="1"/>
  <c r="BI52" i="11" s="1"/>
  <c r="BI53" i="11" s="1"/>
  <c r="BI54" i="11" s="1"/>
  <c r="BI55" i="11" s="1"/>
  <c r="J37" i="11"/>
  <c r="K37" i="11" s="1"/>
  <c r="E38" i="7"/>
  <c r="L38" i="7" s="1"/>
  <c r="N38" i="7" s="1"/>
  <c r="BI37" i="3"/>
  <c r="BI38" i="3" s="1"/>
  <c r="BI39" i="3" s="1"/>
  <c r="BI40" i="3" s="1"/>
  <c r="BI41" i="3" s="1"/>
  <c r="BI42" i="3" s="1"/>
  <c r="BI43" i="3" s="1"/>
  <c r="BI44" i="3" s="1"/>
  <c r="BI45" i="3" s="1"/>
  <c r="BI46" i="3" s="1"/>
  <c r="BI47" i="3" s="1"/>
  <c r="BI48" i="3" s="1"/>
  <c r="BI49" i="3" s="1"/>
  <c r="BI50" i="3" s="1"/>
  <c r="BI51" i="3" s="1"/>
  <c r="BI52" i="3" s="1"/>
  <c r="BI53" i="3" s="1"/>
  <c r="BI54" i="3" s="1"/>
  <c r="BI55" i="3" s="1"/>
  <c r="BI56" i="3" s="1"/>
  <c r="J37" i="3"/>
  <c r="K37" i="3" s="1"/>
  <c r="BI37" i="2"/>
  <c r="BI38" i="2" s="1"/>
  <c r="BI39" i="2" s="1"/>
  <c r="BI40" i="2" s="1"/>
  <c r="BI41" i="2" s="1"/>
  <c r="BI42" i="2" s="1"/>
  <c r="BI43" i="2" s="1"/>
  <c r="BI44" i="2" s="1"/>
  <c r="BI45" i="2" s="1"/>
  <c r="BI46" i="2" s="1"/>
  <c r="BI47" i="2" s="1"/>
  <c r="BI48" i="2" s="1"/>
  <c r="BI49" i="2" s="1"/>
  <c r="BI50" i="2" s="1"/>
  <c r="BI51" i="2" s="1"/>
  <c r="BI52" i="2" s="1"/>
  <c r="BI53" i="2" s="1"/>
  <c r="BI54" i="2" s="1"/>
  <c r="BI55" i="2" s="1"/>
  <c r="BI56" i="2" s="1"/>
  <c r="BI57" i="2" s="1"/>
  <c r="BI58" i="2" s="1"/>
  <c r="BI59" i="2" s="1"/>
  <c r="BI60" i="2" s="1"/>
  <c r="BI61" i="2" s="1"/>
  <c r="BI62" i="2" s="1"/>
  <c r="BI63" i="2" s="1"/>
  <c r="BI64" i="2" s="1"/>
  <c r="BI65" i="2" s="1"/>
  <c r="BI66" i="2" s="1"/>
  <c r="BI67" i="2" s="1"/>
  <c r="BI68" i="2" s="1"/>
  <c r="BI69" i="2" s="1"/>
  <c r="BI70" i="2" s="1"/>
  <c r="BI71" i="2" s="1"/>
  <c r="BI72" i="2" s="1"/>
  <c r="BI73" i="2" s="1"/>
  <c r="BI74" i="2" s="1"/>
  <c r="BI75" i="2" s="1"/>
  <c r="BI76" i="2" s="1"/>
  <c r="BI77" i="2" s="1"/>
  <c r="BI78" i="2" s="1"/>
  <c r="BI79" i="2" s="1"/>
  <c r="BI80" i="2" s="1"/>
  <c r="BI81" i="2" s="1"/>
  <c r="BI82" i="2" s="1"/>
  <c r="BI83" i="2" s="1"/>
  <c r="BI84" i="2" s="1"/>
  <c r="BI85" i="2" s="1"/>
  <c r="BI86" i="2" s="1"/>
  <c r="BI87" i="2" s="1"/>
  <c r="BI88" i="2" s="1"/>
  <c r="BI89" i="2" s="1"/>
  <c r="BI90" i="2" s="1"/>
  <c r="BI91" i="2" s="1"/>
  <c r="BI92" i="2" s="1"/>
  <c r="BI93" i="2" s="1"/>
  <c r="BI94" i="2" s="1"/>
  <c r="BI95" i="2" s="1"/>
  <c r="BI96" i="2" s="1"/>
  <c r="BI97" i="2" s="1"/>
  <c r="BI98" i="2" s="1"/>
  <c r="BI99" i="2" s="1"/>
  <c r="BI100" i="2" s="1"/>
  <c r="BI101" i="2" s="1"/>
  <c r="BI102" i="2" s="1"/>
  <c r="BI103" i="2" s="1"/>
  <c r="BI104" i="2" s="1"/>
  <c r="BI105" i="2" s="1"/>
  <c r="BI106" i="2" s="1"/>
  <c r="BI107" i="2" s="1"/>
  <c r="BI108" i="2" s="1"/>
  <c r="BI109" i="2" s="1"/>
  <c r="BI110" i="2" s="1"/>
  <c r="BI111" i="2" s="1"/>
  <c r="BI112" i="2" s="1"/>
  <c r="BI113" i="2" s="1"/>
  <c r="BI114" i="2" s="1"/>
  <c r="BI115" i="2" s="1"/>
  <c r="BI116" i="2" s="1"/>
  <c r="BI117" i="2" s="1"/>
  <c r="BI118" i="2" s="1"/>
  <c r="BI119" i="2" s="1"/>
  <c r="BI120" i="2" s="1"/>
  <c r="BI121" i="2" s="1"/>
  <c r="BI122" i="2" s="1"/>
  <c r="BI6" i="2" s="1"/>
  <c r="J37" i="2"/>
  <c r="K37" i="2" s="1"/>
  <c r="BI6" i="7" l="1"/>
  <c r="P60" i="2"/>
  <c r="D61" i="2"/>
  <c r="BI6" i="11"/>
  <c r="E38" i="15"/>
  <c r="L38" i="15" s="1"/>
  <c r="N38" i="15" s="1"/>
  <c r="BI6" i="15"/>
  <c r="E38" i="11"/>
  <c r="L38" i="11" s="1"/>
  <c r="N38" i="11" s="1"/>
  <c r="BK38" i="7"/>
  <c r="BK39" i="7" s="1"/>
  <c r="BK40" i="7" s="1"/>
  <c r="BK41" i="7" s="1"/>
  <c r="BK42" i="7" s="1"/>
  <c r="BK43" i="7" s="1"/>
  <c r="BK44" i="7" s="1"/>
  <c r="BK45" i="7" s="1"/>
  <c r="BK46" i="7" s="1"/>
  <c r="BK47" i="7" s="1"/>
  <c r="BK48" i="7" s="1"/>
  <c r="BK49" i="7" s="1"/>
  <c r="BK50" i="7" s="1"/>
  <c r="BK51" i="7" s="1"/>
  <c r="BK52" i="7" s="1"/>
  <c r="BK53" i="7" s="1"/>
  <c r="BK54" i="7" s="1"/>
  <c r="J38" i="7"/>
  <c r="K38" i="7" s="1"/>
  <c r="E38" i="3"/>
  <c r="L38" i="3" s="1"/>
  <c r="N38" i="3" s="1"/>
  <c r="E38" i="2"/>
  <c r="L38" i="2" s="1"/>
  <c r="N38" i="2" s="1"/>
  <c r="BK55" i="7" l="1"/>
  <c r="BK56" i="7" s="1"/>
  <c r="D62" i="2"/>
  <c r="P61" i="2"/>
  <c r="BK38" i="15"/>
  <c r="BK39" i="15" s="1"/>
  <c r="BK40" i="15" s="1"/>
  <c r="BK41" i="15" s="1"/>
  <c r="BK42" i="15" s="1"/>
  <c r="BK43" i="15" s="1"/>
  <c r="BK44" i="15" s="1"/>
  <c r="BK45" i="15" s="1"/>
  <c r="BK46" i="15" s="1"/>
  <c r="BK47" i="15" s="1"/>
  <c r="BK48" i="15" s="1"/>
  <c r="BK49" i="15" s="1"/>
  <c r="BK50" i="15" s="1"/>
  <c r="BK51" i="15" s="1"/>
  <c r="BK52" i="15" s="1"/>
  <c r="BK53" i="15" s="1"/>
  <c r="BK54" i="15" s="1"/>
  <c r="BK55" i="15" s="1"/>
  <c r="J38" i="15"/>
  <c r="K38" i="15" s="1"/>
  <c r="BK38" i="11"/>
  <c r="BK39" i="11" s="1"/>
  <c r="BK40" i="11" s="1"/>
  <c r="BK41" i="11" s="1"/>
  <c r="BK42" i="11" s="1"/>
  <c r="BK43" i="11" s="1"/>
  <c r="BK44" i="11" s="1"/>
  <c r="BK45" i="11" s="1"/>
  <c r="BK46" i="11" s="1"/>
  <c r="BK47" i="11" s="1"/>
  <c r="BK48" i="11" s="1"/>
  <c r="BK49" i="11" s="1"/>
  <c r="BK50" i="11" s="1"/>
  <c r="BK51" i="11" s="1"/>
  <c r="BK52" i="11" s="1"/>
  <c r="BK53" i="11" s="1"/>
  <c r="BK54" i="11" s="1"/>
  <c r="BK55" i="11" s="1"/>
  <c r="J38" i="11"/>
  <c r="K38" i="11" s="1"/>
  <c r="E39" i="7"/>
  <c r="L39" i="7" s="1"/>
  <c r="N39" i="7" s="1"/>
  <c r="BK38" i="3"/>
  <c r="BK39" i="3" s="1"/>
  <c r="BK40" i="3" s="1"/>
  <c r="BK41" i="3" s="1"/>
  <c r="BK42" i="3" s="1"/>
  <c r="BK43" i="3" s="1"/>
  <c r="BK44" i="3" s="1"/>
  <c r="BK45" i="3" s="1"/>
  <c r="BK46" i="3" s="1"/>
  <c r="BK47" i="3" s="1"/>
  <c r="BK48" i="3" s="1"/>
  <c r="BK49" i="3" s="1"/>
  <c r="BK50" i="3" s="1"/>
  <c r="BK51" i="3" s="1"/>
  <c r="BK52" i="3" s="1"/>
  <c r="BK53" i="3" s="1"/>
  <c r="BK54" i="3" s="1"/>
  <c r="BK55" i="3" s="1"/>
  <c r="BK56" i="3" s="1"/>
  <c r="J38" i="3"/>
  <c r="K38" i="3" s="1"/>
  <c r="BK38" i="2"/>
  <c r="BK39" i="2" s="1"/>
  <c r="BK40" i="2" s="1"/>
  <c r="BK41" i="2" s="1"/>
  <c r="BK42" i="2" s="1"/>
  <c r="BK43" i="2" s="1"/>
  <c r="BK44" i="2" s="1"/>
  <c r="BK45" i="2" s="1"/>
  <c r="BK46" i="2" s="1"/>
  <c r="BK47" i="2" s="1"/>
  <c r="BK48" i="2" s="1"/>
  <c r="BK49" i="2" s="1"/>
  <c r="BK50" i="2" s="1"/>
  <c r="BK51" i="2" s="1"/>
  <c r="BK52" i="2" s="1"/>
  <c r="BK53" i="2" s="1"/>
  <c r="BK54" i="2" s="1"/>
  <c r="BK55" i="2" s="1"/>
  <c r="BK56" i="2" s="1"/>
  <c r="BK57" i="2" s="1"/>
  <c r="BK58" i="2" s="1"/>
  <c r="BK59" i="2" s="1"/>
  <c r="BK60" i="2" s="1"/>
  <c r="BK61" i="2" s="1"/>
  <c r="BK62" i="2" s="1"/>
  <c r="BK63" i="2" s="1"/>
  <c r="BK64" i="2" s="1"/>
  <c r="BK65" i="2" s="1"/>
  <c r="BK66" i="2" s="1"/>
  <c r="BK67" i="2" s="1"/>
  <c r="BK68" i="2" s="1"/>
  <c r="BK69" i="2" s="1"/>
  <c r="BK70" i="2" s="1"/>
  <c r="BK71" i="2" s="1"/>
  <c r="BK72" i="2" s="1"/>
  <c r="BK73" i="2" s="1"/>
  <c r="BK74" i="2" s="1"/>
  <c r="BK75" i="2" s="1"/>
  <c r="BK76" i="2" s="1"/>
  <c r="BK77" i="2" s="1"/>
  <c r="BK78" i="2" s="1"/>
  <c r="BK79" i="2" s="1"/>
  <c r="BK80" i="2" s="1"/>
  <c r="BK81" i="2" s="1"/>
  <c r="BK82" i="2" s="1"/>
  <c r="BK83" i="2" s="1"/>
  <c r="BK84" i="2" s="1"/>
  <c r="BK85" i="2" s="1"/>
  <c r="BK86" i="2" s="1"/>
  <c r="BK87" i="2" s="1"/>
  <c r="BK88" i="2" s="1"/>
  <c r="BK89" i="2" s="1"/>
  <c r="BK90" i="2" s="1"/>
  <c r="BK91" i="2" s="1"/>
  <c r="BK92" i="2" s="1"/>
  <c r="BK93" i="2" s="1"/>
  <c r="BK94" i="2" s="1"/>
  <c r="BK95" i="2" s="1"/>
  <c r="BK96" i="2" s="1"/>
  <c r="BK97" i="2" s="1"/>
  <c r="BK98" i="2" s="1"/>
  <c r="BK99" i="2" s="1"/>
  <c r="BK100" i="2" s="1"/>
  <c r="BK101" i="2" s="1"/>
  <c r="BK102" i="2" s="1"/>
  <c r="BK103" i="2" s="1"/>
  <c r="BK104" i="2" s="1"/>
  <c r="BK105" i="2" s="1"/>
  <c r="BK106" i="2" s="1"/>
  <c r="BK107" i="2" s="1"/>
  <c r="BK108" i="2" s="1"/>
  <c r="BK109" i="2" s="1"/>
  <c r="BK110" i="2" s="1"/>
  <c r="BK111" i="2" s="1"/>
  <c r="BK112" i="2" s="1"/>
  <c r="BK113" i="2" s="1"/>
  <c r="BK114" i="2" s="1"/>
  <c r="BK115" i="2" s="1"/>
  <c r="BK116" i="2" s="1"/>
  <c r="BK117" i="2" s="1"/>
  <c r="BK118" i="2" s="1"/>
  <c r="BK119" i="2" s="1"/>
  <c r="BK120" i="2" s="1"/>
  <c r="BK121" i="2" s="1"/>
  <c r="BK122" i="2" s="1"/>
  <c r="BK6" i="2" s="1"/>
  <c r="J38" i="2"/>
  <c r="K38" i="2" s="1"/>
  <c r="BK6" i="7" l="1"/>
  <c r="P62" i="2"/>
  <c r="D63" i="2"/>
  <c r="BK6" i="11"/>
  <c r="E39" i="15"/>
  <c r="L39" i="15" s="1"/>
  <c r="N39" i="15" s="1"/>
  <c r="BK6" i="15"/>
  <c r="E39" i="11"/>
  <c r="L39" i="11" s="1"/>
  <c r="N39" i="11" s="1"/>
  <c r="J39" i="7"/>
  <c r="K39" i="7" s="1"/>
  <c r="BM39" i="7"/>
  <c r="BM40" i="7" s="1"/>
  <c r="BM41" i="7" s="1"/>
  <c r="BM42" i="7" s="1"/>
  <c r="BM43" i="7" s="1"/>
  <c r="BM44" i="7" s="1"/>
  <c r="BM45" i="7" s="1"/>
  <c r="BM46" i="7" s="1"/>
  <c r="BM47" i="7" s="1"/>
  <c r="BM48" i="7" s="1"/>
  <c r="BM49" i="7" s="1"/>
  <c r="BM50" i="7" s="1"/>
  <c r="BM51" i="7" s="1"/>
  <c r="BM52" i="7" s="1"/>
  <c r="BM53" i="7" s="1"/>
  <c r="BM54" i="7" s="1"/>
  <c r="E39" i="3"/>
  <c r="L39" i="3" s="1"/>
  <c r="N39" i="3" s="1"/>
  <c r="E39" i="2"/>
  <c r="L39" i="2" s="1"/>
  <c r="N39" i="2" s="1"/>
  <c r="BM55" i="7" l="1"/>
  <c r="BM56" i="7" s="1"/>
  <c r="BM6" i="7" s="1"/>
  <c r="D64" i="2"/>
  <c r="P63" i="2"/>
  <c r="J39" i="15"/>
  <c r="K39" i="15" s="1"/>
  <c r="BM39" i="15"/>
  <c r="BM40" i="15" s="1"/>
  <c r="BM41" i="15" s="1"/>
  <c r="BM42" i="15" s="1"/>
  <c r="BM43" i="15" s="1"/>
  <c r="BM44" i="15" s="1"/>
  <c r="BM45" i="15" s="1"/>
  <c r="BM46" i="15" s="1"/>
  <c r="BM47" i="15" s="1"/>
  <c r="BM48" i="15" s="1"/>
  <c r="BM49" i="15" s="1"/>
  <c r="BM50" i="15" s="1"/>
  <c r="BM51" i="15" s="1"/>
  <c r="BM52" i="15" s="1"/>
  <c r="BM53" i="15" s="1"/>
  <c r="BM54" i="15" s="1"/>
  <c r="BM55" i="15" s="1"/>
  <c r="BM6" i="15" s="1"/>
  <c r="J39" i="11"/>
  <c r="K39" i="11" s="1"/>
  <c r="BM39" i="11"/>
  <c r="BM40" i="11" s="1"/>
  <c r="BM41" i="11" s="1"/>
  <c r="BM42" i="11" s="1"/>
  <c r="BM43" i="11" s="1"/>
  <c r="BM44" i="11" s="1"/>
  <c r="BM45" i="11" s="1"/>
  <c r="BM46" i="11" s="1"/>
  <c r="BM47" i="11" s="1"/>
  <c r="BM48" i="11" s="1"/>
  <c r="BM49" i="11" s="1"/>
  <c r="BM50" i="11" s="1"/>
  <c r="BM51" i="11" s="1"/>
  <c r="BM52" i="11" s="1"/>
  <c r="BM53" i="11" s="1"/>
  <c r="BM54" i="11" s="1"/>
  <c r="BM55" i="11" s="1"/>
  <c r="BM6" i="11" s="1"/>
  <c r="E40" i="7"/>
  <c r="L40" i="7" s="1"/>
  <c r="N40" i="7" s="1"/>
  <c r="J39" i="3"/>
  <c r="K39" i="3" s="1"/>
  <c r="BM39" i="3"/>
  <c r="BM40" i="3" s="1"/>
  <c r="BM41" i="3" s="1"/>
  <c r="BM42" i="3" s="1"/>
  <c r="BM43" i="3" s="1"/>
  <c r="BM44" i="3" s="1"/>
  <c r="BM45" i="3" s="1"/>
  <c r="BM46" i="3" s="1"/>
  <c r="BM47" i="3" s="1"/>
  <c r="BM48" i="3" s="1"/>
  <c r="BM49" i="3" s="1"/>
  <c r="BM50" i="3" s="1"/>
  <c r="BM51" i="3" s="1"/>
  <c r="BM52" i="3" s="1"/>
  <c r="BM53" i="3" s="1"/>
  <c r="BM54" i="3" s="1"/>
  <c r="BM55" i="3" s="1"/>
  <c r="BM56" i="3" s="1"/>
  <c r="BM39" i="2"/>
  <c r="BM40" i="2" s="1"/>
  <c r="BM41" i="2" s="1"/>
  <c r="BM42" i="2" s="1"/>
  <c r="BM43" i="2" s="1"/>
  <c r="BM44" i="2" s="1"/>
  <c r="BM45" i="2" s="1"/>
  <c r="BM46" i="2" s="1"/>
  <c r="BM47" i="2" s="1"/>
  <c r="BM48" i="2" s="1"/>
  <c r="BM49" i="2" s="1"/>
  <c r="BM50" i="2" s="1"/>
  <c r="BM51" i="2" s="1"/>
  <c r="BM52" i="2" s="1"/>
  <c r="BM53" i="2" s="1"/>
  <c r="BM54" i="2" s="1"/>
  <c r="BM55" i="2" s="1"/>
  <c r="BM56" i="2" s="1"/>
  <c r="BM57" i="2" s="1"/>
  <c r="BM58" i="2" s="1"/>
  <c r="BM59" i="2" s="1"/>
  <c r="BM60" i="2" s="1"/>
  <c r="BM61" i="2" s="1"/>
  <c r="BM62" i="2" s="1"/>
  <c r="BM63" i="2" s="1"/>
  <c r="BM64" i="2" s="1"/>
  <c r="BM65" i="2" s="1"/>
  <c r="BM66" i="2" s="1"/>
  <c r="BM67" i="2" s="1"/>
  <c r="BM68" i="2" s="1"/>
  <c r="BM69" i="2" s="1"/>
  <c r="BM70" i="2" s="1"/>
  <c r="BM71" i="2" s="1"/>
  <c r="BM72" i="2" s="1"/>
  <c r="BM73" i="2" s="1"/>
  <c r="BM74" i="2" s="1"/>
  <c r="BM75" i="2" s="1"/>
  <c r="BM76" i="2" s="1"/>
  <c r="BM77" i="2" s="1"/>
  <c r="BM78" i="2" s="1"/>
  <c r="BM79" i="2" s="1"/>
  <c r="BM80" i="2" s="1"/>
  <c r="BM81" i="2" s="1"/>
  <c r="BM82" i="2" s="1"/>
  <c r="BM83" i="2" s="1"/>
  <c r="BM84" i="2" s="1"/>
  <c r="BM85" i="2" s="1"/>
  <c r="BM86" i="2" s="1"/>
  <c r="BM87" i="2" s="1"/>
  <c r="BM88" i="2" s="1"/>
  <c r="BM89" i="2" s="1"/>
  <c r="BM90" i="2" s="1"/>
  <c r="BM91" i="2" s="1"/>
  <c r="BM92" i="2" s="1"/>
  <c r="BM93" i="2" s="1"/>
  <c r="BM94" i="2" s="1"/>
  <c r="BM95" i="2" s="1"/>
  <c r="BM96" i="2" s="1"/>
  <c r="BM97" i="2" s="1"/>
  <c r="BM98" i="2" s="1"/>
  <c r="BM99" i="2" s="1"/>
  <c r="BM100" i="2" s="1"/>
  <c r="BM101" i="2" s="1"/>
  <c r="BM102" i="2" s="1"/>
  <c r="BM103" i="2" s="1"/>
  <c r="BM104" i="2" s="1"/>
  <c r="BM105" i="2" s="1"/>
  <c r="BM106" i="2" s="1"/>
  <c r="BM107" i="2" s="1"/>
  <c r="BM108" i="2" s="1"/>
  <c r="BM109" i="2" s="1"/>
  <c r="BM110" i="2" s="1"/>
  <c r="BM111" i="2" s="1"/>
  <c r="BM112" i="2" s="1"/>
  <c r="BM113" i="2" s="1"/>
  <c r="BM114" i="2" s="1"/>
  <c r="BM115" i="2" s="1"/>
  <c r="BM116" i="2" s="1"/>
  <c r="BM117" i="2" s="1"/>
  <c r="BM118" i="2" s="1"/>
  <c r="BM119" i="2" s="1"/>
  <c r="BM120" i="2" s="1"/>
  <c r="BM121" i="2" s="1"/>
  <c r="BM122" i="2" s="1"/>
  <c r="BM6" i="2" s="1"/>
  <c r="J39" i="2"/>
  <c r="K39" i="2" s="1"/>
  <c r="P64" i="2" l="1"/>
  <c r="D65" i="2"/>
  <c r="E40" i="15"/>
  <c r="L40" i="15" s="1"/>
  <c r="N40" i="15" s="1"/>
  <c r="E40" i="11"/>
  <c r="L40" i="11" s="1"/>
  <c r="N40" i="11" s="1"/>
  <c r="BO40" i="7"/>
  <c r="BO41" i="7" s="1"/>
  <c r="BO42" i="7" s="1"/>
  <c r="BO43" i="7" s="1"/>
  <c r="BO44" i="7" s="1"/>
  <c r="BO45" i="7" s="1"/>
  <c r="BO46" i="7" s="1"/>
  <c r="BO47" i="7" s="1"/>
  <c r="BO48" i="7" s="1"/>
  <c r="BO49" i="7" s="1"/>
  <c r="BO50" i="7" s="1"/>
  <c r="BO51" i="7" s="1"/>
  <c r="BO52" i="7" s="1"/>
  <c r="BO53" i="7" s="1"/>
  <c r="BO54" i="7" s="1"/>
  <c r="J40" i="7"/>
  <c r="K40" i="7" s="1"/>
  <c r="E40" i="3"/>
  <c r="L40" i="3" s="1"/>
  <c r="N40" i="3" s="1"/>
  <c r="E40" i="2"/>
  <c r="L40" i="2" s="1"/>
  <c r="N40" i="2" s="1"/>
  <c r="BO55" i="7" l="1"/>
  <c r="BO56" i="7" s="1"/>
  <c r="D66" i="2"/>
  <c r="P65" i="2"/>
  <c r="BO40" i="15"/>
  <c r="BO41" i="15" s="1"/>
  <c r="BO42" i="15" s="1"/>
  <c r="BO43" i="15" s="1"/>
  <c r="BO44" i="15" s="1"/>
  <c r="BO45" i="15" s="1"/>
  <c r="BO46" i="15" s="1"/>
  <c r="BO47" i="15" s="1"/>
  <c r="BO48" i="15" s="1"/>
  <c r="BO49" i="15" s="1"/>
  <c r="BO50" i="15" s="1"/>
  <c r="BO51" i="15" s="1"/>
  <c r="BO52" i="15" s="1"/>
  <c r="BO53" i="15" s="1"/>
  <c r="BO54" i="15" s="1"/>
  <c r="BO55" i="15" s="1"/>
  <c r="BO6" i="15" s="1"/>
  <c r="J40" i="15"/>
  <c r="K40" i="15" s="1"/>
  <c r="J40" i="11"/>
  <c r="K40" i="11" s="1"/>
  <c r="BO40" i="11"/>
  <c r="BO41" i="11" s="1"/>
  <c r="BO42" i="11" s="1"/>
  <c r="BO43" i="11" s="1"/>
  <c r="BO44" i="11" s="1"/>
  <c r="BO45" i="11" s="1"/>
  <c r="BO46" i="11" s="1"/>
  <c r="BO47" i="11" s="1"/>
  <c r="BO48" i="11" s="1"/>
  <c r="BO49" i="11" s="1"/>
  <c r="BO50" i="11" s="1"/>
  <c r="BO51" i="11" s="1"/>
  <c r="BO52" i="11" s="1"/>
  <c r="BO53" i="11" s="1"/>
  <c r="BO54" i="11" s="1"/>
  <c r="BO55" i="11" s="1"/>
  <c r="BO6" i="11" s="1"/>
  <c r="E41" i="7"/>
  <c r="L41" i="7" s="1"/>
  <c r="N41" i="7" s="1"/>
  <c r="BO40" i="3"/>
  <c r="BO41" i="3" s="1"/>
  <c r="BO42" i="3" s="1"/>
  <c r="BO43" i="3" s="1"/>
  <c r="BO44" i="3" s="1"/>
  <c r="BO45" i="3" s="1"/>
  <c r="BO46" i="3" s="1"/>
  <c r="BO47" i="3" s="1"/>
  <c r="BO48" i="3" s="1"/>
  <c r="BO49" i="3" s="1"/>
  <c r="BO50" i="3" s="1"/>
  <c r="BO51" i="3" s="1"/>
  <c r="BO52" i="3" s="1"/>
  <c r="BO53" i="3" s="1"/>
  <c r="BO54" i="3" s="1"/>
  <c r="BO55" i="3" s="1"/>
  <c r="BO56" i="3" s="1"/>
  <c r="J40" i="3"/>
  <c r="K40" i="3" s="1"/>
  <c r="J40" i="2"/>
  <c r="K40" i="2" s="1"/>
  <c r="BO40" i="2"/>
  <c r="BO41" i="2" s="1"/>
  <c r="BO42" i="2" s="1"/>
  <c r="BO43" i="2" s="1"/>
  <c r="BO44" i="2" s="1"/>
  <c r="BO45" i="2" s="1"/>
  <c r="BO46" i="2" s="1"/>
  <c r="BO47" i="2" s="1"/>
  <c r="BO48" i="2" s="1"/>
  <c r="BO49" i="2" s="1"/>
  <c r="BO50" i="2" s="1"/>
  <c r="BO51" i="2" s="1"/>
  <c r="BO52" i="2" s="1"/>
  <c r="BO53" i="2" s="1"/>
  <c r="BO54" i="2" s="1"/>
  <c r="BO55" i="2" s="1"/>
  <c r="BO56" i="2" s="1"/>
  <c r="BO57" i="2" s="1"/>
  <c r="BO58" i="2" s="1"/>
  <c r="BO59" i="2" s="1"/>
  <c r="BO60" i="2" s="1"/>
  <c r="BO61" i="2" s="1"/>
  <c r="BO62" i="2" s="1"/>
  <c r="BO63" i="2" s="1"/>
  <c r="BO64" i="2" s="1"/>
  <c r="BO65" i="2" s="1"/>
  <c r="BO66" i="2" s="1"/>
  <c r="BO67" i="2" s="1"/>
  <c r="BO68" i="2" s="1"/>
  <c r="BO69" i="2" s="1"/>
  <c r="BO70" i="2" s="1"/>
  <c r="BO71" i="2" s="1"/>
  <c r="BO72" i="2" s="1"/>
  <c r="BO73" i="2" s="1"/>
  <c r="BO74" i="2" s="1"/>
  <c r="BO75" i="2" s="1"/>
  <c r="BO76" i="2" s="1"/>
  <c r="BO77" i="2" s="1"/>
  <c r="BO78" i="2" s="1"/>
  <c r="BO79" i="2" s="1"/>
  <c r="BO80" i="2" s="1"/>
  <c r="BO81" i="2" s="1"/>
  <c r="BO82" i="2" s="1"/>
  <c r="BO83" i="2" s="1"/>
  <c r="BO84" i="2" s="1"/>
  <c r="BO85" i="2" s="1"/>
  <c r="BO86" i="2" s="1"/>
  <c r="BO87" i="2" s="1"/>
  <c r="BO88" i="2" s="1"/>
  <c r="BO89" i="2" s="1"/>
  <c r="BO90" i="2" s="1"/>
  <c r="BO91" i="2" s="1"/>
  <c r="BO92" i="2" s="1"/>
  <c r="BO93" i="2" s="1"/>
  <c r="BO94" i="2" s="1"/>
  <c r="BO95" i="2" s="1"/>
  <c r="BO96" i="2" s="1"/>
  <c r="BO97" i="2" s="1"/>
  <c r="BO98" i="2" s="1"/>
  <c r="BO99" i="2" s="1"/>
  <c r="BO100" i="2" s="1"/>
  <c r="BO101" i="2" s="1"/>
  <c r="BO102" i="2" s="1"/>
  <c r="BO103" i="2" s="1"/>
  <c r="BO104" i="2" s="1"/>
  <c r="BO105" i="2" s="1"/>
  <c r="BO106" i="2" s="1"/>
  <c r="BO107" i="2" s="1"/>
  <c r="BO108" i="2" s="1"/>
  <c r="BO109" i="2" s="1"/>
  <c r="BO110" i="2" s="1"/>
  <c r="BO111" i="2" s="1"/>
  <c r="BO112" i="2" s="1"/>
  <c r="BO113" i="2" s="1"/>
  <c r="BO114" i="2" s="1"/>
  <c r="BO115" i="2" s="1"/>
  <c r="BO116" i="2" s="1"/>
  <c r="BO117" i="2" s="1"/>
  <c r="BO118" i="2" s="1"/>
  <c r="BO119" i="2" s="1"/>
  <c r="BO120" i="2" s="1"/>
  <c r="BO121" i="2" s="1"/>
  <c r="BO122" i="2" s="1"/>
  <c r="BO6" i="2" s="1"/>
  <c r="BO6" i="7" l="1"/>
  <c r="D67" i="2"/>
  <c r="P66" i="2"/>
  <c r="E41" i="15"/>
  <c r="L41" i="15" s="1"/>
  <c r="N41" i="15" s="1"/>
  <c r="E41" i="11"/>
  <c r="L41" i="11" s="1"/>
  <c r="N41" i="11" s="1"/>
  <c r="J41" i="7"/>
  <c r="K41" i="7" s="1"/>
  <c r="BQ41" i="7"/>
  <c r="BQ42" i="7" s="1"/>
  <c r="BQ43" i="7" s="1"/>
  <c r="BQ44" i="7" s="1"/>
  <c r="BQ45" i="7" s="1"/>
  <c r="BQ46" i="7" s="1"/>
  <c r="BQ47" i="7" s="1"/>
  <c r="BQ48" i="7" s="1"/>
  <c r="BQ49" i="7" s="1"/>
  <c r="BQ50" i="7" s="1"/>
  <c r="BQ51" i="7" s="1"/>
  <c r="BQ52" i="7" s="1"/>
  <c r="BQ53" i="7" s="1"/>
  <c r="BQ54" i="7" s="1"/>
  <c r="E41" i="3"/>
  <c r="L41" i="3" s="1"/>
  <c r="N41" i="3" s="1"/>
  <c r="E41" i="2"/>
  <c r="L41" i="2" s="1"/>
  <c r="N41" i="2" s="1"/>
  <c r="BQ55" i="7" l="1"/>
  <c r="BQ56" i="7" s="1"/>
  <c r="D68" i="2"/>
  <c r="P67" i="2"/>
  <c r="BQ41" i="15"/>
  <c r="BQ42" i="15" s="1"/>
  <c r="BQ43" i="15" s="1"/>
  <c r="BQ44" i="15" s="1"/>
  <c r="BQ45" i="15" s="1"/>
  <c r="BQ46" i="15" s="1"/>
  <c r="BQ47" i="15" s="1"/>
  <c r="BQ48" i="15" s="1"/>
  <c r="BQ49" i="15" s="1"/>
  <c r="BQ50" i="15" s="1"/>
  <c r="BQ51" i="15" s="1"/>
  <c r="BQ52" i="15" s="1"/>
  <c r="BQ53" i="15" s="1"/>
  <c r="BQ54" i="15" s="1"/>
  <c r="BQ55" i="15" s="1"/>
  <c r="BQ6" i="15" s="1"/>
  <c r="J41" i="15"/>
  <c r="K41" i="15" s="1"/>
  <c r="BQ41" i="11"/>
  <c r="BQ42" i="11" s="1"/>
  <c r="BQ43" i="11" s="1"/>
  <c r="BQ44" i="11" s="1"/>
  <c r="BQ45" i="11" s="1"/>
  <c r="BQ46" i="11" s="1"/>
  <c r="BQ47" i="11" s="1"/>
  <c r="BQ48" i="11" s="1"/>
  <c r="BQ49" i="11" s="1"/>
  <c r="BQ50" i="11" s="1"/>
  <c r="BQ51" i="11" s="1"/>
  <c r="BQ52" i="11" s="1"/>
  <c r="BQ53" i="11" s="1"/>
  <c r="BQ54" i="11" s="1"/>
  <c r="BQ55" i="11" s="1"/>
  <c r="BQ6" i="11" s="1"/>
  <c r="J41" i="11"/>
  <c r="K41" i="11" s="1"/>
  <c r="E42" i="7"/>
  <c r="L42" i="7" s="1"/>
  <c r="N42" i="7" s="1"/>
  <c r="BQ41" i="3"/>
  <c r="BQ42" i="3" s="1"/>
  <c r="BQ43" i="3" s="1"/>
  <c r="BQ44" i="3" s="1"/>
  <c r="BQ45" i="3" s="1"/>
  <c r="BQ46" i="3" s="1"/>
  <c r="BQ47" i="3" s="1"/>
  <c r="BQ48" i="3" s="1"/>
  <c r="BQ49" i="3" s="1"/>
  <c r="BQ50" i="3" s="1"/>
  <c r="BQ51" i="3" s="1"/>
  <c r="BQ52" i="3" s="1"/>
  <c r="BQ53" i="3" s="1"/>
  <c r="BQ54" i="3" s="1"/>
  <c r="BQ55" i="3" s="1"/>
  <c r="BQ56" i="3" s="1"/>
  <c r="J41" i="3"/>
  <c r="K41" i="3" s="1"/>
  <c r="J41" i="2"/>
  <c r="K41" i="2" s="1"/>
  <c r="BQ41" i="2"/>
  <c r="BQ42" i="2" s="1"/>
  <c r="BQ43" i="2" s="1"/>
  <c r="BQ44" i="2" s="1"/>
  <c r="BQ45" i="2" s="1"/>
  <c r="BQ46" i="2" s="1"/>
  <c r="BQ47" i="2" s="1"/>
  <c r="BQ48" i="2" s="1"/>
  <c r="BQ49" i="2" s="1"/>
  <c r="BQ50" i="2" s="1"/>
  <c r="BQ51" i="2" s="1"/>
  <c r="BQ52" i="2" s="1"/>
  <c r="BQ53" i="2" s="1"/>
  <c r="BQ54" i="2" s="1"/>
  <c r="BQ55" i="2" s="1"/>
  <c r="BQ56" i="2" s="1"/>
  <c r="BQ57" i="2" s="1"/>
  <c r="BQ58" i="2" s="1"/>
  <c r="BQ59" i="2" s="1"/>
  <c r="BQ60" i="2" s="1"/>
  <c r="BQ61" i="2" s="1"/>
  <c r="BQ62" i="2" s="1"/>
  <c r="BQ63" i="2" s="1"/>
  <c r="BQ64" i="2" s="1"/>
  <c r="BQ65" i="2" s="1"/>
  <c r="BQ66" i="2" s="1"/>
  <c r="BQ67" i="2" s="1"/>
  <c r="BQ68" i="2" s="1"/>
  <c r="BQ69" i="2" s="1"/>
  <c r="BQ70" i="2" s="1"/>
  <c r="BQ71" i="2" s="1"/>
  <c r="BQ72" i="2" s="1"/>
  <c r="BQ73" i="2" s="1"/>
  <c r="BQ74" i="2" s="1"/>
  <c r="BQ75" i="2" s="1"/>
  <c r="BQ76" i="2" s="1"/>
  <c r="BQ77" i="2" s="1"/>
  <c r="BQ78" i="2" s="1"/>
  <c r="BQ79" i="2" s="1"/>
  <c r="BQ80" i="2" s="1"/>
  <c r="BQ81" i="2" s="1"/>
  <c r="BQ82" i="2" s="1"/>
  <c r="BQ83" i="2" s="1"/>
  <c r="BQ84" i="2" s="1"/>
  <c r="BQ85" i="2" s="1"/>
  <c r="BQ86" i="2" s="1"/>
  <c r="BQ87" i="2" s="1"/>
  <c r="BQ88" i="2" s="1"/>
  <c r="BQ89" i="2" s="1"/>
  <c r="BQ90" i="2" s="1"/>
  <c r="BQ91" i="2" s="1"/>
  <c r="BQ92" i="2" s="1"/>
  <c r="BQ93" i="2" s="1"/>
  <c r="BQ94" i="2" s="1"/>
  <c r="BQ95" i="2" s="1"/>
  <c r="BQ96" i="2" s="1"/>
  <c r="BQ97" i="2" s="1"/>
  <c r="BQ98" i="2" s="1"/>
  <c r="BQ99" i="2" s="1"/>
  <c r="BQ100" i="2" s="1"/>
  <c r="BQ101" i="2" s="1"/>
  <c r="BQ102" i="2" s="1"/>
  <c r="BQ103" i="2" s="1"/>
  <c r="BQ104" i="2" s="1"/>
  <c r="BQ105" i="2" s="1"/>
  <c r="BQ106" i="2" s="1"/>
  <c r="BQ107" i="2" s="1"/>
  <c r="BQ108" i="2" s="1"/>
  <c r="BQ109" i="2" s="1"/>
  <c r="BQ110" i="2" s="1"/>
  <c r="BQ111" i="2" s="1"/>
  <c r="BQ112" i="2" s="1"/>
  <c r="BQ113" i="2" s="1"/>
  <c r="BQ114" i="2" s="1"/>
  <c r="BQ115" i="2" s="1"/>
  <c r="BQ116" i="2" s="1"/>
  <c r="BQ117" i="2" s="1"/>
  <c r="BQ118" i="2" s="1"/>
  <c r="BQ119" i="2" s="1"/>
  <c r="BQ120" i="2" s="1"/>
  <c r="BQ121" i="2" s="1"/>
  <c r="BQ122" i="2" s="1"/>
  <c r="BQ6" i="2" s="1"/>
  <c r="BQ6" i="7" l="1"/>
  <c r="D69" i="2"/>
  <c r="P68" i="2"/>
  <c r="E42" i="15"/>
  <c r="L42" i="15" s="1"/>
  <c r="N42" i="15" s="1"/>
  <c r="E42" i="11"/>
  <c r="L42" i="11" s="1"/>
  <c r="N42" i="11" s="1"/>
  <c r="BS42" i="7"/>
  <c r="BS43" i="7" s="1"/>
  <c r="BS44" i="7" s="1"/>
  <c r="BS45" i="7" s="1"/>
  <c r="BS46" i="7" s="1"/>
  <c r="BS47" i="7" s="1"/>
  <c r="BS48" i="7" s="1"/>
  <c r="BS49" i="7" s="1"/>
  <c r="BS50" i="7" s="1"/>
  <c r="BS51" i="7" s="1"/>
  <c r="BS52" i="7" s="1"/>
  <c r="BS53" i="7" s="1"/>
  <c r="BS54" i="7" s="1"/>
  <c r="J42" i="7"/>
  <c r="K42" i="7" s="1"/>
  <c r="E42" i="3"/>
  <c r="L42" i="3" s="1"/>
  <c r="N42" i="3" s="1"/>
  <c r="E42" i="2"/>
  <c r="L42" i="2" s="1"/>
  <c r="N42" i="2" s="1"/>
  <c r="BS55" i="7" l="1"/>
  <c r="BS56" i="7" s="1"/>
  <c r="BS6" i="7" s="1"/>
  <c r="P69" i="2"/>
  <c r="D70" i="2"/>
  <c r="J42" i="15"/>
  <c r="K42" i="15" s="1"/>
  <c r="BS42" i="15"/>
  <c r="BS43" i="15" s="1"/>
  <c r="BS44" i="15" s="1"/>
  <c r="BS45" i="15" s="1"/>
  <c r="BS46" i="15" s="1"/>
  <c r="BS47" i="15" s="1"/>
  <c r="BS48" i="15" s="1"/>
  <c r="BS49" i="15" s="1"/>
  <c r="BS50" i="15" s="1"/>
  <c r="BS51" i="15" s="1"/>
  <c r="BS52" i="15" s="1"/>
  <c r="BS53" i="15" s="1"/>
  <c r="BS54" i="15" s="1"/>
  <c r="BS55" i="15" s="1"/>
  <c r="BS6" i="15" s="1"/>
  <c r="BS42" i="11"/>
  <c r="BS43" i="11" s="1"/>
  <c r="BS44" i="11" s="1"/>
  <c r="BS45" i="11" s="1"/>
  <c r="BS46" i="11" s="1"/>
  <c r="BS47" i="11" s="1"/>
  <c r="BS48" i="11" s="1"/>
  <c r="BS49" i="11" s="1"/>
  <c r="BS50" i="11" s="1"/>
  <c r="BS51" i="11" s="1"/>
  <c r="BS52" i="11" s="1"/>
  <c r="BS53" i="11" s="1"/>
  <c r="BS54" i="11" s="1"/>
  <c r="BS55" i="11" s="1"/>
  <c r="BS6" i="11" s="1"/>
  <c r="J42" i="11"/>
  <c r="K42" i="11" s="1"/>
  <c r="E43" i="7"/>
  <c r="L43" i="7" s="1"/>
  <c r="N43" i="7" s="1"/>
  <c r="BS42" i="3"/>
  <c r="BS43" i="3" s="1"/>
  <c r="BS44" i="3" s="1"/>
  <c r="BS45" i="3" s="1"/>
  <c r="BS46" i="3" s="1"/>
  <c r="BS47" i="3" s="1"/>
  <c r="BS48" i="3" s="1"/>
  <c r="BS49" i="3" s="1"/>
  <c r="BS50" i="3" s="1"/>
  <c r="BS51" i="3" s="1"/>
  <c r="BS52" i="3" s="1"/>
  <c r="BS53" i="3" s="1"/>
  <c r="BS54" i="3" s="1"/>
  <c r="BS55" i="3" s="1"/>
  <c r="BS56" i="3" s="1"/>
  <c r="J42" i="3"/>
  <c r="K42" i="3" s="1"/>
  <c r="J42" i="2"/>
  <c r="K42" i="2" s="1"/>
  <c r="BS42" i="2"/>
  <c r="BS43" i="2" s="1"/>
  <c r="BS44" i="2" s="1"/>
  <c r="BS45" i="2" s="1"/>
  <c r="BS46" i="2" s="1"/>
  <c r="BS47" i="2" s="1"/>
  <c r="BS48" i="2" s="1"/>
  <c r="BS49" i="2" s="1"/>
  <c r="BS50" i="2" s="1"/>
  <c r="BS51" i="2" s="1"/>
  <c r="BS52" i="2" s="1"/>
  <c r="BS53" i="2" s="1"/>
  <c r="BS54" i="2" s="1"/>
  <c r="BS55" i="2" s="1"/>
  <c r="BS56" i="2" s="1"/>
  <c r="BS57" i="2" s="1"/>
  <c r="BS58" i="2" s="1"/>
  <c r="BS59" i="2" s="1"/>
  <c r="BS60" i="2" s="1"/>
  <c r="BS61" i="2" s="1"/>
  <c r="BS62" i="2" s="1"/>
  <c r="BS63" i="2" s="1"/>
  <c r="BS64" i="2" s="1"/>
  <c r="BS65" i="2" s="1"/>
  <c r="BS66" i="2" s="1"/>
  <c r="BS67" i="2" s="1"/>
  <c r="BS68" i="2" s="1"/>
  <c r="BS69" i="2" s="1"/>
  <c r="BS70" i="2" s="1"/>
  <c r="BS71" i="2" s="1"/>
  <c r="BS72" i="2" s="1"/>
  <c r="BS73" i="2" s="1"/>
  <c r="BS74" i="2" s="1"/>
  <c r="BS75" i="2" s="1"/>
  <c r="BS76" i="2" s="1"/>
  <c r="BS77" i="2" s="1"/>
  <c r="BS78" i="2" s="1"/>
  <c r="BS79" i="2" s="1"/>
  <c r="BS80" i="2" s="1"/>
  <c r="BS81" i="2" s="1"/>
  <c r="BS82" i="2" s="1"/>
  <c r="BS83" i="2" s="1"/>
  <c r="BS84" i="2" s="1"/>
  <c r="BS85" i="2" s="1"/>
  <c r="BS86" i="2" s="1"/>
  <c r="BS87" i="2" s="1"/>
  <c r="BS88" i="2" s="1"/>
  <c r="BS89" i="2" s="1"/>
  <c r="BS90" i="2" s="1"/>
  <c r="BS91" i="2" s="1"/>
  <c r="BS92" i="2" s="1"/>
  <c r="BS93" i="2" s="1"/>
  <c r="BS94" i="2" s="1"/>
  <c r="BS95" i="2" s="1"/>
  <c r="BS96" i="2" s="1"/>
  <c r="BS97" i="2" s="1"/>
  <c r="BS98" i="2" s="1"/>
  <c r="BS99" i="2" s="1"/>
  <c r="BS100" i="2" s="1"/>
  <c r="BS101" i="2" s="1"/>
  <c r="BS102" i="2" s="1"/>
  <c r="BS103" i="2" s="1"/>
  <c r="BS104" i="2" s="1"/>
  <c r="BS105" i="2" s="1"/>
  <c r="BS106" i="2" s="1"/>
  <c r="BS107" i="2" s="1"/>
  <c r="BS108" i="2" s="1"/>
  <c r="BS109" i="2" s="1"/>
  <c r="BS110" i="2" s="1"/>
  <c r="BS111" i="2" s="1"/>
  <c r="BS112" i="2" s="1"/>
  <c r="BS113" i="2" s="1"/>
  <c r="BS114" i="2" s="1"/>
  <c r="BS115" i="2" s="1"/>
  <c r="BS116" i="2" s="1"/>
  <c r="BS117" i="2" s="1"/>
  <c r="BS118" i="2" s="1"/>
  <c r="BS119" i="2" s="1"/>
  <c r="BS120" i="2" s="1"/>
  <c r="BS121" i="2" s="1"/>
  <c r="BS122" i="2" s="1"/>
  <c r="BS6" i="2" s="1"/>
  <c r="D71" i="2" l="1"/>
  <c r="P70" i="2"/>
  <c r="E43" i="15"/>
  <c r="L43" i="15" s="1"/>
  <c r="N43" i="15" s="1"/>
  <c r="E43" i="11"/>
  <c r="L43" i="11" s="1"/>
  <c r="N43" i="11" s="1"/>
  <c r="J43" i="7"/>
  <c r="K43" i="7" s="1"/>
  <c r="BU43" i="7"/>
  <c r="BU44" i="7" s="1"/>
  <c r="BU45" i="7" s="1"/>
  <c r="BU46" i="7" s="1"/>
  <c r="BU47" i="7" s="1"/>
  <c r="BU48" i="7" s="1"/>
  <c r="BU49" i="7" s="1"/>
  <c r="BU50" i="7" s="1"/>
  <c r="BU51" i="7" s="1"/>
  <c r="BU52" i="7" s="1"/>
  <c r="BU53" i="7" s="1"/>
  <c r="BU54" i="7" s="1"/>
  <c r="E43" i="3"/>
  <c r="L43" i="3" s="1"/>
  <c r="N43" i="3" s="1"/>
  <c r="E43" i="2"/>
  <c r="L43" i="2" s="1"/>
  <c r="N43" i="2" s="1"/>
  <c r="BU55" i="7" l="1"/>
  <c r="BU56" i="7" s="1"/>
  <c r="D72" i="2"/>
  <c r="P71" i="2"/>
  <c r="BU43" i="15"/>
  <c r="BU44" i="15" s="1"/>
  <c r="BU45" i="15" s="1"/>
  <c r="BU46" i="15" s="1"/>
  <c r="BU47" i="15" s="1"/>
  <c r="BU48" i="15" s="1"/>
  <c r="BU49" i="15" s="1"/>
  <c r="BU50" i="15" s="1"/>
  <c r="BU51" i="15" s="1"/>
  <c r="BU52" i="15" s="1"/>
  <c r="BU53" i="15" s="1"/>
  <c r="BU54" i="15" s="1"/>
  <c r="BU55" i="15" s="1"/>
  <c r="BU6" i="15" s="1"/>
  <c r="J43" i="15"/>
  <c r="K43" i="15" s="1"/>
  <c r="J43" i="11"/>
  <c r="K43" i="11" s="1"/>
  <c r="BU43" i="11"/>
  <c r="BU44" i="11" s="1"/>
  <c r="BU45" i="11" s="1"/>
  <c r="BU46" i="11" s="1"/>
  <c r="BU47" i="11" s="1"/>
  <c r="BU48" i="11" s="1"/>
  <c r="BU49" i="11" s="1"/>
  <c r="BU50" i="11" s="1"/>
  <c r="BU51" i="11" s="1"/>
  <c r="BU52" i="11" s="1"/>
  <c r="BU53" i="11" s="1"/>
  <c r="BU54" i="11" s="1"/>
  <c r="BU55" i="11" s="1"/>
  <c r="BU6" i="11" s="1"/>
  <c r="E44" i="7"/>
  <c r="L44" i="7" s="1"/>
  <c r="N44" i="7" s="1"/>
  <c r="J43" i="3"/>
  <c r="K43" i="3" s="1"/>
  <c r="BU43" i="3"/>
  <c r="BU44" i="3" s="1"/>
  <c r="BU45" i="3" s="1"/>
  <c r="BU46" i="3" s="1"/>
  <c r="BU47" i="3" s="1"/>
  <c r="BU48" i="3" s="1"/>
  <c r="BU49" i="3" s="1"/>
  <c r="BU50" i="3" s="1"/>
  <c r="BU51" i="3" s="1"/>
  <c r="BU52" i="3" s="1"/>
  <c r="BU53" i="3" s="1"/>
  <c r="BU54" i="3" s="1"/>
  <c r="BU55" i="3" s="1"/>
  <c r="BU56" i="3" s="1"/>
  <c r="BU43" i="2"/>
  <c r="BU44" i="2" s="1"/>
  <c r="BU45" i="2" s="1"/>
  <c r="BU46" i="2" s="1"/>
  <c r="BU47" i="2" s="1"/>
  <c r="BU48" i="2" s="1"/>
  <c r="BU49" i="2" s="1"/>
  <c r="BU50" i="2" s="1"/>
  <c r="BU51" i="2" s="1"/>
  <c r="BU52" i="2" s="1"/>
  <c r="BU53" i="2" s="1"/>
  <c r="BU54" i="2" s="1"/>
  <c r="BU55" i="2" s="1"/>
  <c r="BU56" i="2" s="1"/>
  <c r="BU57" i="2" s="1"/>
  <c r="BU58" i="2" s="1"/>
  <c r="BU59" i="2" s="1"/>
  <c r="BU60" i="2" s="1"/>
  <c r="BU61" i="2" s="1"/>
  <c r="BU62" i="2" s="1"/>
  <c r="BU63" i="2" s="1"/>
  <c r="BU64" i="2" s="1"/>
  <c r="BU65" i="2" s="1"/>
  <c r="BU66" i="2" s="1"/>
  <c r="BU67" i="2" s="1"/>
  <c r="BU68" i="2" s="1"/>
  <c r="BU69" i="2" s="1"/>
  <c r="BU70" i="2" s="1"/>
  <c r="BU71" i="2" s="1"/>
  <c r="BU72" i="2" s="1"/>
  <c r="BU73" i="2" s="1"/>
  <c r="BU74" i="2" s="1"/>
  <c r="BU75" i="2" s="1"/>
  <c r="BU76" i="2" s="1"/>
  <c r="BU77" i="2" s="1"/>
  <c r="BU78" i="2" s="1"/>
  <c r="BU79" i="2" s="1"/>
  <c r="BU80" i="2" s="1"/>
  <c r="BU81" i="2" s="1"/>
  <c r="BU82" i="2" s="1"/>
  <c r="BU83" i="2" s="1"/>
  <c r="BU84" i="2" s="1"/>
  <c r="BU85" i="2" s="1"/>
  <c r="BU86" i="2" s="1"/>
  <c r="BU87" i="2" s="1"/>
  <c r="BU88" i="2" s="1"/>
  <c r="BU89" i="2" s="1"/>
  <c r="BU90" i="2" s="1"/>
  <c r="BU91" i="2" s="1"/>
  <c r="BU92" i="2" s="1"/>
  <c r="BU93" i="2" s="1"/>
  <c r="BU94" i="2" s="1"/>
  <c r="BU95" i="2" s="1"/>
  <c r="BU96" i="2" s="1"/>
  <c r="BU97" i="2" s="1"/>
  <c r="BU98" i="2" s="1"/>
  <c r="BU99" i="2" s="1"/>
  <c r="BU100" i="2" s="1"/>
  <c r="BU101" i="2" s="1"/>
  <c r="BU102" i="2" s="1"/>
  <c r="BU103" i="2" s="1"/>
  <c r="BU104" i="2" s="1"/>
  <c r="BU105" i="2" s="1"/>
  <c r="BU106" i="2" s="1"/>
  <c r="BU107" i="2" s="1"/>
  <c r="BU108" i="2" s="1"/>
  <c r="BU109" i="2" s="1"/>
  <c r="BU110" i="2" s="1"/>
  <c r="BU111" i="2" s="1"/>
  <c r="BU112" i="2" s="1"/>
  <c r="BU113" i="2" s="1"/>
  <c r="BU114" i="2" s="1"/>
  <c r="BU115" i="2" s="1"/>
  <c r="BU116" i="2" s="1"/>
  <c r="BU117" i="2" s="1"/>
  <c r="BU118" i="2" s="1"/>
  <c r="BU119" i="2" s="1"/>
  <c r="BU120" i="2" s="1"/>
  <c r="BU121" i="2" s="1"/>
  <c r="BU122" i="2" s="1"/>
  <c r="BU6" i="2" s="1"/>
  <c r="J43" i="2"/>
  <c r="K43" i="2" s="1"/>
  <c r="BU6" i="7" l="1"/>
  <c r="D73" i="2"/>
  <c r="P72" i="2"/>
  <c r="E44" i="15"/>
  <c r="L44" i="15" s="1"/>
  <c r="N44" i="15" s="1"/>
  <c r="E44" i="11"/>
  <c r="L44" i="11" s="1"/>
  <c r="N44" i="11" s="1"/>
  <c r="J44" i="7"/>
  <c r="K44" i="7" s="1"/>
  <c r="BW44" i="7"/>
  <c r="BW45" i="7" s="1"/>
  <c r="BW46" i="7" s="1"/>
  <c r="BW47" i="7" s="1"/>
  <c r="BW48" i="7" s="1"/>
  <c r="BW49" i="7" s="1"/>
  <c r="BW50" i="7" s="1"/>
  <c r="BW51" i="7" s="1"/>
  <c r="BW52" i="7" s="1"/>
  <c r="BW53" i="7" s="1"/>
  <c r="BW54" i="7" s="1"/>
  <c r="E44" i="3"/>
  <c r="L44" i="3" s="1"/>
  <c r="N44" i="3" s="1"/>
  <c r="E44" i="2"/>
  <c r="L44" i="2" s="1"/>
  <c r="N44" i="2" s="1"/>
  <c r="BW55" i="7" l="1"/>
  <c r="BW56" i="7" s="1"/>
  <c r="BW6" i="7" s="1"/>
  <c r="D74" i="2"/>
  <c r="P73" i="2"/>
  <c r="J44" i="15"/>
  <c r="K44" i="15" s="1"/>
  <c r="BW44" i="15"/>
  <c r="BW45" i="15" s="1"/>
  <c r="BW46" i="15" s="1"/>
  <c r="BW47" i="15" s="1"/>
  <c r="BW48" i="15" s="1"/>
  <c r="BW49" i="15" s="1"/>
  <c r="BW50" i="15" s="1"/>
  <c r="BW51" i="15" s="1"/>
  <c r="BW52" i="15" s="1"/>
  <c r="BW53" i="15" s="1"/>
  <c r="BW54" i="15" s="1"/>
  <c r="BW55" i="15" s="1"/>
  <c r="BW6" i="15" s="1"/>
  <c r="J44" i="11"/>
  <c r="K44" i="11" s="1"/>
  <c r="BW44" i="11"/>
  <c r="BW45" i="11" s="1"/>
  <c r="BW46" i="11" s="1"/>
  <c r="BW47" i="11" s="1"/>
  <c r="BW48" i="11" s="1"/>
  <c r="BW49" i="11" s="1"/>
  <c r="BW50" i="11" s="1"/>
  <c r="BW51" i="11" s="1"/>
  <c r="BW52" i="11" s="1"/>
  <c r="BW53" i="11" s="1"/>
  <c r="BW54" i="11" s="1"/>
  <c r="BW55" i="11" s="1"/>
  <c r="BW6" i="11" s="1"/>
  <c r="E45" i="7"/>
  <c r="L45" i="7" s="1"/>
  <c r="N45" i="7" s="1"/>
  <c r="J44" i="3"/>
  <c r="K44" i="3" s="1"/>
  <c r="BW44" i="3"/>
  <c r="BW45" i="3" s="1"/>
  <c r="BW46" i="3" s="1"/>
  <c r="BW47" i="3" s="1"/>
  <c r="BW48" i="3" s="1"/>
  <c r="BW49" i="3" s="1"/>
  <c r="BW50" i="3" s="1"/>
  <c r="BW51" i="3" s="1"/>
  <c r="BW52" i="3" s="1"/>
  <c r="BW53" i="3" s="1"/>
  <c r="BW54" i="3" s="1"/>
  <c r="BW55" i="3" s="1"/>
  <c r="BW56" i="3" s="1"/>
  <c r="BW44" i="2"/>
  <c r="BW45" i="2" s="1"/>
  <c r="BW46" i="2" s="1"/>
  <c r="BW47" i="2" s="1"/>
  <c r="BW48" i="2" s="1"/>
  <c r="BW49" i="2" s="1"/>
  <c r="BW50" i="2" s="1"/>
  <c r="BW51" i="2" s="1"/>
  <c r="BW52" i="2" s="1"/>
  <c r="BW53" i="2" s="1"/>
  <c r="BW54" i="2" s="1"/>
  <c r="BW55" i="2" s="1"/>
  <c r="BW56" i="2" s="1"/>
  <c r="BW57" i="2" s="1"/>
  <c r="BW58" i="2" s="1"/>
  <c r="BW59" i="2" s="1"/>
  <c r="BW60" i="2" s="1"/>
  <c r="BW61" i="2" s="1"/>
  <c r="BW62" i="2" s="1"/>
  <c r="BW63" i="2" s="1"/>
  <c r="BW64" i="2" s="1"/>
  <c r="BW65" i="2" s="1"/>
  <c r="BW66" i="2" s="1"/>
  <c r="BW67" i="2" s="1"/>
  <c r="BW68" i="2" s="1"/>
  <c r="BW69" i="2" s="1"/>
  <c r="BW70" i="2" s="1"/>
  <c r="BW71" i="2" s="1"/>
  <c r="BW72" i="2" s="1"/>
  <c r="BW73" i="2" s="1"/>
  <c r="BW74" i="2" s="1"/>
  <c r="BW75" i="2" s="1"/>
  <c r="BW76" i="2" s="1"/>
  <c r="BW77" i="2" s="1"/>
  <c r="BW78" i="2" s="1"/>
  <c r="BW79" i="2" s="1"/>
  <c r="BW80" i="2" s="1"/>
  <c r="BW81" i="2" s="1"/>
  <c r="BW82" i="2" s="1"/>
  <c r="BW83" i="2" s="1"/>
  <c r="BW84" i="2" s="1"/>
  <c r="BW85" i="2" s="1"/>
  <c r="BW86" i="2" s="1"/>
  <c r="BW87" i="2" s="1"/>
  <c r="BW88" i="2" s="1"/>
  <c r="BW89" i="2" s="1"/>
  <c r="BW90" i="2" s="1"/>
  <c r="BW91" i="2" s="1"/>
  <c r="BW92" i="2" s="1"/>
  <c r="BW93" i="2" s="1"/>
  <c r="BW94" i="2" s="1"/>
  <c r="BW95" i="2" s="1"/>
  <c r="BW96" i="2" s="1"/>
  <c r="BW97" i="2" s="1"/>
  <c r="BW98" i="2" s="1"/>
  <c r="BW99" i="2" s="1"/>
  <c r="BW100" i="2" s="1"/>
  <c r="BW101" i="2" s="1"/>
  <c r="BW102" i="2" s="1"/>
  <c r="BW103" i="2" s="1"/>
  <c r="BW104" i="2" s="1"/>
  <c r="BW105" i="2" s="1"/>
  <c r="BW106" i="2" s="1"/>
  <c r="BW107" i="2" s="1"/>
  <c r="BW108" i="2" s="1"/>
  <c r="BW109" i="2" s="1"/>
  <c r="BW110" i="2" s="1"/>
  <c r="BW111" i="2" s="1"/>
  <c r="BW112" i="2" s="1"/>
  <c r="BW113" i="2" s="1"/>
  <c r="BW114" i="2" s="1"/>
  <c r="BW115" i="2" s="1"/>
  <c r="BW116" i="2" s="1"/>
  <c r="BW117" i="2" s="1"/>
  <c r="BW118" i="2" s="1"/>
  <c r="BW119" i="2" s="1"/>
  <c r="BW120" i="2" s="1"/>
  <c r="BW121" i="2" s="1"/>
  <c r="BW122" i="2" s="1"/>
  <c r="BW6" i="2" s="1"/>
  <c r="J44" i="2"/>
  <c r="K44" i="2" s="1"/>
  <c r="P74" i="2" l="1"/>
  <c r="D75" i="2"/>
  <c r="E45" i="15"/>
  <c r="L45" i="15" s="1"/>
  <c r="N45" i="15" s="1"/>
  <c r="E45" i="11"/>
  <c r="L45" i="11" s="1"/>
  <c r="N45" i="11" s="1"/>
  <c r="J45" i="7"/>
  <c r="K45" i="7" s="1"/>
  <c r="BY45" i="7"/>
  <c r="BY46" i="7" s="1"/>
  <c r="BY47" i="7" s="1"/>
  <c r="BY48" i="7" s="1"/>
  <c r="BY49" i="7" s="1"/>
  <c r="BY50" i="7" s="1"/>
  <c r="BY51" i="7" s="1"/>
  <c r="BY52" i="7" s="1"/>
  <c r="BY53" i="7" s="1"/>
  <c r="BY54" i="7" s="1"/>
  <c r="E45" i="3"/>
  <c r="L45" i="3" s="1"/>
  <c r="N45" i="3" s="1"/>
  <c r="E45" i="2"/>
  <c r="L45" i="2" s="1"/>
  <c r="N45" i="2" s="1"/>
  <c r="BY55" i="7" l="1"/>
  <c r="BY56" i="7" s="1"/>
  <c r="D76" i="2"/>
  <c r="P75" i="2"/>
  <c r="BY45" i="15"/>
  <c r="BY46" i="15" s="1"/>
  <c r="BY47" i="15" s="1"/>
  <c r="BY48" i="15" s="1"/>
  <c r="BY49" i="15" s="1"/>
  <c r="BY50" i="15" s="1"/>
  <c r="BY51" i="15" s="1"/>
  <c r="BY52" i="15" s="1"/>
  <c r="BY53" i="15" s="1"/>
  <c r="BY54" i="15" s="1"/>
  <c r="BY55" i="15" s="1"/>
  <c r="BY6" i="15" s="1"/>
  <c r="J45" i="15"/>
  <c r="K45" i="15" s="1"/>
  <c r="BY45" i="11"/>
  <c r="BY46" i="11" s="1"/>
  <c r="BY47" i="11" s="1"/>
  <c r="BY48" i="11" s="1"/>
  <c r="BY49" i="11" s="1"/>
  <c r="BY50" i="11" s="1"/>
  <c r="BY51" i="11" s="1"/>
  <c r="BY52" i="11" s="1"/>
  <c r="BY53" i="11" s="1"/>
  <c r="BY54" i="11" s="1"/>
  <c r="BY55" i="11" s="1"/>
  <c r="BY6" i="11" s="1"/>
  <c r="J45" i="11"/>
  <c r="K45" i="11" s="1"/>
  <c r="E46" i="7"/>
  <c r="L46" i="7" s="1"/>
  <c r="N46" i="7" s="1"/>
  <c r="BY45" i="3"/>
  <c r="BY46" i="3" s="1"/>
  <c r="BY47" i="3" s="1"/>
  <c r="BY48" i="3" s="1"/>
  <c r="BY49" i="3" s="1"/>
  <c r="BY50" i="3" s="1"/>
  <c r="BY51" i="3" s="1"/>
  <c r="BY52" i="3" s="1"/>
  <c r="BY53" i="3" s="1"/>
  <c r="BY54" i="3" s="1"/>
  <c r="BY55" i="3" s="1"/>
  <c r="BY56" i="3" s="1"/>
  <c r="J45" i="3"/>
  <c r="K45" i="3" s="1"/>
  <c r="J45" i="2"/>
  <c r="K45" i="2" s="1"/>
  <c r="BY45" i="2"/>
  <c r="BY46" i="2" s="1"/>
  <c r="BY47" i="2" s="1"/>
  <c r="BY48" i="2" s="1"/>
  <c r="BY49" i="2" s="1"/>
  <c r="BY50" i="2" s="1"/>
  <c r="BY51" i="2" s="1"/>
  <c r="BY52" i="2" s="1"/>
  <c r="BY53" i="2" s="1"/>
  <c r="BY54" i="2" s="1"/>
  <c r="BY55" i="2" s="1"/>
  <c r="BY56" i="2" s="1"/>
  <c r="BY57" i="2" s="1"/>
  <c r="BY58" i="2" s="1"/>
  <c r="BY59" i="2" s="1"/>
  <c r="BY60" i="2" s="1"/>
  <c r="BY61" i="2" s="1"/>
  <c r="BY62" i="2" s="1"/>
  <c r="BY63" i="2" s="1"/>
  <c r="BY64" i="2" s="1"/>
  <c r="BY65" i="2" s="1"/>
  <c r="BY66" i="2" s="1"/>
  <c r="BY67" i="2" s="1"/>
  <c r="BY68" i="2" s="1"/>
  <c r="BY69" i="2" s="1"/>
  <c r="BY70" i="2" s="1"/>
  <c r="BY71" i="2" s="1"/>
  <c r="BY72" i="2" s="1"/>
  <c r="BY73" i="2" s="1"/>
  <c r="BY74" i="2" s="1"/>
  <c r="BY75" i="2" s="1"/>
  <c r="BY76" i="2" s="1"/>
  <c r="BY77" i="2" s="1"/>
  <c r="BY78" i="2" s="1"/>
  <c r="BY79" i="2" s="1"/>
  <c r="BY80" i="2" s="1"/>
  <c r="BY81" i="2" s="1"/>
  <c r="BY82" i="2" s="1"/>
  <c r="BY83" i="2" s="1"/>
  <c r="BY84" i="2" s="1"/>
  <c r="BY85" i="2" s="1"/>
  <c r="BY86" i="2" s="1"/>
  <c r="BY87" i="2" s="1"/>
  <c r="BY88" i="2" s="1"/>
  <c r="BY89" i="2" s="1"/>
  <c r="BY90" i="2" s="1"/>
  <c r="BY91" i="2" s="1"/>
  <c r="BY92" i="2" s="1"/>
  <c r="BY93" i="2" s="1"/>
  <c r="BY94" i="2" s="1"/>
  <c r="BY95" i="2" s="1"/>
  <c r="BY96" i="2" s="1"/>
  <c r="BY97" i="2" s="1"/>
  <c r="BY98" i="2" s="1"/>
  <c r="BY99" i="2" s="1"/>
  <c r="BY100" i="2" s="1"/>
  <c r="BY101" i="2" s="1"/>
  <c r="BY102" i="2" s="1"/>
  <c r="BY103" i="2" s="1"/>
  <c r="BY104" i="2" s="1"/>
  <c r="BY105" i="2" s="1"/>
  <c r="BY106" i="2" s="1"/>
  <c r="BY107" i="2" s="1"/>
  <c r="BY108" i="2" s="1"/>
  <c r="BY109" i="2" s="1"/>
  <c r="BY110" i="2" s="1"/>
  <c r="BY111" i="2" s="1"/>
  <c r="BY112" i="2" s="1"/>
  <c r="BY113" i="2" s="1"/>
  <c r="BY114" i="2" s="1"/>
  <c r="BY115" i="2" s="1"/>
  <c r="BY116" i="2" s="1"/>
  <c r="BY117" i="2" s="1"/>
  <c r="BY118" i="2" s="1"/>
  <c r="BY119" i="2" s="1"/>
  <c r="BY120" i="2" s="1"/>
  <c r="BY121" i="2" s="1"/>
  <c r="BY122" i="2" s="1"/>
  <c r="BY6" i="2" s="1"/>
  <c r="BY6" i="7" l="1"/>
  <c r="P76" i="2"/>
  <c r="D77" i="2"/>
  <c r="E46" i="15"/>
  <c r="L46" i="15" s="1"/>
  <c r="N46" i="15" s="1"/>
  <c r="E46" i="11"/>
  <c r="L46" i="11" s="1"/>
  <c r="N46" i="11" s="1"/>
  <c r="CA46" i="7"/>
  <c r="CA47" i="7" s="1"/>
  <c r="CA48" i="7" s="1"/>
  <c r="CA49" i="7" s="1"/>
  <c r="CA50" i="7" s="1"/>
  <c r="CA51" i="7" s="1"/>
  <c r="CA52" i="7" s="1"/>
  <c r="CA53" i="7" s="1"/>
  <c r="CA54" i="7" s="1"/>
  <c r="J46" i="7"/>
  <c r="K46" i="7" s="1"/>
  <c r="E46" i="3"/>
  <c r="L46" i="3" s="1"/>
  <c r="N46" i="3" s="1"/>
  <c r="E46" i="2"/>
  <c r="L46" i="2" s="1"/>
  <c r="N46" i="2" s="1"/>
  <c r="CA55" i="7" l="1"/>
  <c r="CA56" i="7" s="1"/>
  <c r="CA6" i="7" s="1"/>
  <c r="P77" i="2"/>
  <c r="D78" i="2"/>
  <c r="J46" i="15"/>
  <c r="K46" i="15" s="1"/>
  <c r="CA46" i="15"/>
  <c r="CA47" i="15" s="1"/>
  <c r="CA48" i="15" s="1"/>
  <c r="CA49" i="15" s="1"/>
  <c r="CA50" i="15" s="1"/>
  <c r="CA51" i="15" s="1"/>
  <c r="CA52" i="15" s="1"/>
  <c r="CA53" i="15" s="1"/>
  <c r="CA54" i="15" s="1"/>
  <c r="CA55" i="15" s="1"/>
  <c r="CA6" i="15" s="1"/>
  <c r="CA46" i="11"/>
  <c r="CA47" i="11" s="1"/>
  <c r="CA48" i="11" s="1"/>
  <c r="CA49" i="11" s="1"/>
  <c r="CA50" i="11" s="1"/>
  <c r="CA51" i="11" s="1"/>
  <c r="CA52" i="11" s="1"/>
  <c r="CA53" i="11" s="1"/>
  <c r="CA54" i="11" s="1"/>
  <c r="CA55" i="11" s="1"/>
  <c r="CA6" i="11" s="1"/>
  <c r="J46" i="11"/>
  <c r="K46" i="11" s="1"/>
  <c r="E47" i="7"/>
  <c r="L47" i="7" s="1"/>
  <c r="N47" i="7" s="1"/>
  <c r="J46" i="3"/>
  <c r="K46" i="3" s="1"/>
  <c r="CA46" i="3"/>
  <c r="CA47" i="3" s="1"/>
  <c r="CA48" i="3" s="1"/>
  <c r="CA49" i="3" s="1"/>
  <c r="CA50" i="3" s="1"/>
  <c r="CA51" i="3" s="1"/>
  <c r="CA52" i="3" s="1"/>
  <c r="CA53" i="3" s="1"/>
  <c r="CA54" i="3" s="1"/>
  <c r="CA55" i="3" s="1"/>
  <c r="CA56" i="3" s="1"/>
  <c r="J46" i="2"/>
  <c r="K46" i="2" s="1"/>
  <c r="CA46" i="2"/>
  <c r="CA47" i="2" s="1"/>
  <c r="CA48" i="2" s="1"/>
  <c r="CA49" i="2" s="1"/>
  <c r="CA50" i="2" s="1"/>
  <c r="CA51" i="2" s="1"/>
  <c r="CA52" i="2" s="1"/>
  <c r="CA53" i="2" s="1"/>
  <c r="CA54" i="2" s="1"/>
  <c r="CA55" i="2" s="1"/>
  <c r="CA56" i="2" s="1"/>
  <c r="CA57" i="2" s="1"/>
  <c r="CA58" i="2" s="1"/>
  <c r="CA59" i="2" s="1"/>
  <c r="CA60" i="2" s="1"/>
  <c r="CA61" i="2" s="1"/>
  <c r="CA62" i="2" s="1"/>
  <c r="CA63" i="2" s="1"/>
  <c r="CA64" i="2" s="1"/>
  <c r="CA65" i="2" s="1"/>
  <c r="CA66" i="2" s="1"/>
  <c r="CA67" i="2" s="1"/>
  <c r="CA68" i="2" s="1"/>
  <c r="CA69" i="2" s="1"/>
  <c r="CA70" i="2" s="1"/>
  <c r="CA71" i="2" s="1"/>
  <c r="CA72" i="2" s="1"/>
  <c r="CA73" i="2" s="1"/>
  <c r="CA74" i="2" s="1"/>
  <c r="CA75" i="2" s="1"/>
  <c r="CA76" i="2" s="1"/>
  <c r="CA77" i="2" s="1"/>
  <c r="CA78" i="2" s="1"/>
  <c r="CA79" i="2" s="1"/>
  <c r="CA80" i="2" s="1"/>
  <c r="CA81" i="2" s="1"/>
  <c r="CA82" i="2" s="1"/>
  <c r="CA83" i="2" s="1"/>
  <c r="CA84" i="2" s="1"/>
  <c r="CA85" i="2" s="1"/>
  <c r="CA86" i="2" s="1"/>
  <c r="CA87" i="2" s="1"/>
  <c r="CA88" i="2" s="1"/>
  <c r="CA89" i="2" s="1"/>
  <c r="CA90" i="2" s="1"/>
  <c r="CA91" i="2" s="1"/>
  <c r="CA92" i="2" s="1"/>
  <c r="CA93" i="2" s="1"/>
  <c r="CA94" i="2" s="1"/>
  <c r="CA95" i="2" s="1"/>
  <c r="CA96" i="2" s="1"/>
  <c r="CA97" i="2" s="1"/>
  <c r="CA98" i="2" s="1"/>
  <c r="CA99" i="2" s="1"/>
  <c r="CA100" i="2" s="1"/>
  <c r="CA101" i="2" s="1"/>
  <c r="CA102" i="2" s="1"/>
  <c r="CA103" i="2" s="1"/>
  <c r="CA104" i="2" s="1"/>
  <c r="CA105" i="2" s="1"/>
  <c r="CA106" i="2" s="1"/>
  <c r="CA107" i="2" s="1"/>
  <c r="CA108" i="2" s="1"/>
  <c r="CA109" i="2" s="1"/>
  <c r="CA110" i="2" s="1"/>
  <c r="CA111" i="2" s="1"/>
  <c r="CA112" i="2" s="1"/>
  <c r="CA113" i="2" s="1"/>
  <c r="CA114" i="2" s="1"/>
  <c r="CA115" i="2" s="1"/>
  <c r="CA116" i="2" s="1"/>
  <c r="CA117" i="2" s="1"/>
  <c r="CA118" i="2" s="1"/>
  <c r="CA119" i="2" s="1"/>
  <c r="CA120" i="2" s="1"/>
  <c r="CA121" i="2" s="1"/>
  <c r="CA122" i="2" s="1"/>
  <c r="CA6" i="2" s="1"/>
  <c r="P78" i="2" l="1"/>
  <c r="D79" i="2"/>
  <c r="E47" i="15"/>
  <c r="L47" i="15" s="1"/>
  <c r="N47" i="15" s="1"/>
  <c r="E47" i="11"/>
  <c r="L47" i="11" s="1"/>
  <c r="N47" i="11" s="1"/>
  <c r="J47" i="7"/>
  <c r="K47" i="7" s="1"/>
  <c r="CC47" i="7"/>
  <c r="CC48" i="7" s="1"/>
  <c r="CC49" i="7" s="1"/>
  <c r="CC50" i="7" s="1"/>
  <c r="CC51" i="7" s="1"/>
  <c r="CC52" i="7" s="1"/>
  <c r="CC53" i="7" s="1"/>
  <c r="CC54" i="7" s="1"/>
  <c r="E47" i="3"/>
  <c r="L47" i="3" s="1"/>
  <c r="N47" i="3" s="1"/>
  <c r="E47" i="2"/>
  <c r="L47" i="2" s="1"/>
  <c r="N47" i="2" s="1"/>
  <c r="CC55" i="7" l="1"/>
  <c r="CC56" i="7" s="1"/>
  <c r="P79" i="2"/>
  <c r="D80" i="2"/>
  <c r="CC47" i="15"/>
  <c r="CC48" i="15" s="1"/>
  <c r="CC49" i="15" s="1"/>
  <c r="CC50" i="15" s="1"/>
  <c r="CC51" i="15" s="1"/>
  <c r="CC52" i="15" s="1"/>
  <c r="CC53" i="15" s="1"/>
  <c r="CC54" i="15" s="1"/>
  <c r="CC55" i="15" s="1"/>
  <c r="CC6" i="15" s="1"/>
  <c r="J47" i="15"/>
  <c r="K47" i="15" s="1"/>
  <c r="J47" i="11"/>
  <c r="K47" i="11" s="1"/>
  <c r="CC47" i="11"/>
  <c r="CC48" i="11" s="1"/>
  <c r="CC49" i="11" s="1"/>
  <c r="CC50" i="11" s="1"/>
  <c r="CC51" i="11" s="1"/>
  <c r="CC52" i="11" s="1"/>
  <c r="CC53" i="11" s="1"/>
  <c r="CC54" i="11" s="1"/>
  <c r="CC55" i="11" s="1"/>
  <c r="CC6" i="11" s="1"/>
  <c r="E48" i="7"/>
  <c r="L48" i="7" s="1"/>
  <c r="N48" i="7" s="1"/>
  <c r="J47" i="3"/>
  <c r="K47" i="3" s="1"/>
  <c r="CC47" i="3"/>
  <c r="CC48" i="3" s="1"/>
  <c r="CC49" i="3" s="1"/>
  <c r="CC50" i="3" s="1"/>
  <c r="CC51" i="3" s="1"/>
  <c r="CC52" i="3" s="1"/>
  <c r="CC53" i="3" s="1"/>
  <c r="CC54" i="3" s="1"/>
  <c r="CC55" i="3" s="1"/>
  <c r="CC56" i="3" s="1"/>
  <c r="J47" i="2"/>
  <c r="K47" i="2" s="1"/>
  <c r="CC47" i="2"/>
  <c r="CC48" i="2" s="1"/>
  <c r="CC49" i="2" s="1"/>
  <c r="CC50" i="2" s="1"/>
  <c r="CC51" i="2" s="1"/>
  <c r="CC52" i="2" s="1"/>
  <c r="CC53" i="2" s="1"/>
  <c r="CC54" i="2" s="1"/>
  <c r="CC55" i="2" s="1"/>
  <c r="CC56" i="2" s="1"/>
  <c r="CC57" i="2" s="1"/>
  <c r="CC58" i="2" s="1"/>
  <c r="CC59" i="2" s="1"/>
  <c r="CC60" i="2" s="1"/>
  <c r="CC61" i="2" s="1"/>
  <c r="CC62" i="2" s="1"/>
  <c r="CC63" i="2" s="1"/>
  <c r="CC64" i="2" s="1"/>
  <c r="CC65" i="2" s="1"/>
  <c r="CC66" i="2" s="1"/>
  <c r="CC67" i="2" s="1"/>
  <c r="CC68" i="2" s="1"/>
  <c r="CC69" i="2" s="1"/>
  <c r="CC70" i="2" s="1"/>
  <c r="CC71" i="2" s="1"/>
  <c r="CC72" i="2" s="1"/>
  <c r="CC73" i="2" s="1"/>
  <c r="CC74" i="2" s="1"/>
  <c r="CC75" i="2" s="1"/>
  <c r="CC76" i="2" s="1"/>
  <c r="CC77" i="2" s="1"/>
  <c r="CC78" i="2" s="1"/>
  <c r="CC79" i="2" s="1"/>
  <c r="CC80" i="2" s="1"/>
  <c r="CC81" i="2" s="1"/>
  <c r="CC82" i="2" s="1"/>
  <c r="CC83" i="2" s="1"/>
  <c r="CC84" i="2" s="1"/>
  <c r="CC85" i="2" s="1"/>
  <c r="CC86" i="2" s="1"/>
  <c r="CC87" i="2" s="1"/>
  <c r="CC88" i="2" s="1"/>
  <c r="CC89" i="2" s="1"/>
  <c r="CC90" i="2" s="1"/>
  <c r="CC91" i="2" s="1"/>
  <c r="CC92" i="2" s="1"/>
  <c r="CC93" i="2" s="1"/>
  <c r="CC94" i="2" s="1"/>
  <c r="CC95" i="2" s="1"/>
  <c r="CC96" i="2" s="1"/>
  <c r="CC97" i="2" s="1"/>
  <c r="CC98" i="2" s="1"/>
  <c r="CC99" i="2" s="1"/>
  <c r="CC100" i="2" s="1"/>
  <c r="CC101" i="2" s="1"/>
  <c r="CC102" i="2" s="1"/>
  <c r="CC103" i="2" s="1"/>
  <c r="CC104" i="2" s="1"/>
  <c r="CC105" i="2" s="1"/>
  <c r="CC106" i="2" s="1"/>
  <c r="CC107" i="2" s="1"/>
  <c r="CC108" i="2" s="1"/>
  <c r="CC109" i="2" s="1"/>
  <c r="CC110" i="2" s="1"/>
  <c r="CC111" i="2" s="1"/>
  <c r="CC112" i="2" s="1"/>
  <c r="CC113" i="2" s="1"/>
  <c r="CC114" i="2" s="1"/>
  <c r="CC115" i="2" s="1"/>
  <c r="CC116" i="2" s="1"/>
  <c r="CC117" i="2" s="1"/>
  <c r="CC118" i="2" s="1"/>
  <c r="CC119" i="2" s="1"/>
  <c r="CC120" i="2" s="1"/>
  <c r="CC121" i="2" s="1"/>
  <c r="CC122" i="2" s="1"/>
  <c r="CC6" i="2" s="1"/>
  <c r="CC6" i="7" l="1"/>
  <c r="P80" i="2"/>
  <c r="D81" i="2"/>
  <c r="E48" i="15"/>
  <c r="L48" i="15" s="1"/>
  <c r="N48" i="15" s="1"/>
  <c r="E48" i="11"/>
  <c r="L48" i="11" s="1"/>
  <c r="N48" i="11" s="1"/>
  <c r="CE48" i="7"/>
  <c r="CE49" i="7" s="1"/>
  <c r="CE50" i="7" s="1"/>
  <c r="CE51" i="7" s="1"/>
  <c r="CE52" i="7" s="1"/>
  <c r="CE53" i="7" s="1"/>
  <c r="CE54" i="7" s="1"/>
  <c r="J48" i="7"/>
  <c r="K48" i="7" s="1"/>
  <c r="E48" i="3"/>
  <c r="L48" i="3" s="1"/>
  <c r="N48" i="3" s="1"/>
  <c r="E48" i="2"/>
  <c r="L48" i="2" s="1"/>
  <c r="N48" i="2" s="1"/>
  <c r="CE55" i="7" l="1"/>
  <c r="CE56" i="7" s="1"/>
  <c r="CE6" i="7" s="1"/>
  <c r="D82" i="2"/>
  <c r="P81" i="2"/>
  <c r="CE48" i="15"/>
  <c r="CE49" i="15" s="1"/>
  <c r="CE50" i="15" s="1"/>
  <c r="CE51" i="15" s="1"/>
  <c r="CE52" i="15" s="1"/>
  <c r="CE53" i="15" s="1"/>
  <c r="CE54" i="15" s="1"/>
  <c r="CE55" i="15" s="1"/>
  <c r="CE6" i="15" s="1"/>
  <c r="J48" i="15"/>
  <c r="K48" i="15" s="1"/>
  <c r="CE48" i="11"/>
  <c r="CE49" i="11" s="1"/>
  <c r="CE50" i="11" s="1"/>
  <c r="CE51" i="11" s="1"/>
  <c r="CE52" i="11" s="1"/>
  <c r="CE53" i="11" s="1"/>
  <c r="CE54" i="11" s="1"/>
  <c r="CE55" i="11" s="1"/>
  <c r="CE6" i="11" s="1"/>
  <c r="J48" i="11"/>
  <c r="K48" i="11" s="1"/>
  <c r="E49" i="7"/>
  <c r="L49" i="7" s="1"/>
  <c r="N49" i="7" s="1"/>
  <c r="J48" i="3"/>
  <c r="K48" i="3" s="1"/>
  <c r="CE48" i="3"/>
  <c r="CE49" i="3" s="1"/>
  <c r="CE50" i="3" s="1"/>
  <c r="CE51" i="3" s="1"/>
  <c r="CE52" i="3" s="1"/>
  <c r="CE53" i="3" s="1"/>
  <c r="CE54" i="3" s="1"/>
  <c r="CE55" i="3" s="1"/>
  <c r="CE56" i="3" s="1"/>
  <c r="J48" i="2"/>
  <c r="K48" i="2" s="1"/>
  <c r="CE48" i="2"/>
  <c r="CE49" i="2" s="1"/>
  <c r="CE50" i="2" s="1"/>
  <c r="CE51" i="2" s="1"/>
  <c r="CE52" i="2" s="1"/>
  <c r="CE53" i="2" s="1"/>
  <c r="CE54" i="2" s="1"/>
  <c r="CE55" i="2" s="1"/>
  <c r="CE56" i="2" s="1"/>
  <c r="CE57" i="2" s="1"/>
  <c r="CE58" i="2" s="1"/>
  <c r="CE59" i="2" s="1"/>
  <c r="CE60" i="2" s="1"/>
  <c r="CE61" i="2" s="1"/>
  <c r="CE62" i="2" s="1"/>
  <c r="CE63" i="2" s="1"/>
  <c r="CE64" i="2" s="1"/>
  <c r="CE65" i="2" s="1"/>
  <c r="CE66" i="2" s="1"/>
  <c r="CE67" i="2" s="1"/>
  <c r="CE68" i="2" s="1"/>
  <c r="CE69" i="2" s="1"/>
  <c r="CE70" i="2" s="1"/>
  <c r="CE71" i="2" s="1"/>
  <c r="CE72" i="2" s="1"/>
  <c r="CE73" i="2" s="1"/>
  <c r="CE74" i="2" s="1"/>
  <c r="CE75" i="2" s="1"/>
  <c r="CE76" i="2" s="1"/>
  <c r="CE77" i="2" s="1"/>
  <c r="CE78" i="2" s="1"/>
  <c r="CE79" i="2" s="1"/>
  <c r="CE80" i="2" s="1"/>
  <c r="CE81" i="2" s="1"/>
  <c r="CE82" i="2" s="1"/>
  <c r="CE83" i="2" s="1"/>
  <c r="CE84" i="2" s="1"/>
  <c r="CE85" i="2" s="1"/>
  <c r="CE86" i="2" s="1"/>
  <c r="CE87" i="2" s="1"/>
  <c r="CE88" i="2" s="1"/>
  <c r="CE89" i="2" s="1"/>
  <c r="CE90" i="2" s="1"/>
  <c r="CE91" i="2" s="1"/>
  <c r="CE92" i="2" s="1"/>
  <c r="CE93" i="2" s="1"/>
  <c r="CE94" i="2" s="1"/>
  <c r="CE95" i="2" s="1"/>
  <c r="CE96" i="2" s="1"/>
  <c r="CE97" i="2" s="1"/>
  <c r="CE98" i="2" s="1"/>
  <c r="CE99" i="2" s="1"/>
  <c r="CE100" i="2" s="1"/>
  <c r="CE101" i="2" s="1"/>
  <c r="CE102" i="2" s="1"/>
  <c r="CE103" i="2" s="1"/>
  <c r="CE104" i="2" s="1"/>
  <c r="CE105" i="2" s="1"/>
  <c r="CE106" i="2" s="1"/>
  <c r="CE107" i="2" s="1"/>
  <c r="CE108" i="2" s="1"/>
  <c r="CE109" i="2" s="1"/>
  <c r="CE110" i="2" s="1"/>
  <c r="CE111" i="2" s="1"/>
  <c r="CE112" i="2" s="1"/>
  <c r="CE113" i="2" s="1"/>
  <c r="CE114" i="2" s="1"/>
  <c r="CE115" i="2" s="1"/>
  <c r="CE116" i="2" s="1"/>
  <c r="CE117" i="2" s="1"/>
  <c r="CE118" i="2" s="1"/>
  <c r="CE119" i="2" s="1"/>
  <c r="CE120" i="2" s="1"/>
  <c r="CE121" i="2" s="1"/>
  <c r="CE122" i="2" s="1"/>
  <c r="CE6" i="2" s="1"/>
  <c r="D83" i="2" l="1"/>
  <c r="P82" i="2"/>
  <c r="E49" i="15"/>
  <c r="L49" i="15" s="1"/>
  <c r="N49" i="15" s="1"/>
  <c r="E49" i="11"/>
  <c r="L49" i="11" s="1"/>
  <c r="N49" i="11" s="1"/>
  <c r="CG49" i="7"/>
  <c r="CG50" i="7" s="1"/>
  <c r="CG51" i="7" s="1"/>
  <c r="CG52" i="7" s="1"/>
  <c r="CG53" i="7" s="1"/>
  <c r="CG54" i="7" s="1"/>
  <c r="J49" i="7"/>
  <c r="K49" i="7" s="1"/>
  <c r="E49" i="3"/>
  <c r="L49" i="3" s="1"/>
  <c r="N49" i="3" s="1"/>
  <c r="E49" i="2"/>
  <c r="L49" i="2" s="1"/>
  <c r="N49" i="2" s="1"/>
  <c r="CG55" i="7" l="1"/>
  <c r="CG56" i="7" s="1"/>
  <c r="D84" i="2"/>
  <c r="P83" i="2"/>
  <c r="CG49" i="15"/>
  <c r="CG50" i="15" s="1"/>
  <c r="CG51" i="15" s="1"/>
  <c r="CG52" i="15" s="1"/>
  <c r="CG53" i="15" s="1"/>
  <c r="CG54" i="15" s="1"/>
  <c r="CG55" i="15" s="1"/>
  <c r="CG6" i="15" s="1"/>
  <c r="J49" i="15"/>
  <c r="K49" i="15" s="1"/>
  <c r="CG49" i="11"/>
  <c r="CG50" i="11" s="1"/>
  <c r="CG51" i="11" s="1"/>
  <c r="CG52" i="11" s="1"/>
  <c r="CG53" i="11" s="1"/>
  <c r="CG54" i="11" s="1"/>
  <c r="CG55" i="11" s="1"/>
  <c r="CG6" i="11" s="1"/>
  <c r="J49" i="11"/>
  <c r="K49" i="11" s="1"/>
  <c r="E50" i="7"/>
  <c r="L50" i="7" s="1"/>
  <c r="N50" i="7" s="1"/>
  <c r="J49" i="3"/>
  <c r="K49" i="3" s="1"/>
  <c r="CG49" i="3"/>
  <c r="CG50" i="3" s="1"/>
  <c r="CG51" i="3" s="1"/>
  <c r="CG52" i="3" s="1"/>
  <c r="CG53" i="3" s="1"/>
  <c r="CG54" i="3" s="1"/>
  <c r="CG55" i="3" s="1"/>
  <c r="CG56" i="3" s="1"/>
  <c r="CG49" i="2"/>
  <c r="CG50" i="2" s="1"/>
  <c r="CG51" i="2" s="1"/>
  <c r="CG52" i="2" s="1"/>
  <c r="CG53" i="2" s="1"/>
  <c r="CG54" i="2" s="1"/>
  <c r="CG55" i="2" s="1"/>
  <c r="CG56" i="2" s="1"/>
  <c r="CG57" i="2" s="1"/>
  <c r="CG58" i="2" s="1"/>
  <c r="CG59" i="2" s="1"/>
  <c r="CG60" i="2" s="1"/>
  <c r="CG61" i="2" s="1"/>
  <c r="CG62" i="2" s="1"/>
  <c r="CG63" i="2" s="1"/>
  <c r="CG64" i="2" s="1"/>
  <c r="CG65" i="2" s="1"/>
  <c r="CG66" i="2" s="1"/>
  <c r="CG67" i="2" s="1"/>
  <c r="CG68" i="2" s="1"/>
  <c r="CG69" i="2" s="1"/>
  <c r="CG70" i="2" s="1"/>
  <c r="CG71" i="2" s="1"/>
  <c r="CG72" i="2" s="1"/>
  <c r="CG73" i="2" s="1"/>
  <c r="CG74" i="2" s="1"/>
  <c r="CG75" i="2" s="1"/>
  <c r="CG76" i="2" s="1"/>
  <c r="CG77" i="2" s="1"/>
  <c r="CG78" i="2" s="1"/>
  <c r="CG79" i="2" s="1"/>
  <c r="CG80" i="2" s="1"/>
  <c r="CG81" i="2" s="1"/>
  <c r="CG82" i="2" s="1"/>
  <c r="CG83" i="2" s="1"/>
  <c r="CG84" i="2" s="1"/>
  <c r="CG85" i="2" s="1"/>
  <c r="CG86" i="2" s="1"/>
  <c r="CG87" i="2" s="1"/>
  <c r="CG88" i="2" s="1"/>
  <c r="CG89" i="2" s="1"/>
  <c r="CG90" i="2" s="1"/>
  <c r="CG91" i="2" s="1"/>
  <c r="CG92" i="2" s="1"/>
  <c r="CG93" i="2" s="1"/>
  <c r="CG94" i="2" s="1"/>
  <c r="CG95" i="2" s="1"/>
  <c r="CG96" i="2" s="1"/>
  <c r="CG97" i="2" s="1"/>
  <c r="CG98" i="2" s="1"/>
  <c r="CG99" i="2" s="1"/>
  <c r="CG100" i="2" s="1"/>
  <c r="CG101" i="2" s="1"/>
  <c r="CG102" i="2" s="1"/>
  <c r="CG103" i="2" s="1"/>
  <c r="CG104" i="2" s="1"/>
  <c r="CG105" i="2" s="1"/>
  <c r="CG106" i="2" s="1"/>
  <c r="CG107" i="2" s="1"/>
  <c r="CG108" i="2" s="1"/>
  <c r="CG109" i="2" s="1"/>
  <c r="CG110" i="2" s="1"/>
  <c r="CG111" i="2" s="1"/>
  <c r="CG112" i="2" s="1"/>
  <c r="CG113" i="2" s="1"/>
  <c r="CG114" i="2" s="1"/>
  <c r="CG115" i="2" s="1"/>
  <c r="CG116" i="2" s="1"/>
  <c r="CG117" i="2" s="1"/>
  <c r="CG118" i="2" s="1"/>
  <c r="CG119" i="2" s="1"/>
  <c r="CG120" i="2" s="1"/>
  <c r="CG121" i="2" s="1"/>
  <c r="CG122" i="2" s="1"/>
  <c r="CG6" i="2" s="1"/>
  <c r="J49" i="2"/>
  <c r="K49" i="2" s="1"/>
  <c r="CG6" i="7" l="1"/>
  <c r="P84" i="2"/>
  <c r="D85" i="2"/>
  <c r="E50" i="15"/>
  <c r="L50" i="15" s="1"/>
  <c r="N50" i="15" s="1"/>
  <c r="E50" i="11"/>
  <c r="L50" i="11" s="1"/>
  <c r="N50" i="11" s="1"/>
  <c r="CI50" i="7"/>
  <c r="CI51" i="7" s="1"/>
  <c r="CI52" i="7" s="1"/>
  <c r="CI53" i="7" s="1"/>
  <c r="CI54" i="7" s="1"/>
  <c r="J50" i="7"/>
  <c r="K50" i="7" s="1"/>
  <c r="E50" i="3"/>
  <c r="L50" i="3" s="1"/>
  <c r="N50" i="3" s="1"/>
  <c r="E50" i="2"/>
  <c r="L50" i="2" s="1"/>
  <c r="N50" i="2" s="1"/>
  <c r="CI55" i="7" l="1"/>
  <c r="CI56" i="7" s="1"/>
  <c r="CI6" i="7" s="1"/>
  <c r="D86" i="2"/>
  <c r="P85" i="2"/>
  <c r="J50" i="15"/>
  <c r="K50" i="15" s="1"/>
  <c r="CI50" i="15"/>
  <c r="CI51" i="15" s="1"/>
  <c r="CI52" i="15" s="1"/>
  <c r="CI53" i="15" s="1"/>
  <c r="CI54" i="15" s="1"/>
  <c r="CI55" i="15" s="1"/>
  <c r="CI6" i="15" s="1"/>
  <c r="CI50" i="11"/>
  <c r="CI51" i="11" s="1"/>
  <c r="CI52" i="11" s="1"/>
  <c r="CI53" i="11" s="1"/>
  <c r="CI54" i="11" s="1"/>
  <c r="CI55" i="11" s="1"/>
  <c r="CI6" i="11" s="1"/>
  <c r="J50" i="11"/>
  <c r="K50" i="11" s="1"/>
  <c r="E51" i="7"/>
  <c r="L51" i="7" s="1"/>
  <c r="N51" i="7" s="1"/>
  <c r="J50" i="3"/>
  <c r="K50" i="3" s="1"/>
  <c r="CI50" i="3"/>
  <c r="CI51" i="3" s="1"/>
  <c r="CI52" i="3" s="1"/>
  <c r="CI53" i="3" s="1"/>
  <c r="CI54" i="3" s="1"/>
  <c r="CI55" i="3" s="1"/>
  <c r="CI56" i="3" s="1"/>
  <c r="CI50" i="2"/>
  <c r="CI51" i="2" s="1"/>
  <c r="CI52" i="2" s="1"/>
  <c r="CI53" i="2" s="1"/>
  <c r="CI54" i="2" s="1"/>
  <c r="CI55" i="2" s="1"/>
  <c r="CI56" i="2" s="1"/>
  <c r="CI57" i="2" s="1"/>
  <c r="CI58" i="2" s="1"/>
  <c r="CI59" i="2" s="1"/>
  <c r="CI60" i="2" s="1"/>
  <c r="CI61" i="2" s="1"/>
  <c r="CI62" i="2" s="1"/>
  <c r="CI63" i="2" s="1"/>
  <c r="CI64" i="2" s="1"/>
  <c r="CI65" i="2" s="1"/>
  <c r="CI66" i="2" s="1"/>
  <c r="CI67" i="2" s="1"/>
  <c r="CI68" i="2" s="1"/>
  <c r="CI69" i="2" s="1"/>
  <c r="CI70" i="2" s="1"/>
  <c r="CI71" i="2" s="1"/>
  <c r="CI72" i="2" s="1"/>
  <c r="CI73" i="2" s="1"/>
  <c r="CI74" i="2" s="1"/>
  <c r="CI75" i="2" s="1"/>
  <c r="CI76" i="2" s="1"/>
  <c r="CI77" i="2" s="1"/>
  <c r="CI78" i="2" s="1"/>
  <c r="CI79" i="2" s="1"/>
  <c r="CI80" i="2" s="1"/>
  <c r="CI81" i="2" s="1"/>
  <c r="CI82" i="2" s="1"/>
  <c r="CI83" i="2" s="1"/>
  <c r="CI84" i="2" s="1"/>
  <c r="CI85" i="2" s="1"/>
  <c r="CI86" i="2" s="1"/>
  <c r="CI87" i="2" s="1"/>
  <c r="CI88" i="2" s="1"/>
  <c r="CI89" i="2" s="1"/>
  <c r="CI90" i="2" s="1"/>
  <c r="CI91" i="2" s="1"/>
  <c r="CI92" i="2" s="1"/>
  <c r="CI93" i="2" s="1"/>
  <c r="CI94" i="2" s="1"/>
  <c r="CI95" i="2" s="1"/>
  <c r="CI96" i="2" s="1"/>
  <c r="CI97" i="2" s="1"/>
  <c r="CI98" i="2" s="1"/>
  <c r="CI99" i="2" s="1"/>
  <c r="CI100" i="2" s="1"/>
  <c r="CI101" i="2" s="1"/>
  <c r="CI102" i="2" s="1"/>
  <c r="CI103" i="2" s="1"/>
  <c r="CI104" i="2" s="1"/>
  <c r="CI105" i="2" s="1"/>
  <c r="CI106" i="2" s="1"/>
  <c r="CI107" i="2" s="1"/>
  <c r="CI108" i="2" s="1"/>
  <c r="CI109" i="2" s="1"/>
  <c r="CI110" i="2" s="1"/>
  <c r="CI111" i="2" s="1"/>
  <c r="CI112" i="2" s="1"/>
  <c r="CI113" i="2" s="1"/>
  <c r="CI114" i="2" s="1"/>
  <c r="CI115" i="2" s="1"/>
  <c r="CI116" i="2" s="1"/>
  <c r="CI117" i="2" s="1"/>
  <c r="CI118" i="2" s="1"/>
  <c r="CI119" i="2" s="1"/>
  <c r="CI120" i="2" s="1"/>
  <c r="CI121" i="2" s="1"/>
  <c r="CI122" i="2" s="1"/>
  <c r="CI6" i="2" s="1"/>
  <c r="J50" i="2"/>
  <c r="K50" i="2" s="1"/>
  <c r="P86" i="2" l="1"/>
  <c r="D87" i="2"/>
  <c r="E51" i="15"/>
  <c r="L51" i="15" s="1"/>
  <c r="N51" i="15" s="1"/>
  <c r="E51" i="11"/>
  <c r="L51" i="11" s="1"/>
  <c r="N51" i="11" s="1"/>
  <c r="J51" i="7"/>
  <c r="K51" i="7" s="1"/>
  <c r="CK51" i="7"/>
  <c r="CK52" i="7" s="1"/>
  <c r="CK53" i="7" s="1"/>
  <c r="CK54" i="7" s="1"/>
  <c r="E51" i="3"/>
  <c r="L51" i="3" s="1"/>
  <c r="N51" i="3" s="1"/>
  <c r="E51" i="2"/>
  <c r="L51" i="2" s="1"/>
  <c r="N51" i="2" s="1"/>
  <c r="CK55" i="7" l="1"/>
  <c r="CK56" i="7" s="1"/>
  <c r="D88" i="2"/>
  <c r="P87" i="2"/>
  <c r="CK51" i="15"/>
  <c r="CK52" i="15" s="1"/>
  <c r="CK53" i="15" s="1"/>
  <c r="CK54" i="15" s="1"/>
  <c r="CK55" i="15" s="1"/>
  <c r="CK6" i="15" s="1"/>
  <c r="J51" i="15"/>
  <c r="K51" i="15" s="1"/>
  <c r="J51" i="11"/>
  <c r="K51" i="11" s="1"/>
  <c r="CK51" i="11"/>
  <c r="CK52" i="11" s="1"/>
  <c r="CK53" i="11" s="1"/>
  <c r="CK54" i="11" s="1"/>
  <c r="CK55" i="11" s="1"/>
  <c r="CK6" i="11" s="1"/>
  <c r="E52" i="7"/>
  <c r="L52" i="7" s="1"/>
  <c r="N52" i="7" s="1"/>
  <c r="CK51" i="3"/>
  <c r="CK52" i="3" s="1"/>
  <c r="CK53" i="3" s="1"/>
  <c r="CK54" i="3" s="1"/>
  <c r="CK55" i="3" s="1"/>
  <c r="CK56" i="3" s="1"/>
  <c r="J51" i="3"/>
  <c r="K51" i="3" s="1"/>
  <c r="CK51" i="2"/>
  <c r="CK52" i="2" s="1"/>
  <c r="CK53" i="2" s="1"/>
  <c r="CK54" i="2" s="1"/>
  <c r="CK55" i="2" s="1"/>
  <c r="CK56" i="2" s="1"/>
  <c r="CK57" i="2" s="1"/>
  <c r="CK58" i="2" s="1"/>
  <c r="CK59" i="2" s="1"/>
  <c r="CK60" i="2" s="1"/>
  <c r="CK61" i="2" s="1"/>
  <c r="CK62" i="2" s="1"/>
  <c r="CK63" i="2" s="1"/>
  <c r="CK64" i="2" s="1"/>
  <c r="CK65" i="2" s="1"/>
  <c r="CK66" i="2" s="1"/>
  <c r="CK67" i="2" s="1"/>
  <c r="CK68" i="2" s="1"/>
  <c r="CK69" i="2" s="1"/>
  <c r="CK70" i="2" s="1"/>
  <c r="CK71" i="2" s="1"/>
  <c r="CK72" i="2" s="1"/>
  <c r="CK73" i="2" s="1"/>
  <c r="CK74" i="2" s="1"/>
  <c r="CK75" i="2" s="1"/>
  <c r="CK76" i="2" s="1"/>
  <c r="CK77" i="2" s="1"/>
  <c r="CK78" i="2" s="1"/>
  <c r="CK79" i="2" s="1"/>
  <c r="CK80" i="2" s="1"/>
  <c r="CK81" i="2" s="1"/>
  <c r="CK82" i="2" s="1"/>
  <c r="CK83" i="2" s="1"/>
  <c r="CK84" i="2" s="1"/>
  <c r="CK85" i="2" s="1"/>
  <c r="CK86" i="2" s="1"/>
  <c r="CK87" i="2" s="1"/>
  <c r="CK88" i="2" s="1"/>
  <c r="CK89" i="2" s="1"/>
  <c r="CK90" i="2" s="1"/>
  <c r="CK91" i="2" s="1"/>
  <c r="CK92" i="2" s="1"/>
  <c r="CK93" i="2" s="1"/>
  <c r="CK94" i="2" s="1"/>
  <c r="CK95" i="2" s="1"/>
  <c r="CK96" i="2" s="1"/>
  <c r="CK97" i="2" s="1"/>
  <c r="CK98" i="2" s="1"/>
  <c r="CK99" i="2" s="1"/>
  <c r="CK100" i="2" s="1"/>
  <c r="CK101" i="2" s="1"/>
  <c r="CK102" i="2" s="1"/>
  <c r="CK103" i="2" s="1"/>
  <c r="CK104" i="2" s="1"/>
  <c r="CK105" i="2" s="1"/>
  <c r="CK106" i="2" s="1"/>
  <c r="CK107" i="2" s="1"/>
  <c r="CK108" i="2" s="1"/>
  <c r="CK109" i="2" s="1"/>
  <c r="CK110" i="2" s="1"/>
  <c r="CK111" i="2" s="1"/>
  <c r="CK112" i="2" s="1"/>
  <c r="CK113" i="2" s="1"/>
  <c r="CK114" i="2" s="1"/>
  <c r="CK115" i="2" s="1"/>
  <c r="CK116" i="2" s="1"/>
  <c r="CK117" i="2" s="1"/>
  <c r="CK118" i="2" s="1"/>
  <c r="CK119" i="2" s="1"/>
  <c r="CK120" i="2" s="1"/>
  <c r="CK121" i="2" s="1"/>
  <c r="CK122" i="2" s="1"/>
  <c r="CK6" i="2" s="1"/>
  <c r="J51" i="2"/>
  <c r="K51" i="2" s="1"/>
  <c r="CK6" i="7" l="1"/>
  <c r="D89" i="2"/>
  <c r="P88" i="2"/>
  <c r="E52" i="15"/>
  <c r="L52" i="15" s="1"/>
  <c r="N52" i="15" s="1"/>
  <c r="E52" i="11"/>
  <c r="L52" i="11" s="1"/>
  <c r="N52" i="11" s="1"/>
  <c r="CM52" i="7"/>
  <c r="CM53" i="7" s="1"/>
  <c r="CM54" i="7" s="1"/>
  <c r="J52" i="7"/>
  <c r="K52" i="7" s="1"/>
  <c r="E52" i="3"/>
  <c r="L52" i="3" s="1"/>
  <c r="N52" i="3" s="1"/>
  <c r="E52" i="2"/>
  <c r="L52" i="2" s="1"/>
  <c r="N52" i="2" s="1"/>
  <c r="CM55" i="7" l="1"/>
  <c r="CM56" i="7" s="1"/>
  <c r="CM6" i="7" s="1"/>
  <c r="D90" i="2"/>
  <c r="P89" i="2"/>
  <c r="J52" i="15"/>
  <c r="K52" i="15" s="1"/>
  <c r="CM52" i="15"/>
  <c r="CM53" i="15" s="1"/>
  <c r="CM54" i="15" s="1"/>
  <c r="CM55" i="15" s="1"/>
  <c r="CM6" i="15" s="1"/>
  <c r="J52" i="11"/>
  <c r="K52" i="11" s="1"/>
  <c r="CM52" i="11"/>
  <c r="CM53" i="11" s="1"/>
  <c r="CM54" i="11" s="1"/>
  <c r="CM55" i="11" s="1"/>
  <c r="CM6" i="11" s="1"/>
  <c r="E53" i="7"/>
  <c r="L53" i="7" s="1"/>
  <c r="N53" i="7" s="1"/>
  <c r="J52" i="3"/>
  <c r="K52" i="3" s="1"/>
  <c r="CM52" i="3"/>
  <c r="CM53" i="3" s="1"/>
  <c r="CM54" i="3" s="1"/>
  <c r="CM55" i="3" s="1"/>
  <c r="CM56" i="3" s="1"/>
  <c r="J52" i="2"/>
  <c r="K52" i="2" s="1"/>
  <c r="CM52" i="2"/>
  <c r="CM53" i="2" s="1"/>
  <c r="CM54" i="2" s="1"/>
  <c r="CM55" i="2" s="1"/>
  <c r="CM56" i="2" s="1"/>
  <c r="CM57" i="2" s="1"/>
  <c r="CM58" i="2" s="1"/>
  <c r="CM59" i="2" s="1"/>
  <c r="CM60" i="2" s="1"/>
  <c r="CM61" i="2" s="1"/>
  <c r="CM62" i="2" s="1"/>
  <c r="CM63" i="2" s="1"/>
  <c r="CM64" i="2" s="1"/>
  <c r="CM65" i="2" s="1"/>
  <c r="CM66" i="2" s="1"/>
  <c r="CM67" i="2" s="1"/>
  <c r="CM68" i="2" s="1"/>
  <c r="CM69" i="2" s="1"/>
  <c r="CM70" i="2" s="1"/>
  <c r="CM71" i="2" s="1"/>
  <c r="CM72" i="2" s="1"/>
  <c r="CM73" i="2" s="1"/>
  <c r="CM74" i="2" s="1"/>
  <c r="CM75" i="2" s="1"/>
  <c r="CM76" i="2" s="1"/>
  <c r="CM77" i="2" s="1"/>
  <c r="CM78" i="2" s="1"/>
  <c r="CM79" i="2" s="1"/>
  <c r="CM80" i="2" s="1"/>
  <c r="CM81" i="2" s="1"/>
  <c r="CM82" i="2" s="1"/>
  <c r="CM83" i="2" s="1"/>
  <c r="CM84" i="2" s="1"/>
  <c r="CM85" i="2" s="1"/>
  <c r="CM86" i="2" s="1"/>
  <c r="CM87" i="2" s="1"/>
  <c r="CM88" i="2" s="1"/>
  <c r="CM89" i="2" s="1"/>
  <c r="CM90" i="2" s="1"/>
  <c r="CM91" i="2" s="1"/>
  <c r="CM92" i="2" s="1"/>
  <c r="CM93" i="2" s="1"/>
  <c r="CM94" i="2" s="1"/>
  <c r="CM95" i="2" s="1"/>
  <c r="CM96" i="2" s="1"/>
  <c r="CM97" i="2" s="1"/>
  <c r="CM98" i="2" s="1"/>
  <c r="CM99" i="2" s="1"/>
  <c r="CM100" i="2" s="1"/>
  <c r="CM101" i="2" s="1"/>
  <c r="CM102" i="2" s="1"/>
  <c r="CM103" i="2" s="1"/>
  <c r="CM104" i="2" s="1"/>
  <c r="CM105" i="2" s="1"/>
  <c r="CM106" i="2" s="1"/>
  <c r="CM107" i="2" s="1"/>
  <c r="CM108" i="2" s="1"/>
  <c r="CM109" i="2" s="1"/>
  <c r="CM110" i="2" s="1"/>
  <c r="CM111" i="2" s="1"/>
  <c r="CM112" i="2" s="1"/>
  <c r="CM113" i="2" s="1"/>
  <c r="CM114" i="2" s="1"/>
  <c r="CM115" i="2" s="1"/>
  <c r="CM116" i="2" s="1"/>
  <c r="CM117" i="2" s="1"/>
  <c r="CM118" i="2" s="1"/>
  <c r="CM119" i="2" s="1"/>
  <c r="CM120" i="2" s="1"/>
  <c r="CM121" i="2" s="1"/>
  <c r="CM122" i="2" s="1"/>
  <c r="CM6" i="2" s="1"/>
  <c r="D91" i="2" l="1"/>
  <c r="P90" i="2"/>
  <c r="E53" i="15"/>
  <c r="L53" i="15" s="1"/>
  <c r="N53" i="15" s="1"/>
  <c r="E53" i="11"/>
  <c r="L53" i="11" s="1"/>
  <c r="N53" i="11" s="1"/>
  <c r="CO53" i="7"/>
  <c r="CO54" i="7" s="1"/>
  <c r="J53" i="7"/>
  <c r="K53" i="7" s="1"/>
  <c r="E53" i="3"/>
  <c r="L53" i="3" s="1"/>
  <c r="N53" i="3" s="1"/>
  <c r="E53" i="2"/>
  <c r="L53" i="2" s="1"/>
  <c r="N53" i="2" s="1"/>
  <c r="CO55" i="7" l="1"/>
  <c r="CO56" i="7" s="1"/>
  <c r="D92" i="2"/>
  <c r="P91" i="2"/>
  <c r="CO53" i="15"/>
  <c r="CO54" i="15" s="1"/>
  <c r="CO55" i="15" s="1"/>
  <c r="CO6" i="15" s="1"/>
  <c r="J53" i="15"/>
  <c r="K53" i="15" s="1"/>
  <c r="CO53" i="11"/>
  <c r="CO54" i="11" s="1"/>
  <c r="CO55" i="11" s="1"/>
  <c r="CO6" i="11" s="1"/>
  <c r="J53" i="11"/>
  <c r="K53" i="11" s="1"/>
  <c r="E54" i="7"/>
  <c r="L54" i="7" s="1"/>
  <c r="N54" i="7" s="1"/>
  <c r="CO53" i="3"/>
  <c r="CO54" i="3" s="1"/>
  <c r="CO55" i="3" s="1"/>
  <c r="CO56" i="3" s="1"/>
  <c r="J53" i="3"/>
  <c r="K53" i="3" s="1"/>
  <c r="CO53" i="2"/>
  <c r="CO54" i="2" s="1"/>
  <c r="CO55" i="2" s="1"/>
  <c r="CO56" i="2" s="1"/>
  <c r="CO57" i="2" s="1"/>
  <c r="CO58" i="2" s="1"/>
  <c r="CO59" i="2" s="1"/>
  <c r="CO60" i="2" s="1"/>
  <c r="CO61" i="2" s="1"/>
  <c r="CO62" i="2" s="1"/>
  <c r="CO63" i="2" s="1"/>
  <c r="CO64" i="2" s="1"/>
  <c r="CO65" i="2" s="1"/>
  <c r="CO66" i="2" s="1"/>
  <c r="CO67" i="2" s="1"/>
  <c r="CO68" i="2" s="1"/>
  <c r="CO69" i="2" s="1"/>
  <c r="CO70" i="2" s="1"/>
  <c r="CO71" i="2" s="1"/>
  <c r="CO72" i="2" s="1"/>
  <c r="CO73" i="2" s="1"/>
  <c r="CO74" i="2" s="1"/>
  <c r="CO75" i="2" s="1"/>
  <c r="CO76" i="2" s="1"/>
  <c r="CO77" i="2" s="1"/>
  <c r="CO78" i="2" s="1"/>
  <c r="CO79" i="2" s="1"/>
  <c r="CO80" i="2" s="1"/>
  <c r="CO81" i="2" s="1"/>
  <c r="CO82" i="2" s="1"/>
  <c r="CO83" i="2" s="1"/>
  <c r="CO84" i="2" s="1"/>
  <c r="CO85" i="2" s="1"/>
  <c r="CO86" i="2" s="1"/>
  <c r="CO87" i="2" s="1"/>
  <c r="CO88" i="2" s="1"/>
  <c r="CO89" i="2" s="1"/>
  <c r="CO90" i="2" s="1"/>
  <c r="CO91" i="2" s="1"/>
  <c r="CO92" i="2" s="1"/>
  <c r="CO93" i="2" s="1"/>
  <c r="CO94" i="2" s="1"/>
  <c r="CO95" i="2" s="1"/>
  <c r="CO96" i="2" s="1"/>
  <c r="CO97" i="2" s="1"/>
  <c r="CO98" i="2" s="1"/>
  <c r="CO99" i="2" s="1"/>
  <c r="CO100" i="2" s="1"/>
  <c r="CO101" i="2" s="1"/>
  <c r="CO102" i="2" s="1"/>
  <c r="CO103" i="2" s="1"/>
  <c r="CO104" i="2" s="1"/>
  <c r="CO105" i="2" s="1"/>
  <c r="CO106" i="2" s="1"/>
  <c r="CO107" i="2" s="1"/>
  <c r="CO108" i="2" s="1"/>
  <c r="CO109" i="2" s="1"/>
  <c r="CO110" i="2" s="1"/>
  <c r="CO111" i="2" s="1"/>
  <c r="CO112" i="2" s="1"/>
  <c r="CO113" i="2" s="1"/>
  <c r="CO114" i="2" s="1"/>
  <c r="CO115" i="2" s="1"/>
  <c r="CO116" i="2" s="1"/>
  <c r="CO117" i="2" s="1"/>
  <c r="CO118" i="2" s="1"/>
  <c r="CO119" i="2" s="1"/>
  <c r="CO120" i="2" s="1"/>
  <c r="CO121" i="2" s="1"/>
  <c r="CO122" i="2" s="1"/>
  <c r="CO6" i="2" s="1"/>
  <c r="J53" i="2"/>
  <c r="K53" i="2" s="1"/>
  <c r="CO6" i="7" l="1"/>
  <c r="P92" i="2"/>
  <c r="D93" i="2"/>
  <c r="E54" i="15"/>
  <c r="L54" i="15" s="1"/>
  <c r="N54" i="15" s="1"/>
  <c r="B5" i="15" s="1"/>
  <c r="E54" i="11"/>
  <c r="L54" i="11" s="1"/>
  <c r="N54" i="11" s="1"/>
  <c r="B5" i="11" s="1"/>
  <c r="CQ54" i="7"/>
  <c r="J54" i="7"/>
  <c r="K54" i="7" s="1"/>
  <c r="E54" i="3"/>
  <c r="L54" i="3" s="1"/>
  <c r="N54" i="3" s="1"/>
  <c r="E54" i="2"/>
  <c r="L54" i="2" s="1"/>
  <c r="N54" i="2" s="1"/>
  <c r="E55" i="7" l="1"/>
  <c r="L55" i="7" s="1"/>
  <c r="N55" i="7" s="1"/>
  <c r="B5" i="7" s="1"/>
  <c r="CQ55" i="7"/>
  <c r="CQ56" i="7" s="1"/>
  <c r="CQ6" i="7" s="1"/>
  <c r="D94" i="2"/>
  <c r="P93" i="2"/>
  <c r="J54" i="15"/>
  <c r="K54" i="15" s="1"/>
  <c r="CQ54" i="15"/>
  <c r="CQ55" i="15" s="1"/>
  <c r="CQ6" i="15" s="1"/>
  <c r="CQ54" i="11"/>
  <c r="CQ55" i="11" s="1"/>
  <c r="CQ6" i="11" s="1"/>
  <c r="J54" i="11"/>
  <c r="K54" i="11" s="1"/>
  <c r="CQ54" i="3"/>
  <c r="CQ55" i="3" s="1"/>
  <c r="CQ56" i="3" s="1"/>
  <c r="J54" i="3"/>
  <c r="K54" i="3" s="1"/>
  <c r="J54" i="2"/>
  <c r="K54" i="2" s="1"/>
  <c r="CQ54" i="2"/>
  <c r="CQ55" i="2" s="1"/>
  <c r="CQ56" i="2" s="1"/>
  <c r="CQ57" i="2" s="1"/>
  <c r="CQ58" i="2" s="1"/>
  <c r="CQ59" i="2" s="1"/>
  <c r="CQ60" i="2" s="1"/>
  <c r="CQ61" i="2" s="1"/>
  <c r="CQ62" i="2" s="1"/>
  <c r="CQ63" i="2" s="1"/>
  <c r="CQ64" i="2" s="1"/>
  <c r="CQ65" i="2" s="1"/>
  <c r="CQ66" i="2" s="1"/>
  <c r="CQ67" i="2" s="1"/>
  <c r="CQ68" i="2" s="1"/>
  <c r="CQ69" i="2" s="1"/>
  <c r="CQ70" i="2" s="1"/>
  <c r="CQ71" i="2" s="1"/>
  <c r="CQ72" i="2" s="1"/>
  <c r="CQ73" i="2" s="1"/>
  <c r="CQ74" i="2" s="1"/>
  <c r="CQ75" i="2" s="1"/>
  <c r="CQ76" i="2" s="1"/>
  <c r="CQ77" i="2" s="1"/>
  <c r="CQ78" i="2" s="1"/>
  <c r="CQ79" i="2" s="1"/>
  <c r="CQ80" i="2" s="1"/>
  <c r="CQ81" i="2" s="1"/>
  <c r="CQ82" i="2" s="1"/>
  <c r="CQ83" i="2" s="1"/>
  <c r="CQ84" i="2" s="1"/>
  <c r="CQ85" i="2" s="1"/>
  <c r="CQ86" i="2" s="1"/>
  <c r="CQ87" i="2" s="1"/>
  <c r="CQ88" i="2" s="1"/>
  <c r="CQ89" i="2" s="1"/>
  <c r="CQ90" i="2" s="1"/>
  <c r="CQ91" i="2" s="1"/>
  <c r="CQ92" i="2" s="1"/>
  <c r="CQ93" i="2" s="1"/>
  <c r="CQ94" i="2" s="1"/>
  <c r="CQ95" i="2" s="1"/>
  <c r="CQ96" i="2" s="1"/>
  <c r="CQ97" i="2" s="1"/>
  <c r="CQ98" i="2" s="1"/>
  <c r="CQ99" i="2" s="1"/>
  <c r="CQ100" i="2" s="1"/>
  <c r="CQ101" i="2" s="1"/>
  <c r="CQ102" i="2" s="1"/>
  <c r="CQ103" i="2" s="1"/>
  <c r="CQ104" i="2" s="1"/>
  <c r="CQ105" i="2" s="1"/>
  <c r="CQ106" i="2" s="1"/>
  <c r="CQ107" i="2" s="1"/>
  <c r="CQ108" i="2" s="1"/>
  <c r="CQ109" i="2" s="1"/>
  <c r="CQ110" i="2" s="1"/>
  <c r="CQ111" i="2" s="1"/>
  <c r="CQ112" i="2" s="1"/>
  <c r="CQ113" i="2" s="1"/>
  <c r="CQ114" i="2" s="1"/>
  <c r="CQ115" i="2" s="1"/>
  <c r="CQ116" i="2" s="1"/>
  <c r="CQ117" i="2" s="1"/>
  <c r="CQ118" i="2" s="1"/>
  <c r="CQ119" i="2" s="1"/>
  <c r="CQ120" i="2" s="1"/>
  <c r="CQ121" i="2" s="1"/>
  <c r="CQ122" i="2" s="1"/>
  <c r="CQ6" i="2" s="1"/>
  <c r="P94" i="2" l="1"/>
  <c r="D95" i="2"/>
  <c r="E55" i="15"/>
  <c r="L55" i="15" s="1"/>
  <c r="N55" i="15" s="1"/>
  <c r="E55" i="11"/>
  <c r="L55" i="11" s="1"/>
  <c r="N55" i="11" s="1"/>
  <c r="E55" i="3"/>
  <c r="L55" i="3" s="1"/>
  <c r="N55" i="3" s="1"/>
  <c r="E55" i="2"/>
  <c r="L55" i="2" s="1"/>
  <c r="N55" i="2" s="1"/>
  <c r="D96" i="2" l="1"/>
  <c r="P95" i="2"/>
  <c r="CS55" i="15"/>
  <c r="B9" i="15" s="1"/>
  <c r="J55" i="15"/>
  <c r="K55" i="15" s="1"/>
  <c r="J55" i="11"/>
  <c r="K55" i="11" s="1"/>
  <c r="CS55" i="11"/>
  <c r="J55" i="3"/>
  <c r="K55" i="3" s="1"/>
  <c r="CS55" i="3"/>
  <c r="CS56" i="3" s="1"/>
  <c r="CS55" i="2"/>
  <c r="CS56" i="2" s="1"/>
  <c r="CS57" i="2" s="1"/>
  <c r="CS58" i="2" s="1"/>
  <c r="CS59" i="2" s="1"/>
  <c r="CS60" i="2" s="1"/>
  <c r="CS61" i="2" s="1"/>
  <c r="CS62" i="2" s="1"/>
  <c r="CS63" i="2" s="1"/>
  <c r="CS64" i="2" s="1"/>
  <c r="CS65" i="2" s="1"/>
  <c r="CS66" i="2" s="1"/>
  <c r="CS67" i="2" s="1"/>
  <c r="CS68" i="2" s="1"/>
  <c r="CS69" i="2" s="1"/>
  <c r="CS70" i="2" s="1"/>
  <c r="CS71" i="2" s="1"/>
  <c r="CS72" i="2" s="1"/>
  <c r="CS73" i="2" s="1"/>
  <c r="CS74" i="2" s="1"/>
  <c r="CS75" i="2" s="1"/>
  <c r="CS76" i="2" s="1"/>
  <c r="CS77" i="2" s="1"/>
  <c r="CS78" i="2" s="1"/>
  <c r="CS79" i="2" s="1"/>
  <c r="CS80" i="2" s="1"/>
  <c r="CS81" i="2" s="1"/>
  <c r="CS82" i="2" s="1"/>
  <c r="CS83" i="2" s="1"/>
  <c r="CS84" i="2" s="1"/>
  <c r="CS85" i="2" s="1"/>
  <c r="CS86" i="2" s="1"/>
  <c r="CS87" i="2" s="1"/>
  <c r="CS88" i="2" s="1"/>
  <c r="CS89" i="2" s="1"/>
  <c r="CS90" i="2" s="1"/>
  <c r="CS91" i="2" s="1"/>
  <c r="CS92" i="2" s="1"/>
  <c r="CS93" i="2" s="1"/>
  <c r="CS94" i="2" s="1"/>
  <c r="CS95" i="2" s="1"/>
  <c r="CS96" i="2" s="1"/>
  <c r="CS97" i="2" s="1"/>
  <c r="CS98" i="2" s="1"/>
  <c r="CS99" i="2" s="1"/>
  <c r="CS100" i="2" s="1"/>
  <c r="CS101" i="2" s="1"/>
  <c r="CS102" i="2" s="1"/>
  <c r="CS103" i="2" s="1"/>
  <c r="CS104" i="2" s="1"/>
  <c r="CS105" i="2" s="1"/>
  <c r="CS106" i="2" s="1"/>
  <c r="CS107" i="2" s="1"/>
  <c r="CS108" i="2" s="1"/>
  <c r="CS109" i="2" s="1"/>
  <c r="CS110" i="2" s="1"/>
  <c r="CS111" i="2" s="1"/>
  <c r="CS112" i="2" s="1"/>
  <c r="CS113" i="2" s="1"/>
  <c r="CS114" i="2" s="1"/>
  <c r="CS115" i="2" s="1"/>
  <c r="CS116" i="2" s="1"/>
  <c r="CS117" i="2" s="1"/>
  <c r="CS118" i="2" s="1"/>
  <c r="CS119" i="2" s="1"/>
  <c r="CS120" i="2" s="1"/>
  <c r="CS121" i="2" s="1"/>
  <c r="CS122" i="2" s="1"/>
  <c r="CS6" i="2" s="1"/>
  <c r="J55" i="2"/>
  <c r="K55" i="2" s="1"/>
  <c r="B9" i="3" l="1"/>
  <c r="B4" i="3"/>
  <c r="B6" i="3"/>
  <c r="S4" i="6" s="1"/>
  <c r="F6" i="6" s="1"/>
  <c r="X6" i="6"/>
  <c r="H11" i="6" s="1"/>
  <c r="B11" i="15"/>
  <c r="Z6" i="6" s="1"/>
  <c r="D97" i="2"/>
  <c r="P96" i="2"/>
  <c r="CS6" i="11"/>
  <c r="P4" i="11" s="1"/>
  <c r="B6" i="11" s="1"/>
  <c r="B9" i="11"/>
  <c r="CS6" i="15"/>
  <c r="E56" i="3"/>
  <c r="L56" i="3" s="1"/>
  <c r="N56" i="3" s="1"/>
  <c r="B5" i="3" s="1"/>
  <c r="E56" i="2"/>
  <c r="L56" i="2" s="1"/>
  <c r="N56" i="2" s="1"/>
  <c r="B12" i="11" l="1"/>
  <c r="T7" i="6" s="1"/>
  <c r="I7" i="6" s="1"/>
  <c r="S7" i="6"/>
  <c r="I6" i="6" s="1"/>
  <c r="B8" i="11"/>
  <c r="B10" i="11" s="1"/>
  <c r="Y7" i="6" s="1"/>
  <c r="I12" i="6" s="1"/>
  <c r="U7" i="6"/>
  <c r="I8" i="6" s="1"/>
  <c r="AJ21" i="6" s="1"/>
  <c r="B8" i="3"/>
  <c r="B10" i="3" s="1"/>
  <c r="Y4" i="6" s="1"/>
  <c r="F12" i="6" s="1"/>
  <c r="U4" i="6"/>
  <c r="F8" i="6" s="1"/>
  <c r="B12" i="3"/>
  <c r="T4" i="6" s="1"/>
  <c r="F7" i="6" s="1"/>
  <c r="W4" i="6"/>
  <c r="F10" i="6" s="1"/>
  <c r="X4" i="6"/>
  <c r="F11" i="6" s="1"/>
  <c r="O21" i="6" s="1"/>
  <c r="B11" i="3"/>
  <c r="Z4" i="6" s="1"/>
  <c r="AM21" i="6"/>
  <c r="B11" i="11"/>
  <c r="Z7" i="6" s="1"/>
  <c r="X7" i="6"/>
  <c r="I11" i="6" s="1"/>
  <c r="J21" i="6"/>
  <c r="D98" i="2"/>
  <c r="P97" i="2"/>
  <c r="AE21" i="6"/>
  <c r="P5" i="15"/>
  <c r="B4" i="15" s="1"/>
  <c r="P4" i="15"/>
  <c r="J56" i="3"/>
  <c r="K56" i="3" s="1"/>
  <c r="J56" i="2"/>
  <c r="K56" i="2" s="1"/>
  <c r="CU56" i="2"/>
  <c r="CU57" i="2" s="1"/>
  <c r="CU58" i="2" s="1"/>
  <c r="CU59" i="2" s="1"/>
  <c r="CU60" i="2" s="1"/>
  <c r="CU61" i="2" s="1"/>
  <c r="CU62" i="2" s="1"/>
  <c r="CU63" i="2" s="1"/>
  <c r="CU64" i="2" s="1"/>
  <c r="CU65" i="2" s="1"/>
  <c r="CU66" i="2" s="1"/>
  <c r="CU67" i="2" s="1"/>
  <c r="CU68" i="2" s="1"/>
  <c r="CU69" i="2" s="1"/>
  <c r="CU70" i="2" s="1"/>
  <c r="CU71" i="2" s="1"/>
  <c r="CU72" i="2" s="1"/>
  <c r="CU73" i="2" s="1"/>
  <c r="CU74" i="2" s="1"/>
  <c r="CU75" i="2" s="1"/>
  <c r="CU76" i="2" s="1"/>
  <c r="CU77" i="2" s="1"/>
  <c r="CU78" i="2" s="1"/>
  <c r="CU79" i="2" s="1"/>
  <c r="CU80" i="2" s="1"/>
  <c r="CU81" i="2" s="1"/>
  <c r="CU82" i="2" s="1"/>
  <c r="CU83" i="2" s="1"/>
  <c r="CU84" i="2" s="1"/>
  <c r="CU85" i="2" s="1"/>
  <c r="CU86" i="2" s="1"/>
  <c r="CU87" i="2" s="1"/>
  <c r="CU88" i="2" s="1"/>
  <c r="CU89" i="2" s="1"/>
  <c r="CU90" i="2" s="1"/>
  <c r="CU91" i="2" s="1"/>
  <c r="CU92" i="2" s="1"/>
  <c r="CU93" i="2" s="1"/>
  <c r="CU94" i="2" s="1"/>
  <c r="CU95" i="2" s="1"/>
  <c r="CU96" i="2" s="1"/>
  <c r="CU97" i="2" s="1"/>
  <c r="CU98" i="2" s="1"/>
  <c r="CU99" i="2" s="1"/>
  <c r="CU100" i="2" s="1"/>
  <c r="CU101" i="2" s="1"/>
  <c r="CU102" i="2" s="1"/>
  <c r="CU103" i="2" s="1"/>
  <c r="CU104" i="2" s="1"/>
  <c r="CU105" i="2" s="1"/>
  <c r="CU106" i="2" s="1"/>
  <c r="CU107" i="2" s="1"/>
  <c r="CU108" i="2" s="1"/>
  <c r="CU109" i="2" s="1"/>
  <c r="CU110" i="2" s="1"/>
  <c r="CU111" i="2" s="1"/>
  <c r="CU112" i="2" s="1"/>
  <c r="CU113" i="2" s="1"/>
  <c r="CU114" i="2" s="1"/>
  <c r="CU115" i="2" s="1"/>
  <c r="CU116" i="2" s="1"/>
  <c r="CU117" i="2" s="1"/>
  <c r="CU118" i="2" s="1"/>
  <c r="CU119" i="2" s="1"/>
  <c r="CU120" i="2" s="1"/>
  <c r="CU121" i="2" s="1"/>
  <c r="CU122" i="2" s="1"/>
  <c r="CU6" i="2" s="1"/>
  <c r="W7" i="6" l="1"/>
  <c r="I10" i="6" s="1"/>
  <c r="U6" i="6"/>
  <c r="H8" i="6" s="1"/>
  <c r="B6" i="15"/>
  <c r="B8" i="15"/>
  <c r="B12" i="15"/>
  <c r="P98" i="2"/>
  <c r="D99" i="2"/>
  <c r="L21" i="6"/>
  <c r="K21" i="6"/>
  <c r="E57" i="2"/>
  <c r="L57" i="2" s="1"/>
  <c r="N57" i="2" s="1"/>
  <c r="T6" i="6" l="1"/>
  <c r="H7" i="6" s="1"/>
  <c r="AA21" i="6" s="1"/>
  <c r="S6" i="6"/>
  <c r="H6" i="6" s="1"/>
  <c r="Z21" i="6" s="1"/>
  <c r="AB21" i="6"/>
  <c r="W6" i="6"/>
  <c r="H10" i="6" s="1"/>
  <c r="AD21" i="6" s="1"/>
  <c r="B10" i="15"/>
  <c r="P99" i="2"/>
  <c r="D100" i="2"/>
  <c r="N21" i="6"/>
  <c r="P21" i="6"/>
  <c r="CW57" i="2"/>
  <c r="CW58" i="2" s="1"/>
  <c r="CW59" i="2" s="1"/>
  <c r="CW60" i="2" s="1"/>
  <c r="CW61" i="2" s="1"/>
  <c r="CW62" i="2" s="1"/>
  <c r="CW63" i="2" s="1"/>
  <c r="CW64" i="2" s="1"/>
  <c r="CW65" i="2" s="1"/>
  <c r="CW66" i="2" s="1"/>
  <c r="CW67" i="2" s="1"/>
  <c r="CW68" i="2" s="1"/>
  <c r="CW69" i="2" s="1"/>
  <c r="CW70" i="2" s="1"/>
  <c r="CW71" i="2" s="1"/>
  <c r="CW72" i="2" s="1"/>
  <c r="CW73" i="2" s="1"/>
  <c r="CW74" i="2" s="1"/>
  <c r="CW75" i="2" s="1"/>
  <c r="CW76" i="2" s="1"/>
  <c r="CW77" i="2" s="1"/>
  <c r="CW78" i="2" s="1"/>
  <c r="CW79" i="2" s="1"/>
  <c r="CW80" i="2" s="1"/>
  <c r="CW81" i="2" s="1"/>
  <c r="CW82" i="2" s="1"/>
  <c r="CW83" i="2" s="1"/>
  <c r="CW84" i="2" s="1"/>
  <c r="CW85" i="2" s="1"/>
  <c r="CW86" i="2" s="1"/>
  <c r="CW87" i="2" s="1"/>
  <c r="CW88" i="2" s="1"/>
  <c r="CW89" i="2" s="1"/>
  <c r="CW90" i="2" s="1"/>
  <c r="CW91" i="2" s="1"/>
  <c r="CW92" i="2" s="1"/>
  <c r="CW93" i="2" s="1"/>
  <c r="CW94" i="2" s="1"/>
  <c r="CW95" i="2" s="1"/>
  <c r="CW96" i="2" s="1"/>
  <c r="CW97" i="2" s="1"/>
  <c r="CW98" i="2" s="1"/>
  <c r="CW99" i="2" s="1"/>
  <c r="CW100" i="2" s="1"/>
  <c r="CW101" i="2" s="1"/>
  <c r="CW102" i="2" s="1"/>
  <c r="CW103" i="2" s="1"/>
  <c r="CW104" i="2" s="1"/>
  <c r="CW105" i="2" s="1"/>
  <c r="CW106" i="2" s="1"/>
  <c r="CW107" i="2" s="1"/>
  <c r="CW108" i="2" s="1"/>
  <c r="CW109" i="2" s="1"/>
  <c r="CW110" i="2" s="1"/>
  <c r="CW111" i="2" s="1"/>
  <c r="CW112" i="2" s="1"/>
  <c r="CW113" i="2" s="1"/>
  <c r="CW114" i="2" s="1"/>
  <c r="CW115" i="2" s="1"/>
  <c r="CW116" i="2" s="1"/>
  <c r="CW117" i="2" s="1"/>
  <c r="CW118" i="2" s="1"/>
  <c r="CW119" i="2" s="1"/>
  <c r="CW120" i="2" s="1"/>
  <c r="CW121" i="2" s="1"/>
  <c r="CW122" i="2" s="1"/>
  <c r="CW6" i="2" s="1"/>
  <c r="J57" i="2"/>
  <c r="K57" i="2" s="1"/>
  <c r="Y6" i="6" l="1"/>
  <c r="H12" i="6" s="1"/>
  <c r="AF21" i="6"/>
  <c r="D101" i="2"/>
  <c r="P100" i="2"/>
  <c r="E58" i="2"/>
  <c r="L58" i="2" s="1"/>
  <c r="N58" i="2" s="1"/>
  <c r="P101" i="2" l="1"/>
  <c r="D102" i="2"/>
  <c r="J58" i="2"/>
  <c r="K58" i="2" s="1"/>
  <c r="CY58" i="2"/>
  <c r="CY59" i="2" s="1"/>
  <c r="CY60" i="2" s="1"/>
  <c r="CY61" i="2" s="1"/>
  <c r="CY62" i="2" s="1"/>
  <c r="CY63" i="2" s="1"/>
  <c r="CY64" i="2" s="1"/>
  <c r="CY65" i="2" s="1"/>
  <c r="CY66" i="2" s="1"/>
  <c r="CY67" i="2" s="1"/>
  <c r="CY68" i="2" s="1"/>
  <c r="CY69" i="2" s="1"/>
  <c r="CY70" i="2" s="1"/>
  <c r="CY71" i="2" s="1"/>
  <c r="CY72" i="2" s="1"/>
  <c r="CY73" i="2" s="1"/>
  <c r="CY74" i="2" s="1"/>
  <c r="CY75" i="2" s="1"/>
  <c r="CY76" i="2" s="1"/>
  <c r="CY77" i="2" s="1"/>
  <c r="CY78" i="2" s="1"/>
  <c r="CY79" i="2" s="1"/>
  <c r="CY80" i="2" s="1"/>
  <c r="CY81" i="2" s="1"/>
  <c r="CY82" i="2" s="1"/>
  <c r="CY83" i="2" s="1"/>
  <c r="CY84" i="2" s="1"/>
  <c r="CY85" i="2" s="1"/>
  <c r="CY86" i="2" s="1"/>
  <c r="CY87" i="2" s="1"/>
  <c r="CY88" i="2" s="1"/>
  <c r="CY89" i="2" s="1"/>
  <c r="CY90" i="2" s="1"/>
  <c r="CY91" i="2" s="1"/>
  <c r="CY92" i="2" s="1"/>
  <c r="CY93" i="2" s="1"/>
  <c r="CY94" i="2" s="1"/>
  <c r="CY95" i="2" s="1"/>
  <c r="CY96" i="2" s="1"/>
  <c r="CY97" i="2" s="1"/>
  <c r="CY98" i="2" s="1"/>
  <c r="CY99" i="2" s="1"/>
  <c r="CY100" i="2" s="1"/>
  <c r="CY101" i="2" s="1"/>
  <c r="CY102" i="2" s="1"/>
  <c r="CY103" i="2" s="1"/>
  <c r="CY104" i="2" s="1"/>
  <c r="CY105" i="2" s="1"/>
  <c r="CY106" i="2" s="1"/>
  <c r="CY107" i="2" s="1"/>
  <c r="CY108" i="2" s="1"/>
  <c r="CY109" i="2" s="1"/>
  <c r="CY110" i="2" s="1"/>
  <c r="CY111" i="2" s="1"/>
  <c r="CY112" i="2" s="1"/>
  <c r="CY113" i="2" s="1"/>
  <c r="CY114" i="2" s="1"/>
  <c r="CY115" i="2" s="1"/>
  <c r="CY116" i="2" s="1"/>
  <c r="CY117" i="2" s="1"/>
  <c r="CY118" i="2" s="1"/>
  <c r="CY119" i="2" s="1"/>
  <c r="CY120" i="2" s="1"/>
  <c r="CY121" i="2" s="1"/>
  <c r="CY122" i="2" s="1"/>
  <c r="CY6" i="2" s="1"/>
  <c r="P102" i="2" l="1"/>
  <c r="D103" i="2"/>
  <c r="E59" i="2"/>
  <c r="L59" i="2" s="1"/>
  <c r="N59" i="2" s="1"/>
  <c r="D104" i="2" l="1"/>
  <c r="P103" i="2"/>
  <c r="DA59" i="2"/>
  <c r="DA60" i="2" s="1"/>
  <c r="DA61" i="2" s="1"/>
  <c r="DA62" i="2" s="1"/>
  <c r="DA63" i="2" s="1"/>
  <c r="DA64" i="2" s="1"/>
  <c r="DA65" i="2" s="1"/>
  <c r="DA66" i="2" s="1"/>
  <c r="DA67" i="2" s="1"/>
  <c r="DA68" i="2" s="1"/>
  <c r="DA69" i="2" s="1"/>
  <c r="DA70" i="2" s="1"/>
  <c r="DA71" i="2" s="1"/>
  <c r="DA72" i="2" s="1"/>
  <c r="DA73" i="2" s="1"/>
  <c r="DA74" i="2" s="1"/>
  <c r="DA75" i="2" s="1"/>
  <c r="DA76" i="2" s="1"/>
  <c r="DA77" i="2" s="1"/>
  <c r="DA78" i="2" s="1"/>
  <c r="DA79" i="2" s="1"/>
  <c r="DA80" i="2" s="1"/>
  <c r="DA81" i="2" s="1"/>
  <c r="DA82" i="2" s="1"/>
  <c r="DA83" i="2" s="1"/>
  <c r="DA84" i="2" s="1"/>
  <c r="DA85" i="2" s="1"/>
  <c r="DA86" i="2" s="1"/>
  <c r="DA87" i="2" s="1"/>
  <c r="DA88" i="2" s="1"/>
  <c r="DA89" i="2" s="1"/>
  <c r="DA90" i="2" s="1"/>
  <c r="DA91" i="2" s="1"/>
  <c r="DA92" i="2" s="1"/>
  <c r="DA93" i="2" s="1"/>
  <c r="DA94" i="2" s="1"/>
  <c r="DA95" i="2" s="1"/>
  <c r="DA96" i="2" s="1"/>
  <c r="DA97" i="2" s="1"/>
  <c r="DA98" i="2" s="1"/>
  <c r="DA99" i="2" s="1"/>
  <c r="DA100" i="2" s="1"/>
  <c r="DA101" i="2" s="1"/>
  <c r="DA102" i="2" s="1"/>
  <c r="DA103" i="2" s="1"/>
  <c r="DA104" i="2" s="1"/>
  <c r="DA105" i="2" s="1"/>
  <c r="DA106" i="2" s="1"/>
  <c r="DA107" i="2" s="1"/>
  <c r="DA108" i="2" s="1"/>
  <c r="DA109" i="2" s="1"/>
  <c r="DA110" i="2" s="1"/>
  <c r="DA111" i="2" s="1"/>
  <c r="DA112" i="2" s="1"/>
  <c r="DA113" i="2" s="1"/>
  <c r="DA114" i="2" s="1"/>
  <c r="DA115" i="2" s="1"/>
  <c r="DA116" i="2" s="1"/>
  <c r="DA117" i="2" s="1"/>
  <c r="DA118" i="2" s="1"/>
  <c r="DA119" i="2" s="1"/>
  <c r="DA120" i="2" s="1"/>
  <c r="DA121" i="2" s="1"/>
  <c r="DA122" i="2" s="1"/>
  <c r="DA6" i="2" s="1"/>
  <c r="J59" i="2"/>
  <c r="K59" i="2" s="1"/>
  <c r="P104" i="2" l="1"/>
  <c r="D105" i="2"/>
  <c r="E60" i="2"/>
  <c r="L60" i="2" s="1"/>
  <c r="N60" i="2" s="1"/>
  <c r="D106" i="2" l="1"/>
  <c r="P105" i="2"/>
  <c r="J60" i="2"/>
  <c r="K60" i="2" s="1"/>
  <c r="DC60" i="2"/>
  <c r="DC61" i="2" s="1"/>
  <c r="DC62" i="2" s="1"/>
  <c r="DC63" i="2" s="1"/>
  <c r="DC64" i="2" s="1"/>
  <c r="DC65" i="2" s="1"/>
  <c r="DC66" i="2" s="1"/>
  <c r="DC67" i="2" s="1"/>
  <c r="DC68" i="2" s="1"/>
  <c r="DC69" i="2" s="1"/>
  <c r="DC70" i="2" s="1"/>
  <c r="DC71" i="2" s="1"/>
  <c r="DC72" i="2" s="1"/>
  <c r="DC73" i="2" s="1"/>
  <c r="DC74" i="2" s="1"/>
  <c r="DC75" i="2" s="1"/>
  <c r="DC76" i="2" s="1"/>
  <c r="DC77" i="2" s="1"/>
  <c r="DC78" i="2" s="1"/>
  <c r="DC79" i="2" s="1"/>
  <c r="DC80" i="2" s="1"/>
  <c r="DC81" i="2" s="1"/>
  <c r="DC82" i="2" s="1"/>
  <c r="DC83" i="2" s="1"/>
  <c r="DC84" i="2" s="1"/>
  <c r="DC85" i="2" s="1"/>
  <c r="DC86" i="2" s="1"/>
  <c r="DC87" i="2" s="1"/>
  <c r="DC88" i="2" s="1"/>
  <c r="DC89" i="2" s="1"/>
  <c r="DC90" i="2" s="1"/>
  <c r="DC91" i="2" s="1"/>
  <c r="DC92" i="2" s="1"/>
  <c r="DC93" i="2" s="1"/>
  <c r="DC94" i="2" s="1"/>
  <c r="DC95" i="2" s="1"/>
  <c r="DC96" i="2" s="1"/>
  <c r="DC97" i="2" s="1"/>
  <c r="DC98" i="2" s="1"/>
  <c r="DC99" i="2" s="1"/>
  <c r="DC100" i="2" s="1"/>
  <c r="DC101" i="2" s="1"/>
  <c r="DC102" i="2" s="1"/>
  <c r="DC103" i="2" s="1"/>
  <c r="DC104" i="2" s="1"/>
  <c r="DC105" i="2" s="1"/>
  <c r="DC106" i="2" s="1"/>
  <c r="DC107" i="2" s="1"/>
  <c r="DC108" i="2" s="1"/>
  <c r="DC109" i="2" s="1"/>
  <c r="DC110" i="2" s="1"/>
  <c r="DC111" i="2" s="1"/>
  <c r="DC112" i="2" s="1"/>
  <c r="DC113" i="2" s="1"/>
  <c r="DC114" i="2" s="1"/>
  <c r="DC115" i="2" s="1"/>
  <c r="DC116" i="2" s="1"/>
  <c r="DC117" i="2" s="1"/>
  <c r="DC118" i="2" s="1"/>
  <c r="DC119" i="2" s="1"/>
  <c r="DC120" i="2" s="1"/>
  <c r="DC121" i="2" s="1"/>
  <c r="DC122" i="2" s="1"/>
  <c r="DC6" i="2" s="1"/>
  <c r="P106" i="2" l="1"/>
  <c r="D107" i="2"/>
  <c r="E61" i="2"/>
  <c r="L61" i="2" s="1"/>
  <c r="N61" i="2" s="1"/>
  <c r="D108" i="2" l="1"/>
  <c r="P107" i="2"/>
  <c r="DE61" i="2"/>
  <c r="DE62" i="2" s="1"/>
  <c r="DE63" i="2" s="1"/>
  <c r="DE64" i="2" s="1"/>
  <c r="DE65" i="2" s="1"/>
  <c r="DE66" i="2" s="1"/>
  <c r="DE67" i="2" s="1"/>
  <c r="DE68" i="2" s="1"/>
  <c r="DE69" i="2" s="1"/>
  <c r="DE70" i="2" s="1"/>
  <c r="DE71" i="2" s="1"/>
  <c r="DE72" i="2" s="1"/>
  <c r="DE73" i="2" s="1"/>
  <c r="DE74" i="2" s="1"/>
  <c r="DE75" i="2" s="1"/>
  <c r="DE76" i="2" s="1"/>
  <c r="DE77" i="2" s="1"/>
  <c r="DE78" i="2" s="1"/>
  <c r="DE79" i="2" s="1"/>
  <c r="DE80" i="2" s="1"/>
  <c r="DE81" i="2" s="1"/>
  <c r="DE82" i="2" s="1"/>
  <c r="DE83" i="2" s="1"/>
  <c r="DE84" i="2" s="1"/>
  <c r="DE85" i="2" s="1"/>
  <c r="DE86" i="2" s="1"/>
  <c r="DE87" i="2" s="1"/>
  <c r="DE88" i="2" s="1"/>
  <c r="DE89" i="2" s="1"/>
  <c r="DE90" i="2" s="1"/>
  <c r="DE91" i="2" s="1"/>
  <c r="DE92" i="2" s="1"/>
  <c r="DE93" i="2" s="1"/>
  <c r="DE94" i="2" s="1"/>
  <c r="DE95" i="2" s="1"/>
  <c r="DE96" i="2" s="1"/>
  <c r="DE97" i="2" s="1"/>
  <c r="DE98" i="2" s="1"/>
  <c r="DE99" i="2" s="1"/>
  <c r="DE100" i="2" s="1"/>
  <c r="DE101" i="2" s="1"/>
  <c r="DE102" i="2" s="1"/>
  <c r="DE103" i="2" s="1"/>
  <c r="DE104" i="2" s="1"/>
  <c r="DE105" i="2" s="1"/>
  <c r="DE106" i="2" s="1"/>
  <c r="DE107" i="2" s="1"/>
  <c r="DE108" i="2" s="1"/>
  <c r="DE109" i="2" s="1"/>
  <c r="DE110" i="2" s="1"/>
  <c r="DE111" i="2" s="1"/>
  <c r="DE112" i="2" s="1"/>
  <c r="DE113" i="2" s="1"/>
  <c r="DE114" i="2" s="1"/>
  <c r="DE115" i="2" s="1"/>
  <c r="DE116" i="2" s="1"/>
  <c r="DE117" i="2" s="1"/>
  <c r="DE118" i="2" s="1"/>
  <c r="DE119" i="2" s="1"/>
  <c r="DE120" i="2" s="1"/>
  <c r="DE121" i="2" s="1"/>
  <c r="DE122" i="2" s="1"/>
  <c r="DE6" i="2" s="1"/>
  <c r="J61" i="2"/>
  <c r="K61" i="2" s="1"/>
  <c r="P108" i="2" l="1"/>
  <c r="D109" i="2"/>
  <c r="E62" i="2"/>
  <c r="L62" i="2" s="1"/>
  <c r="N62" i="2" s="1"/>
  <c r="D110" i="2" l="1"/>
  <c r="P109" i="2"/>
  <c r="DG62" i="2"/>
  <c r="DG63" i="2" s="1"/>
  <c r="DG64" i="2" s="1"/>
  <c r="DG65" i="2" s="1"/>
  <c r="DG66" i="2" s="1"/>
  <c r="DG67" i="2" s="1"/>
  <c r="DG68" i="2" s="1"/>
  <c r="DG69" i="2" s="1"/>
  <c r="DG70" i="2" s="1"/>
  <c r="DG71" i="2" s="1"/>
  <c r="DG72" i="2" s="1"/>
  <c r="DG73" i="2" s="1"/>
  <c r="DG74" i="2" s="1"/>
  <c r="DG75" i="2" s="1"/>
  <c r="DG76" i="2" s="1"/>
  <c r="DG77" i="2" s="1"/>
  <c r="DG78" i="2" s="1"/>
  <c r="DG79" i="2" s="1"/>
  <c r="DG80" i="2" s="1"/>
  <c r="DG81" i="2" s="1"/>
  <c r="DG82" i="2" s="1"/>
  <c r="DG83" i="2" s="1"/>
  <c r="DG84" i="2" s="1"/>
  <c r="DG85" i="2" s="1"/>
  <c r="DG86" i="2" s="1"/>
  <c r="DG87" i="2" s="1"/>
  <c r="DG88" i="2" s="1"/>
  <c r="DG89" i="2" s="1"/>
  <c r="DG90" i="2" s="1"/>
  <c r="DG91" i="2" s="1"/>
  <c r="DG92" i="2" s="1"/>
  <c r="DG93" i="2" s="1"/>
  <c r="DG94" i="2" s="1"/>
  <c r="DG95" i="2" s="1"/>
  <c r="DG96" i="2" s="1"/>
  <c r="DG97" i="2" s="1"/>
  <c r="DG98" i="2" s="1"/>
  <c r="DG99" i="2" s="1"/>
  <c r="DG100" i="2" s="1"/>
  <c r="DG101" i="2" s="1"/>
  <c r="DG102" i="2" s="1"/>
  <c r="DG103" i="2" s="1"/>
  <c r="DG104" i="2" s="1"/>
  <c r="DG105" i="2" s="1"/>
  <c r="DG106" i="2" s="1"/>
  <c r="DG107" i="2" s="1"/>
  <c r="DG108" i="2" s="1"/>
  <c r="DG109" i="2" s="1"/>
  <c r="DG110" i="2" s="1"/>
  <c r="DG111" i="2" s="1"/>
  <c r="DG112" i="2" s="1"/>
  <c r="DG113" i="2" s="1"/>
  <c r="DG114" i="2" s="1"/>
  <c r="DG115" i="2" s="1"/>
  <c r="DG116" i="2" s="1"/>
  <c r="DG117" i="2" s="1"/>
  <c r="DG118" i="2" s="1"/>
  <c r="DG119" i="2" s="1"/>
  <c r="DG120" i="2" s="1"/>
  <c r="DG121" i="2" s="1"/>
  <c r="DG122" i="2" s="1"/>
  <c r="DG6" i="2" s="1"/>
  <c r="J62" i="2"/>
  <c r="K62" i="2" s="1"/>
  <c r="D111" i="2" l="1"/>
  <c r="P110" i="2"/>
  <c r="E63" i="2"/>
  <c r="L63" i="2" s="1"/>
  <c r="N63" i="2" s="1"/>
  <c r="D112" i="2" l="1"/>
  <c r="P111" i="2"/>
  <c r="J63" i="2"/>
  <c r="K63" i="2" s="1"/>
  <c r="DI63" i="2"/>
  <c r="DI64" i="2" s="1"/>
  <c r="DI65" i="2" s="1"/>
  <c r="DI66" i="2" s="1"/>
  <c r="DI67" i="2" s="1"/>
  <c r="DI68" i="2" s="1"/>
  <c r="DI69" i="2" s="1"/>
  <c r="DI70" i="2" s="1"/>
  <c r="DI71" i="2" s="1"/>
  <c r="DI72" i="2" s="1"/>
  <c r="DI73" i="2" s="1"/>
  <c r="DI74" i="2" s="1"/>
  <c r="DI75" i="2" s="1"/>
  <c r="DI76" i="2" s="1"/>
  <c r="DI77" i="2" s="1"/>
  <c r="DI78" i="2" s="1"/>
  <c r="DI79" i="2" s="1"/>
  <c r="DI80" i="2" s="1"/>
  <c r="DI81" i="2" s="1"/>
  <c r="DI82" i="2" s="1"/>
  <c r="DI83" i="2" s="1"/>
  <c r="DI84" i="2" s="1"/>
  <c r="DI85" i="2" s="1"/>
  <c r="DI86" i="2" s="1"/>
  <c r="DI87" i="2" s="1"/>
  <c r="DI88" i="2" s="1"/>
  <c r="DI89" i="2" s="1"/>
  <c r="DI90" i="2" s="1"/>
  <c r="DI91" i="2" s="1"/>
  <c r="DI92" i="2" s="1"/>
  <c r="DI93" i="2" s="1"/>
  <c r="DI94" i="2" s="1"/>
  <c r="DI95" i="2" s="1"/>
  <c r="DI96" i="2" s="1"/>
  <c r="DI97" i="2" s="1"/>
  <c r="DI98" i="2" s="1"/>
  <c r="DI99" i="2" s="1"/>
  <c r="DI100" i="2" s="1"/>
  <c r="DI101" i="2" s="1"/>
  <c r="DI102" i="2" s="1"/>
  <c r="DI103" i="2" s="1"/>
  <c r="DI104" i="2" s="1"/>
  <c r="DI105" i="2" s="1"/>
  <c r="DI106" i="2" s="1"/>
  <c r="DI107" i="2" s="1"/>
  <c r="DI108" i="2" s="1"/>
  <c r="DI109" i="2" s="1"/>
  <c r="DI110" i="2" s="1"/>
  <c r="DI111" i="2" s="1"/>
  <c r="DI112" i="2" s="1"/>
  <c r="DI113" i="2" s="1"/>
  <c r="DI114" i="2" s="1"/>
  <c r="DI115" i="2" s="1"/>
  <c r="DI116" i="2" s="1"/>
  <c r="DI117" i="2" s="1"/>
  <c r="DI118" i="2" s="1"/>
  <c r="DI119" i="2" s="1"/>
  <c r="DI120" i="2" s="1"/>
  <c r="DI121" i="2" s="1"/>
  <c r="DI122" i="2" s="1"/>
  <c r="DI6" i="2" s="1"/>
  <c r="P112" i="2" l="1"/>
  <c r="D113" i="2"/>
  <c r="E64" i="2"/>
  <c r="L64" i="2" s="1"/>
  <c r="N64" i="2" s="1"/>
  <c r="P113" i="2" l="1"/>
  <c r="D114" i="2"/>
  <c r="J64" i="2"/>
  <c r="K64" i="2" s="1"/>
  <c r="DK64" i="2"/>
  <c r="DK65" i="2" s="1"/>
  <c r="DK66" i="2" s="1"/>
  <c r="DK67" i="2" s="1"/>
  <c r="DK68" i="2" s="1"/>
  <c r="DK69" i="2" s="1"/>
  <c r="DK70" i="2" s="1"/>
  <c r="DK71" i="2" s="1"/>
  <c r="DK72" i="2" s="1"/>
  <c r="DK73" i="2" s="1"/>
  <c r="DK74" i="2" s="1"/>
  <c r="DK75" i="2" s="1"/>
  <c r="DK76" i="2" s="1"/>
  <c r="DK77" i="2" s="1"/>
  <c r="DK78" i="2" s="1"/>
  <c r="DK79" i="2" s="1"/>
  <c r="DK80" i="2" s="1"/>
  <c r="DK81" i="2" s="1"/>
  <c r="DK82" i="2" s="1"/>
  <c r="DK83" i="2" s="1"/>
  <c r="DK84" i="2" s="1"/>
  <c r="DK85" i="2" s="1"/>
  <c r="DK86" i="2" s="1"/>
  <c r="DK87" i="2" s="1"/>
  <c r="DK88" i="2" s="1"/>
  <c r="DK89" i="2" s="1"/>
  <c r="DK90" i="2" s="1"/>
  <c r="DK91" i="2" s="1"/>
  <c r="DK92" i="2" s="1"/>
  <c r="DK93" i="2" s="1"/>
  <c r="DK94" i="2" s="1"/>
  <c r="DK95" i="2" s="1"/>
  <c r="DK96" i="2" s="1"/>
  <c r="DK97" i="2" s="1"/>
  <c r="DK98" i="2" s="1"/>
  <c r="DK99" i="2" s="1"/>
  <c r="DK100" i="2" s="1"/>
  <c r="DK101" i="2" s="1"/>
  <c r="DK102" i="2" s="1"/>
  <c r="DK103" i="2" s="1"/>
  <c r="DK104" i="2" s="1"/>
  <c r="DK105" i="2" s="1"/>
  <c r="DK106" i="2" s="1"/>
  <c r="DK107" i="2" s="1"/>
  <c r="DK108" i="2" s="1"/>
  <c r="DK109" i="2" s="1"/>
  <c r="DK110" i="2" s="1"/>
  <c r="DK111" i="2" s="1"/>
  <c r="DK112" i="2" s="1"/>
  <c r="DK113" i="2" s="1"/>
  <c r="DK114" i="2" s="1"/>
  <c r="DK115" i="2" s="1"/>
  <c r="DK116" i="2" s="1"/>
  <c r="DK117" i="2" s="1"/>
  <c r="DK118" i="2" s="1"/>
  <c r="DK119" i="2" s="1"/>
  <c r="DK120" i="2" s="1"/>
  <c r="DK121" i="2" s="1"/>
  <c r="DK122" i="2" s="1"/>
  <c r="DK6" i="2" s="1"/>
  <c r="D115" i="2" l="1"/>
  <c r="P114" i="2"/>
  <c r="E65" i="2"/>
  <c r="L65" i="2" s="1"/>
  <c r="N65" i="2" s="1"/>
  <c r="P115" i="2" l="1"/>
  <c r="D116" i="2"/>
  <c r="DM65" i="2"/>
  <c r="DM66" i="2" s="1"/>
  <c r="DM67" i="2" s="1"/>
  <c r="DM68" i="2" s="1"/>
  <c r="DM69" i="2" s="1"/>
  <c r="DM70" i="2" s="1"/>
  <c r="DM71" i="2" s="1"/>
  <c r="DM72" i="2" s="1"/>
  <c r="DM73" i="2" s="1"/>
  <c r="DM74" i="2" s="1"/>
  <c r="DM75" i="2" s="1"/>
  <c r="DM76" i="2" s="1"/>
  <c r="DM77" i="2" s="1"/>
  <c r="DM78" i="2" s="1"/>
  <c r="DM79" i="2" s="1"/>
  <c r="DM80" i="2" s="1"/>
  <c r="DM81" i="2" s="1"/>
  <c r="DM82" i="2" s="1"/>
  <c r="DM83" i="2" s="1"/>
  <c r="DM84" i="2" s="1"/>
  <c r="DM85" i="2" s="1"/>
  <c r="DM86" i="2" s="1"/>
  <c r="DM87" i="2" s="1"/>
  <c r="DM88" i="2" s="1"/>
  <c r="DM89" i="2" s="1"/>
  <c r="DM90" i="2" s="1"/>
  <c r="DM91" i="2" s="1"/>
  <c r="DM92" i="2" s="1"/>
  <c r="DM93" i="2" s="1"/>
  <c r="DM94" i="2" s="1"/>
  <c r="DM95" i="2" s="1"/>
  <c r="DM96" i="2" s="1"/>
  <c r="DM97" i="2" s="1"/>
  <c r="DM98" i="2" s="1"/>
  <c r="DM99" i="2" s="1"/>
  <c r="DM100" i="2" s="1"/>
  <c r="DM101" i="2" s="1"/>
  <c r="DM102" i="2" s="1"/>
  <c r="DM103" i="2" s="1"/>
  <c r="DM104" i="2" s="1"/>
  <c r="DM105" i="2" s="1"/>
  <c r="DM106" i="2" s="1"/>
  <c r="DM107" i="2" s="1"/>
  <c r="DM108" i="2" s="1"/>
  <c r="DM109" i="2" s="1"/>
  <c r="DM110" i="2" s="1"/>
  <c r="DM111" i="2" s="1"/>
  <c r="DM112" i="2" s="1"/>
  <c r="DM113" i="2" s="1"/>
  <c r="DM114" i="2" s="1"/>
  <c r="DM115" i="2" s="1"/>
  <c r="DM116" i="2" s="1"/>
  <c r="DM117" i="2" s="1"/>
  <c r="DM118" i="2" s="1"/>
  <c r="DM119" i="2" s="1"/>
  <c r="DM120" i="2" s="1"/>
  <c r="DM121" i="2" s="1"/>
  <c r="DM122" i="2" s="1"/>
  <c r="DM6" i="2" s="1"/>
  <c r="J65" i="2"/>
  <c r="K65" i="2" s="1"/>
  <c r="D117" i="2" l="1"/>
  <c r="P116" i="2"/>
  <c r="E66" i="2"/>
  <c r="L66" i="2" s="1"/>
  <c r="N66" i="2" s="1"/>
  <c r="D118" i="2" l="1"/>
  <c r="P117" i="2"/>
  <c r="DO66" i="2"/>
  <c r="DO67" i="2" s="1"/>
  <c r="DO68" i="2" s="1"/>
  <c r="DO69" i="2" s="1"/>
  <c r="DO70" i="2" s="1"/>
  <c r="DO71" i="2" s="1"/>
  <c r="DO72" i="2" s="1"/>
  <c r="DO73" i="2" s="1"/>
  <c r="DO74" i="2" s="1"/>
  <c r="DO75" i="2" s="1"/>
  <c r="DO76" i="2" s="1"/>
  <c r="DO77" i="2" s="1"/>
  <c r="DO78" i="2" s="1"/>
  <c r="DO79" i="2" s="1"/>
  <c r="DO80" i="2" s="1"/>
  <c r="DO81" i="2" s="1"/>
  <c r="DO82" i="2" s="1"/>
  <c r="DO83" i="2" s="1"/>
  <c r="DO84" i="2" s="1"/>
  <c r="DO85" i="2" s="1"/>
  <c r="DO86" i="2" s="1"/>
  <c r="DO87" i="2" s="1"/>
  <c r="DO88" i="2" s="1"/>
  <c r="DO89" i="2" s="1"/>
  <c r="DO90" i="2" s="1"/>
  <c r="DO91" i="2" s="1"/>
  <c r="DO92" i="2" s="1"/>
  <c r="DO93" i="2" s="1"/>
  <c r="DO94" i="2" s="1"/>
  <c r="DO95" i="2" s="1"/>
  <c r="DO96" i="2" s="1"/>
  <c r="DO97" i="2" s="1"/>
  <c r="DO98" i="2" s="1"/>
  <c r="DO99" i="2" s="1"/>
  <c r="DO100" i="2" s="1"/>
  <c r="DO101" i="2" s="1"/>
  <c r="DO102" i="2" s="1"/>
  <c r="DO103" i="2" s="1"/>
  <c r="DO104" i="2" s="1"/>
  <c r="DO105" i="2" s="1"/>
  <c r="DO106" i="2" s="1"/>
  <c r="DO107" i="2" s="1"/>
  <c r="DO108" i="2" s="1"/>
  <c r="DO109" i="2" s="1"/>
  <c r="DO110" i="2" s="1"/>
  <c r="DO111" i="2" s="1"/>
  <c r="DO112" i="2" s="1"/>
  <c r="DO113" i="2" s="1"/>
  <c r="DO114" i="2" s="1"/>
  <c r="DO115" i="2" s="1"/>
  <c r="DO116" i="2" s="1"/>
  <c r="DO117" i="2" s="1"/>
  <c r="DO118" i="2" s="1"/>
  <c r="DO119" i="2" s="1"/>
  <c r="DO120" i="2" s="1"/>
  <c r="DO121" i="2" s="1"/>
  <c r="DO122" i="2" s="1"/>
  <c r="DO6" i="2" s="1"/>
  <c r="J66" i="2"/>
  <c r="K66" i="2" s="1"/>
  <c r="D119" i="2" l="1"/>
  <c r="P118" i="2"/>
  <c r="E67" i="2"/>
  <c r="L67" i="2" s="1"/>
  <c r="N67" i="2" s="1"/>
  <c r="D120" i="2" l="1"/>
  <c r="P119" i="2"/>
  <c r="J67" i="2"/>
  <c r="K67" i="2" s="1"/>
  <c r="DQ67" i="2"/>
  <c r="DQ68" i="2" s="1"/>
  <c r="DQ69" i="2" s="1"/>
  <c r="DQ70" i="2" s="1"/>
  <c r="DQ71" i="2" s="1"/>
  <c r="DQ72" i="2" s="1"/>
  <c r="DQ73" i="2" s="1"/>
  <c r="DQ74" i="2" s="1"/>
  <c r="DQ75" i="2" s="1"/>
  <c r="DQ76" i="2" s="1"/>
  <c r="DQ77" i="2" s="1"/>
  <c r="DQ78" i="2" s="1"/>
  <c r="DQ79" i="2" s="1"/>
  <c r="DQ80" i="2" s="1"/>
  <c r="DQ81" i="2" s="1"/>
  <c r="DQ82" i="2" s="1"/>
  <c r="DQ83" i="2" s="1"/>
  <c r="DQ84" i="2" s="1"/>
  <c r="DQ85" i="2" s="1"/>
  <c r="DQ86" i="2" s="1"/>
  <c r="DQ87" i="2" s="1"/>
  <c r="DQ88" i="2" s="1"/>
  <c r="DQ89" i="2" s="1"/>
  <c r="DQ90" i="2" s="1"/>
  <c r="DQ91" i="2" s="1"/>
  <c r="DQ92" i="2" s="1"/>
  <c r="DQ93" i="2" s="1"/>
  <c r="DQ94" i="2" s="1"/>
  <c r="DQ95" i="2" s="1"/>
  <c r="DQ96" i="2" s="1"/>
  <c r="DQ97" i="2" s="1"/>
  <c r="DQ98" i="2" s="1"/>
  <c r="DQ99" i="2" s="1"/>
  <c r="DQ100" i="2" s="1"/>
  <c r="DQ101" i="2" s="1"/>
  <c r="DQ102" i="2" s="1"/>
  <c r="DQ103" i="2" s="1"/>
  <c r="DQ104" i="2" s="1"/>
  <c r="DQ105" i="2" s="1"/>
  <c r="DQ106" i="2" s="1"/>
  <c r="DQ107" i="2" s="1"/>
  <c r="DQ108" i="2" s="1"/>
  <c r="DQ109" i="2" s="1"/>
  <c r="DQ110" i="2" s="1"/>
  <c r="DQ111" i="2" s="1"/>
  <c r="DQ112" i="2" s="1"/>
  <c r="DQ113" i="2" s="1"/>
  <c r="DQ114" i="2" s="1"/>
  <c r="DQ115" i="2" s="1"/>
  <c r="DQ116" i="2" s="1"/>
  <c r="DQ117" i="2" s="1"/>
  <c r="DQ118" i="2" s="1"/>
  <c r="DQ119" i="2" s="1"/>
  <c r="DQ120" i="2" s="1"/>
  <c r="DQ121" i="2" s="1"/>
  <c r="DQ122" i="2" s="1"/>
  <c r="DQ6" i="2" s="1"/>
  <c r="P120" i="2" l="1"/>
  <c r="D121" i="2"/>
  <c r="E68" i="2"/>
  <c r="L68" i="2" s="1"/>
  <c r="N68" i="2" s="1"/>
  <c r="P6" i="2" l="1"/>
  <c r="P5" i="2" s="1"/>
  <c r="P121" i="2"/>
  <c r="J68" i="2"/>
  <c r="K68" i="2" s="1"/>
  <c r="DS68" i="2"/>
  <c r="DS69" i="2" s="1"/>
  <c r="DS70" i="2" s="1"/>
  <c r="DS71" i="2" s="1"/>
  <c r="DS72" i="2" s="1"/>
  <c r="DS73" i="2" s="1"/>
  <c r="DS74" i="2" s="1"/>
  <c r="DS75" i="2" s="1"/>
  <c r="DS76" i="2" s="1"/>
  <c r="DS77" i="2" s="1"/>
  <c r="DS78" i="2" s="1"/>
  <c r="DS79" i="2" s="1"/>
  <c r="DS80" i="2" s="1"/>
  <c r="DS81" i="2" s="1"/>
  <c r="DS82" i="2" s="1"/>
  <c r="DS83" i="2" s="1"/>
  <c r="DS84" i="2" s="1"/>
  <c r="DS85" i="2" s="1"/>
  <c r="DS86" i="2" s="1"/>
  <c r="DS87" i="2" s="1"/>
  <c r="DS88" i="2" s="1"/>
  <c r="DS89" i="2" s="1"/>
  <c r="DS90" i="2" s="1"/>
  <c r="DS91" i="2" s="1"/>
  <c r="DS92" i="2" s="1"/>
  <c r="DS93" i="2" s="1"/>
  <c r="DS94" i="2" s="1"/>
  <c r="DS95" i="2" s="1"/>
  <c r="DS96" i="2" s="1"/>
  <c r="DS97" i="2" s="1"/>
  <c r="DS98" i="2" s="1"/>
  <c r="DS99" i="2" s="1"/>
  <c r="DS100" i="2" s="1"/>
  <c r="DS101" i="2" s="1"/>
  <c r="DS102" i="2" s="1"/>
  <c r="DS103" i="2" s="1"/>
  <c r="DS104" i="2" s="1"/>
  <c r="DS105" i="2" s="1"/>
  <c r="DS106" i="2" s="1"/>
  <c r="DS107" i="2" s="1"/>
  <c r="DS108" i="2" s="1"/>
  <c r="DS109" i="2" s="1"/>
  <c r="DS110" i="2" s="1"/>
  <c r="DS111" i="2" s="1"/>
  <c r="DS112" i="2" s="1"/>
  <c r="DS113" i="2" s="1"/>
  <c r="DS114" i="2" s="1"/>
  <c r="DS115" i="2" s="1"/>
  <c r="DS116" i="2" s="1"/>
  <c r="DS117" i="2" s="1"/>
  <c r="DS118" i="2" s="1"/>
  <c r="DS119" i="2" s="1"/>
  <c r="DS120" i="2" s="1"/>
  <c r="DS121" i="2" s="1"/>
  <c r="DS122" i="2" s="1"/>
  <c r="DS6" i="2" l="1"/>
  <c r="E69" i="2"/>
  <c r="L69" i="2" s="1"/>
  <c r="N69" i="2" s="1"/>
  <c r="DU69" i="2" l="1"/>
  <c r="DU70" i="2" s="1"/>
  <c r="DU71" i="2" s="1"/>
  <c r="DU72" i="2" s="1"/>
  <c r="DU73" i="2" s="1"/>
  <c r="DU74" i="2" s="1"/>
  <c r="DU75" i="2" s="1"/>
  <c r="DU76" i="2" s="1"/>
  <c r="DU77" i="2" s="1"/>
  <c r="DU78" i="2" s="1"/>
  <c r="DU79" i="2" s="1"/>
  <c r="DU80" i="2" s="1"/>
  <c r="DU81" i="2" s="1"/>
  <c r="DU82" i="2" s="1"/>
  <c r="DU83" i="2" s="1"/>
  <c r="DU84" i="2" s="1"/>
  <c r="DU85" i="2" s="1"/>
  <c r="DU86" i="2" s="1"/>
  <c r="DU87" i="2" s="1"/>
  <c r="DU88" i="2" s="1"/>
  <c r="DU89" i="2" s="1"/>
  <c r="DU90" i="2" s="1"/>
  <c r="DU91" i="2" s="1"/>
  <c r="DU92" i="2" s="1"/>
  <c r="DU93" i="2" s="1"/>
  <c r="DU94" i="2" s="1"/>
  <c r="DU95" i="2" s="1"/>
  <c r="DU96" i="2" s="1"/>
  <c r="DU97" i="2" s="1"/>
  <c r="DU98" i="2" s="1"/>
  <c r="DU99" i="2" s="1"/>
  <c r="DU100" i="2" s="1"/>
  <c r="DU101" i="2" s="1"/>
  <c r="DU102" i="2" s="1"/>
  <c r="DU103" i="2" s="1"/>
  <c r="DU104" i="2" s="1"/>
  <c r="DU105" i="2" s="1"/>
  <c r="DU106" i="2" s="1"/>
  <c r="DU107" i="2" s="1"/>
  <c r="DU108" i="2" s="1"/>
  <c r="DU109" i="2" s="1"/>
  <c r="DU110" i="2" s="1"/>
  <c r="DU111" i="2" s="1"/>
  <c r="DU112" i="2" s="1"/>
  <c r="DU113" i="2" s="1"/>
  <c r="DU114" i="2" s="1"/>
  <c r="DU115" i="2" s="1"/>
  <c r="DU116" i="2" s="1"/>
  <c r="DU117" i="2" s="1"/>
  <c r="DU118" i="2" s="1"/>
  <c r="DU119" i="2" s="1"/>
  <c r="DU120" i="2" s="1"/>
  <c r="DU121" i="2" s="1"/>
  <c r="DU122" i="2" s="1"/>
  <c r="J69" i="2"/>
  <c r="K69" i="2" s="1"/>
  <c r="DU6" i="2" l="1"/>
  <c r="E70" i="2"/>
  <c r="L70" i="2" s="1"/>
  <c r="N70" i="2" s="1"/>
  <c r="J70" i="2" l="1"/>
  <c r="K70" i="2" s="1"/>
  <c r="DW70" i="2"/>
  <c r="DW71" i="2" s="1"/>
  <c r="DW72" i="2" s="1"/>
  <c r="DW73" i="2" s="1"/>
  <c r="DW74" i="2" s="1"/>
  <c r="DW75" i="2" s="1"/>
  <c r="DW76" i="2" s="1"/>
  <c r="DW77" i="2" s="1"/>
  <c r="DW78" i="2" s="1"/>
  <c r="DW79" i="2" s="1"/>
  <c r="DW80" i="2" s="1"/>
  <c r="DW81" i="2" s="1"/>
  <c r="DW82" i="2" s="1"/>
  <c r="DW83" i="2" s="1"/>
  <c r="DW84" i="2" s="1"/>
  <c r="DW85" i="2" s="1"/>
  <c r="DW86" i="2" s="1"/>
  <c r="DW87" i="2" s="1"/>
  <c r="DW88" i="2" s="1"/>
  <c r="DW89" i="2" s="1"/>
  <c r="DW90" i="2" s="1"/>
  <c r="DW91" i="2" s="1"/>
  <c r="DW92" i="2" s="1"/>
  <c r="DW93" i="2" s="1"/>
  <c r="DW94" i="2" s="1"/>
  <c r="DW95" i="2" s="1"/>
  <c r="DW96" i="2" s="1"/>
  <c r="DW97" i="2" s="1"/>
  <c r="DW98" i="2" s="1"/>
  <c r="DW99" i="2" s="1"/>
  <c r="DW100" i="2" s="1"/>
  <c r="DW101" i="2" s="1"/>
  <c r="DW102" i="2" s="1"/>
  <c r="DW103" i="2" s="1"/>
  <c r="DW104" i="2" s="1"/>
  <c r="DW105" i="2" s="1"/>
  <c r="DW106" i="2" s="1"/>
  <c r="DW107" i="2" s="1"/>
  <c r="DW108" i="2" s="1"/>
  <c r="DW109" i="2" s="1"/>
  <c r="DW110" i="2" s="1"/>
  <c r="DW111" i="2" s="1"/>
  <c r="DW112" i="2" s="1"/>
  <c r="DW113" i="2" s="1"/>
  <c r="DW114" i="2" s="1"/>
  <c r="DW115" i="2" s="1"/>
  <c r="DW116" i="2" s="1"/>
  <c r="DW117" i="2" s="1"/>
  <c r="DW118" i="2" s="1"/>
  <c r="DW119" i="2" s="1"/>
  <c r="DW120" i="2" s="1"/>
  <c r="DW121" i="2" s="1"/>
  <c r="DW122" i="2" s="1"/>
  <c r="DW6" i="2" l="1"/>
  <c r="E71" i="2"/>
  <c r="L71" i="2" s="1"/>
  <c r="N71" i="2" s="1"/>
  <c r="J71" i="2" l="1"/>
  <c r="K71" i="2" s="1"/>
  <c r="DY71" i="2"/>
  <c r="DY72" i="2" s="1"/>
  <c r="DY73" i="2" s="1"/>
  <c r="DY74" i="2" s="1"/>
  <c r="DY75" i="2" s="1"/>
  <c r="DY76" i="2" s="1"/>
  <c r="DY77" i="2" s="1"/>
  <c r="DY78" i="2" s="1"/>
  <c r="DY79" i="2" s="1"/>
  <c r="DY80" i="2" s="1"/>
  <c r="DY81" i="2" s="1"/>
  <c r="DY82" i="2" s="1"/>
  <c r="DY83" i="2" s="1"/>
  <c r="DY84" i="2" s="1"/>
  <c r="DY85" i="2" s="1"/>
  <c r="DY86" i="2" s="1"/>
  <c r="DY87" i="2" s="1"/>
  <c r="DY88" i="2" s="1"/>
  <c r="DY89" i="2" s="1"/>
  <c r="DY90" i="2" s="1"/>
  <c r="DY91" i="2" s="1"/>
  <c r="DY92" i="2" s="1"/>
  <c r="DY93" i="2" s="1"/>
  <c r="DY94" i="2" s="1"/>
  <c r="DY95" i="2" s="1"/>
  <c r="DY96" i="2" s="1"/>
  <c r="DY97" i="2" s="1"/>
  <c r="DY98" i="2" s="1"/>
  <c r="DY99" i="2" s="1"/>
  <c r="DY100" i="2" s="1"/>
  <c r="DY101" i="2" s="1"/>
  <c r="DY102" i="2" s="1"/>
  <c r="DY103" i="2" s="1"/>
  <c r="DY104" i="2" s="1"/>
  <c r="DY105" i="2" s="1"/>
  <c r="DY106" i="2" s="1"/>
  <c r="DY107" i="2" s="1"/>
  <c r="DY108" i="2" s="1"/>
  <c r="DY109" i="2" s="1"/>
  <c r="DY110" i="2" s="1"/>
  <c r="DY111" i="2" s="1"/>
  <c r="DY112" i="2" s="1"/>
  <c r="DY113" i="2" s="1"/>
  <c r="DY114" i="2" s="1"/>
  <c r="DY115" i="2" s="1"/>
  <c r="DY116" i="2" s="1"/>
  <c r="DY117" i="2" s="1"/>
  <c r="DY118" i="2" s="1"/>
  <c r="DY119" i="2" s="1"/>
  <c r="DY120" i="2" s="1"/>
  <c r="DY121" i="2" s="1"/>
  <c r="DY122" i="2" s="1"/>
  <c r="DY6" i="2" l="1"/>
  <c r="E72" i="2"/>
  <c r="L72" i="2" s="1"/>
  <c r="N72" i="2" s="1"/>
  <c r="J72" i="2" l="1"/>
  <c r="K72" i="2" s="1"/>
  <c r="EA72" i="2"/>
  <c r="EA73" i="2" s="1"/>
  <c r="EA74" i="2" s="1"/>
  <c r="EA75" i="2" s="1"/>
  <c r="EA76" i="2" s="1"/>
  <c r="EA77" i="2" s="1"/>
  <c r="EA78" i="2" s="1"/>
  <c r="EA79" i="2" s="1"/>
  <c r="EA80" i="2" s="1"/>
  <c r="EA81" i="2" s="1"/>
  <c r="EA82" i="2" s="1"/>
  <c r="EA83" i="2" s="1"/>
  <c r="EA84" i="2" s="1"/>
  <c r="EA85" i="2" s="1"/>
  <c r="EA86" i="2" s="1"/>
  <c r="EA87" i="2" s="1"/>
  <c r="EA88" i="2" s="1"/>
  <c r="EA89" i="2" s="1"/>
  <c r="EA90" i="2" s="1"/>
  <c r="EA91" i="2" s="1"/>
  <c r="EA92" i="2" s="1"/>
  <c r="EA93" i="2" s="1"/>
  <c r="EA94" i="2" s="1"/>
  <c r="EA95" i="2" s="1"/>
  <c r="EA96" i="2" s="1"/>
  <c r="EA97" i="2" s="1"/>
  <c r="EA98" i="2" s="1"/>
  <c r="EA99" i="2" s="1"/>
  <c r="EA100" i="2" s="1"/>
  <c r="EA101" i="2" s="1"/>
  <c r="EA102" i="2" s="1"/>
  <c r="EA103" i="2" s="1"/>
  <c r="EA104" i="2" s="1"/>
  <c r="EA105" i="2" s="1"/>
  <c r="EA106" i="2" s="1"/>
  <c r="EA107" i="2" s="1"/>
  <c r="EA108" i="2" s="1"/>
  <c r="EA109" i="2" s="1"/>
  <c r="EA110" i="2" s="1"/>
  <c r="EA111" i="2" s="1"/>
  <c r="EA112" i="2" s="1"/>
  <c r="EA113" i="2" s="1"/>
  <c r="EA114" i="2" s="1"/>
  <c r="EA115" i="2" s="1"/>
  <c r="EA116" i="2" s="1"/>
  <c r="EA117" i="2" s="1"/>
  <c r="EA118" i="2" s="1"/>
  <c r="EA119" i="2" s="1"/>
  <c r="EA120" i="2" s="1"/>
  <c r="EA121" i="2" s="1"/>
  <c r="EA122" i="2" s="1"/>
  <c r="EA6" i="2" s="1"/>
  <c r="E73" i="2" l="1"/>
  <c r="L73" i="2" s="1"/>
  <c r="N73" i="2" s="1"/>
  <c r="EC73" i="2" l="1"/>
  <c r="EC74" i="2" s="1"/>
  <c r="EC75" i="2" s="1"/>
  <c r="EC76" i="2" s="1"/>
  <c r="EC77" i="2" s="1"/>
  <c r="EC78" i="2" s="1"/>
  <c r="EC79" i="2" s="1"/>
  <c r="EC80" i="2" s="1"/>
  <c r="EC81" i="2" s="1"/>
  <c r="EC82" i="2" s="1"/>
  <c r="EC83" i="2" s="1"/>
  <c r="EC84" i="2" s="1"/>
  <c r="EC85" i="2" s="1"/>
  <c r="EC86" i="2" s="1"/>
  <c r="EC87" i="2" s="1"/>
  <c r="EC88" i="2" s="1"/>
  <c r="EC89" i="2" s="1"/>
  <c r="EC90" i="2" s="1"/>
  <c r="EC91" i="2" s="1"/>
  <c r="EC92" i="2" s="1"/>
  <c r="EC93" i="2" s="1"/>
  <c r="EC94" i="2" s="1"/>
  <c r="EC95" i="2" s="1"/>
  <c r="EC96" i="2" s="1"/>
  <c r="EC97" i="2" s="1"/>
  <c r="EC98" i="2" s="1"/>
  <c r="EC99" i="2" s="1"/>
  <c r="EC100" i="2" s="1"/>
  <c r="EC101" i="2" s="1"/>
  <c r="EC102" i="2" s="1"/>
  <c r="EC103" i="2" s="1"/>
  <c r="EC104" i="2" s="1"/>
  <c r="EC105" i="2" s="1"/>
  <c r="EC106" i="2" s="1"/>
  <c r="EC107" i="2" s="1"/>
  <c r="EC108" i="2" s="1"/>
  <c r="EC109" i="2" s="1"/>
  <c r="EC110" i="2" s="1"/>
  <c r="EC111" i="2" s="1"/>
  <c r="EC112" i="2" s="1"/>
  <c r="EC113" i="2" s="1"/>
  <c r="EC114" i="2" s="1"/>
  <c r="EC115" i="2" s="1"/>
  <c r="EC116" i="2" s="1"/>
  <c r="EC117" i="2" s="1"/>
  <c r="EC118" i="2" s="1"/>
  <c r="EC119" i="2" s="1"/>
  <c r="EC120" i="2" s="1"/>
  <c r="EC121" i="2" s="1"/>
  <c r="EC122" i="2" s="1"/>
  <c r="EC6" i="2" s="1"/>
  <c r="J73" i="2"/>
  <c r="K73" i="2" s="1"/>
  <c r="E74" i="2" l="1"/>
  <c r="L74" i="2" s="1"/>
  <c r="N74" i="2" s="1"/>
  <c r="EE74" i="2" l="1"/>
  <c r="EE75" i="2" s="1"/>
  <c r="EE76" i="2" s="1"/>
  <c r="EE77" i="2" s="1"/>
  <c r="EE78" i="2" s="1"/>
  <c r="EE79" i="2" s="1"/>
  <c r="EE80" i="2" s="1"/>
  <c r="EE81" i="2" s="1"/>
  <c r="EE82" i="2" s="1"/>
  <c r="EE83" i="2" s="1"/>
  <c r="EE84" i="2" s="1"/>
  <c r="EE85" i="2" s="1"/>
  <c r="EE86" i="2" s="1"/>
  <c r="EE87" i="2" s="1"/>
  <c r="EE88" i="2" s="1"/>
  <c r="EE89" i="2" s="1"/>
  <c r="EE90" i="2" s="1"/>
  <c r="EE91" i="2" s="1"/>
  <c r="EE92" i="2" s="1"/>
  <c r="EE93" i="2" s="1"/>
  <c r="EE94" i="2" s="1"/>
  <c r="EE95" i="2" s="1"/>
  <c r="EE96" i="2" s="1"/>
  <c r="EE97" i="2" s="1"/>
  <c r="EE98" i="2" s="1"/>
  <c r="EE99" i="2" s="1"/>
  <c r="EE100" i="2" s="1"/>
  <c r="EE101" i="2" s="1"/>
  <c r="EE102" i="2" s="1"/>
  <c r="EE103" i="2" s="1"/>
  <c r="EE104" i="2" s="1"/>
  <c r="EE105" i="2" s="1"/>
  <c r="EE106" i="2" s="1"/>
  <c r="EE107" i="2" s="1"/>
  <c r="EE108" i="2" s="1"/>
  <c r="EE109" i="2" s="1"/>
  <c r="EE110" i="2" s="1"/>
  <c r="EE111" i="2" s="1"/>
  <c r="EE112" i="2" s="1"/>
  <c r="EE113" i="2" s="1"/>
  <c r="EE114" i="2" s="1"/>
  <c r="EE115" i="2" s="1"/>
  <c r="EE116" i="2" s="1"/>
  <c r="EE117" i="2" s="1"/>
  <c r="EE118" i="2" s="1"/>
  <c r="EE119" i="2" s="1"/>
  <c r="EE120" i="2" s="1"/>
  <c r="EE121" i="2" s="1"/>
  <c r="EE122" i="2" s="1"/>
  <c r="EE6" i="2" s="1"/>
  <c r="J74" i="2"/>
  <c r="K74" i="2" s="1"/>
  <c r="E75" i="2" l="1"/>
  <c r="L75" i="2" s="1"/>
  <c r="N75" i="2" s="1"/>
  <c r="J75" i="2" l="1"/>
  <c r="K75" i="2" s="1"/>
  <c r="EG75" i="2"/>
  <c r="EG76" i="2" s="1"/>
  <c r="EG77" i="2" s="1"/>
  <c r="EG78" i="2" s="1"/>
  <c r="EG79" i="2" s="1"/>
  <c r="EG80" i="2" s="1"/>
  <c r="EG81" i="2" s="1"/>
  <c r="EG82" i="2" s="1"/>
  <c r="EG83" i="2" s="1"/>
  <c r="EG84" i="2" s="1"/>
  <c r="EG85" i="2" s="1"/>
  <c r="EG86" i="2" s="1"/>
  <c r="EG87" i="2" s="1"/>
  <c r="EG88" i="2" s="1"/>
  <c r="EG89" i="2" s="1"/>
  <c r="EG90" i="2" s="1"/>
  <c r="EG91" i="2" s="1"/>
  <c r="EG92" i="2" s="1"/>
  <c r="EG93" i="2" s="1"/>
  <c r="EG94" i="2" s="1"/>
  <c r="EG95" i="2" s="1"/>
  <c r="EG96" i="2" s="1"/>
  <c r="EG97" i="2" s="1"/>
  <c r="EG98" i="2" s="1"/>
  <c r="EG99" i="2" s="1"/>
  <c r="EG100" i="2" s="1"/>
  <c r="EG101" i="2" s="1"/>
  <c r="EG102" i="2" s="1"/>
  <c r="EG103" i="2" s="1"/>
  <c r="EG104" i="2" s="1"/>
  <c r="EG105" i="2" s="1"/>
  <c r="EG106" i="2" s="1"/>
  <c r="EG107" i="2" s="1"/>
  <c r="EG108" i="2" s="1"/>
  <c r="EG109" i="2" s="1"/>
  <c r="EG110" i="2" s="1"/>
  <c r="EG111" i="2" s="1"/>
  <c r="EG112" i="2" s="1"/>
  <c r="EG113" i="2" s="1"/>
  <c r="EG114" i="2" s="1"/>
  <c r="EG115" i="2" s="1"/>
  <c r="EG116" i="2" s="1"/>
  <c r="EG117" i="2" s="1"/>
  <c r="EG118" i="2" s="1"/>
  <c r="EG119" i="2" s="1"/>
  <c r="EG120" i="2" s="1"/>
  <c r="EG121" i="2" s="1"/>
  <c r="EG122" i="2" s="1"/>
  <c r="EG6" i="2" s="1"/>
  <c r="E76" i="2" l="1"/>
  <c r="L76" i="2" s="1"/>
  <c r="N76" i="2" s="1"/>
  <c r="J76" i="2" l="1"/>
  <c r="K76" i="2" s="1"/>
  <c r="EI76" i="2"/>
  <c r="EI77" i="2" s="1"/>
  <c r="EI78" i="2" s="1"/>
  <c r="EI79" i="2" s="1"/>
  <c r="EI80" i="2" s="1"/>
  <c r="EI81" i="2" s="1"/>
  <c r="EI82" i="2" s="1"/>
  <c r="EI83" i="2" s="1"/>
  <c r="EI84" i="2" s="1"/>
  <c r="EI85" i="2" s="1"/>
  <c r="EI86" i="2" s="1"/>
  <c r="EI87" i="2" s="1"/>
  <c r="EI88" i="2" s="1"/>
  <c r="EI89" i="2" s="1"/>
  <c r="EI90" i="2" s="1"/>
  <c r="EI91" i="2" s="1"/>
  <c r="EI92" i="2" s="1"/>
  <c r="EI93" i="2" s="1"/>
  <c r="EI94" i="2" s="1"/>
  <c r="EI95" i="2" s="1"/>
  <c r="EI96" i="2" s="1"/>
  <c r="EI97" i="2" s="1"/>
  <c r="EI98" i="2" s="1"/>
  <c r="EI99" i="2" s="1"/>
  <c r="EI100" i="2" s="1"/>
  <c r="EI101" i="2" s="1"/>
  <c r="EI102" i="2" s="1"/>
  <c r="EI103" i="2" s="1"/>
  <c r="EI104" i="2" s="1"/>
  <c r="EI105" i="2" s="1"/>
  <c r="EI106" i="2" s="1"/>
  <c r="EI107" i="2" s="1"/>
  <c r="EI108" i="2" s="1"/>
  <c r="EI109" i="2" s="1"/>
  <c r="EI110" i="2" s="1"/>
  <c r="EI111" i="2" s="1"/>
  <c r="EI112" i="2" s="1"/>
  <c r="EI113" i="2" s="1"/>
  <c r="EI114" i="2" s="1"/>
  <c r="EI115" i="2" s="1"/>
  <c r="EI116" i="2" s="1"/>
  <c r="EI117" i="2" s="1"/>
  <c r="EI118" i="2" s="1"/>
  <c r="EI119" i="2" s="1"/>
  <c r="EI120" i="2" s="1"/>
  <c r="EI121" i="2" s="1"/>
  <c r="EI122" i="2" s="1"/>
  <c r="EI6" i="2" s="1"/>
  <c r="E77" i="2" l="1"/>
  <c r="L77" i="2" s="1"/>
  <c r="N77" i="2" s="1"/>
  <c r="EK77" i="2" l="1"/>
  <c r="EK78" i="2" s="1"/>
  <c r="EK79" i="2" s="1"/>
  <c r="EK80" i="2" s="1"/>
  <c r="EK81" i="2" s="1"/>
  <c r="EK82" i="2" s="1"/>
  <c r="EK83" i="2" s="1"/>
  <c r="EK84" i="2" s="1"/>
  <c r="EK85" i="2" s="1"/>
  <c r="EK86" i="2" s="1"/>
  <c r="EK87" i="2" s="1"/>
  <c r="EK88" i="2" s="1"/>
  <c r="EK89" i="2" s="1"/>
  <c r="EK90" i="2" s="1"/>
  <c r="EK91" i="2" s="1"/>
  <c r="EK92" i="2" s="1"/>
  <c r="EK93" i="2" s="1"/>
  <c r="EK94" i="2" s="1"/>
  <c r="EK95" i="2" s="1"/>
  <c r="EK96" i="2" s="1"/>
  <c r="EK97" i="2" s="1"/>
  <c r="EK98" i="2" s="1"/>
  <c r="EK99" i="2" s="1"/>
  <c r="EK100" i="2" s="1"/>
  <c r="EK101" i="2" s="1"/>
  <c r="EK102" i="2" s="1"/>
  <c r="EK103" i="2" s="1"/>
  <c r="EK104" i="2" s="1"/>
  <c r="EK105" i="2" s="1"/>
  <c r="EK106" i="2" s="1"/>
  <c r="EK107" i="2" s="1"/>
  <c r="EK108" i="2" s="1"/>
  <c r="EK109" i="2" s="1"/>
  <c r="EK110" i="2" s="1"/>
  <c r="EK111" i="2" s="1"/>
  <c r="EK112" i="2" s="1"/>
  <c r="EK113" i="2" s="1"/>
  <c r="EK114" i="2" s="1"/>
  <c r="EK115" i="2" s="1"/>
  <c r="EK116" i="2" s="1"/>
  <c r="EK117" i="2" s="1"/>
  <c r="EK118" i="2" s="1"/>
  <c r="EK119" i="2" s="1"/>
  <c r="EK120" i="2" s="1"/>
  <c r="EK121" i="2" s="1"/>
  <c r="EK122" i="2" s="1"/>
  <c r="EK6" i="2" s="1"/>
  <c r="J77" i="2"/>
  <c r="K77" i="2" s="1"/>
  <c r="E78" i="2" l="1"/>
  <c r="L78" i="2" s="1"/>
  <c r="N78" i="2" s="1"/>
  <c r="J78" i="2" l="1"/>
  <c r="K78" i="2" s="1"/>
  <c r="EM78" i="2"/>
  <c r="EM79" i="2" s="1"/>
  <c r="EM80" i="2" s="1"/>
  <c r="EM81" i="2" s="1"/>
  <c r="EM82" i="2" s="1"/>
  <c r="EM83" i="2" s="1"/>
  <c r="EM84" i="2" s="1"/>
  <c r="EM85" i="2" s="1"/>
  <c r="EM86" i="2" s="1"/>
  <c r="EM87" i="2" s="1"/>
  <c r="EM88" i="2" s="1"/>
  <c r="EM89" i="2" s="1"/>
  <c r="EM90" i="2" s="1"/>
  <c r="EM91" i="2" s="1"/>
  <c r="EM92" i="2" s="1"/>
  <c r="EM93" i="2" s="1"/>
  <c r="EM94" i="2" s="1"/>
  <c r="EM95" i="2" s="1"/>
  <c r="EM96" i="2" s="1"/>
  <c r="EM97" i="2" s="1"/>
  <c r="EM98" i="2" s="1"/>
  <c r="EM99" i="2" s="1"/>
  <c r="EM100" i="2" s="1"/>
  <c r="EM101" i="2" s="1"/>
  <c r="EM102" i="2" s="1"/>
  <c r="EM103" i="2" s="1"/>
  <c r="EM104" i="2" s="1"/>
  <c r="EM105" i="2" s="1"/>
  <c r="EM106" i="2" s="1"/>
  <c r="EM107" i="2" s="1"/>
  <c r="EM108" i="2" s="1"/>
  <c r="EM109" i="2" s="1"/>
  <c r="EM110" i="2" s="1"/>
  <c r="EM111" i="2" s="1"/>
  <c r="EM112" i="2" s="1"/>
  <c r="EM113" i="2" s="1"/>
  <c r="EM114" i="2" s="1"/>
  <c r="EM115" i="2" s="1"/>
  <c r="EM116" i="2" s="1"/>
  <c r="EM117" i="2" s="1"/>
  <c r="EM118" i="2" s="1"/>
  <c r="EM119" i="2" s="1"/>
  <c r="EM120" i="2" s="1"/>
  <c r="EM121" i="2" s="1"/>
  <c r="EM122" i="2" s="1"/>
  <c r="EM6" i="2" s="1"/>
  <c r="E79" i="2" l="1"/>
  <c r="L79" i="2" s="1"/>
  <c r="N79" i="2" s="1"/>
  <c r="EO79" i="2" l="1"/>
  <c r="EO80" i="2" s="1"/>
  <c r="EO81" i="2" s="1"/>
  <c r="EO82" i="2" s="1"/>
  <c r="EO83" i="2" s="1"/>
  <c r="EO84" i="2" s="1"/>
  <c r="EO85" i="2" s="1"/>
  <c r="EO86" i="2" s="1"/>
  <c r="EO87" i="2" s="1"/>
  <c r="EO88" i="2" s="1"/>
  <c r="EO89" i="2" s="1"/>
  <c r="EO90" i="2" s="1"/>
  <c r="EO91" i="2" s="1"/>
  <c r="EO92" i="2" s="1"/>
  <c r="EO93" i="2" s="1"/>
  <c r="EO94" i="2" s="1"/>
  <c r="EO95" i="2" s="1"/>
  <c r="EO96" i="2" s="1"/>
  <c r="EO97" i="2" s="1"/>
  <c r="EO98" i="2" s="1"/>
  <c r="EO99" i="2" s="1"/>
  <c r="EO100" i="2" s="1"/>
  <c r="EO101" i="2" s="1"/>
  <c r="EO102" i="2" s="1"/>
  <c r="EO103" i="2" s="1"/>
  <c r="EO104" i="2" s="1"/>
  <c r="EO105" i="2" s="1"/>
  <c r="EO106" i="2" s="1"/>
  <c r="EO107" i="2" s="1"/>
  <c r="EO108" i="2" s="1"/>
  <c r="EO109" i="2" s="1"/>
  <c r="EO110" i="2" s="1"/>
  <c r="EO111" i="2" s="1"/>
  <c r="EO112" i="2" s="1"/>
  <c r="EO113" i="2" s="1"/>
  <c r="EO114" i="2" s="1"/>
  <c r="EO115" i="2" s="1"/>
  <c r="EO116" i="2" s="1"/>
  <c r="EO117" i="2" s="1"/>
  <c r="EO118" i="2" s="1"/>
  <c r="EO119" i="2" s="1"/>
  <c r="EO120" i="2" s="1"/>
  <c r="EO121" i="2" s="1"/>
  <c r="EO122" i="2" s="1"/>
  <c r="EO6" i="2" s="1"/>
  <c r="J79" i="2"/>
  <c r="K79" i="2" s="1"/>
  <c r="E80" i="2" l="1"/>
  <c r="L80" i="2" s="1"/>
  <c r="N80" i="2" s="1"/>
  <c r="J80" i="2" l="1"/>
  <c r="K80" i="2" s="1"/>
  <c r="EQ80" i="2"/>
  <c r="EQ81" i="2" s="1"/>
  <c r="EQ82" i="2" s="1"/>
  <c r="EQ83" i="2" s="1"/>
  <c r="EQ84" i="2" s="1"/>
  <c r="EQ85" i="2" s="1"/>
  <c r="EQ86" i="2" s="1"/>
  <c r="EQ87" i="2" s="1"/>
  <c r="EQ88" i="2" s="1"/>
  <c r="EQ89" i="2" s="1"/>
  <c r="EQ90" i="2" s="1"/>
  <c r="EQ91" i="2" s="1"/>
  <c r="EQ92" i="2" s="1"/>
  <c r="EQ93" i="2" s="1"/>
  <c r="EQ94" i="2" s="1"/>
  <c r="EQ95" i="2" s="1"/>
  <c r="EQ96" i="2" s="1"/>
  <c r="EQ97" i="2" s="1"/>
  <c r="EQ98" i="2" s="1"/>
  <c r="EQ99" i="2" s="1"/>
  <c r="EQ100" i="2" s="1"/>
  <c r="EQ101" i="2" s="1"/>
  <c r="EQ102" i="2" s="1"/>
  <c r="EQ103" i="2" s="1"/>
  <c r="EQ104" i="2" s="1"/>
  <c r="EQ105" i="2" s="1"/>
  <c r="EQ106" i="2" s="1"/>
  <c r="EQ107" i="2" s="1"/>
  <c r="EQ108" i="2" s="1"/>
  <c r="EQ109" i="2" s="1"/>
  <c r="EQ110" i="2" s="1"/>
  <c r="EQ111" i="2" s="1"/>
  <c r="EQ112" i="2" s="1"/>
  <c r="EQ113" i="2" s="1"/>
  <c r="EQ114" i="2" s="1"/>
  <c r="EQ115" i="2" s="1"/>
  <c r="EQ116" i="2" s="1"/>
  <c r="EQ117" i="2" s="1"/>
  <c r="EQ118" i="2" s="1"/>
  <c r="EQ119" i="2" s="1"/>
  <c r="EQ120" i="2" s="1"/>
  <c r="EQ121" i="2" s="1"/>
  <c r="EQ122" i="2" s="1"/>
  <c r="EQ6" i="2" s="1"/>
  <c r="E81" i="2" l="1"/>
  <c r="L81" i="2" s="1"/>
  <c r="N81" i="2" s="1"/>
  <c r="ES81" i="2" l="1"/>
  <c r="ES82" i="2" s="1"/>
  <c r="ES83" i="2" s="1"/>
  <c r="ES84" i="2" s="1"/>
  <c r="ES85" i="2" s="1"/>
  <c r="ES86" i="2" s="1"/>
  <c r="ES87" i="2" s="1"/>
  <c r="ES88" i="2" s="1"/>
  <c r="ES89" i="2" s="1"/>
  <c r="ES90" i="2" s="1"/>
  <c r="ES91" i="2" s="1"/>
  <c r="ES92" i="2" s="1"/>
  <c r="ES93" i="2" s="1"/>
  <c r="ES94" i="2" s="1"/>
  <c r="ES95" i="2" s="1"/>
  <c r="ES96" i="2" s="1"/>
  <c r="ES97" i="2" s="1"/>
  <c r="ES98" i="2" s="1"/>
  <c r="ES99" i="2" s="1"/>
  <c r="ES100" i="2" s="1"/>
  <c r="ES101" i="2" s="1"/>
  <c r="ES102" i="2" s="1"/>
  <c r="ES103" i="2" s="1"/>
  <c r="ES104" i="2" s="1"/>
  <c r="ES105" i="2" s="1"/>
  <c r="ES106" i="2" s="1"/>
  <c r="ES107" i="2" s="1"/>
  <c r="ES108" i="2" s="1"/>
  <c r="ES109" i="2" s="1"/>
  <c r="ES110" i="2" s="1"/>
  <c r="ES111" i="2" s="1"/>
  <c r="ES112" i="2" s="1"/>
  <c r="ES113" i="2" s="1"/>
  <c r="ES114" i="2" s="1"/>
  <c r="ES115" i="2" s="1"/>
  <c r="ES116" i="2" s="1"/>
  <c r="ES117" i="2" s="1"/>
  <c r="ES118" i="2" s="1"/>
  <c r="ES119" i="2" s="1"/>
  <c r="ES120" i="2" s="1"/>
  <c r="ES121" i="2" s="1"/>
  <c r="ES122" i="2" s="1"/>
  <c r="ES6" i="2" s="1"/>
  <c r="J81" i="2"/>
  <c r="K81" i="2" s="1"/>
  <c r="E82" i="2" l="1"/>
  <c r="L82" i="2" s="1"/>
  <c r="N82" i="2" s="1"/>
  <c r="EU82" i="2" l="1"/>
  <c r="EU83" i="2" s="1"/>
  <c r="EU84" i="2" s="1"/>
  <c r="EU85" i="2" s="1"/>
  <c r="EU86" i="2" s="1"/>
  <c r="EU87" i="2" s="1"/>
  <c r="EU88" i="2" s="1"/>
  <c r="EU89" i="2" s="1"/>
  <c r="EU90" i="2" s="1"/>
  <c r="EU91" i="2" s="1"/>
  <c r="EU92" i="2" s="1"/>
  <c r="EU93" i="2" s="1"/>
  <c r="EU94" i="2" s="1"/>
  <c r="EU95" i="2" s="1"/>
  <c r="EU96" i="2" s="1"/>
  <c r="EU97" i="2" s="1"/>
  <c r="EU98" i="2" s="1"/>
  <c r="EU99" i="2" s="1"/>
  <c r="EU100" i="2" s="1"/>
  <c r="EU101" i="2" s="1"/>
  <c r="EU102" i="2" s="1"/>
  <c r="EU103" i="2" s="1"/>
  <c r="EU104" i="2" s="1"/>
  <c r="EU105" i="2" s="1"/>
  <c r="EU106" i="2" s="1"/>
  <c r="EU107" i="2" s="1"/>
  <c r="EU108" i="2" s="1"/>
  <c r="EU109" i="2" s="1"/>
  <c r="EU110" i="2" s="1"/>
  <c r="EU111" i="2" s="1"/>
  <c r="EU112" i="2" s="1"/>
  <c r="EU113" i="2" s="1"/>
  <c r="EU114" i="2" s="1"/>
  <c r="EU115" i="2" s="1"/>
  <c r="EU116" i="2" s="1"/>
  <c r="EU117" i="2" s="1"/>
  <c r="EU118" i="2" s="1"/>
  <c r="EU119" i="2" s="1"/>
  <c r="EU120" i="2" s="1"/>
  <c r="EU121" i="2" s="1"/>
  <c r="EU122" i="2" s="1"/>
  <c r="EU6" i="2" s="1"/>
  <c r="J82" i="2"/>
  <c r="K82" i="2" s="1"/>
  <c r="E83" i="2" l="1"/>
  <c r="L83" i="2" s="1"/>
  <c r="N83" i="2" s="1"/>
  <c r="J83" i="2" l="1"/>
  <c r="K83" i="2" s="1"/>
  <c r="EW83" i="2"/>
  <c r="EW84" i="2" s="1"/>
  <c r="EW85" i="2" s="1"/>
  <c r="EW86" i="2" s="1"/>
  <c r="EW87" i="2" s="1"/>
  <c r="EW88" i="2" s="1"/>
  <c r="EW89" i="2" s="1"/>
  <c r="EW90" i="2" s="1"/>
  <c r="EW91" i="2" s="1"/>
  <c r="EW92" i="2" s="1"/>
  <c r="EW93" i="2" s="1"/>
  <c r="EW94" i="2" s="1"/>
  <c r="EW95" i="2" s="1"/>
  <c r="EW96" i="2" s="1"/>
  <c r="EW97" i="2" s="1"/>
  <c r="EW98" i="2" s="1"/>
  <c r="EW99" i="2" s="1"/>
  <c r="EW100" i="2" s="1"/>
  <c r="EW101" i="2" s="1"/>
  <c r="EW102" i="2" s="1"/>
  <c r="EW103" i="2" s="1"/>
  <c r="EW104" i="2" s="1"/>
  <c r="EW105" i="2" s="1"/>
  <c r="EW106" i="2" s="1"/>
  <c r="EW107" i="2" s="1"/>
  <c r="EW108" i="2" s="1"/>
  <c r="EW109" i="2" s="1"/>
  <c r="EW110" i="2" s="1"/>
  <c r="EW111" i="2" s="1"/>
  <c r="EW112" i="2" s="1"/>
  <c r="EW113" i="2" s="1"/>
  <c r="EW114" i="2" s="1"/>
  <c r="EW115" i="2" s="1"/>
  <c r="EW116" i="2" s="1"/>
  <c r="EW117" i="2" s="1"/>
  <c r="EW118" i="2" s="1"/>
  <c r="EW119" i="2" s="1"/>
  <c r="EW120" i="2" s="1"/>
  <c r="EW121" i="2" s="1"/>
  <c r="EW122" i="2" s="1"/>
  <c r="EW6" i="2" s="1"/>
  <c r="E84" i="2" l="1"/>
  <c r="L84" i="2" s="1"/>
  <c r="N84" i="2" s="1"/>
  <c r="J84" i="2" l="1"/>
  <c r="K84" i="2" s="1"/>
  <c r="EY84" i="2"/>
  <c r="EY85" i="2" s="1"/>
  <c r="EY86" i="2" s="1"/>
  <c r="EY87" i="2" s="1"/>
  <c r="EY88" i="2" s="1"/>
  <c r="EY89" i="2" s="1"/>
  <c r="EY90" i="2" s="1"/>
  <c r="EY91" i="2" s="1"/>
  <c r="EY92" i="2" s="1"/>
  <c r="EY93" i="2" s="1"/>
  <c r="EY94" i="2" s="1"/>
  <c r="EY95" i="2" s="1"/>
  <c r="EY96" i="2" s="1"/>
  <c r="EY97" i="2" s="1"/>
  <c r="EY98" i="2" s="1"/>
  <c r="EY99" i="2" s="1"/>
  <c r="EY100" i="2" s="1"/>
  <c r="EY101" i="2" s="1"/>
  <c r="EY102" i="2" s="1"/>
  <c r="EY103" i="2" s="1"/>
  <c r="EY104" i="2" s="1"/>
  <c r="EY105" i="2" s="1"/>
  <c r="EY106" i="2" s="1"/>
  <c r="EY107" i="2" s="1"/>
  <c r="EY108" i="2" s="1"/>
  <c r="EY109" i="2" s="1"/>
  <c r="EY110" i="2" s="1"/>
  <c r="EY111" i="2" s="1"/>
  <c r="EY112" i="2" s="1"/>
  <c r="EY113" i="2" s="1"/>
  <c r="EY114" i="2" s="1"/>
  <c r="EY115" i="2" s="1"/>
  <c r="EY116" i="2" s="1"/>
  <c r="EY117" i="2" s="1"/>
  <c r="EY118" i="2" s="1"/>
  <c r="EY119" i="2" s="1"/>
  <c r="EY120" i="2" s="1"/>
  <c r="EY121" i="2" s="1"/>
  <c r="EY122" i="2" s="1"/>
  <c r="EY6" i="2" s="1"/>
  <c r="E85" i="2" l="1"/>
  <c r="L85" i="2" s="1"/>
  <c r="N85" i="2" s="1"/>
  <c r="FA85" i="2" l="1"/>
  <c r="FA86" i="2" s="1"/>
  <c r="FA87" i="2" s="1"/>
  <c r="FA88" i="2" s="1"/>
  <c r="FA89" i="2" s="1"/>
  <c r="FA90" i="2" s="1"/>
  <c r="FA91" i="2" s="1"/>
  <c r="FA92" i="2" s="1"/>
  <c r="FA93" i="2" s="1"/>
  <c r="FA94" i="2" s="1"/>
  <c r="FA95" i="2" s="1"/>
  <c r="FA96" i="2" s="1"/>
  <c r="FA97" i="2" s="1"/>
  <c r="FA98" i="2" s="1"/>
  <c r="FA99" i="2" s="1"/>
  <c r="FA100" i="2" s="1"/>
  <c r="FA101" i="2" s="1"/>
  <c r="FA102" i="2" s="1"/>
  <c r="FA103" i="2" s="1"/>
  <c r="FA104" i="2" s="1"/>
  <c r="FA105" i="2" s="1"/>
  <c r="FA106" i="2" s="1"/>
  <c r="FA107" i="2" s="1"/>
  <c r="FA108" i="2" s="1"/>
  <c r="FA109" i="2" s="1"/>
  <c r="FA110" i="2" s="1"/>
  <c r="FA111" i="2" s="1"/>
  <c r="FA112" i="2" s="1"/>
  <c r="FA113" i="2" s="1"/>
  <c r="FA114" i="2" s="1"/>
  <c r="FA115" i="2" s="1"/>
  <c r="FA116" i="2" s="1"/>
  <c r="FA117" i="2" s="1"/>
  <c r="FA118" i="2" s="1"/>
  <c r="FA119" i="2" s="1"/>
  <c r="FA120" i="2" s="1"/>
  <c r="FA121" i="2" s="1"/>
  <c r="FA122" i="2" s="1"/>
  <c r="FA6" i="2" s="1"/>
  <c r="J85" i="2"/>
  <c r="K85" i="2" s="1"/>
  <c r="E86" i="2" l="1"/>
  <c r="L86" i="2" s="1"/>
  <c r="N86" i="2" s="1"/>
  <c r="FC86" i="2" l="1"/>
  <c r="FC87" i="2" s="1"/>
  <c r="FC88" i="2" s="1"/>
  <c r="FC89" i="2" s="1"/>
  <c r="FC90" i="2" s="1"/>
  <c r="FC91" i="2" s="1"/>
  <c r="FC92" i="2" s="1"/>
  <c r="FC93" i="2" s="1"/>
  <c r="FC94" i="2" s="1"/>
  <c r="FC95" i="2" s="1"/>
  <c r="FC96" i="2" s="1"/>
  <c r="FC97" i="2" s="1"/>
  <c r="FC98" i="2" s="1"/>
  <c r="FC99" i="2" s="1"/>
  <c r="FC100" i="2" s="1"/>
  <c r="FC101" i="2" s="1"/>
  <c r="FC102" i="2" s="1"/>
  <c r="FC103" i="2" s="1"/>
  <c r="FC104" i="2" s="1"/>
  <c r="FC105" i="2" s="1"/>
  <c r="FC106" i="2" s="1"/>
  <c r="FC107" i="2" s="1"/>
  <c r="FC108" i="2" s="1"/>
  <c r="FC109" i="2" s="1"/>
  <c r="FC110" i="2" s="1"/>
  <c r="FC111" i="2" s="1"/>
  <c r="FC112" i="2" s="1"/>
  <c r="FC113" i="2" s="1"/>
  <c r="FC114" i="2" s="1"/>
  <c r="FC115" i="2" s="1"/>
  <c r="FC116" i="2" s="1"/>
  <c r="FC117" i="2" s="1"/>
  <c r="FC118" i="2" s="1"/>
  <c r="FC119" i="2" s="1"/>
  <c r="FC120" i="2" s="1"/>
  <c r="FC121" i="2" s="1"/>
  <c r="FC122" i="2" s="1"/>
  <c r="FC6" i="2" s="1"/>
  <c r="J86" i="2"/>
  <c r="K86" i="2" s="1"/>
  <c r="E87" i="2" l="1"/>
  <c r="L87" i="2" s="1"/>
  <c r="N87" i="2" s="1"/>
  <c r="FE87" i="2" l="1"/>
  <c r="FE88" i="2" s="1"/>
  <c r="FE89" i="2" s="1"/>
  <c r="FE90" i="2" s="1"/>
  <c r="FE91" i="2" s="1"/>
  <c r="FE92" i="2" s="1"/>
  <c r="FE93" i="2" s="1"/>
  <c r="FE94" i="2" s="1"/>
  <c r="FE95" i="2" s="1"/>
  <c r="FE96" i="2" s="1"/>
  <c r="FE97" i="2" s="1"/>
  <c r="FE98" i="2" s="1"/>
  <c r="FE99" i="2" s="1"/>
  <c r="FE100" i="2" s="1"/>
  <c r="FE101" i="2" s="1"/>
  <c r="FE102" i="2" s="1"/>
  <c r="FE103" i="2" s="1"/>
  <c r="FE104" i="2" s="1"/>
  <c r="FE105" i="2" s="1"/>
  <c r="FE106" i="2" s="1"/>
  <c r="FE107" i="2" s="1"/>
  <c r="FE108" i="2" s="1"/>
  <c r="FE109" i="2" s="1"/>
  <c r="FE110" i="2" s="1"/>
  <c r="FE111" i="2" s="1"/>
  <c r="FE112" i="2" s="1"/>
  <c r="FE113" i="2" s="1"/>
  <c r="FE114" i="2" s="1"/>
  <c r="FE115" i="2" s="1"/>
  <c r="FE116" i="2" s="1"/>
  <c r="FE117" i="2" s="1"/>
  <c r="FE118" i="2" s="1"/>
  <c r="FE119" i="2" s="1"/>
  <c r="FE120" i="2" s="1"/>
  <c r="FE121" i="2" s="1"/>
  <c r="FE122" i="2" s="1"/>
  <c r="FE6" i="2" s="1"/>
  <c r="J87" i="2"/>
  <c r="K87" i="2" s="1"/>
  <c r="E88" i="2" l="1"/>
  <c r="L88" i="2" s="1"/>
  <c r="N88" i="2" s="1"/>
  <c r="FG88" i="2" l="1"/>
  <c r="FG89" i="2" s="1"/>
  <c r="FG90" i="2" s="1"/>
  <c r="FG91" i="2" s="1"/>
  <c r="FG92" i="2" s="1"/>
  <c r="FG93" i="2" s="1"/>
  <c r="FG94" i="2" s="1"/>
  <c r="FG95" i="2" s="1"/>
  <c r="FG96" i="2" s="1"/>
  <c r="FG97" i="2" s="1"/>
  <c r="FG98" i="2" s="1"/>
  <c r="FG99" i="2" s="1"/>
  <c r="FG100" i="2" s="1"/>
  <c r="FG101" i="2" s="1"/>
  <c r="FG102" i="2" s="1"/>
  <c r="FG103" i="2" s="1"/>
  <c r="FG104" i="2" s="1"/>
  <c r="FG105" i="2" s="1"/>
  <c r="FG106" i="2" s="1"/>
  <c r="FG107" i="2" s="1"/>
  <c r="FG108" i="2" s="1"/>
  <c r="FG109" i="2" s="1"/>
  <c r="FG110" i="2" s="1"/>
  <c r="FG111" i="2" s="1"/>
  <c r="FG112" i="2" s="1"/>
  <c r="FG113" i="2" s="1"/>
  <c r="FG114" i="2" s="1"/>
  <c r="FG115" i="2" s="1"/>
  <c r="FG116" i="2" s="1"/>
  <c r="FG117" i="2" s="1"/>
  <c r="FG118" i="2" s="1"/>
  <c r="FG119" i="2" s="1"/>
  <c r="FG120" i="2" s="1"/>
  <c r="FG121" i="2" s="1"/>
  <c r="FG122" i="2" s="1"/>
  <c r="FG6" i="2" s="1"/>
  <c r="J88" i="2"/>
  <c r="K88" i="2" s="1"/>
  <c r="E89" i="2" l="1"/>
  <c r="L89" i="2" s="1"/>
  <c r="N89" i="2" s="1"/>
  <c r="J89" i="2" l="1"/>
  <c r="K89" i="2" s="1"/>
  <c r="FI89" i="2"/>
  <c r="FI90" i="2" s="1"/>
  <c r="FI91" i="2" s="1"/>
  <c r="FI92" i="2" s="1"/>
  <c r="FI93" i="2" s="1"/>
  <c r="FI94" i="2" s="1"/>
  <c r="FI95" i="2" s="1"/>
  <c r="FI96" i="2" s="1"/>
  <c r="FI97" i="2" s="1"/>
  <c r="FI98" i="2" s="1"/>
  <c r="FI99" i="2" s="1"/>
  <c r="FI100" i="2" s="1"/>
  <c r="FI101" i="2" s="1"/>
  <c r="FI102" i="2" s="1"/>
  <c r="FI103" i="2" s="1"/>
  <c r="FI104" i="2" s="1"/>
  <c r="FI105" i="2" s="1"/>
  <c r="FI106" i="2" s="1"/>
  <c r="FI107" i="2" s="1"/>
  <c r="FI108" i="2" s="1"/>
  <c r="FI109" i="2" s="1"/>
  <c r="FI110" i="2" s="1"/>
  <c r="FI111" i="2" s="1"/>
  <c r="FI112" i="2" s="1"/>
  <c r="FI113" i="2" s="1"/>
  <c r="FI114" i="2" s="1"/>
  <c r="FI115" i="2" s="1"/>
  <c r="FI116" i="2" s="1"/>
  <c r="FI117" i="2" s="1"/>
  <c r="FI118" i="2" s="1"/>
  <c r="FI119" i="2" s="1"/>
  <c r="FI120" i="2" s="1"/>
  <c r="FI121" i="2" s="1"/>
  <c r="FI122" i="2" s="1"/>
  <c r="FI6" i="2" s="1"/>
  <c r="E90" i="2" l="1"/>
  <c r="L90" i="2" s="1"/>
  <c r="N90" i="2" s="1"/>
  <c r="FK90" i="2" l="1"/>
  <c r="FK91" i="2" s="1"/>
  <c r="FK92" i="2" s="1"/>
  <c r="FK93" i="2" s="1"/>
  <c r="FK94" i="2" s="1"/>
  <c r="FK95" i="2" s="1"/>
  <c r="FK96" i="2" s="1"/>
  <c r="FK97" i="2" s="1"/>
  <c r="FK98" i="2" s="1"/>
  <c r="FK99" i="2" s="1"/>
  <c r="FK100" i="2" s="1"/>
  <c r="FK101" i="2" s="1"/>
  <c r="FK102" i="2" s="1"/>
  <c r="FK103" i="2" s="1"/>
  <c r="FK104" i="2" s="1"/>
  <c r="FK105" i="2" s="1"/>
  <c r="FK106" i="2" s="1"/>
  <c r="FK107" i="2" s="1"/>
  <c r="FK108" i="2" s="1"/>
  <c r="FK109" i="2" s="1"/>
  <c r="FK110" i="2" s="1"/>
  <c r="FK111" i="2" s="1"/>
  <c r="FK112" i="2" s="1"/>
  <c r="FK113" i="2" s="1"/>
  <c r="FK114" i="2" s="1"/>
  <c r="FK115" i="2" s="1"/>
  <c r="FK116" i="2" s="1"/>
  <c r="FK117" i="2" s="1"/>
  <c r="FK118" i="2" s="1"/>
  <c r="FK119" i="2" s="1"/>
  <c r="FK120" i="2" s="1"/>
  <c r="FK121" i="2" s="1"/>
  <c r="FK122" i="2" s="1"/>
  <c r="FK6" i="2" s="1"/>
  <c r="J90" i="2"/>
  <c r="K90" i="2" s="1"/>
  <c r="E91" i="2" l="1"/>
  <c r="L91" i="2" s="1"/>
  <c r="N91" i="2" s="1"/>
  <c r="J91" i="2" l="1"/>
  <c r="K91" i="2" s="1"/>
  <c r="FM91" i="2"/>
  <c r="FM92" i="2" s="1"/>
  <c r="FM93" i="2" s="1"/>
  <c r="FM94" i="2" s="1"/>
  <c r="FM95" i="2" s="1"/>
  <c r="FM96" i="2" s="1"/>
  <c r="FM97" i="2" s="1"/>
  <c r="FM98" i="2" s="1"/>
  <c r="FM99" i="2" s="1"/>
  <c r="FM100" i="2" s="1"/>
  <c r="FM101" i="2" s="1"/>
  <c r="FM102" i="2" s="1"/>
  <c r="FM103" i="2" s="1"/>
  <c r="FM104" i="2" s="1"/>
  <c r="FM105" i="2" s="1"/>
  <c r="FM106" i="2" s="1"/>
  <c r="FM107" i="2" s="1"/>
  <c r="FM108" i="2" s="1"/>
  <c r="FM109" i="2" s="1"/>
  <c r="FM110" i="2" s="1"/>
  <c r="FM111" i="2" s="1"/>
  <c r="FM112" i="2" s="1"/>
  <c r="FM113" i="2" s="1"/>
  <c r="FM114" i="2" s="1"/>
  <c r="FM115" i="2" s="1"/>
  <c r="FM116" i="2" s="1"/>
  <c r="FM117" i="2" s="1"/>
  <c r="FM118" i="2" s="1"/>
  <c r="FM119" i="2" s="1"/>
  <c r="FM120" i="2" s="1"/>
  <c r="FM121" i="2" s="1"/>
  <c r="FM122" i="2" s="1"/>
  <c r="FM6" i="2" s="1"/>
  <c r="E92" i="2" l="1"/>
  <c r="L92" i="2" s="1"/>
  <c r="N92" i="2" s="1"/>
  <c r="FO92" i="2" l="1"/>
  <c r="FO93" i="2" s="1"/>
  <c r="FO94" i="2" s="1"/>
  <c r="FO95" i="2" s="1"/>
  <c r="FO96" i="2" s="1"/>
  <c r="FO97" i="2" s="1"/>
  <c r="FO98" i="2" s="1"/>
  <c r="FO99" i="2" s="1"/>
  <c r="FO100" i="2" s="1"/>
  <c r="FO101" i="2" s="1"/>
  <c r="FO102" i="2" s="1"/>
  <c r="FO103" i="2" s="1"/>
  <c r="FO104" i="2" s="1"/>
  <c r="FO105" i="2" s="1"/>
  <c r="FO106" i="2" s="1"/>
  <c r="FO107" i="2" s="1"/>
  <c r="FO108" i="2" s="1"/>
  <c r="FO109" i="2" s="1"/>
  <c r="FO110" i="2" s="1"/>
  <c r="FO111" i="2" s="1"/>
  <c r="FO112" i="2" s="1"/>
  <c r="FO113" i="2" s="1"/>
  <c r="FO114" i="2" s="1"/>
  <c r="FO115" i="2" s="1"/>
  <c r="FO116" i="2" s="1"/>
  <c r="FO117" i="2" s="1"/>
  <c r="FO118" i="2" s="1"/>
  <c r="FO119" i="2" s="1"/>
  <c r="FO120" i="2" s="1"/>
  <c r="FO121" i="2" s="1"/>
  <c r="FO122" i="2" s="1"/>
  <c r="FO6" i="2" s="1"/>
  <c r="J92" i="2"/>
  <c r="K92" i="2" s="1"/>
  <c r="E93" i="2" l="1"/>
  <c r="L93" i="2" s="1"/>
  <c r="N93" i="2" s="1"/>
  <c r="J93" i="2" l="1"/>
  <c r="K93" i="2" s="1"/>
  <c r="FQ93" i="2"/>
  <c r="FQ94" i="2" s="1"/>
  <c r="FQ95" i="2" s="1"/>
  <c r="FQ96" i="2" s="1"/>
  <c r="FQ97" i="2" s="1"/>
  <c r="FQ98" i="2" s="1"/>
  <c r="FQ99" i="2" s="1"/>
  <c r="FQ100" i="2" s="1"/>
  <c r="FQ101" i="2" s="1"/>
  <c r="FQ102" i="2" s="1"/>
  <c r="FQ103" i="2" s="1"/>
  <c r="FQ104" i="2" s="1"/>
  <c r="FQ105" i="2" s="1"/>
  <c r="FQ106" i="2" s="1"/>
  <c r="FQ107" i="2" s="1"/>
  <c r="FQ108" i="2" s="1"/>
  <c r="FQ109" i="2" s="1"/>
  <c r="FQ110" i="2" s="1"/>
  <c r="FQ111" i="2" s="1"/>
  <c r="FQ112" i="2" s="1"/>
  <c r="FQ113" i="2" s="1"/>
  <c r="FQ114" i="2" s="1"/>
  <c r="FQ115" i="2" s="1"/>
  <c r="FQ116" i="2" s="1"/>
  <c r="FQ117" i="2" s="1"/>
  <c r="FQ118" i="2" s="1"/>
  <c r="FQ119" i="2" s="1"/>
  <c r="FQ120" i="2" s="1"/>
  <c r="FQ121" i="2" s="1"/>
  <c r="FQ122" i="2" s="1"/>
  <c r="FQ6" i="2" s="1"/>
  <c r="E94" i="2" l="1"/>
  <c r="L94" i="2" s="1"/>
  <c r="N94" i="2" s="1"/>
  <c r="FS94" i="2" l="1"/>
  <c r="FS95" i="2" s="1"/>
  <c r="FS96" i="2" s="1"/>
  <c r="FS97" i="2" s="1"/>
  <c r="FS98" i="2" s="1"/>
  <c r="FS99" i="2" s="1"/>
  <c r="FS100" i="2" s="1"/>
  <c r="FS101" i="2" s="1"/>
  <c r="FS102" i="2" s="1"/>
  <c r="FS103" i="2" s="1"/>
  <c r="FS104" i="2" s="1"/>
  <c r="FS105" i="2" s="1"/>
  <c r="FS106" i="2" s="1"/>
  <c r="FS107" i="2" s="1"/>
  <c r="FS108" i="2" s="1"/>
  <c r="FS109" i="2" s="1"/>
  <c r="FS110" i="2" s="1"/>
  <c r="FS111" i="2" s="1"/>
  <c r="FS112" i="2" s="1"/>
  <c r="FS113" i="2" s="1"/>
  <c r="FS114" i="2" s="1"/>
  <c r="FS115" i="2" s="1"/>
  <c r="FS116" i="2" s="1"/>
  <c r="FS117" i="2" s="1"/>
  <c r="FS118" i="2" s="1"/>
  <c r="FS119" i="2" s="1"/>
  <c r="FS120" i="2" s="1"/>
  <c r="FS121" i="2" s="1"/>
  <c r="FS122" i="2" s="1"/>
  <c r="FS6" i="2" s="1"/>
  <c r="J94" i="2"/>
  <c r="K94" i="2" s="1"/>
  <c r="E95" i="2" l="1"/>
  <c r="L95" i="2" s="1"/>
  <c r="N95" i="2" s="1"/>
  <c r="FU95" i="2" l="1"/>
  <c r="FU96" i="2" s="1"/>
  <c r="FU97" i="2" s="1"/>
  <c r="FU98" i="2" s="1"/>
  <c r="FU99" i="2" s="1"/>
  <c r="FU100" i="2" s="1"/>
  <c r="FU101" i="2" s="1"/>
  <c r="FU102" i="2" s="1"/>
  <c r="FU103" i="2" s="1"/>
  <c r="FU104" i="2" s="1"/>
  <c r="FU105" i="2" s="1"/>
  <c r="FU106" i="2" s="1"/>
  <c r="FU107" i="2" s="1"/>
  <c r="FU108" i="2" s="1"/>
  <c r="FU109" i="2" s="1"/>
  <c r="FU110" i="2" s="1"/>
  <c r="FU111" i="2" s="1"/>
  <c r="FU112" i="2" s="1"/>
  <c r="FU113" i="2" s="1"/>
  <c r="FU114" i="2" s="1"/>
  <c r="FU115" i="2" s="1"/>
  <c r="FU116" i="2" s="1"/>
  <c r="FU117" i="2" s="1"/>
  <c r="FU118" i="2" s="1"/>
  <c r="FU119" i="2" s="1"/>
  <c r="FU120" i="2" s="1"/>
  <c r="FU121" i="2" s="1"/>
  <c r="FU122" i="2" s="1"/>
  <c r="FU6" i="2" s="1"/>
  <c r="J95" i="2"/>
  <c r="K95" i="2" s="1"/>
  <c r="E96" i="2" l="1"/>
  <c r="L96" i="2" s="1"/>
  <c r="N96" i="2" s="1"/>
  <c r="J96" i="2" l="1"/>
  <c r="K96" i="2" s="1"/>
  <c r="FW96" i="2"/>
  <c r="FW97" i="2" s="1"/>
  <c r="FW98" i="2" s="1"/>
  <c r="FW99" i="2" s="1"/>
  <c r="FW100" i="2" s="1"/>
  <c r="FW101" i="2" s="1"/>
  <c r="FW102" i="2" s="1"/>
  <c r="FW103" i="2" s="1"/>
  <c r="FW104" i="2" s="1"/>
  <c r="FW105" i="2" s="1"/>
  <c r="FW106" i="2" s="1"/>
  <c r="FW107" i="2" s="1"/>
  <c r="FW108" i="2" s="1"/>
  <c r="FW109" i="2" s="1"/>
  <c r="FW110" i="2" s="1"/>
  <c r="FW111" i="2" s="1"/>
  <c r="FW112" i="2" s="1"/>
  <c r="FW113" i="2" s="1"/>
  <c r="FW114" i="2" s="1"/>
  <c r="FW115" i="2" s="1"/>
  <c r="FW116" i="2" s="1"/>
  <c r="FW117" i="2" s="1"/>
  <c r="FW118" i="2" s="1"/>
  <c r="FW119" i="2" s="1"/>
  <c r="FW120" i="2" s="1"/>
  <c r="FW121" i="2" s="1"/>
  <c r="FW122" i="2" s="1"/>
  <c r="FW6" i="2" s="1"/>
  <c r="E97" i="2" l="1"/>
  <c r="L97" i="2" s="1"/>
  <c r="N97" i="2" s="1"/>
  <c r="FY97" i="2" l="1"/>
  <c r="FY98" i="2" s="1"/>
  <c r="FY99" i="2" s="1"/>
  <c r="FY100" i="2" s="1"/>
  <c r="FY101" i="2" s="1"/>
  <c r="FY102" i="2" s="1"/>
  <c r="FY103" i="2" s="1"/>
  <c r="FY104" i="2" s="1"/>
  <c r="FY105" i="2" s="1"/>
  <c r="FY106" i="2" s="1"/>
  <c r="FY107" i="2" s="1"/>
  <c r="FY108" i="2" s="1"/>
  <c r="FY109" i="2" s="1"/>
  <c r="FY110" i="2" s="1"/>
  <c r="FY111" i="2" s="1"/>
  <c r="FY112" i="2" s="1"/>
  <c r="FY113" i="2" s="1"/>
  <c r="FY114" i="2" s="1"/>
  <c r="FY115" i="2" s="1"/>
  <c r="FY116" i="2" s="1"/>
  <c r="FY117" i="2" s="1"/>
  <c r="FY118" i="2" s="1"/>
  <c r="FY119" i="2" s="1"/>
  <c r="FY120" i="2" s="1"/>
  <c r="FY121" i="2" s="1"/>
  <c r="FY122" i="2" s="1"/>
  <c r="FY6" i="2" s="1"/>
  <c r="J97" i="2"/>
  <c r="K97" i="2" s="1"/>
  <c r="E98" i="2" l="1"/>
  <c r="L98" i="2" s="1"/>
  <c r="N98" i="2" s="1"/>
  <c r="J98" i="2" l="1"/>
  <c r="K98" i="2" s="1"/>
  <c r="GA98" i="2"/>
  <c r="GA99" i="2" s="1"/>
  <c r="GA100" i="2" s="1"/>
  <c r="GA101" i="2" s="1"/>
  <c r="GA102" i="2" s="1"/>
  <c r="GA103" i="2" s="1"/>
  <c r="GA104" i="2" s="1"/>
  <c r="GA105" i="2" s="1"/>
  <c r="GA106" i="2" s="1"/>
  <c r="GA107" i="2" s="1"/>
  <c r="GA108" i="2" s="1"/>
  <c r="GA109" i="2" s="1"/>
  <c r="GA110" i="2" s="1"/>
  <c r="GA111" i="2" s="1"/>
  <c r="GA112" i="2" s="1"/>
  <c r="GA113" i="2" s="1"/>
  <c r="GA114" i="2" s="1"/>
  <c r="GA115" i="2" s="1"/>
  <c r="GA116" i="2" s="1"/>
  <c r="GA117" i="2" s="1"/>
  <c r="GA118" i="2" s="1"/>
  <c r="GA119" i="2" s="1"/>
  <c r="GA120" i="2" s="1"/>
  <c r="GA121" i="2" s="1"/>
  <c r="GA122" i="2" s="1"/>
  <c r="GA6" i="2" s="1"/>
  <c r="E99" i="2" l="1"/>
  <c r="L99" i="2" s="1"/>
  <c r="N99" i="2" s="1"/>
  <c r="GC99" i="2" l="1"/>
  <c r="GC100" i="2" s="1"/>
  <c r="GC101" i="2" s="1"/>
  <c r="GC102" i="2" s="1"/>
  <c r="GC103" i="2" s="1"/>
  <c r="GC104" i="2" s="1"/>
  <c r="GC105" i="2" s="1"/>
  <c r="GC106" i="2" s="1"/>
  <c r="GC107" i="2" s="1"/>
  <c r="GC108" i="2" s="1"/>
  <c r="GC109" i="2" s="1"/>
  <c r="GC110" i="2" s="1"/>
  <c r="GC111" i="2" s="1"/>
  <c r="GC112" i="2" s="1"/>
  <c r="GC113" i="2" s="1"/>
  <c r="GC114" i="2" s="1"/>
  <c r="GC115" i="2" s="1"/>
  <c r="GC116" i="2" s="1"/>
  <c r="GC117" i="2" s="1"/>
  <c r="GC118" i="2" s="1"/>
  <c r="GC119" i="2" s="1"/>
  <c r="GC120" i="2" s="1"/>
  <c r="GC121" i="2" s="1"/>
  <c r="GC122" i="2" s="1"/>
  <c r="GC6" i="2" s="1"/>
  <c r="J99" i="2"/>
  <c r="K99" i="2" s="1"/>
  <c r="E100" i="2" l="1"/>
  <c r="L100" i="2" s="1"/>
  <c r="N100" i="2" s="1"/>
  <c r="J100" i="2" l="1"/>
  <c r="K100" i="2" s="1"/>
  <c r="GE100" i="2"/>
  <c r="GE101" i="2" s="1"/>
  <c r="GE102" i="2" s="1"/>
  <c r="GE103" i="2" s="1"/>
  <c r="GE104" i="2" s="1"/>
  <c r="GE105" i="2" s="1"/>
  <c r="GE106" i="2" s="1"/>
  <c r="GE107" i="2" s="1"/>
  <c r="GE108" i="2" s="1"/>
  <c r="GE109" i="2" s="1"/>
  <c r="GE110" i="2" s="1"/>
  <c r="GE111" i="2" s="1"/>
  <c r="GE112" i="2" s="1"/>
  <c r="GE113" i="2" s="1"/>
  <c r="GE114" i="2" s="1"/>
  <c r="GE115" i="2" s="1"/>
  <c r="GE116" i="2" s="1"/>
  <c r="GE117" i="2" s="1"/>
  <c r="GE118" i="2" s="1"/>
  <c r="GE119" i="2" s="1"/>
  <c r="GE120" i="2" s="1"/>
  <c r="GE121" i="2" s="1"/>
  <c r="GE122" i="2" s="1"/>
  <c r="GE6" i="2" s="1"/>
  <c r="E101" i="2" l="1"/>
  <c r="L101" i="2" s="1"/>
  <c r="N101" i="2" s="1"/>
  <c r="J101" i="2" l="1"/>
  <c r="K101" i="2" s="1"/>
  <c r="GG101" i="2"/>
  <c r="GG102" i="2" s="1"/>
  <c r="GG103" i="2" s="1"/>
  <c r="GG104" i="2" s="1"/>
  <c r="GG105" i="2" s="1"/>
  <c r="GG106" i="2" s="1"/>
  <c r="GG107" i="2" s="1"/>
  <c r="GG108" i="2" s="1"/>
  <c r="GG109" i="2" s="1"/>
  <c r="GG110" i="2" s="1"/>
  <c r="GG111" i="2" s="1"/>
  <c r="GG112" i="2" s="1"/>
  <c r="GG113" i="2" s="1"/>
  <c r="GG114" i="2" s="1"/>
  <c r="GG115" i="2" s="1"/>
  <c r="GG116" i="2" s="1"/>
  <c r="GG117" i="2" s="1"/>
  <c r="GG118" i="2" s="1"/>
  <c r="GG119" i="2" s="1"/>
  <c r="GG120" i="2" s="1"/>
  <c r="GG121" i="2" s="1"/>
  <c r="GG122" i="2" s="1"/>
  <c r="GG6" i="2" s="1"/>
  <c r="E102" i="2" l="1"/>
  <c r="L102" i="2" s="1"/>
  <c r="N102" i="2" s="1"/>
  <c r="GI102" i="2" l="1"/>
  <c r="GI103" i="2" s="1"/>
  <c r="GI104" i="2" s="1"/>
  <c r="GI105" i="2" s="1"/>
  <c r="GI106" i="2" s="1"/>
  <c r="GI107" i="2" s="1"/>
  <c r="GI108" i="2" s="1"/>
  <c r="GI109" i="2" s="1"/>
  <c r="GI110" i="2" s="1"/>
  <c r="GI111" i="2" s="1"/>
  <c r="GI112" i="2" s="1"/>
  <c r="GI113" i="2" s="1"/>
  <c r="GI114" i="2" s="1"/>
  <c r="GI115" i="2" s="1"/>
  <c r="GI116" i="2" s="1"/>
  <c r="GI117" i="2" s="1"/>
  <c r="GI118" i="2" s="1"/>
  <c r="GI119" i="2" s="1"/>
  <c r="GI120" i="2" s="1"/>
  <c r="GI121" i="2" s="1"/>
  <c r="GI122" i="2" s="1"/>
  <c r="GI6" i="2" s="1"/>
  <c r="J102" i="2"/>
  <c r="K102" i="2" s="1"/>
  <c r="E103" i="2" l="1"/>
  <c r="L103" i="2" s="1"/>
  <c r="N103" i="2" s="1"/>
  <c r="J103" i="2" l="1"/>
  <c r="K103" i="2" s="1"/>
  <c r="GK103" i="2"/>
  <c r="GK104" i="2" s="1"/>
  <c r="GK105" i="2" s="1"/>
  <c r="GK106" i="2" s="1"/>
  <c r="GK107" i="2" s="1"/>
  <c r="GK108" i="2" s="1"/>
  <c r="GK109" i="2" s="1"/>
  <c r="GK110" i="2" s="1"/>
  <c r="GK111" i="2" s="1"/>
  <c r="GK112" i="2" s="1"/>
  <c r="GK113" i="2" s="1"/>
  <c r="GK114" i="2" s="1"/>
  <c r="GK115" i="2" s="1"/>
  <c r="GK116" i="2" s="1"/>
  <c r="GK117" i="2" s="1"/>
  <c r="GK118" i="2" s="1"/>
  <c r="GK119" i="2" s="1"/>
  <c r="GK120" i="2" s="1"/>
  <c r="GK121" i="2" s="1"/>
  <c r="GK122" i="2" s="1"/>
  <c r="GK6" i="2" s="1"/>
  <c r="E104" i="2" l="1"/>
  <c r="L104" i="2" s="1"/>
  <c r="N104" i="2" s="1"/>
  <c r="GM104" i="2" l="1"/>
  <c r="GM105" i="2" s="1"/>
  <c r="GM106" i="2" s="1"/>
  <c r="GM107" i="2" s="1"/>
  <c r="GM108" i="2" s="1"/>
  <c r="GM109" i="2" s="1"/>
  <c r="GM110" i="2" s="1"/>
  <c r="GM111" i="2" s="1"/>
  <c r="GM112" i="2" s="1"/>
  <c r="GM113" i="2" s="1"/>
  <c r="GM114" i="2" s="1"/>
  <c r="GM115" i="2" s="1"/>
  <c r="GM116" i="2" s="1"/>
  <c r="GM117" i="2" s="1"/>
  <c r="GM118" i="2" s="1"/>
  <c r="GM119" i="2" s="1"/>
  <c r="GM120" i="2" s="1"/>
  <c r="GM121" i="2" s="1"/>
  <c r="GM122" i="2" s="1"/>
  <c r="GM6" i="2" s="1"/>
  <c r="J104" i="2"/>
  <c r="K104" i="2" s="1"/>
  <c r="E105" i="2" l="1"/>
  <c r="L105" i="2" s="1"/>
  <c r="N105" i="2" s="1"/>
  <c r="J105" i="2" l="1"/>
  <c r="K105" i="2" s="1"/>
  <c r="GO105" i="2"/>
  <c r="GO106" i="2" s="1"/>
  <c r="GO107" i="2" s="1"/>
  <c r="GO108" i="2" s="1"/>
  <c r="GO109" i="2" s="1"/>
  <c r="GO110" i="2" s="1"/>
  <c r="GO111" i="2" s="1"/>
  <c r="GO112" i="2" s="1"/>
  <c r="GO113" i="2" s="1"/>
  <c r="GO114" i="2" s="1"/>
  <c r="GO115" i="2" s="1"/>
  <c r="GO116" i="2" s="1"/>
  <c r="GO117" i="2" s="1"/>
  <c r="GO118" i="2" s="1"/>
  <c r="GO119" i="2" s="1"/>
  <c r="GO120" i="2" s="1"/>
  <c r="GO121" i="2" s="1"/>
  <c r="GO122" i="2" s="1"/>
  <c r="GO6" i="2" s="1"/>
  <c r="E106" i="2" l="1"/>
  <c r="L106" i="2" s="1"/>
  <c r="N106" i="2" s="1"/>
  <c r="GQ106" i="2" l="1"/>
  <c r="GQ107" i="2" s="1"/>
  <c r="GQ108" i="2" s="1"/>
  <c r="GQ109" i="2" s="1"/>
  <c r="GQ110" i="2" s="1"/>
  <c r="GQ111" i="2" s="1"/>
  <c r="GQ112" i="2" s="1"/>
  <c r="GQ113" i="2" s="1"/>
  <c r="GQ114" i="2" s="1"/>
  <c r="GQ115" i="2" s="1"/>
  <c r="GQ116" i="2" s="1"/>
  <c r="GQ117" i="2" s="1"/>
  <c r="GQ118" i="2" s="1"/>
  <c r="GQ119" i="2" s="1"/>
  <c r="GQ120" i="2" s="1"/>
  <c r="GQ121" i="2" s="1"/>
  <c r="GQ122" i="2" s="1"/>
  <c r="GQ6" i="2" s="1"/>
  <c r="J106" i="2"/>
  <c r="K106" i="2" s="1"/>
  <c r="E107" i="2" l="1"/>
  <c r="L107" i="2" s="1"/>
  <c r="N107" i="2" s="1"/>
  <c r="J107" i="2" l="1"/>
  <c r="K107" i="2" s="1"/>
  <c r="GS107" i="2"/>
  <c r="GS108" i="2" s="1"/>
  <c r="GS109" i="2" s="1"/>
  <c r="GS110" i="2" s="1"/>
  <c r="GS111" i="2" s="1"/>
  <c r="GS112" i="2" s="1"/>
  <c r="GS113" i="2" s="1"/>
  <c r="GS114" i="2" s="1"/>
  <c r="GS115" i="2" s="1"/>
  <c r="GS116" i="2" s="1"/>
  <c r="GS117" i="2" s="1"/>
  <c r="GS118" i="2" s="1"/>
  <c r="GS119" i="2" s="1"/>
  <c r="GS120" i="2" s="1"/>
  <c r="GS121" i="2" s="1"/>
  <c r="GS122" i="2" s="1"/>
  <c r="GS6" i="2" s="1"/>
  <c r="E108" i="2" l="1"/>
  <c r="L108" i="2" s="1"/>
  <c r="N108" i="2" s="1"/>
  <c r="GU108" i="2" l="1"/>
  <c r="GU109" i="2" s="1"/>
  <c r="GU110" i="2" s="1"/>
  <c r="GU111" i="2" s="1"/>
  <c r="GU112" i="2" s="1"/>
  <c r="GU113" i="2" s="1"/>
  <c r="GU114" i="2" s="1"/>
  <c r="GU115" i="2" s="1"/>
  <c r="GU116" i="2" s="1"/>
  <c r="GU117" i="2" s="1"/>
  <c r="GU118" i="2" s="1"/>
  <c r="GU119" i="2" s="1"/>
  <c r="GU120" i="2" s="1"/>
  <c r="GU121" i="2" s="1"/>
  <c r="GU122" i="2" s="1"/>
  <c r="GU6" i="2" s="1"/>
  <c r="J108" i="2"/>
  <c r="K108" i="2" s="1"/>
  <c r="E109" i="2" l="1"/>
  <c r="L109" i="2" s="1"/>
  <c r="N109" i="2" s="1"/>
  <c r="GW109" i="2" l="1"/>
  <c r="GW110" i="2" s="1"/>
  <c r="GW111" i="2" s="1"/>
  <c r="GW112" i="2" s="1"/>
  <c r="GW113" i="2" s="1"/>
  <c r="GW114" i="2" s="1"/>
  <c r="GW115" i="2" s="1"/>
  <c r="GW116" i="2" s="1"/>
  <c r="GW117" i="2" s="1"/>
  <c r="GW118" i="2" s="1"/>
  <c r="GW119" i="2" s="1"/>
  <c r="GW120" i="2" s="1"/>
  <c r="GW121" i="2" s="1"/>
  <c r="GW122" i="2" s="1"/>
  <c r="GW6" i="2" s="1"/>
  <c r="J109" i="2"/>
  <c r="K109" i="2" s="1"/>
  <c r="E110" i="2" l="1"/>
  <c r="L110" i="2" s="1"/>
  <c r="N110" i="2" s="1"/>
  <c r="GY110" i="2" l="1"/>
  <c r="GY111" i="2" s="1"/>
  <c r="GY112" i="2" s="1"/>
  <c r="GY113" i="2" s="1"/>
  <c r="GY114" i="2" s="1"/>
  <c r="GY115" i="2" s="1"/>
  <c r="GY116" i="2" s="1"/>
  <c r="GY117" i="2" s="1"/>
  <c r="GY118" i="2" s="1"/>
  <c r="GY119" i="2" s="1"/>
  <c r="GY120" i="2" s="1"/>
  <c r="GY121" i="2" s="1"/>
  <c r="GY122" i="2" s="1"/>
  <c r="GY6" i="2" s="1"/>
  <c r="J110" i="2"/>
  <c r="K110" i="2" s="1"/>
  <c r="E111" i="2" l="1"/>
  <c r="L111" i="2" s="1"/>
  <c r="N111" i="2" s="1"/>
  <c r="J111" i="2" l="1"/>
  <c r="K111" i="2" s="1"/>
  <c r="HA111" i="2"/>
  <c r="HA112" i="2" s="1"/>
  <c r="HA113" i="2" s="1"/>
  <c r="HA114" i="2" s="1"/>
  <c r="HA115" i="2" s="1"/>
  <c r="HA116" i="2" s="1"/>
  <c r="HA117" i="2" s="1"/>
  <c r="HA118" i="2" s="1"/>
  <c r="HA119" i="2" s="1"/>
  <c r="HA120" i="2" s="1"/>
  <c r="HA121" i="2" s="1"/>
  <c r="HA122" i="2" s="1"/>
  <c r="HA6" i="2" s="1"/>
  <c r="E112" i="2" l="1"/>
  <c r="L112" i="2" s="1"/>
  <c r="N112" i="2" s="1"/>
  <c r="HC112" i="2" l="1"/>
  <c r="HC113" i="2" s="1"/>
  <c r="HC114" i="2" s="1"/>
  <c r="HC115" i="2" s="1"/>
  <c r="HC116" i="2" s="1"/>
  <c r="HC117" i="2" s="1"/>
  <c r="HC118" i="2" s="1"/>
  <c r="HC119" i="2" s="1"/>
  <c r="HC120" i="2" s="1"/>
  <c r="HC121" i="2" s="1"/>
  <c r="HC122" i="2" s="1"/>
  <c r="HC6" i="2" s="1"/>
  <c r="J112" i="2"/>
  <c r="K112" i="2" s="1"/>
  <c r="E113" i="2" l="1"/>
  <c r="L113" i="2" s="1"/>
  <c r="N113" i="2" s="1"/>
  <c r="HE113" i="2" l="1"/>
  <c r="HE114" i="2" s="1"/>
  <c r="HE115" i="2" s="1"/>
  <c r="HE116" i="2" s="1"/>
  <c r="HE117" i="2" s="1"/>
  <c r="HE118" i="2" s="1"/>
  <c r="HE119" i="2" s="1"/>
  <c r="HE120" i="2" s="1"/>
  <c r="HE121" i="2" s="1"/>
  <c r="HE122" i="2" s="1"/>
  <c r="HE6" i="2" s="1"/>
  <c r="J113" i="2"/>
  <c r="K113" i="2" s="1"/>
  <c r="E114" i="2" l="1"/>
  <c r="L114" i="2" s="1"/>
  <c r="N114" i="2" s="1"/>
  <c r="HG114" i="2" l="1"/>
  <c r="HG115" i="2" s="1"/>
  <c r="HG116" i="2" s="1"/>
  <c r="HG117" i="2" s="1"/>
  <c r="HG118" i="2" s="1"/>
  <c r="HG119" i="2" s="1"/>
  <c r="HG120" i="2" s="1"/>
  <c r="HG121" i="2" s="1"/>
  <c r="HG122" i="2" s="1"/>
  <c r="HG6" i="2" s="1"/>
  <c r="J114" i="2"/>
  <c r="K114" i="2" s="1"/>
  <c r="E115" i="2" l="1"/>
  <c r="L115" i="2" s="1"/>
  <c r="N115" i="2" s="1"/>
  <c r="HI115" i="2" l="1"/>
  <c r="HI116" i="2" s="1"/>
  <c r="HI117" i="2" s="1"/>
  <c r="HI118" i="2" s="1"/>
  <c r="HI119" i="2" s="1"/>
  <c r="HI120" i="2" s="1"/>
  <c r="HI121" i="2" s="1"/>
  <c r="HI122" i="2" s="1"/>
  <c r="HI6" i="2" s="1"/>
  <c r="J115" i="2"/>
  <c r="K115" i="2" s="1"/>
  <c r="E116" i="2" l="1"/>
  <c r="L116" i="2" s="1"/>
  <c r="N116" i="2" s="1"/>
  <c r="J116" i="2" l="1"/>
  <c r="K116" i="2" s="1"/>
  <c r="HK116" i="2"/>
  <c r="HK117" i="2" s="1"/>
  <c r="HK118" i="2" s="1"/>
  <c r="HK119" i="2" s="1"/>
  <c r="HK120" i="2" s="1"/>
  <c r="HK121" i="2" s="1"/>
  <c r="HK122" i="2" s="1"/>
  <c r="HK6" i="2" s="1"/>
  <c r="E117" i="2" l="1"/>
  <c r="L117" i="2" s="1"/>
  <c r="N117" i="2" s="1"/>
  <c r="HM117" i="2" l="1"/>
  <c r="HM118" i="2" s="1"/>
  <c r="HM119" i="2" s="1"/>
  <c r="HM120" i="2" s="1"/>
  <c r="HM121" i="2" s="1"/>
  <c r="HM122" i="2" s="1"/>
  <c r="HM6" i="2" s="1"/>
  <c r="J117" i="2"/>
  <c r="K117" i="2" s="1"/>
  <c r="E118" i="2" l="1"/>
  <c r="L118" i="2" s="1"/>
  <c r="N118" i="2" s="1"/>
  <c r="HO118" i="2" l="1"/>
  <c r="HO119" i="2" s="1"/>
  <c r="HO120" i="2" s="1"/>
  <c r="HO121" i="2" s="1"/>
  <c r="HO122" i="2" s="1"/>
  <c r="HO6" i="2" s="1"/>
  <c r="J118" i="2"/>
  <c r="K118" i="2" s="1"/>
  <c r="E119" i="2" l="1"/>
  <c r="L119" i="2" s="1"/>
  <c r="N119" i="2" s="1"/>
  <c r="J119" i="2" l="1"/>
  <c r="K119" i="2" s="1"/>
  <c r="HQ119" i="2"/>
  <c r="HQ120" i="2" s="1"/>
  <c r="HQ121" i="2" s="1"/>
  <c r="HQ122" i="2" s="1"/>
  <c r="HQ6" i="2" s="1"/>
  <c r="E120" i="2" l="1"/>
  <c r="L120" i="2" s="1"/>
  <c r="N120" i="2" s="1"/>
  <c r="HS120" i="2" l="1"/>
  <c r="HS121" i="2" s="1"/>
  <c r="HS122" i="2" s="1"/>
  <c r="HS6" i="2" s="1"/>
  <c r="J120" i="2"/>
  <c r="K120" i="2" s="1"/>
  <c r="E121" i="2" l="1"/>
  <c r="L121" i="2" s="1"/>
  <c r="N121" i="2" s="1"/>
  <c r="HU121" i="2" l="1"/>
  <c r="HU122" i="2" s="1"/>
  <c r="HU6" i="2" s="1"/>
  <c r="J121" i="2"/>
  <c r="K121" i="2" s="1"/>
  <c r="AL21" i="6" l="1"/>
  <c r="HW122" i="2"/>
  <c r="B5" i="2"/>
  <c r="U3" i="6" l="1"/>
  <c r="E8" i="6" s="1"/>
  <c r="AN21" i="6"/>
  <c r="HW6" i="2"/>
  <c r="B9" i="2"/>
  <c r="B8" i="2"/>
  <c r="P4" i="2"/>
  <c r="B6" i="2" s="1"/>
  <c r="B12" i="2" l="1"/>
  <c r="T3" i="6" s="1"/>
  <c r="E7" i="6" s="1"/>
  <c r="S3" i="6"/>
  <c r="E6" i="6" s="1"/>
  <c r="W3" i="6"/>
  <c r="E10" i="6" s="1"/>
  <c r="F21" i="6" s="1"/>
  <c r="X3" i="6"/>
  <c r="E11" i="6" s="1"/>
  <c r="B11" i="2"/>
  <c r="Z3" i="6" s="1"/>
  <c r="B4" i="2"/>
  <c r="D21" i="6"/>
  <c r="P5" i="11"/>
  <c r="B4" i="11" s="1"/>
  <c r="C21" i="6"/>
  <c r="B10" i="2"/>
  <c r="Y3" i="6" l="1"/>
  <c r="E12" i="6" s="1"/>
  <c r="H21" i="6" s="1"/>
  <c r="AH21" i="6"/>
  <c r="G21" i="6"/>
  <c r="B21" i="6"/>
  <c r="AI21" i="6"/>
  <c r="J55" i="7"/>
  <c r="K55" i="7" s="1"/>
  <c r="E56" i="7" l="1"/>
  <c r="L56" i="7" s="1"/>
  <c r="N56" i="7" s="1"/>
  <c r="CS55" i="7"/>
  <c r="CS56" i="7" s="1"/>
  <c r="B9" i="7" s="1"/>
  <c r="X5" i="6" s="1"/>
  <c r="G11" i="6" s="1"/>
  <c r="B11" i="7" l="1"/>
  <c r="Z5" i="6" s="1"/>
  <c r="CS6" i="7"/>
  <c r="J56" i="7"/>
  <c r="K56" i="7" s="1"/>
  <c r="P5" i="7" l="1"/>
  <c r="B4" i="7" s="1"/>
  <c r="P4" i="7"/>
  <c r="B6" i="7" s="1"/>
  <c r="S5" i="6" l="1"/>
  <c r="G6" i="6" s="1"/>
  <c r="U5" i="6"/>
  <c r="G8" i="6" s="1"/>
  <c r="B8" i="7"/>
  <c r="W5" i="6" s="1"/>
  <c r="G10" i="6" s="1"/>
  <c r="B12" i="7"/>
  <c r="T5" i="6" s="1"/>
  <c r="G7" i="6" s="1"/>
  <c r="R21" i="6"/>
  <c r="T21" i="6"/>
  <c r="U21" i="6" l="1"/>
  <c r="B13" i="6"/>
  <c r="B10" i="7"/>
  <c r="W21" i="6"/>
  <c r="V21" i="6"/>
  <c r="H18" i="16"/>
  <c r="H19" i="16"/>
  <c r="H20" i="16"/>
  <c r="H21" i="16"/>
  <c r="H22" i="16"/>
  <c r="H23" i="16"/>
  <c r="H24" i="16"/>
  <c r="H25" i="16"/>
  <c r="H26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17" i="16"/>
  <c r="H16" i="16"/>
  <c r="C55" i="16"/>
  <c r="CR55" i="16" s="1"/>
  <c r="CR56" i="16" s="1"/>
  <c r="CR7" i="16" s="1"/>
  <c r="C17" i="16"/>
  <c r="C18" i="16"/>
  <c r="C19" i="16"/>
  <c r="C20" i="16"/>
  <c r="C21" i="16"/>
  <c r="C22" i="16"/>
  <c r="AD22" i="16" s="1"/>
  <c r="C23" i="16"/>
  <c r="C24" i="16"/>
  <c r="C26" i="16"/>
  <c r="C28" i="16"/>
  <c r="C29" i="16"/>
  <c r="C30" i="16"/>
  <c r="C32" i="16"/>
  <c r="C33" i="16"/>
  <c r="C34" i="16"/>
  <c r="C35" i="16"/>
  <c r="C38" i="16"/>
  <c r="BJ38" i="16" s="1"/>
  <c r="C40" i="16"/>
  <c r="C41" i="16"/>
  <c r="BP41" i="16" s="1"/>
  <c r="C42" i="16"/>
  <c r="BR42" i="16" s="1"/>
  <c r="C44" i="16"/>
  <c r="C45" i="16"/>
  <c r="C46" i="16"/>
  <c r="C47" i="16"/>
  <c r="C48" i="16"/>
  <c r="C49" i="16"/>
  <c r="C50" i="16"/>
  <c r="C51" i="16"/>
  <c r="CJ51" i="16" s="1"/>
  <c r="C54" i="16"/>
  <c r="C25" i="16"/>
  <c r="AJ25" i="16" s="1"/>
  <c r="C52" i="16"/>
  <c r="CL52" i="16" s="1"/>
  <c r="C31" i="16"/>
  <c r="AV31" i="16"/>
  <c r="C36" i="16"/>
  <c r="BF36" i="16" s="1"/>
  <c r="C37" i="16"/>
  <c r="BH37" i="16" s="1"/>
  <c r="C16" i="16"/>
  <c r="D16" i="16" s="1"/>
  <c r="R16" i="16"/>
  <c r="R17" i="16" s="1"/>
  <c r="C53" i="16"/>
  <c r="CN53" i="16" s="1"/>
  <c r="C43" i="16"/>
  <c r="BT43" i="16" s="1"/>
  <c r="BT44" i="16" s="1"/>
  <c r="C39" i="16"/>
  <c r="BL39" i="16" s="1"/>
  <c r="E15" i="16"/>
  <c r="L15" i="16" s="1"/>
  <c r="N15" i="16" s="1"/>
  <c r="C27" i="16"/>
  <c r="AN27" i="16" s="1"/>
  <c r="I15" i="16"/>
  <c r="AJ26" i="16" l="1"/>
  <c r="S21" i="6"/>
  <c r="Y5" i="6"/>
  <c r="G12" i="6" s="1"/>
  <c r="X21" i="6" s="1"/>
  <c r="CJ52" i="16"/>
  <c r="CJ53" i="16" s="1"/>
  <c r="CN54" i="16"/>
  <c r="CN55" i="16" s="1"/>
  <c r="CN56" i="16" s="1"/>
  <c r="CN7" i="16" s="1"/>
  <c r="BH38" i="16"/>
  <c r="BH39" i="16" s="1"/>
  <c r="BH40" i="16" s="1"/>
  <c r="BH41" i="16" s="1"/>
  <c r="BH42" i="16" s="1"/>
  <c r="BH43" i="16" s="1"/>
  <c r="BH44" i="16" s="1"/>
  <c r="BH45" i="16" s="1"/>
  <c r="BH46" i="16" s="1"/>
  <c r="BH47" i="16" s="1"/>
  <c r="BH48" i="16" s="1"/>
  <c r="BH49" i="16" s="1"/>
  <c r="BH50" i="16" s="1"/>
  <c r="BH51" i="16" s="1"/>
  <c r="BH52" i="16" s="1"/>
  <c r="BH53" i="16" s="1"/>
  <c r="BH54" i="16" s="1"/>
  <c r="BH55" i="16" s="1"/>
  <c r="BH56" i="16" s="1"/>
  <c r="BH7" i="16" s="1"/>
  <c r="BF37" i="16"/>
  <c r="BF38" i="16" s="1"/>
  <c r="BF39" i="16" s="1"/>
  <c r="BF40" i="16" s="1"/>
  <c r="BF41" i="16" s="1"/>
  <c r="BF42" i="16" s="1"/>
  <c r="BF43" i="16" s="1"/>
  <c r="BF44" i="16" s="1"/>
  <c r="BF45" i="16" s="1"/>
  <c r="BF46" i="16" s="1"/>
  <c r="BF47" i="16" s="1"/>
  <c r="BF48" i="16" s="1"/>
  <c r="BF49" i="16" s="1"/>
  <c r="BF50" i="16" s="1"/>
  <c r="BF51" i="16" s="1"/>
  <c r="BF52" i="16" s="1"/>
  <c r="BF53" i="16" s="1"/>
  <c r="BF54" i="16" s="1"/>
  <c r="BF55" i="16" s="1"/>
  <c r="BF56" i="16" s="1"/>
  <c r="BF7" i="16" s="1"/>
  <c r="CJ54" i="16"/>
  <c r="CJ55" i="16" s="1"/>
  <c r="CJ56" i="16" s="1"/>
  <c r="CJ7" i="16" s="1"/>
  <c r="AV32" i="16"/>
  <c r="AV33" i="16" s="1"/>
  <c r="AV34" i="16" s="1"/>
  <c r="AV35" i="16" s="1"/>
  <c r="AV36" i="16" s="1"/>
  <c r="AV37" i="16" s="1"/>
  <c r="AV38" i="16" s="1"/>
  <c r="AV39" i="16" s="1"/>
  <c r="AV40" i="16" s="1"/>
  <c r="AV41" i="16" s="1"/>
  <c r="AV42" i="16" s="1"/>
  <c r="AV43" i="16" s="1"/>
  <c r="AV44" i="16" s="1"/>
  <c r="AV45" i="16" s="1"/>
  <c r="AV46" i="16" s="1"/>
  <c r="AV47" i="16" s="1"/>
  <c r="AV48" i="16" s="1"/>
  <c r="AV49" i="16" s="1"/>
  <c r="AV50" i="16" s="1"/>
  <c r="AV51" i="16" s="1"/>
  <c r="AV52" i="16" s="1"/>
  <c r="AV53" i="16" s="1"/>
  <c r="AV54" i="16" s="1"/>
  <c r="AV55" i="16" s="1"/>
  <c r="AV56" i="16" s="1"/>
  <c r="AV7" i="16" s="1"/>
  <c r="CL53" i="16"/>
  <c r="CL54" i="16" s="1"/>
  <c r="CL55" i="16" s="1"/>
  <c r="CL56" i="16" s="1"/>
  <c r="CL7" i="16" s="1"/>
  <c r="AN28" i="16"/>
  <c r="AN29" i="16" s="1"/>
  <c r="AN30" i="16" s="1"/>
  <c r="AN31" i="16" s="1"/>
  <c r="AN32" i="16" s="1"/>
  <c r="AN33" i="16" s="1"/>
  <c r="AN34" i="16" s="1"/>
  <c r="AN35" i="16" s="1"/>
  <c r="AN36" i="16" s="1"/>
  <c r="AN37" i="16" s="1"/>
  <c r="AN38" i="16" s="1"/>
  <c r="AN39" i="16" s="1"/>
  <c r="AN40" i="16" s="1"/>
  <c r="AN41" i="16" s="1"/>
  <c r="AN42" i="16" s="1"/>
  <c r="AN43" i="16" s="1"/>
  <c r="AN44" i="16" s="1"/>
  <c r="AN45" i="16" s="1"/>
  <c r="AN46" i="16" s="1"/>
  <c r="AN47" i="16" s="1"/>
  <c r="AN48" i="16" s="1"/>
  <c r="AN49" i="16" s="1"/>
  <c r="AN50" i="16" s="1"/>
  <c r="AN51" i="16" s="1"/>
  <c r="AN52" i="16" s="1"/>
  <c r="AN53" i="16" s="1"/>
  <c r="AN54" i="16" s="1"/>
  <c r="AN55" i="16" s="1"/>
  <c r="AN56" i="16" s="1"/>
  <c r="AN7" i="16" s="1"/>
  <c r="BL40" i="16"/>
  <c r="BL41" i="16" s="1"/>
  <c r="BL42" i="16" s="1"/>
  <c r="BL43" i="16" s="1"/>
  <c r="BL44" i="16" s="1"/>
  <c r="BL45" i="16" s="1"/>
  <c r="BL46" i="16" s="1"/>
  <c r="BL47" i="16" s="1"/>
  <c r="BL48" i="16" s="1"/>
  <c r="BL49" i="16" s="1"/>
  <c r="BL50" i="16" s="1"/>
  <c r="BL51" i="16" s="1"/>
  <c r="BL52" i="16" s="1"/>
  <c r="BL53" i="16" s="1"/>
  <c r="BL54" i="16" s="1"/>
  <c r="BL55" i="16" s="1"/>
  <c r="BL56" i="16" s="1"/>
  <c r="BL7" i="16" s="1"/>
  <c r="AJ27" i="16"/>
  <c r="AJ28" i="16" s="1"/>
  <c r="AJ29" i="16" s="1"/>
  <c r="AJ30" i="16" s="1"/>
  <c r="AJ31" i="16" s="1"/>
  <c r="AJ32" i="16" s="1"/>
  <c r="AJ33" i="16" s="1"/>
  <c r="AJ34" i="16" s="1"/>
  <c r="AJ35" i="16" s="1"/>
  <c r="AJ36" i="16" s="1"/>
  <c r="AJ37" i="16" s="1"/>
  <c r="AJ38" i="16" s="1"/>
  <c r="AJ39" i="16" s="1"/>
  <c r="AJ40" i="16" s="1"/>
  <c r="AJ41" i="16" s="1"/>
  <c r="AJ42" i="16" s="1"/>
  <c r="AJ43" i="16" s="1"/>
  <c r="AJ44" i="16" s="1"/>
  <c r="AJ45" i="16" s="1"/>
  <c r="AJ46" i="16" s="1"/>
  <c r="AJ47" i="16" s="1"/>
  <c r="AJ48" i="16" s="1"/>
  <c r="AJ49" i="16" s="1"/>
  <c r="AJ50" i="16" s="1"/>
  <c r="AJ51" i="16" s="1"/>
  <c r="AJ52" i="16" s="1"/>
  <c r="AJ53" i="16" s="1"/>
  <c r="AJ54" i="16" s="1"/>
  <c r="AJ55" i="16" s="1"/>
  <c r="AJ56" i="16" s="1"/>
  <c r="AJ7" i="16" s="1"/>
  <c r="AD23" i="16"/>
  <c r="AD24" i="16" s="1"/>
  <c r="AD25" i="16" s="1"/>
  <c r="AD26" i="16" s="1"/>
  <c r="AD27" i="16" s="1"/>
  <c r="AD28" i="16" s="1"/>
  <c r="AD29" i="16" s="1"/>
  <c r="AD30" i="16" s="1"/>
  <c r="AD31" i="16" s="1"/>
  <c r="AD32" i="16" s="1"/>
  <c r="AD33" i="16" s="1"/>
  <c r="AD34" i="16" s="1"/>
  <c r="AD35" i="16" s="1"/>
  <c r="AD36" i="16" s="1"/>
  <c r="AD37" i="16" s="1"/>
  <c r="AD38" i="16" s="1"/>
  <c r="AD39" i="16" s="1"/>
  <c r="AD40" i="16" s="1"/>
  <c r="AD41" i="16" s="1"/>
  <c r="AD42" i="16" s="1"/>
  <c r="AD43" i="16" s="1"/>
  <c r="AD44" i="16" s="1"/>
  <c r="AD45" i="16" s="1"/>
  <c r="AD46" i="16" s="1"/>
  <c r="AD47" i="16" s="1"/>
  <c r="AD48" i="16" s="1"/>
  <c r="AD49" i="16" s="1"/>
  <c r="AD50" i="16" s="1"/>
  <c r="AD51" i="16" s="1"/>
  <c r="AD52" i="16" s="1"/>
  <c r="AD53" i="16" s="1"/>
  <c r="AD54" i="16" s="1"/>
  <c r="AD55" i="16" s="1"/>
  <c r="AD56" i="16" s="1"/>
  <c r="AD7" i="16" s="1"/>
  <c r="R18" i="16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BR43" i="16"/>
  <c r="BR44" i="16" s="1"/>
  <c r="BR45" i="16" s="1"/>
  <c r="BR46" i="16" s="1"/>
  <c r="BR47" i="16" s="1"/>
  <c r="BR48" i="16" s="1"/>
  <c r="BR49" i="16" s="1"/>
  <c r="BR50" i="16" s="1"/>
  <c r="BR51" i="16" s="1"/>
  <c r="BR52" i="16" s="1"/>
  <c r="BR53" i="16" s="1"/>
  <c r="BR54" i="16" s="1"/>
  <c r="BR55" i="16" s="1"/>
  <c r="BR56" i="16" s="1"/>
  <c r="BR7" i="16" s="1"/>
  <c r="BP42" i="16"/>
  <c r="BP43" i="16" s="1"/>
  <c r="BP44" i="16" s="1"/>
  <c r="BP45" i="16" s="1"/>
  <c r="BP46" i="16" s="1"/>
  <c r="BP47" i="16" s="1"/>
  <c r="BP48" i="16" s="1"/>
  <c r="BP49" i="16" s="1"/>
  <c r="BP50" i="16" s="1"/>
  <c r="BP51" i="16" s="1"/>
  <c r="BP52" i="16" s="1"/>
  <c r="BP53" i="16" s="1"/>
  <c r="BP54" i="16" s="1"/>
  <c r="BP55" i="16" s="1"/>
  <c r="BP56" i="16" s="1"/>
  <c r="BP7" i="16" s="1"/>
  <c r="BT45" i="16"/>
  <c r="BT46" i="16" s="1"/>
  <c r="BT47" i="16" s="1"/>
  <c r="BT48" i="16" s="1"/>
  <c r="BT49" i="16" s="1"/>
  <c r="BT50" i="16" s="1"/>
  <c r="BT51" i="16" s="1"/>
  <c r="BT52" i="16" s="1"/>
  <c r="BT53" i="16" s="1"/>
  <c r="BT54" i="16" s="1"/>
  <c r="BT55" i="16" s="1"/>
  <c r="BT56" i="16" s="1"/>
  <c r="BT7" i="16" s="1"/>
  <c r="J15" i="16"/>
  <c r="K15" i="16" s="1"/>
  <c r="Q15" i="16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7" i="16" s="1"/>
  <c r="D17" i="16"/>
  <c r="P16" i="16"/>
  <c r="CP54" i="16"/>
  <c r="CP55" i="16" s="1"/>
  <c r="CP56" i="16" s="1"/>
  <c r="CP7" i="16" s="1"/>
  <c r="AL26" i="16"/>
  <c r="AL27" i="16" s="1"/>
  <c r="AL28" i="16" s="1"/>
  <c r="AL29" i="16" s="1"/>
  <c r="AL30" i="16" s="1"/>
  <c r="AL31" i="16" s="1"/>
  <c r="AL32" i="16" s="1"/>
  <c r="AL33" i="16" s="1"/>
  <c r="AL34" i="16" s="1"/>
  <c r="AL35" i="16" s="1"/>
  <c r="AL36" i="16" s="1"/>
  <c r="AL37" i="16" s="1"/>
  <c r="AL38" i="16" s="1"/>
  <c r="AL39" i="16" s="1"/>
  <c r="AL40" i="16" s="1"/>
  <c r="AL41" i="16" s="1"/>
  <c r="AL42" i="16" s="1"/>
  <c r="AL43" i="16" s="1"/>
  <c r="AL44" i="16" s="1"/>
  <c r="AL45" i="16" s="1"/>
  <c r="AL46" i="16" s="1"/>
  <c r="AL47" i="16" s="1"/>
  <c r="AL48" i="16" s="1"/>
  <c r="AL49" i="16" s="1"/>
  <c r="AL50" i="16" s="1"/>
  <c r="AL51" i="16" s="1"/>
  <c r="AL52" i="16" s="1"/>
  <c r="AL53" i="16" s="1"/>
  <c r="AL54" i="16" s="1"/>
  <c r="AL55" i="16" s="1"/>
  <c r="AL56" i="16" s="1"/>
  <c r="AL7" i="16" s="1"/>
  <c r="BX45" i="16"/>
  <c r="BX46" i="16" s="1"/>
  <c r="BX47" i="16" s="1"/>
  <c r="BX48" i="16" s="1"/>
  <c r="BX49" i="16" s="1"/>
  <c r="BX50" i="16" s="1"/>
  <c r="BX51" i="16" s="1"/>
  <c r="BX52" i="16" s="1"/>
  <c r="BX53" i="16" s="1"/>
  <c r="BX54" i="16" s="1"/>
  <c r="BX55" i="16" s="1"/>
  <c r="BX56" i="16" s="1"/>
  <c r="BX7" i="16" s="1"/>
  <c r="V18" i="16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7" i="16" s="1"/>
  <c r="BN40" i="16"/>
  <c r="BN41" i="16" s="1"/>
  <c r="BN42" i="16" s="1"/>
  <c r="BN43" i="16" s="1"/>
  <c r="BN44" i="16" s="1"/>
  <c r="BN45" i="16" s="1"/>
  <c r="BN46" i="16" s="1"/>
  <c r="BN47" i="16" s="1"/>
  <c r="BN48" i="16" s="1"/>
  <c r="BN49" i="16" s="1"/>
  <c r="BN50" i="16" s="1"/>
  <c r="BN51" i="16" s="1"/>
  <c r="BN52" i="16" s="1"/>
  <c r="BN53" i="16" s="1"/>
  <c r="BN54" i="16" s="1"/>
  <c r="BN55" i="16" s="1"/>
  <c r="BN56" i="16" s="1"/>
  <c r="BN7" i="16" s="1"/>
  <c r="AT30" i="16"/>
  <c r="AT31" i="16" s="1"/>
  <c r="AT32" i="16" s="1"/>
  <c r="AT33" i="16" s="1"/>
  <c r="AT34" i="16" s="1"/>
  <c r="AT35" i="16" s="1"/>
  <c r="AT36" i="16" s="1"/>
  <c r="AT37" i="16" s="1"/>
  <c r="AT38" i="16" s="1"/>
  <c r="AT39" i="16" s="1"/>
  <c r="AT40" i="16" s="1"/>
  <c r="AT41" i="16" s="1"/>
  <c r="AT42" i="16" s="1"/>
  <c r="AT43" i="16" s="1"/>
  <c r="AT44" i="16" s="1"/>
  <c r="AT45" i="16" s="1"/>
  <c r="AT46" i="16" s="1"/>
  <c r="AT47" i="16" s="1"/>
  <c r="AT48" i="16" s="1"/>
  <c r="AT49" i="16" s="1"/>
  <c r="AT50" i="16" s="1"/>
  <c r="AT51" i="16" s="1"/>
  <c r="AT52" i="16" s="1"/>
  <c r="AT53" i="16" s="1"/>
  <c r="AT54" i="16" s="1"/>
  <c r="AT55" i="16" s="1"/>
  <c r="AT56" i="16" s="1"/>
  <c r="AT7" i="16" s="1"/>
  <c r="AB21" i="16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B43" i="16" s="1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7" i="16" s="1"/>
  <c r="BJ39" i="16"/>
  <c r="BJ40" i="16" s="1"/>
  <c r="BJ41" i="16" s="1"/>
  <c r="BJ42" i="16" s="1"/>
  <c r="BJ43" i="16" s="1"/>
  <c r="BJ44" i="16" s="1"/>
  <c r="BJ45" i="16" s="1"/>
  <c r="BJ46" i="16" s="1"/>
  <c r="BJ47" i="16" s="1"/>
  <c r="BJ48" i="16" s="1"/>
  <c r="BJ49" i="16" s="1"/>
  <c r="BJ50" i="16" s="1"/>
  <c r="BJ51" i="16" s="1"/>
  <c r="BJ52" i="16" s="1"/>
  <c r="BJ53" i="16" s="1"/>
  <c r="BJ54" i="16" s="1"/>
  <c r="BJ55" i="16" s="1"/>
  <c r="BJ56" i="16" s="1"/>
  <c r="BJ7" i="16" s="1"/>
  <c r="I16" i="16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BD35" i="16"/>
  <c r="BD36" i="16" s="1"/>
  <c r="BD37" i="16" s="1"/>
  <c r="BD38" i="16" s="1"/>
  <c r="BD39" i="16" s="1"/>
  <c r="BD40" i="16" s="1"/>
  <c r="BD41" i="16" s="1"/>
  <c r="BD42" i="16" s="1"/>
  <c r="BD43" i="16" s="1"/>
  <c r="BD44" i="16" s="1"/>
  <c r="BD45" i="16" s="1"/>
  <c r="BD46" i="16" s="1"/>
  <c r="BD47" i="16" s="1"/>
  <c r="BD48" i="16" s="1"/>
  <c r="BD49" i="16" s="1"/>
  <c r="BD50" i="16" s="1"/>
  <c r="BD51" i="16" s="1"/>
  <c r="BD52" i="16" s="1"/>
  <c r="BD53" i="16" s="1"/>
  <c r="BD54" i="16" s="1"/>
  <c r="BD55" i="16" s="1"/>
  <c r="BD56" i="16" s="1"/>
  <c r="BD7" i="16" s="1"/>
  <c r="CD48" i="16"/>
  <c r="CD49" i="16" s="1"/>
  <c r="CD50" i="16" s="1"/>
  <c r="CD51" i="16" s="1"/>
  <c r="CD52" i="16" s="1"/>
  <c r="CD53" i="16" s="1"/>
  <c r="CD54" i="16" s="1"/>
  <c r="CD55" i="16" s="1"/>
  <c r="CD56" i="16" s="1"/>
  <c r="CD7" i="16" s="1"/>
  <c r="BV44" i="16"/>
  <c r="BV45" i="16" s="1"/>
  <c r="BV46" i="16" s="1"/>
  <c r="BV47" i="16" s="1"/>
  <c r="BV48" i="16" s="1"/>
  <c r="BV49" i="16" s="1"/>
  <c r="BV50" i="16" s="1"/>
  <c r="BV51" i="16" s="1"/>
  <c r="BV52" i="16" s="1"/>
  <c r="BV53" i="16" s="1"/>
  <c r="BV54" i="16" s="1"/>
  <c r="BV55" i="16" s="1"/>
  <c r="BV56" i="16" s="1"/>
  <c r="BV7" i="16" s="1"/>
  <c r="BB34" i="16"/>
  <c r="BB35" i="16" s="1"/>
  <c r="BB36" i="16" s="1"/>
  <c r="BB37" i="16" s="1"/>
  <c r="BB38" i="16" s="1"/>
  <c r="BB39" i="16" s="1"/>
  <c r="BB40" i="16" s="1"/>
  <c r="BB41" i="16" s="1"/>
  <c r="BB42" i="16" s="1"/>
  <c r="BB43" i="16" s="1"/>
  <c r="BB44" i="16" s="1"/>
  <c r="BB45" i="16" s="1"/>
  <c r="BB46" i="16" s="1"/>
  <c r="BB47" i="16" s="1"/>
  <c r="BB48" i="16" s="1"/>
  <c r="BB49" i="16" s="1"/>
  <c r="BB50" i="16" s="1"/>
  <c r="BB51" i="16" s="1"/>
  <c r="BB52" i="16" s="1"/>
  <c r="BB53" i="16" s="1"/>
  <c r="BB54" i="16" s="1"/>
  <c r="BB55" i="16" s="1"/>
  <c r="BB56" i="16" s="1"/>
  <c r="BB7" i="16" s="1"/>
  <c r="AR29" i="16"/>
  <c r="AR30" i="16" s="1"/>
  <c r="AR31" i="16" s="1"/>
  <c r="AR32" i="16" s="1"/>
  <c r="AR33" i="16" s="1"/>
  <c r="AR34" i="16" s="1"/>
  <c r="AR35" i="16" s="1"/>
  <c r="AR36" i="16" s="1"/>
  <c r="AR37" i="16" s="1"/>
  <c r="AR38" i="16" s="1"/>
  <c r="AR39" i="16" s="1"/>
  <c r="AR40" i="16" s="1"/>
  <c r="AR41" i="16" s="1"/>
  <c r="AR42" i="16" s="1"/>
  <c r="AR43" i="16" s="1"/>
  <c r="AR44" i="16" s="1"/>
  <c r="AR45" i="16" s="1"/>
  <c r="AR46" i="16" s="1"/>
  <c r="AR47" i="16" s="1"/>
  <c r="AR48" i="16" s="1"/>
  <c r="AR49" i="16" s="1"/>
  <c r="AR50" i="16" s="1"/>
  <c r="AR51" i="16" s="1"/>
  <c r="AR52" i="16" s="1"/>
  <c r="AR53" i="16" s="1"/>
  <c r="AR54" i="16" s="1"/>
  <c r="AR55" i="16" s="1"/>
  <c r="AR56" i="16" s="1"/>
  <c r="AR7" i="16" s="1"/>
  <c r="AH24" i="16"/>
  <c r="AH25" i="16" s="1"/>
  <c r="AH26" i="16" s="1"/>
  <c r="AH27" i="16" s="1"/>
  <c r="AH28" i="16" s="1"/>
  <c r="AH29" i="16" s="1"/>
  <c r="AH30" i="16" s="1"/>
  <c r="AH31" i="16" s="1"/>
  <c r="AH32" i="16" s="1"/>
  <c r="AH33" i="16" s="1"/>
  <c r="AH34" i="16" s="1"/>
  <c r="AH35" i="16" s="1"/>
  <c r="AH36" i="16" s="1"/>
  <c r="AH37" i="16" s="1"/>
  <c r="AH38" i="16" s="1"/>
  <c r="AH39" i="16" s="1"/>
  <c r="AH40" i="16" s="1"/>
  <c r="AH41" i="16" s="1"/>
  <c r="AH42" i="16" s="1"/>
  <c r="AH43" i="16" s="1"/>
  <c r="AH44" i="16" s="1"/>
  <c r="AH45" i="16" s="1"/>
  <c r="AH46" i="16" s="1"/>
  <c r="AH47" i="16" s="1"/>
  <c r="AH48" i="16" s="1"/>
  <c r="AH49" i="16" s="1"/>
  <c r="AH50" i="16" s="1"/>
  <c r="AH51" i="16" s="1"/>
  <c r="AH52" i="16" s="1"/>
  <c r="AH53" i="16" s="1"/>
  <c r="AH54" i="16" s="1"/>
  <c r="AH55" i="16" s="1"/>
  <c r="AH56" i="16" s="1"/>
  <c r="AH7" i="16" s="1"/>
  <c r="Z20" i="16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7" i="16" s="1"/>
  <c r="CB47" i="16"/>
  <c r="CB48" i="16" s="1"/>
  <c r="CB49" i="16" s="1"/>
  <c r="CB50" i="16" s="1"/>
  <c r="CB51" i="16" s="1"/>
  <c r="CB52" i="16" s="1"/>
  <c r="CB53" i="16" s="1"/>
  <c r="CB54" i="16" s="1"/>
  <c r="CB55" i="16" s="1"/>
  <c r="CB56" i="16" s="1"/>
  <c r="CB7" i="16" s="1"/>
  <c r="AZ33" i="16"/>
  <c r="AZ34" i="16" s="1"/>
  <c r="AZ35" i="16" s="1"/>
  <c r="AZ36" i="16" s="1"/>
  <c r="AZ37" i="16" s="1"/>
  <c r="AZ38" i="16" s="1"/>
  <c r="AZ39" i="16" s="1"/>
  <c r="AZ40" i="16" s="1"/>
  <c r="AZ41" i="16" s="1"/>
  <c r="AZ42" i="16" s="1"/>
  <c r="AZ43" i="16" s="1"/>
  <c r="AZ44" i="16" s="1"/>
  <c r="AZ45" i="16" s="1"/>
  <c r="AZ46" i="16" s="1"/>
  <c r="AZ47" i="16" s="1"/>
  <c r="AZ48" i="16" s="1"/>
  <c r="AZ49" i="16" s="1"/>
  <c r="AZ50" i="16" s="1"/>
  <c r="AZ51" i="16" s="1"/>
  <c r="AZ52" i="16" s="1"/>
  <c r="AZ53" i="16" s="1"/>
  <c r="AZ54" i="16" s="1"/>
  <c r="AZ55" i="16" s="1"/>
  <c r="AZ56" i="16" s="1"/>
  <c r="AZ7" i="16" s="1"/>
  <c r="AP28" i="16"/>
  <c r="AP29" i="16" s="1"/>
  <c r="AP30" i="16" s="1"/>
  <c r="AP31" i="16" s="1"/>
  <c r="AP32" i="16" s="1"/>
  <c r="AP33" i="16" s="1"/>
  <c r="AP34" i="16" s="1"/>
  <c r="AP35" i="16" s="1"/>
  <c r="AP36" i="16" s="1"/>
  <c r="AP37" i="16" s="1"/>
  <c r="AP38" i="16" s="1"/>
  <c r="AP39" i="16" s="1"/>
  <c r="AP40" i="16" s="1"/>
  <c r="AP41" i="16" s="1"/>
  <c r="AP42" i="16" s="1"/>
  <c r="AP43" i="16" s="1"/>
  <c r="AP44" i="16" s="1"/>
  <c r="AP45" i="16" s="1"/>
  <c r="AP46" i="16" s="1"/>
  <c r="AP47" i="16" s="1"/>
  <c r="AP48" i="16" s="1"/>
  <c r="AP49" i="16" s="1"/>
  <c r="AP50" i="16" s="1"/>
  <c r="AP51" i="16" s="1"/>
  <c r="AP52" i="16" s="1"/>
  <c r="AP53" i="16" s="1"/>
  <c r="AP54" i="16" s="1"/>
  <c r="AP55" i="16" s="1"/>
  <c r="AP56" i="16" s="1"/>
  <c r="AP7" i="16" s="1"/>
  <c r="AF23" i="16"/>
  <c r="AF24" i="16" s="1"/>
  <c r="AF25" i="16" s="1"/>
  <c r="AF26" i="16" s="1"/>
  <c r="AF27" i="16" s="1"/>
  <c r="AF28" i="16" s="1"/>
  <c r="AF29" i="16" s="1"/>
  <c r="AF30" i="16" s="1"/>
  <c r="AF31" i="16" s="1"/>
  <c r="AF32" i="16" s="1"/>
  <c r="AF33" i="16" s="1"/>
  <c r="AF34" i="16" s="1"/>
  <c r="AF35" i="16" s="1"/>
  <c r="AF36" i="16" s="1"/>
  <c r="AF37" i="16" s="1"/>
  <c r="AF38" i="16" s="1"/>
  <c r="AF39" i="16" s="1"/>
  <c r="AF40" i="16" s="1"/>
  <c r="AF41" i="16" s="1"/>
  <c r="AF42" i="16" s="1"/>
  <c r="AF43" i="16" s="1"/>
  <c r="AF44" i="16" s="1"/>
  <c r="AF45" i="16" s="1"/>
  <c r="AF46" i="16" s="1"/>
  <c r="AF47" i="16" s="1"/>
  <c r="AF48" i="16" s="1"/>
  <c r="AF49" i="16" s="1"/>
  <c r="AF50" i="16" s="1"/>
  <c r="AF51" i="16" s="1"/>
  <c r="AF52" i="16" s="1"/>
  <c r="AF53" i="16" s="1"/>
  <c r="AF54" i="16" s="1"/>
  <c r="AF55" i="16" s="1"/>
  <c r="AF56" i="16" s="1"/>
  <c r="AF7" i="16" s="1"/>
  <c r="X19" i="16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7" i="16" s="1"/>
  <c r="CF49" i="16"/>
  <c r="CF50" i="16" s="1"/>
  <c r="CF51" i="16" s="1"/>
  <c r="CF52" i="16" s="1"/>
  <c r="CF53" i="16" s="1"/>
  <c r="CF54" i="16" s="1"/>
  <c r="CF55" i="16" s="1"/>
  <c r="CF56" i="16" s="1"/>
  <c r="CF7" i="16" s="1"/>
  <c r="CH50" i="16"/>
  <c r="CH51" i="16" s="1"/>
  <c r="CH52" i="16" s="1"/>
  <c r="CH53" i="16" s="1"/>
  <c r="CH54" i="16" s="1"/>
  <c r="CH55" i="16" s="1"/>
  <c r="CH56" i="16" s="1"/>
  <c r="CH7" i="16" s="1"/>
  <c r="BZ46" i="16"/>
  <c r="BZ47" i="16" s="1"/>
  <c r="BZ48" i="16" s="1"/>
  <c r="BZ49" i="16" s="1"/>
  <c r="BZ50" i="16" s="1"/>
  <c r="BZ51" i="16" s="1"/>
  <c r="BZ52" i="16" s="1"/>
  <c r="BZ53" i="16" s="1"/>
  <c r="BZ54" i="16" s="1"/>
  <c r="BZ55" i="16" s="1"/>
  <c r="BZ56" i="16" s="1"/>
  <c r="BZ7" i="16" s="1"/>
  <c r="AX32" i="16"/>
  <c r="AX33" i="16" s="1"/>
  <c r="AX34" i="16" s="1"/>
  <c r="AX35" i="16" s="1"/>
  <c r="AX36" i="16" s="1"/>
  <c r="AX37" i="16" s="1"/>
  <c r="AX38" i="16" s="1"/>
  <c r="AX39" i="16" s="1"/>
  <c r="AX40" i="16" s="1"/>
  <c r="AX41" i="16" s="1"/>
  <c r="AX42" i="16" s="1"/>
  <c r="AX43" i="16" s="1"/>
  <c r="AX44" i="16" s="1"/>
  <c r="AX45" i="16" s="1"/>
  <c r="AX46" i="16" s="1"/>
  <c r="AX47" i="16" s="1"/>
  <c r="AX48" i="16" s="1"/>
  <c r="AX49" i="16" s="1"/>
  <c r="AX50" i="16" s="1"/>
  <c r="AX51" i="16" s="1"/>
  <c r="AX52" i="16" s="1"/>
  <c r="AX53" i="16" s="1"/>
  <c r="AX54" i="16" s="1"/>
  <c r="AX55" i="16" s="1"/>
  <c r="AX56" i="16" s="1"/>
  <c r="AX7" i="16" s="1"/>
  <c r="T17" i="16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7" i="16" s="1"/>
  <c r="R7" i="16" l="1"/>
  <c r="E16" i="16"/>
  <c r="L16" i="16" s="1"/>
  <c r="N16" i="16" s="1"/>
  <c r="D18" i="16"/>
  <c r="P17" i="16"/>
  <c r="S16" i="16" l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J16" i="16"/>
  <c r="K16" i="16" s="1"/>
  <c r="D19" i="16"/>
  <c r="P18" i="16"/>
  <c r="S7" i="16" l="1"/>
  <c r="P19" i="16"/>
  <c r="D20" i="16"/>
  <c r="E17" i="16"/>
  <c r="L17" i="16" s="1"/>
  <c r="N17" i="16" s="1"/>
  <c r="J17" i="16" l="1"/>
  <c r="K17" i="16" s="1"/>
  <c r="U17" i="16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D21" i="16"/>
  <c r="P20" i="16"/>
  <c r="U7" i="16" l="1"/>
  <c r="P21" i="16"/>
  <c r="D22" i="16"/>
  <c r="E18" i="16"/>
  <c r="L18" i="16" s="1"/>
  <c r="N18" i="16" s="1"/>
  <c r="J18" i="16" l="1"/>
  <c r="K18" i="16" s="1"/>
  <c r="W18" i="16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P22" i="16"/>
  <c r="D23" i="16"/>
  <c r="W7" i="16" l="1"/>
  <c r="D24" i="16"/>
  <c r="P23" i="16"/>
  <c r="E19" i="16"/>
  <c r="L19" i="16" s="1"/>
  <c r="N19" i="16" s="1"/>
  <c r="Y19" i="16" l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J19" i="16"/>
  <c r="K19" i="16" s="1"/>
  <c r="P24" i="16"/>
  <c r="D25" i="16"/>
  <c r="Y7" i="16" l="1"/>
  <c r="P25" i="16"/>
  <c r="D26" i="16"/>
  <c r="E20" i="16"/>
  <c r="L20" i="16" s="1"/>
  <c r="N20" i="16" s="1"/>
  <c r="AA20" i="16" l="1"/>
  <c r="AA21" i="16" s="1"/>
  <c r="AA22" i="16" s="1"/>
  <c r="AA23" i="16" s="1"/>
  <c r="AA24" i="16" s="1"/>
  <c r="AA25" i="16" s="1"/>
  <c r="AA26" i="16" s="1"/>
  <c r="AA27" i="16" s="1"/>
  <c r="AA28" i="16" s="1"/>
  <c r="AA29" i="16" s="1"/>
  <c r="AA30" i="16" s="1"/>
  <c r="AA31" i="16" s="1"/>
  <c r="AA32" i="16" s="1"/>
  <c r="AA33" i="16" s="1"/>
  <c r="AA34" i="16" s="1"/>
  <c r="AA35" i="16" s="1"/>
  <c r="AA36" i="16" s="1"/>
  <c r="AA37" i="16" s="1"/>
  <c r="AA38" i="16" s="1"/>
  <c r="AA39" i="16" s="1"/>
  <c r="AA40" i="16" s="1"/>
  <c r="AA41" i="16" s="1"/>
  <c r="AA42" i="16" s="1"/>
  <c r="AA43" i="16" s="1"/>
  <c r="AA44" i="16" s="1"/>
  <c r="AA45" i="16" s="1"/>
  <c r="AA46" i="16" s="1"/>
  <c r="AA47" i="16" s="1"/>
  <c r="AA48" i="16" s="1"/>
  <c r="AA49" i="16" s="1"/>
  <c r="AA50" i="16" s="1"/>
  <c r="AA51" i="16" s="1"/>
  <c r="AA52" i="16" s="1"/>
  <c r="AA53" i="16" s="1"/>
  <c r="AA54" i="16" s="1"/>
  <c r="AA55" i="16" s="1"/>
  <c r="AA56" i="16" s="1"/>
  <c r="AA7" i="16" s="1"/>
  <c r="J20" i="16"/>
  <c r="K20" i="16" s="1"/>
  <c r="D27" i="16"/>
  <c r="P26" i="16"/>
  <c r="D28" i="16" l="1"/>
  <c r="P27" i="16"/>
  <c r="E21" i="16"/>
  <c r="L21" i="16" s="1"/>
  <c r="N21" i="16" s="1"/>
  <c r="AC21" i="16" l="1"/>
  <c r="AC22" i="16" s="1"/>
  <c r="AC23" i="16" s="1"/>
  <c r="AC24" i="16" s="1"/>
  <c r="AC25" i="16" s="1"/>
  <c r="AC26" i="16" s="1"/>
  <c r="AC27" i="16" s="1"/>
  <c r="AC28" i="16" s="1"/>
  <c r="AC29" i="16" s="1"/>
  <c r="AC30" i="16" s="1"/>
  <c r="AC31" i="16" s="1"/>
  <c r="AC32" i="16" s="1"/>
  <c r="AC33" i="16" s="1"/>
  <c r="AC34" i="16" s="1"/>
  <c r="AC35" i="16" s="1"/>
  <c r="AC36" i="16" s="1"/>
  <c r="AC37" i="16" s="1"/>
  <c r="AC38" i="16" s="1"/>
  <c r="AC39" i="16" s="1"/>
  <c r="AC40" i="16" s="1"/>
  <c r="AC41" i="16" s="1"/>
  <c r="AC42" i="16" s="1"/>
  <c r="AC43" i="16" s="1"/>
  <c r="AC44" i="16" s="1"/>
  <c r="AC45" i="16" s="1"/>
  <c r="AC46" i="16" s="1"/>
  <c r="AC47" i="16" s="1"/>
  <c r="AC48" i="16" s="1"/>
  <c r="AC49" i="16" s="1"/>
  <c r="AC50" i="16" s="1"/>
  <c r="AC51" i="16" s="1"/>
  <c r="AC52" i="16" s="1"/>
  <c r="AC53" i="16" s="1"/>
  <c r="AC54" i="16" s="1"/>
  <c r="AC55" i="16" s="1"/>
  <c r="AC56" i="16" s="1"/>
  <c r="AC7" i="16" s="1"/>
  <c r="J21" i="16"/>
  <c r="K21" i="16" s="1"/>
  <c r="P28" i="16"/>
  <c r="D29" i="16"/>
  <c r="D30" i="16" l="1"/>
  <c r="P29" i="16"/>
  <c r="E22" i="16"/>
  <c r="L22" i="16" s="1"/>
  <c r="N22" i="16" s="1"/>
  <c r="AE22" i="16" l="1"/>
  <c r="AE23" i="16" s="1"/>
  <c r="AE24" i="16" s="1"/>
  <c r="AE25" i="16" s="1"/>
  <c r="AE26" i="16" s="1"/>
  <c r="AE27" i="16" s="1"/>
  <c r="AE28" i="16" s="1"/>
  <c r="AE29" i="16" s="1"/>
  <c r="AE30" i="16" s="1"/>
  <c r="AE31" i="16" s="1"/>
  <c r="AE32" i="16" s="1"/>
  <c r="AE33" i="16" s="1"/>
  <c r="AE34" i="16" s="1"/>
  <c r="AE35" i="16" s="1"/>
  <c r="AE36" i="16" s="1"/>
  <c r="AE37" i="16" s="1"/>
  <c r="AE38" i="16" s="1"/>
  <c r="AE39" i="16" s="1"/>
  <c r="AE40" i="16" s="1"/>
  <c r="AE41" i="16" s="1"/>
  <c r="AE42" i="16" s="1"/>
  <c r="AE43" i="16" s="1"/>
  <c r="AE44" i="16" s="1"/>
  <c r="AE45" i="16" s="1"/>
  <c r="AE46" i="16" s="1"/>
  <c r="AE47" i="16" s="1"/>
  <c r="AE48" i="16" s="1"/>
  <c r="AE49" i="16" s="1"/>
  <c r="AE50" i="16" s="1"/>
  <c r="AE51" i="16" s="1"/>
  <c r="AE52" i="16" s="1"/>
  <c r="AE53" i="16" s="1"/>
  <c r="AE54" i="16" s="1"/>
  <c r="AE55" i="16" s="1"/>
  <c r="AE56" i="16" s="1"/>
  <c r="AE7" i="16" s="1"/>
  <c r="J22" i="16"/>
  <c r="K22" i="16" s="1"/>
  <c r="D31" i="16"/>
  <c r="P30" i="16"/>
  <c r="D32" i="16" l="1"/>
  <c r="P31" i="16"/>
  <c r="E23" i="16"/>
  <c r="L23" i="16" s="1"/>
  <c r="N23" i="16" s="1"/>
  <c r="J23" i="16" l="1"/>
  <c r="K23" i="16" s="1"/>
  <c r="AG23" i="16"/>
  <c r="AG24" i="16" s="1"/>
  <c r="AG25" i="16" s="1"/>
  <c r="AG26" i="16" s="1"/>
  <c r="AG27" i="16" s="1"/>
  <c r="AG28" i="16" s="1"/>
  <c r="AG29" i="16" s="1"/>
  <c r="AG30" i="16" s="1"/>
  <c r="AG31" i="16" s="1"/>
  <c r="AG32" i="16" s="1"/>
  <c r="AG33" i="16" s="1"/>
  <c r="AG34" i="16" s="1"/>
  <c r="AG35" i="16" s="1"/>
  <c r="AG36" i="16" s="1"/>
  <c r="AG37" i="16" s="1"/>
  <c r="AG38" i="16" s="1"/>
  <c r="AG39" i="16" s="1"/>
  <c r="AG40" i="16" s="1"/>
  <c r="AG41" i="16" s="1"/>
  <c r="AG42" i="16" s="1"/>
  <c r="AG43" i="16" s="1"/>
  <c r="AG44" i="16" s="1"/>
  <c r="AG45" i="16" s="1"/>
  <c r="AG46" i="16" s="1"/>
  <c r="AG47" i="16" s="1"/>
  <c r="AG48" i="16" s="1"/>
  <c r="AG49" i="16" s="1"/>
  <c r="AG50" i="16" s="1"/>
  <c r="AG51" i="16" s="1"/>
  <c r="AG52" i="16" s="1"/>
  <c r="AG53" i="16" s="1"/>
  <c r="AG54" i="16" s="1"/>
  <c r="AG55" i="16" s="1"/>
  <c r="AG56" i="16" s="1"/>
  <c r="AG7" i="16" s="1"/>
  <c r="D33" i="16"/>
  <c r="P32" i="16"/>
  <c r="D34" i="16" l="1"/>
  <c r="P33" i="16"/>
  <c r="E24" i="16"/>
  <c r="L24" i="16" s="1"/>
  <c r="N24" i="16" s="1"/>
  <c r="J24" i="16" l="1"/>
  <c r="K24" i="16" s="1"/>
  <c r="AI24" i="16"/>
  <c r="AI25" i="16" s="1"/>
  <c r="AI26" i="16" s="1"/>
  <c r="AI27" i="16" s="1"/>
  <c r="AI28" i="16" s="1"/>
  <c r="AI29" i="16" s="1"/>
  <c r="AI30" i="16" s="1"/>
  <c r="AI31" i="16" s="1"/>
  <c r="AI32" i="16" s="1"/>
  <c r="AI33" i="16" s="1"/>
  <c r="AI34" i="16" s="1"/>
  <c r="AI35" i="16" s="1"/>
  <c r="AI36" i="16" s="1"/>
  <c r="AI37" i="16" s="1"/>
  <c r="AI38" i="16" s="1"/>
  <c r="AI39" i="16" s="1"/>
  <c r="AI40" i="16" s="1"/>
  <c r="AI41" i="16" s="1"/>
  <c r="AI42" i="16" s="1"/>
  <c r="AI43" i="16" s="1"/>
  <c r="AI44" i="16" s="1"/>
  <c r="AI45" i="16" s="1"/>
  <c r="AI46" i="16" s="1"/>
  <c r="AI47" i="16" s="1"/>
  <c r="AI48" i="16" s="1"/>
  <c r="AI49" i="16" s="1"/>
  <c r="AI50" i="16" s="1"/>
  <c r="AI51" i="16" s="1"/>
  <c r="AI52" i="16" s="1"/>
  <c r="AI53" i="16" s="1"/>
  <c r="AI54" i="16" s="1"/>
  <c r="AI55" i="16" s="1"/>
  <c r="AI56" i="16" s="1"/>
  <c r="AI7" i="16" s="1"/>
  <c r="D35" i="16"/>
  <c r="P34" i="16"/>
  <c r="P35" i="16" l="1"/>
  <c r="D36" i="16"/>
  <c r="E25" i="16"/>
  <c r="L25" i="16" s="1"/>
  <c r="N25" i="16" s="1"/>
  <c r="J25" i="16" l="1"/>
  <c r="K25" i="16" s="1"/>
  <c r="AK25" i="16"/>
  <c r="AK26" i="16" s="1"/>
  <c r="AK27" i="16" s="1"/>
  <c r="AK28" i="16" s="1"/>
  <c r="AK29" i="16" s="1"/>
  <c r="AK30" i="16" s="1"/>
  <c r="AK31" i="16" s="1"/>
  <c r="AK32" i="16" s="1"/>
  <c r="AK33" i="16" s="1"/>
  <c r="AK34" i="16" s="1"/>
  <c r="AK35" i="16" s="1"/>
  <c r="AK36" i="16" s="1"/>
  <c r="AK37" i="16" s="1"/>
  <c r="AK38" i="16" s="1"/>
  <c r="AK39" i="16" s="1"/>
  <c r="AK40" i="16" s="1"/>
  <c r="AK41" i="16" s="1"/>
  <c r="AK42" i="16" s="1"/>
  <c r="AK43" i="16" s="1"/>
  <c r="AK44" i="16" s="1"/>
  <c r="AK45" i="16" s="1"/>
  <c r="AK46" i="16" s="1"/>
  <c r="AK47" i="16" s="1"/>
  <c r="AK48" i="16" s="1"/>
  <c r="AK49" i="16" s="1"/>
  <c r="AK50" i="16" s="1"/>
  <c r="AK51" i="16" s="1"/>
  <c r="AK52" i="16" s="1"/>
  <c r="AK53" i="16" s="1"/>
  <c r="AK54" i="16" s="1"/>
  <c r="AK55" i="16" s="1"/>
  <c r="AK56" i="16" s="1"/>
  <c r="AK7" i="16" s="1"/>
  <c r="D37" i="16"/>
  <c r="P36" i="16"/>
  <c r="D38" i="16" l="1"/>
  <c r="P37" i="16"/>
  <c r="E26" i="16"/>
  <c r="L26" i="16" s="1"/>
  <c r="N26" i="16" s="1"/>
  <c r="J26" i="16" l="1"/>
  <c r="K26" i="16" s="1"/>
  <c r="AM26" i="16"/>
  <c r="AM27" i="16" s="1"/>
  <c r="AM28" i="16" s="1"/>
  <c r="AM29" i="16" s="1"/>
  <c r="AM30" i="16" s="1"/>
  <c r="AM31" i="16" s="1"/>
  <c r="AM32" i="16" s="1"/>
  <c r="AM33" i="16" s="1"/>
  <c r="AM34" i="16" s="1"/>
  <c r="AM35" i="16" s="1"/>
  <c r="AM36" i="16" s="1"/>
  <c r="AM37" i="16" s="1"/>
  <c r="AM38" i="16" s="1"/>
  <c r="AM39" i="16" s="1"/>
  <c r="AM40" i="16" s="1"/>
  <c r="AM41" i="16" s="1"/>
  <c r="AM42" i="16" s="1"/>
  <c r="AM43" i="16" s="1"/>
  <c r="AM44" i="16" s="1"/>
  <c r="AM45" i="16" s="1"/>
  <c r="AM46" i="16" s="1"/>
  <c r="AM47" i="16" s="1"/>
  <c r="AM48" i="16" s="1"/>
  <c r="AM49" i="16" s="1"/>
  <c r="AM50" i="16" s="1"/>
  <c r="AM51" i="16" s="1"/>
  <c r="AM52" i="16" s="1"/>
  <c r="AM53" i="16" s="1"/>
  <c r="AM54" i="16" s="1"/>
  <c r="AM55" i="16" s="1"/>
  <c r="AM56" i="16" s="1"/>
  <c r="AM7" i="16" s="1"/>
  <c r="D39" i="16"/>
  <c r="P38" i="16"/>
  <c r="D40" i="16" l="1"/>
  <c r="P39" i="16"/>
  <c r="E27" i="16"/>
  <c r="L27" i="16" s="1"/>
  <c r="N27" i="16" s="1"/>
  <c r="J27" i="16" l="1"/>
  <c r="K27" i="16" s="1"/>
  <c r="AO27" i="16"/>
  <c r="AO28" i="16" s="1"/>
  <c r="AO29" i="16" s="1"/>
  <c r="AO30" i="16" s="1"/>
  <c r="AO31" i="16" s="1"/>
  <c r="AO32" i="16" s="1"/>
  <c r="AO33" i="16" s="1"/>
  <c r="AO34" i="16" s="1"/>
  <c r="AO35" i="16" s="1"/>
  <c r="AO36" i="16" s="1"/>
  <c r="AO37" i="16" s="1"/>
  <c r="AO38" i="16" s="1"/>
  <c r="AO39" i="16" s="1"/>
  <c r="AO40" i="16" s="1"/>
  <c r="AO41" i="16" s="1"/>
  <c r="AO42" i="16" s="1"/>
  <c r="AO43" i="16" s="1"/>
  <c r="AO44" i="16" s="1"/>
  <c r="AO45" i="16" s="1"/>
  <c r="AO46" i="16" s="1"/>
  <c r="AO47" i="16" s="1"/>
  <c r="AO48" i="16" s="1"/>
  <c r="AO49" i="16" s="1"/>
  <c r="AO50" i="16" s="1"/>
  <c r="AO51" i="16" s="1"/>
  <c r="AO52" i="16" s="1"/>
  <c r="AO53" i="16" s="1"/>
  <c r="AO54" i="16" s="1"/>
  <c r="AO55" i="16" s="1"/>
  <c r="AO56" i="16" s="1"/>
  <c r="AO7" i="16" s="1"/>
  <c r="P40" i="16"/>
  <c r="D41" i="16"/>
  <c r="D42" i="16" l="1"/>
  <c r="P41" i="16"/>
  <c r="E28" i="16"/>
  <c r="L28" i="16" s="1"/>
  <c r="N28" i="16" s="1"/>
  <c r="AQ28" i="16" l="1"/>
  <c r="AQ29" i="16" s="1"/>
  <c r="AQ30" i="16" s="1"/>
  <c r="AQ31" i="16" s="1"/>
  <c r="AQ32" i="16" s="1"/>
  <c r="AQ33" i="16" s="1"/>
  <c r="AQ34" i="16" s="1"/>
  <c r="AQ35" i="16" s="1"/>
  <c r="AQ36" i="16" s="1"/>
  <c r="AQ37" i="16" s="1"/>
  <c r="AQ38" i="16" s="1"/>
  <c r="AQ39" i="16" s="1"/>
  <c r="AQ40" i="16" s="1"/>
  <c r="AQ41" i="16" s="1"/>
  <c r="AQ42" i="16" s="1"/>
  <c r="AQ43" i="16" s="1"/>
  <c r="AQ44" i="16" s="1"/>
  <c r="AQ45" i="16" s="1"/>
  <c r="AQ46" i="16" s="1"/>
  <c r="AQ47" i="16" s="1"/>
  <c r="AQ48" i="16" s="1"/>
  <c r="AQ49" i="16" s="1"/>
  <c r="AQ50" i="16" s="1"/>
  <c r="AQ51" i="16" s="1"/>
  <c r="AQ52" i="16" s="1"/>
  <c r="AQ53" i="16" s="1"/>
  <c r="AQ54" i="16" s="1"/>
  <c r="AQ55" i="16" s="1"/>
  <c r="AQ56" i="16" s="1"/>
  <c r="AQ7" i="16" s="1"/>
  <c r="J28" i="16"/>
  <c r="K28" i="16" s="1"/>
  <c r="D43" i="16"/>
  <c r="P42" i="16"/>
  <c r="P43" i="16" l="1"/>
  <c r="D44" i="16"/>
  <c r="E29" i="16"/>
  <c r="L29" i="16" s="1"/>
  <c r="N29" i="16" s="1"/>
  <c r="J29" i="16" l="1"/>
  <c r="K29" i="16" s="1"/>
  <c r="AS29" i="16"/>
  <c r="AS30" i="16" s="1"/>
  <c r="AS31" i="16" s="1"/>
  <c r="AS32" i="16" s="1"/>
  <c r="AS33" i="16" s="1"/>
  <c r="AS34" i="16" s="1"/>
  <c r="AS35" i="16" s="1"/>
  <c r="AS36" i="16" s="1"/>
  <c r="AS37" i="16" s="1"/>
  <c r="AS38" i="16" s="1"/>
  <c r="AS39" i="16" s="1"/>
  <c r="AS40" i="16" s="1"/>
  <c r="AS41" i="16" s="1"/>
  <c r="AS42" i="16" s="1"/>
  <c r="AS43" i="16" s="1"/>
  <c r="AS44" i="16" s="1"/>
  <c r="AS45" i="16" s="1"/>
  <c r="AS46" i="16" s="1"/>
  <c r="AS47" i="16" s="1"/>
  <c r="AS48" i="16" s="1"/>
  <c r="AS49" i="16" s="1"/>
  <c r="AS50" i="16" s="1"/>
  <c r="AS51" i="16" s="1"/>
  <c r="AS52" i="16" s="1"/>
  <c r="AS53" i="16" s="1"/>
  <c r="AS54" i="16" s="1"/>
  <c r="AS55" i="16" s="1"/>
  <c r="AS56" i="16" s="1"/>
  <c r="AS7" i="16" s="1"/>
  <c r="P44" i="16"/>
  <c r="D45" i="16"/>
  <c r="D46" i="16" l="1"/>
  <c r="P45" i="16"/>
  <c r="E30" i="16"/>
  <c r="L30" i="16" s="1"/>
  <c r="N30" i="16" s="1"/>
  <c r="AU30" i="16" l="1"/>
  <c r="AU31" i="16" s="1"/>
  <c r="AU32" i="16" s="1"/>
  <c r="AU33" i="16" s="1"/>
  <c r="AU34" i="16" s="1"/>
  <c r="AU35" i="16" s="1"/>
  <c r="AU36" i="16" s="1"/>
  <c r="AU37" i="16" s="1"/>
  <c r="AU38" i="16" s="1"/>
  <c r="AU39" i="16" s="1"/>
  <c r="AU40" i="16" s="1"/>
  <c r="AU41" i="16" s="1"/>
  <c r="AU42" i="16" s="1"/>
  <c r="AU43" i="16" s="1"/>
  <c r="AU44" i="16" s="1"/>
  <c r="AU45" i="16" s="1"/>
  <c r="AU46" i="16" s="1"/>
  <c r="AU47" i="16" s="1"/>
  <c r="AU48" i="16" s="1"/>
  <c r="AU49" i="16" s="1"/>
  <c r="AU50" i="16" s="1"/>
  <c r="AU51" i="16" s="1"/>
  <c r="AU52" i="16" s="1"/>
  <c r="AU53" i="16" s="1"/>
  <c r="AU54" i="16" s="1"/>
  <c r="AU55" i="16" s="1"/>
  <c r="AU56" i="16" s="1"/>
  <c r="AU7" i="16" s="1"/>
  <c r="J30" i="16"/>
  <c r="K30" i="16" s="1"/>
  <c r="D47" i="16"/>
  <c r="P46" i="16"/>
  <c r="D48" i="16" l="1"/>
  <c r="P47" i="16"/>
  <c r="E31" i="16"/>
  <c r="L31" i="16" s="1"/>
  <c r="N31" i="16" s="1"/>
  <c r="J31" i="16" l="1"/>
  <c r="K31" i="16" s="1"/>
  <c r="AW31" i="16"/>
  <c r="AW32" i="16" s="1"/>
  <c r="AW33" i="16" s="1"/>
  <c r="AW34" i="16" s="1"/>
  <c r="AW35" i="16" s="1"/>
  <c r="AW36" i="16" s="1"/>
  <c r="AW37" i="16" s="1"/>
  <c r="AW38" i="16" s="1"/>
  <c r="AW39" i="16" s="1"/>
  <c r="AW40" i="16" s="1"/>
  <c r="AW41" i="16" s="1"/>
  <c r="AW42" i="16" s="1"/>
  <c r="AW43" i="16" s="1"/>
  <c r="AW44" i="16" s="1"/>
  <c r="AW45" i="16" s="1"/>
  <c r="AW46" i="16" s="1"/>
  <c r="AW47" i="16" s="1"/>
  <c r="AW48" i="16" s="1"/>
  <c r="AW49" i="16" s="1"/>
  <c r="AW50" i="16" s="1"/>
  <c r="AW51" i="16" s="1"/>
  <c r="AW52" i="16" s="1"/>
  <c r="AW53" i="16" s="1"/>
  <c r="AW54" i="16" s="1"/>
  <c r="AW55" i="16" s="1"/>
  <c r="AW56" i="16" s="1"/>
  <c r="AW7" i="16" s="1"/>
  <c r="D49" i="16"/>
  <c r="P48" i="16"/>
  <c r="D50" i="16" l="1"/>
  <c r="P49" i="16"/>
  <c r="E32" i="16"/>
  <c r="L32" i="16" s="1"/>
  <c r="N32" i="16" s="1"/>
  <c r="J32" i="16" l="1"/>
  <c r="K32" i="16" s="1"/>
  <c r="AY32" i="16"/>
  <c r="AY33" i="16" s="1"/>
  <c r="AY34" i="16" s="1"/>
  <c r="AY35" i="16" s="1"/>
  <c r="AY36" i="16" s="1"/>
  <c r="AY37" i="16" s="1"/>
  <c r="AY38" i="16" s="1"/>
  <c r="AY39" i="16" s="1"/>
  <c r="AY40" i="16" s="1"/>
  <c r="AY41" i="16" s="1"/>
  <c r="AY42" i="16" s="1"/>
  <c r="AY43" i="16" s="1"/>
  <c r="AY44" i="16" s="1"/>
  <c r="AY45" i="16" s="1"/>
  <c r="AY46" i="16" s="1"/>
  <c r="AY47" i="16" s="1"/>
  <c r="AY48" i="16" s="1"/>
  <c r="AY49" i="16" s="1"/>
  <c r="AY50" i="16" s="1"/>
  <c r="AY51" i="16" s="1"/>
  <c r="AY52" i="16" s="1"/>
  <c r="AY53" i="16" s="1"/>
  <c r="AY54" i="16" s="1"/>
  <c r="AY55" i="16" s="1"/>
  <c r="AY56" i="16" s="1"/>
  <c r="AY7" i="16" s="1"/>
  <c r="P50" i="16"/>
  <c r="D51" i="16"/>
  <c r="P51" i="16" l="1"/>
  <c r="D52" i="16"/>
  <c r="E33" i="16"/>
  <c r="L33" i="16" s="1"/>
  <c r="N33" i="16" s="1"/>
  <c r="J33" i="16" l="1"/>
  <c r="K33" i="16" s="1"/>
  <c r="BA33" i="16"/>
  <c r="BA34" i="16" s="1"/>
  <c r="BA35" i="16" s="1"/>
  <c r="BA36" i="16" s="1"/>
  <c r="BA37" i="16" s="1"/>
  <c r="BA38" i="16" s="1"/>
  <c r="BA39" i="16" s="1"/>
  <c r="BA40" i="16" s="1"/>
  <c r="BA41" i="16" s="1"/>
  <c r="BA42" i="16" s="1"/>
  <c r="BA43" i="16" s="1"/>
  <c r="BA44" i="16" s="1"/>
  <c r="BA45" i="16" s="1"/>
  <c r="BA46" i="16" s="1"/>
  <c r="BA47" i="16" s="1"/>
  <c r="BA48" i="16" s="1"/>
  <c r="BA49" i="16" s="1"/>
  <c r="BA50" i="16" s="1"/>
  <c r="BA51" i="16" s="1"/>
  <c r="BA52" i="16" s="1"/>
  <c r="BA53" i="16" s="1"/>
  <c r="BA54" i="16" s="1"/>
  <c r="BA55" i="16" s="1"/>
  <c r="BA56" i="16" s="1"/>
  <c r="BA7" i="16" s="1"/>
  <c r="P52" i="16"/>
  <c r="D53" i="16"/>
  <c r="P53" i="16" l="1"/>
  <c r="D54" i="16"/>
  <c r="E34" i="16"/>
  <c r="L34" i="16" s="1"/>
  <c r="N34" i="16" s="1"/>
  <c r="BC34" i="16" l="1"/>
  <c r="BC35" i="16" s="1"/>
  <c r="BC36" i="16" s="1"/>
  <c r="BC37" i="16" s="1"/>
  <c r="BC38" i="16" s="1"/>
  <c r="BC39" i="16" s="1"/>
  <c r="BC40" i="16" s="1"/>
  <c r="BC41" i="16" s="1"/>
  <c r="BC42" i="16" s="1"/>
  <c r="BC43" i="16" s="1"/>
  <c r="BC44" i="16" s="1"/>
  <c r="BC45" i="16" s="1"/>
  <c r="BC46" i="16" s="1"/>
  <c r="BC47" i="16" s="1"/>
  <c r="BC48" i="16" s="1"/>
  <c r="BC49" i="16" s="1"/>
  <c r="BC50" i="16" s="1"/>
  <c r="BC51" i="16" s="1"/>
  <c r="BC52" i="16" s="1"/>
  <c r="BC53" i="16" s="1"/>
  <c r="BC54" i="16" s="1"/>
  <c r="BC55" i="16" s="1"/>
  <c r="BC56" i="16" s="1"/>
  <c r="BC7" i="16" s="1"/>
  <c r="J34" i="16"/>
  <c r="K34" i="16" s="1"/>
  <c r="P54" i="16"/>
  <c r="D55" i="16"/>
  <c r="P55" i="16" l="1"/>
  <c r="D56" i="16"/>
  <c r="E35" i="16"/>
  <c r="L35" i="16" s="1"/>
  <c r="N35" i="16" s="1"/>
  <c r="P56" i="16" l="1"/>
  <c r="P7" i="16" s="1"/>
  <c r="D57" i="16"/>
  <c r="BE35" i="16"/>
  <c r="BE36" i="16" s="1"/>
  <c r="BE37" i="16" s="1"/>
  <c r="BE38" i="16" s="1"/>
  <c r="BE39" i="16" s="1"/>
  <c r="BE40" i="16" s="1"/>
  <c r="BE41" i="16" s="1"/>
  <c r="BE42" i="16" s="1"/>
  <c r="BE43" i="16" s="1"/>
  <c r="BE44" i="16" s="1"/>
  <c r="BE45" i="16" s="1"/>
  <c r="BE46" i="16" s="1"/>
  <c r="BE47" i="16" s="1"/>
  <c r="BE48" i="16" s="1"/>
  <c r="BE49" i="16" s="1"/>
  <c r="BE50" i="16" s="1"/>
  <c r="BE51" i="16" s="1"/>
  <c r="BE52" i="16" s="1"/>
  <c r="BE53" i="16" s="1"/>
  <c r="BE54" i="16" s="1"/>
  <c r="BE55" i="16" s="1"/>
  <c r="BE56" i="16" s="1"/>
  <c r="BE7" i="16" s="1"/>
  <c r="J35" i="16"/>
  <c r="K35" i="16" s="1"/>
  <c r="E36" i="16" l="1"/>
  <c r="L36" i="16" s="1"/>
  <c r="N36" i="16" s="1"/>
  <c r="J36" i="16" l="1"/>
  <c r="K36" i="16" s="1"/>
  <c r="BG36" i="16"/>
  <c r="BG37" i="16" s="1"/>
  <c r="BG38" i="16" s="1"/>
  <c r="BG39" i="16" s="1"/>
  <c r="BG40" i="16" s="1"/>
  <c r="BG41" i="16" s="1"/>
  <c r="BG42" i="16" s="1"/>
  <c r="BG43" i="16" s="1"/>
  <c r="BG44" i="16" s="1"/>
  <c r="BG45" i="16" s="1"/>
  <c r="BG46" i="16" s="1"/>
  <c r="BG47" i="16" s="1"/>
  <c r="BG48" i="16" s="1"/>
  <c r="BG49" i="16" s="1"/>
  <c r="BG50" i="16" s="1"/>
  <c r="BG51" i="16" s="1"/>
  <c r="BG52" i="16" s="1"/>
  <c r="BG53" i="16" s="1"/>
  <c r="BG54" i="16" s="1"/>
  <c r="BG55" i="16" s="1"/>
  <c r="BG56" i="16" s="1"/>
  <c r="BG7" i="16" s="1"/>
  <c r="E37" i="16" l="1"/>
  <c r="L37" i="16" s="1"/>
  <c r="N37" i="16" s="1"/>
  <c r="BI37" i="16" l="1"/>
  <c r="BI38" i="16" s="1"/>
  <c r="BI39" i="16" s="1"/>
  <c r="BI40" i="16" s="1"/>
  <c r="BI41" i="16" s="1"/>
  <c r="BI42" i="16" s="1"/>
  <c r="BI43" i="16" s="1"/>
  <c r="BI44" i="16" s="1"/>
  <c r="BI45" i="16" s="1"/>
  <c r="BI46" i="16" s="1"/>
  <c r="BI47" i="16" s="1"/>
  <c r="BI48" i="16" s="1"/>
  <c r="BI49" i="16" s="1"/>
  <c r="BI50" i="16" s="1"/>
  <c r="BI51" i="16" s="1"/>
  <c r="BI52" i="16" s="1"/>
  <c r="BI53" i="16" s="1"/>
  <c r="BI54" i="16" s="1"/>
  <c r="BI55" i="16" s="1"/>
  <c r="BI56" i="16" s="1"/>
  <c r="BI7" i="16" s="1"/>
  <c r="J37" i="16"/>
  <c r="K37" i="16" s="1"/>
  <c r="E38" i="16" l="1"/>
  <c r="L38" i="16" s="1"/>
  <c r="N38" i="16" s="1"/>
  <c r="BK38" i="16" l="1"/>
  <c r="BK39" i="16" s="1"/>
  <c r="BK40" i="16" s="1"/>
  <c r="BK41" i="16" s="1"/>
  <c r="BK42" i="16" s="1"/>
  <c r="BK43" i="16" s="1"/>
  <c r="BK44" i="16" s="1"/>
  <c r="BK45" i="16" s="1"/>
  <c r="BK46" i="16" s="1"/>
  <c r="BK47" i="16" s="1"/>
  <c r="BK48" i="16" s="1"/>
  <c r="BK49" i="16" s="1"/>
  <c r="BK50" i="16" s="1"/>
  <c r="BK51" i="16" s="1"/>
  <c r="BK52" i="16" s="1"/>
  <c r="BK53" i="16" s="1"/>
  <c r="BK54" i="16" s="1"/>
  <c r="BK55" i="16" s="1"/>
  <c r="BK56" i="16" s="1"/>
  <c r="BK7" i="16" s="1"/>
  <c r="J38" i="16"/>
  <c r="K38" i="16" s="1"/>
  <c r="E39" i="16" l="1"/>
  <c r="L39" i="16" s="1"/>
  <c r="N39" i="16" s="1"/>
  <c r="J39" i="16" l="1"/>
  <c r="K39" i="16" s="1"/>
  <c r="BM39" i="16"/>
  <c r="BM40" i="16" s="1"/>
  <c r="BM41" i="16" s="1"/>
  <c r="BM42" i="16" s="1"/>
  <c r="BM43" i="16" s="1"/>
  <c r="BM44" i="16" s="1"/>
  <c r="BM45" i="16" s="1"/>
  <c r="BM46" i="16" s="1"/>
  <c r="BM47" i="16" s="1"/>
  <c r="BM48" i="16" s="1"/>
  <c r="BM49" i="16" s="1"/>
  <c r="BM50" i="16" s="1"/>
  <c r="BM51" i="16" s="1"/>
  <c r="BM52" i="16" s="1"/>
  <c r="BM53" i="16" s="1"/>
  <c r="BM54" i="16" s="1"/>
  <c r="BM55" i="16" s="1"/>
  <c r="BM56" i="16" s="1"/>
  <c r="BM7" i="16" s="1"/>
  <c r="E40" i="16" l="1"/>
  <c r="L40" i="16" s="1"/>
  <c r="N40" i="16" s="1"/>
  <c r="J40" i="16" l="1"/>
  <c r="K40" i="16" s="1"/>
  <c r="BO40" i="16"/>
  <c r="BO41" i="16" s="1"/>
  <c r="BO42" i="16" s="1"/>
  <c r="BO43" i="16" s="1"/>
  <c r="BO44" i="16" s="1"/>
  <c r="BO45" i="16" s="1"/>
  <c r="BO46" i="16" s="1"/>
  <c r="BO47" i="16" s="1"/>
  <c r="BO48" i="16" s="1"/>
  <c r="BO49" i="16" s="1"/>
  <c r="BO50" i="16" s="1"/>
  <c r="BO51" i="16" s="1"/>
  <c r="BO52" i="16" s="1"/>
  <c r="BO53" i="16" s="1"/>
  <c r="BO54" i="16" s="1"/>
  <c r="BO55" i="16" s="1"/>
  <c r="BO56" i="16" s="1"/>
  <c r="BO7" i="16" s="1"/>
  <c r="E41" i="16" l="1"/>
  <c r="L41" i="16" s="1"/>
  <c r="N41" i="16" s="1"/>
  <c r="BQ41" i="16" l="1"/>
  <c r="BQ42" i="16" s="1"/>
  <c r="BQ43" i="16" s="1"/>
  <c r="BQ44" i="16" s="1"/>
  <c r="BQ45" i="16" s="1"/>
  <c r="BQ46" i="16" s="1"/>
  <c r="BQ47" i="16" s="1"/>
  <c r="BQ48" i="16" s="1"/>
  <c r="BQ49" i="16" s="1"/>
  <c r="BQ50" i="16" s="1"/>
  <c r="BQ51" i="16" s="1"/>
  <c r="BQ52" i="16" s="1"/>
  <c r="BQ53" i="16" s="1"/>
  <c r="BQ54" i="16" s="1"/>
  <c r="BQ55" i="16" s="1"/>
  <c r="BQ56" i="16" s="1"/>
  <c r="BQ7" i="16" s="1"/>
  <c r="J41" i="16"/>
  <c r="K41" i="16" s="1"/>
  <c r="E42" i="16" l="1"/>
  <c r="L42" i="16" s="1"/>
  <c r="N42" i="16" s="1"/>
  <c r="BS42" i="16" l="1"/>
  <c r="BS43" i="16" s="1"/>
  <c r="BS44" i="16" s="1"/>
  <c r="BS45" i="16" s="1"/>
  <c r="BS46" i="16" s="1"/>
  <c r="BS47" i="16" s="1"/>
  <c r="BS48" i="16" s="1"/>
  <c r="BS49" i="16" s="1"/>
  <c r="BS50" i="16" s="1"/>
  <c r="BS51" i="16" s="1"/>
  <c r="BS52" i="16" s="1"/>
  <c r="BS53" i="16" s="1"/>
  <c r="BS54" i="16" s="1"/>
  <c r="BS55" i="16" s="1"/>
  <c r="BS56" i="16" s="1"/>
  <c r="BS7" i="16" s="1"/>
  <c r="J42" i="16"/>
  <c r="K42" i="16" s="1"/>
  <c r="E43" i="16" l="1"/>
  <c r="L43" i="16" s="1"/>
  <c r="N43" i="16" s="1"/>
  <c r="J43" i="16" l="1"/>
  <c r="K43" i="16" s="1"/>
  <c r="BU43" i="16"/>
  <c r="BU44" i="16" s="1"/>
  <c r="BU45" i="16" s="1"/>
  <c r="BU46" i="16" s="1"/>
  <c r="BU47" i="16" s="1"/>
  <c r="BU48" i="16" s="1"/>
  <c r="BU49" i="16" s="1"/>
  <c r="BU50" i="16" s="1"/>
  <c r="BU51" i="16" s="1"/>
  <c r="BU52" i="16" s="1"/>
  <c r="BU53" i="16" s="1"/>
  <c r="BU54" i="16" s="1"/>
  <c r="BU55" i="16" s="1"/>
  <c r="BU56" i="16" s="1"/>
  <c r="BU7" i="16" s="1"/>
  <c r="E44" i="16" l="1"/>
  <c r="L44" i="16" s="1"/>
  <c r="N44" i="16" s="1"/>
  <c r="J44" i="16" l="1"/>
  <c r="K44" i="16" s="1"/>
  <c r="BW44" i="16"/>
  <c r="BW45" i="16" s="1"/>
  <c r="BW46" i="16" s="1"/>
  <c r="BW47" i="16" s="1"/>
  <c r="BW48" i="16" s="1"/>
  <c r="BW49" i="16" s="1"/>
  <c r="BW50" i="16" s="1"/>
  <c r="BW51" i="16" s="1"/>
  <c r="BW52" i="16" s="1"/>
  <c r="BW53" i="16" s="1"/>
  <c r="BW54" i="16" s="1"/>
  <c r="BW55" i="16" s="1"/>
  <c r="BW56" i="16" s="1"/>
  <c r="BW7" i="16" s="1"/>
  <c r="E45" i="16" l="1"/>
  <c r="L45" i="16" s="1"/>
  <c r="N45" i="16" s="1"/>
  <c r="BY45" i="16" l="1"/>
  <c r="BY46" i="16" s="1"/>
  <c r="BY47" i="16" s="1"/>
  <c r="BY48" i="16" s="1"/>
  <c r="BY49" i="16" s="1"/>
  <c r="BY50" i="16" s="1"/>
  <c r="BY51" i="16" s="1"/>
  <c r="BY52" i="16" s="1"/>
  <c r="BY53" i="16" s="1"/>
  <c r="BY54" i="16" s="1"/>
  <c r="BY55" i="16" s="1"/>
  <c r="BY56" i="16" s="1"/>
  <c r="BY7" i="16" s="1"/>
  <c r="J45" i="16"/>
  <c r="K45" i="16" s="1"/>
  <c r="E46" i="16" l="1"/>
  <c r="L46" i="16" s="1"/>
  <c r="N46" i="16" s="1"/>
  <c r="CA46" i="16" l="1"/>
  <c r="CA47" i="16" s="1"/>
  <c r="CA48" i="16" s="1"/>
  <c r="CA49" i="16" s="1"/>
  <c r="CA50" i="16" s="1"/>
  <c r="CA51" i="16" s="1"/>
  <c r="CA52" i="16" s="1"/>
  <c r="CA53" i="16" s="1"/>
  <c r="CA54" i="16" s="1"/>
  <c r="CA55" i="16" s="1"/>
  <c r="CA56" i="16" s="1"/>
  <c r="CA7" i="16" s="1"/>
  <c r="J46" i="16"/>
  <c r="K46" i="16" s="1"/>
  <c r="E47" i="16" l="1"/>
  <c r="L47" i="16" s="1"/>
  <c r="N47" i="16" s="1"/>
  <c r="J47" i="16" l="1"/>
  <c r="K47" i="16" s="1"/>
  <c r="CC47" i="16"/>
  <c r="CC48" i="16" l="1"/>
  <c r="CC49" i="16" s="1"/>
  <c r="CC50" i="16" s="1"/>
  <c r="CC51" i="16" s="1"/>
  <c r="CC52" i="16" s="1"/>
  <c r="CC53" i="16" s="1"/>
  <c r="CC54" i="16" s="1"/>
  <c r="CC55" i="16" s="1"/>
  <c r="CC56" i="16" s="1"/>
  <c r="CC7" i="16" s="1"/>
  <c r="E48" i="16"/>
  <c r="L48" i="16" s="1"/>
  <c r="N48" i="16" s="1"/>
  <c r="CE48" i="16" l="1"/>
  <c r="CE49" i="16" s="1"/>
  <c r="CE50" i="16" s="1"/>
  <c r="CE51" i="16" s="1"/>
  <c r="CE52" i="16" s="1"/>
  <c r="CE53" i="16" s="1"/>
  <c r="CE54" i="16" s="1"/>
  <c r="CE55" i="16" s="1"/>
  <c r="CE56" i="16" s="1"/>
  <c r="CE7" i="16" s="1"/>
  <c r="J48" i="16"/>
  <c r="K48" i="16" s="1"/>
  <c r="E49" i="16" l="1"/>
  <c r="L49" i="16" s="1"/>
  <c r="N49" i="16" s="1"/>
  <c r="J49" i="16" l="1"/>
  <c r="K49" i="16" s="1"/>
  <c r="CG49" i="16"/>
  <c r="CG50" i="16" s="1"/>
  <c r="CG51" i="16" s="1"/>
  <c r="CG52" i="16" s="1"/>
  <c r="CG53" i="16" s="1"/>
  <c r="CG54" i="16" s="1"/>
  <c r="CG55" i="16" s="1"/>
  <c r="CG56" i="16" s="1"/>
  <c r="CG7" i="16" s="1"/>
  <c r="E50" i="16" l="1"/>
  <c r="L50" i="16" s="1"/>
  <c r="N50" i="16" s="1"/>
  <c r="J50" i="16" l="1"/>
  <c r="K50" i="16" s="1"/>
  <c r="CI50" i="16"/>
  <c r="CI51" i="16" s="1"/>
  <c r="CI52" i="16" s="1"/>
  <c r="CI53" i="16" s="1"/>
  <c r="CI54" i="16" s="1"/>
  <c r="CI55" i="16" s="1"/>
  <c r="CI56" i="16" s="1"/>
  <c r="CI7" i="16" s="1"/>
  <c r="E51" i="16" l="1"/>
  <c r="L51" i="16" s="1"/>
  <c r="N51" i="16" s="1"/>
  <c r="J51" i="16" l="1"/>
  <c r="K51" i="16" s="1"/>
  <c r="CK51" i="16"/>
  <c r="CK52" i="16" s="1"/>
  <c r="CK53" i="16" s="1"/>
  <c r="CK54" i="16" s="1"/>
  <c r="CK55" i="16" s="1"/>
  <c r="CK56" i="16" s="1"/>
  <c r="CK7" i="16" s="1"/>
  <c r="E52" i="16" l="1"/>
  <c r="L52" i="16" s="1"/>
  <c r="N52" i="16" s="1"/>
  <c r="J52" i="16" l="1"/>
  <c r="K52" i="16" s="1"/>
  <c r="CM52" i="16"/>
  <c r="CM53" i="16" s="1"/>
  <c r="CM54" i="16" s="1"/>
  <c r="CM55" i="16" s="1"/>
  <c r="CM56" i="16" s="1"/>
  <c r="CM7" i="16" s="1"/>
  <c r="E53" i="16" l="1"/>
  <c r="L53" i="16" s="1"/>
  <c r="N53" i="16" s="1"/>
  <c r="J53" i="16" l="1"/>
  <c r="K53" i="16" s="1"/>
  <c r="CO53" i="16"/>
  <c r="CO54" i="16" s="1"/>
  <c r="CO55" i="16" s="1"/>
  <c r="CO56" i="16" s="1"/>
  <c r="CO7" i="16" s="1"/>
  <c r="E54" i="16" l="1"/>
  <c r="L54" i="16" s="1"/>
  <c r="N54" i="16" s="1"/>
  <c r="J54" i="16" l="1"/>
  <c r="K54" i="16" s="1"/>
  <c r="CQ54" i="16"/>
  <c r="CQ55" i="16" s="1"/>
  <c r="CQ56" i="16" s="1"/>
  <c r="CQ7" i="16" s="1"/>
  <c r="E55" i="16" l="1"/>
  <c r="L55" i="16" s="1"/>
  <c r="N55" i="16" s="1"/>
  <c r="J55" i="16" l="1"/>
  <c r="K55" i="16" s="1"/>
  <c r="E56" i="16" s="1"/>
  <c r="CS55" i="16"/>
  <c r="CS56" i="16" s="1"/>
  <c r="L56" i="16" l="1"/>
  <c r="N56" i="16" s="1"/>
  <c r="CS7" i="16"/>
  <c r="J56" i="16"/>
  <c r="K56" i="16" s="1"/>
  <c r="CU56" i="16" l="1"/>
  <c r="CU7" i="16" s="1"/>
  <c r="B5" i="16"/>
  <c r="U8" i="6" s="1"/>
  <c r="J8" i="6" s="1"/>
  <c r="B9" i="16"/>
  <c r="P6" i="16"/>
  <c r="B4" i="16" s="1"/>
  <c r="P5" i="16"/>
  <c r="E57" i="16"/>
  <c r="L57" i="16" s="1"/>
  <c r="B6" i="16" l="1"/>
  <c r="B11" i="16"/>
  <c r="Z8" i="6" s="1"/>
  <c r="X8" i="6"/>
  <c r="J11" i="6" s="1"/>
  <c r="AU21" i="6" s="1"/>
  <c r="B15" i="6" l="1"/>
  <c r="B12" i="16"/>
  <c r="T8" i="6" s="1"/>
  <c r="J7" i="6" s="1"/>
  <c r="S8" i="6"/>
  <c r="J6" i="6" s="1"/>
  <c r="AP21" i="6" s="1"/>
  <c r="B8" i="16"/>
  <c r="B10" i="16" s="1"/>
  <c r="AQ21" i="6"/>
  <c r="B10" i="6" l="1"/>
  <c r="AR21" i="6"/>
  <c r="B12" i="6"/>
  <c r="W8" i="6"/>
  <c r="J10" i="6" s="1"/>
  <c r="B11" i="6" l="1"/>
  <c r="Y8" i="6"/>
  <c r="J12" i="6" s="1"/>
  <c r="AV21" i="6" s="1"/>
  <c r="AT21" i="6"/>
  <c r="B14" i="6"/>
  <c r="B16" i="6" s="1"/>
</calcChain>
</file>

<file path=xl/sharedStrings.xml><?xml version="1.0" encoding="utf-8"?>
<sst xmlns="http://schemas.openxmlformats.org/spreadsheetml/2006/main" count="886" uniqueCount="348">
  <si>
    <t>Initial Investment</t>
  </si>
  <si>
    <t>Deposit</t>
  </si>
  <si>
    <t>Schedule</t>
  </si>
  <si>
    <t>Quarterly</t>
  </si>
  <si>
    <t>DRIP Money</t>
  </si>
  <si>
    <t>Total</t>
  </si>
  <si>
    <t>Dividend Payout w/o DRIP</t>
  </si>
  <si>
    <t>DRIP</t>
  </si>
  <si>
    <t>Return on Investment</t>
  </si>
  <si>
    <t>Date</t>
  </si>
  <si>
    <t>Stock Price</t>
  </si>
  <si>
    <t>Percent Change</t>
  </si>
  <si>
    <t>Shares</t>
  </si>
  <si>
    <t>Incremental Investment</t>
  </si>
  <si>
    <t>Total Shares</t>
  </si>
  <si>
    <t>Dividend Shares</t>
  </si>
  <si>
    <t>Total Dividend Shares</t>
  </si>
  <si>
    <t>Dividend per Share</t>
  </si>
  <si>
    <t>Dividend Payout</t>
  </si>
  <si>
    <t>Dividend Return</t>
  </si>
  <si>
    <t>Personally Invested</t>
  </si>
  <si>
    <t>Cost Basis</t>
  </si>
  <si>
    <t>Return w/ DRIP ($)</t>
  </si>
  <si>
    <t>Return w/ DRIP (%)</t>
  </si>
  <si>
    <t>None</t>
  </si>
  <si>
    <t>Bi-Annually</t>
  </si>
  <si>
    <t>Annually</t>
  </si>
  <si>
    <t>Roth IRA Maximum</t>
  </si>
  <si>
    <t>Stock #3</t>
  </si>
  <si>
    <t>Stock #4</t>
  </si>
  <si>
    <t>Percentage Breakdown</t>
  </si>
  <si>
    <t>Number of Stocks</t>
  </si>
  <si>
    <t>Stock #1</t>
  </si>
  <si>
    <t>Stock #2</t>
  </si>
  <si>
    <t>Stock #5</t>
  </si>
  <si>
    <t>Stock #6</t>
  </si>
  <si>
    <t>Stock #7</t>
  </si>
  <si>
    <t>#</t>
  </si>
  <si>
    <t>Name</t>
  </si>
  <si>
    <t>Ticker</t>
  </si>
  <si>
    <t>Sector</t>
  </si>
  <si>
    <t>Market Cap</t>
  </si>
  <si>
    <t>No Years</t>
  </si>
  <si>
    <t>Div Yield</t>
  </si>
  <si>
    <t>3Y Yield</t>
  </si>
  <si>
    <t>3Y Div CAGR</t>
  </si>
  <si>
    <t>Payout Ratio</t>
  </si>
  <si>
    <t>3Y Ratio</t>
  </si>
  <si>
    <t>FCF Pay Ratio</t>
  </si>
  <si>
    <t>3Y FCF Ratio</t>
  </si>
  <si>
    <t>Enterprise Products Par..</t>
  </si>
  <si>
    <t>EPD</t>
  </si>
  <si>
    <t>Energy</t>
  </si>
  <si>
    <t>Enbridge</t>
  </si>
  <si>
    <t>ENB</t>
  </si>
  <si>
    <t>Universal</t>
  </si>
  <si>
    <t>UVV</t>
  </si>
  <si>
    <t>Consumer Staples</t>
  </si>
  <si>
    <t>Telephone and Data Syst..</t>
  </si>
  <si>
    <t>TDS</t>
  </si>
  <si>
    <t>Communication Services</t>
  </si>
  <si>
    <t>Universal Health Realty..</t>
  </si>
  <si>
    <t>UHT</t>
  </si>
  <si>
    <t>Real Estate</t>
  </si>
  <si>
    <t>3M</t>
  </si>
  <si>
    <t>MMM</t>
  </si>
  <si>
    <t>Industrials</t>
  </si>
  <si>
    <t>Walgreens Boots Alliance</t>
  </si>
  <si>
    <t>WBA</t>
  </si>
  <si>
    <t>WP Carey</t>
  </si>
  <si>
    <t>WPC</t>
  </si>
  <si>
    <t>Leggett &amp; Platt</t>
  </si>
  <si>
    <t>LEG</t>
  </si>
  <si>
    <t>Consumer Discretionary</t>
  </si>
  <si>
    <t>International Business ..</t>
  </si>
  <si>
    <t>IBM</t>
  </si>
  <si>
    <t>Information Technology</t>
  </si>
  <si>
    <t>National Retail Propert..</t>
  </si>
  <si>
    <t>NNN</t>
  </si>
  <si>
    <t>First of Long Island</t>
  </si>
  <si>
    <t>FLIC</t>
  </si>
  <si>
    <t>Financials</t>
  </si>
  <si>
    <t>Realty Income</t>
  </si>
  <si>
    <t>O</t>
  </si>
  <si>
    <t>T Rowe Price Group</t>
  </si>
  <si>
    <t>TROW</t>
  </si>
  <si>
    <t>Essex Property Trust</t>
  </si>
  <si>
    <t>ESS</t>
  </si>
  <si>
    <t>Community Trust Bancorp</t>
  </si>
  <si>
    <t>CTBI</t>
  </si>
  <si>
    <t>Northwest Natural Holding</t>
  </si>
  <si>
    <t>NWN</t>
  </si>
  <si>
    <t>Utilities</t>
  </si>
  <si>
    <t>Federal Realty Investme..</t>
  </si>
  <si>
    <t>FRT</t>
  </si>
  <si>
    <t>Franklin Resources</t>
  </si>
  <si>
    <t>BEN</t>
  </si>
  <si>
    <t>Stanley Black &amp; Decker</t>
  </si>
  <si>
    <t>SWK</t>
  </si>
  <si>
    <t>United Bankshares</t>
  </si>
  <si>
    <t>UBSI</t>
  </si>
  <si>
    <t>UGI</t>
  </si>
  <si>
    <t>Kimberly-Clark</t>
  </si>
  <si>
    <t>KMB</t>
  </si>
  <si>
    <t>Old Republic Internatio..</t>
  </si>
  <si>
    <t>ORI</t>
  </si>
  <si>
    <t>Southside Bancshares</t>
  </si>
  <si>
    <t>SBSI</t>
  </si>
  <si>
    <t>Black Hills</t>
  </si>
  <si>
    <t>BKH</t>
  </si>
  <si>
    <t>Consolidated Edison</t>
  </si>
  <si>
    <t>ED</t>
  </si>
  <si>
    <t>Clorox</t>
  </si>
  <si>
    <t>CLX</t>
  </si>
  <si>
    <t>National Fuel Gas</t>
  </si>
  <si>
    <t>NFG</t>
  </si>
  <si>
    <t>Medtronic</t>
  </si>
  <si>
    <t>MDT</t>
  </si>
  <si>
    <t>Health Care</t>
  </si>
  <si>
    <t>Arrow Financial</t>
  </si>
  <si>
    <t>AROW</t>
  </si>
  <si>
    <t>Sonoco Products</t>
  </si>
  <si>
    <t>SON</t>
  </si>
  <si>
    <t>Materials</t>
  </si>
  <si>
    <t>Community Bank System</t>
  </si>
  <si>
    <t>CBU</t>
  </si>
  <si>
    <t>Tompkins Financial</t>
  </si>
  <si>
    <t>TMP</t>
  </si>
  <si>
    <t>New Jersey Resources</t>
  </si>
  <si>
    <t>NJR</t>
  </si>
  <si>
    <t>Westamerica Bancorp</t>
  </si>
  <si>
    <t>WABC</t>
  </si>
  <si>
    <t>Chevron</t>
  </si>
  <si>
    <t>CVX</t>
  </si>
  <si>
    <t>Exxon Mobil</t>
  </si>
  <si>
    <t>XOM</t>
  </si>
  <si>
    <t>Bank Ozk</t>
  </si>
  <si>
    <t>OZK</t>
  </si>
  <si>
    <t>Coca-Cola</t>
  </si>
  <si>
    <t>KO</t>
  </si>
  <si>
    <t>MDU Resources Group</t>
  </si>
  <si>
    <t>MDU</t>
  </si>
  <si>
    <t>J M Smucker</t>
  </si>
  <si>
    <t>SJM</t>
  </si>
  <si>
    <t>PepsiCo</t>
  </si>
  <si>
    <t>PEP</t>
  </si>
  <si>
    <t>Johnson &amp; Johnson</t>
  </si>
  <si>
    <t>JNJ</t>
  </si>
  <si>
    <t>1st Source</t>
  </si>
  <si>
    <t>SRCE</t>
  </si>
  <si>
    <t>Cincinnati Financial</t>
  </si>
  <si>
    <t>CINF</t>
  </si>
  <si>
    <t>Procter &amp; Gamble</t>
  </si>
  <si>
    <t>PG</t>
  </si>
  <si>
    <t>Cardinal Health</t>
  </si>
  <si>
    <t>CAH</t>
  </si>
  <si>
    <t>Colgate-Palmolive</t>
  </si>
  <si>
    <t>CL</t>
  </si>
  <si>
    <t>Sysco</t>
  </si>
  <si>
    <t>SYY</t>
  </si>
  <si>
    <t>Cullen/Frost Bankers</t>
  </si>
  <si>
    <t>CFR</t>
  </si>
  <si>
    <t>Atmos Energy</t>
  </si>
  <si>
    <t>ATO</t>
  </si>
  <si>
    <t>Polaris</t>
  </si>
  <si>
    <t>PII</t>
  </si>
  <si>
    <t>Target</t>
  </si>
  <si>
    <t>TGT</t>
  </si>
  <si>
    <t>Matthews International</t>
  </si>
  <si>
    <t>MATW</t>
  </si>
  <si>
    <t>Essential Utilities</t>
  </si>
  <si>
    <t>WTRG</t>
  </si>
  <si>
    <t>Hormel Foods</t>
  </si>
  <si>
    <t>HRL</t>
  </si>
  <si>
    <t>Enterprise Bancorp</t>
  </si>
  <si>
    <t>EBTC</t>
  </si>
  <si>
    <t>Emerson Electric</t>
  </si>
  <si>
    <t>EMR</t>
  </si>
  <si>
    <t>MGE Energy</t>
  </si>
  <si>
    <t>MGEE</t>
  </si>
  <si>
    <t>Nextera Energy</t>
  </si>
  <si>
    <t>NEE</t>
  </si>
  <si>
    <t>Illinois Tool Works</t>
  </si>
  <si>
    <t>ITW</t>
  </si>
  <si>
    <t>General Dynamics</t>
  </si>
  <si>
    <t>GD</t>
  </si>
  <si>
    <t>Aflac</t>
  </si>
  <si>
    <t>AFL</t>
  </si>
  <si>
    <t>Raytheon Technologies</t>
  </si>
  <si>
    <t>RTX</t>
  </si>
  <si>
    <t>Genuine Parts</t>
  </si>
  <si>
    <t>GPC</t>
  </si>
  <si>
    <t>McDonald's</t>
  </si>
  <si>
    <t>MCD</t>
  </si>
  <si>
    <t>Air Products and Chemic..</t>
  </si>
  <si>
    <t>APD</t>
  </si>
  <si>
    <t>McCormick &amp; Company</t>
  </si>
  <si>
    <t>MKC</t>
  </si>
  <si>
    <t>Andersons</t>
  </si>
  <si>
    <t>ANDE</t>
  </si>
  <si>
    <t>Lowe's Companies</t>
  </si>
  <si>
    <t>LOW</t>
  </si>
  <si>
    <t>Automatic Data Processing</t>
  </si>
  <si>
    <t>ADP</t>
  </si>
  <si>
    <t>A O Smith</t>
  </si>
  <si>
    <t>AOS</t>
  </si>
  <si>
    <t>PPG Industries</t>
  </si>
  <si>
    <t>PPG</t>
  </si>
  <si>
    <t>McGrath RentCorp</t>
  </si>
  <si>
    <t>MGRC</t>
  </si>
  <si>
    <t>Archer-Daniels-Midland</t>
  </si>
  <si>
    <t>ADM</t>
  </si>
  <si>
    <t>RPM International</t>
  </si>
  <si>
    <t>RPM</t>
  </si>
  <si>
    <t>SJW Group</t>
  </si>
  <si>
    <t>SJW</t>
  </si>
  <si>
    <t>Canadian National Railway</t>
  </si>
  <si>
    <t>CNI</t>
  </si>
  <si>
    <t>BancFirst</t>
  </si>
  <si>
    <t>BANF</t>
  </si>
  <si>
    <t>Erie Indemnity</t>
  </si>
  <si>
    <t>ERIE</t>
  </si>
  <si>
    <t>Caterpillar</t>
  </si>
  <si>
    <t>CAT</t>
  </si>
  <si>
    <t>Artesian Resources</t>
  </si>
  <si>
    <t>ARTNA</t>
  </si>
  <si>
    <t>ABM Industries</t>
  </si>
  <si>
    <t>ABM</t>
  </si>
  <si>
    <t>York Water</t>
  </si>
  <si>
    <t>YORW</t>
  </si>
  <si>
    <t>Brady</t>
  </si>
  <si>
    <t>BRC</t>
  </si>
  <si>
    <t>UMB Financial</t>
  </si>
  <si>
    <t>UMBF</t>
  </si>
  <si>
    <t>Lancaster Colony</t>
  </si>
  <si>
    <t>LANC</t>
  </si>
  <si>
    <t>American States Water</t>
  </si>
  <si>
    <t>AWR</t>
  </si>
  <si>
    <t>California Water Servic..</t>
  </si>
  <si>
    <t>CWT</t>
  </si>
  <si>
    <t>Parker-Hannifin</t>
  </si>
  <si>
    <t>PH</t>
  </si>
  <si>
    <t>Walmart</t>
  </si>
  <si>
    <t>WMT</t>
  </si>
  <si>
    <t>Commerce Bancshares</t>
  </si>
  <si>
    <t>CBSH</t>
  </si>
  <si>
    <t>Tennant</t>
  </si>
  <si>
    <t>TNC</t>
  </si>
  <si>
    <t>Thomson Reuters</t>
  </si>
  <si>
    <t>TRI</t>
  </si>
  <si>
    <t>Donaldson Company</t>
  </si>
  <si>
    <t>DCI</t>
  </si>
  <si>
    <t>Lincoln Electric Holdings</t>
  </si>
  <si>
    <t>LECO</t>
  </si>
  <si>
    <t>Chubb</t>
  </si>
  <si>
    <t>CB</t>
  </si>
  <si>
    <t>Linde</t>
  </si>
  <si>
    <t>LIN</t>
  </si>
  <si>
    <t>Becton Dickinson and Co</t>
  </si>
  <si>
    <t>BDX</t>
  </si>
  <si>
    <t>Dover</t>
  </si>
  <si>
    <t>DOV</t>
  </si>
  <si>
    <t>Rli</t>
  </si>
  <si>
    <t>RLI</t>
  </si>
  <si>
    <t>MSA Safety</t>
  </si>
  <si>
    <t>MSA</t>
  </si>
  <si>
    <t>Ecolab</t>
  </si>
  <si>
    <t>ECL</t>
  </si>
  <si>
    <t>Aptargroup</t>
  </si>
  <si>
    <t>ATR</t>
  </si>
  <si>
    <t>SEI Investments</t>
  </si>
  <si>
    <t>SEIC</t>
  </si>
  <si>
    <t>Graco</t>
  </si>
  <si>
    <t>GGG</t>
  </si>
  <si>
    <t>Church &amp; Dwight Co</t>
  </si>
  <si>
    <t>CHD</t>
  </si>
  <si>
    <t>Stepan</t>
  </si>
  <si>
    <t>SCL</t>
  </si>
  <si>
    <t>Expeditors Internationa..</t>
  </si>
  <si>
    <t>EXPD</t>
  </si>
  <si>
    <t>WW Grainger</t>
  </si>
  <si>
    <t>GWW</t>
  </si>
  <si>
    <t>Nucor</t>
  </si>
  <si>
    <t>NUE</t>
  </si>
  <si>
    <t>First Financial</t>
  </si>
  <si>
    <t>THFF</t>
  </si>
  <si>
    <t>Brown-Forman</t>
  </si>
  <si>
    <t>BF.B</t>
  </si>
  <si>
    <t>Stryker</t>
  </si>
  <si>
    <t>SYK</t>
  </si>
  <si>
    <t>Jack Henry &amp; Associates</t>
  </si>
  <si>
    <t>JKHY</t>
  </si>
  <si>
    <t>H.B. Fuller Company</t>
  </si>
  <si>
    <t>FUL</t>
  </si>
  <si>
    <t>Sherwin-Williams</t>
  </si>
  <si>
    <t>SHW</t>
  </si>
  <si>
    <t>Carlisle Companies</t>
  </si>
  <si>
    <t>CSL</t>
  </si>
  <si>
    <t>Nordson</t>
  </si>
  <si>
    <t>NDSN</t>
  </si>
  <si>
    <t>Cintas</t>
  </si>
  <si>
    <t>CTAS</t>
  </si>
  <si>
    <t>S&amp;P Global</t>
  </si>
  <si>
    <t>SPGI</t>
  </si>
  <si>
    <t>Franklin Electric Co</t>
  </si>
  <si>
    <t>FELE</t>
  </si>
  <si>
    <t>Tootsie Roll Industries</t>
  </si>
  <si>
    <t>TR</t>
  </si>
  <si>
    <t>Renaissancere Holdings</t>
  </si>
  <si>
    <t>RNR</t>
  </si>
  <si>
    <t>Badger Meter</t>
  </si>
  <si>
    <t>BMI</t>
  </si>
  <si>
    <t>Brown &amp; Brown</t>
  </si>
  <si>
    <t>BRO</t>
  </si>
  <si>
    <t>Roper Technologies</t>
  </si>
  <si>
    <t>ROP</t>
  </si>
  <si>
    <t>Albemarle</t>
  </si>
  <si>
    <t>ALB</t>
  </si>
  <si>
    <t>West Pharmaceutical Ser..</t>
  </si>
  <si>
    <t>WST</t>
  </si>
  <si>
    <t>Market Cap ($)</t>
  </si>
  <si>
    <t>Unit (B or M)</t>
  </si>
  <si>
    <t>B</t>
  </si>
  <si>
    <t>M</t>
  </si>
  <si>
    <t>Coca-Cola (KO)</t>
  </si>
  <si>
    <t>IBM (IBM)</t>
  </si>
  <si>
    <t>Chevron (CVX)</t>
  </si>
  <si>
    <t>Exxon (XOM)</t>
  </si>
  <si>
    <t>Open</t>
  </si>
  <si>
    <t>High</t>
  </si>
  <si>
    <t>Low</t>
  </si>
  <si>
    <t>Close</t>
  </si>
  <si>
    <t>Adj Close</t>
  </si>
  <si>
    <t>Volume</t>
  </si>
  <si>
    <t>Dividends</t>
  </si>
  <si>
    <t>Dividend</t>
  </si>
  <si>
    <t>CHEVRON</t>
  </si>
  <si>
    <t>DRIP Money ($)</t>
  </si>
  <si>
    <t>Dividend Return (%)</t>
  </si>
  <si>
    <t>Dividend Payout w/o DRIP ($)</t>
  </si>
  <si>
    <t>Personally Invested ($)</t>
  </si>
  <si>
    <t>Cost Basis ($)</t>
  </si>
  <si>
    <t>Lockheed Martin (LMT)</t>
  </si>
  <si>
    <t>Altria (MO)</t>
  </si>
  <si>
    <t>personal return</t>
  </si>
  <si>
    <t>Personal Return (%)</t>
  </si>
  <si>
    <t>EXXON</t>
  </si>
  <si>
    <t>Lockheed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</si>
</sst>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_(&quot;$&quot;* #,##0_);_(&quot;$&quot;* \(#,##0\);_(&quot;$&quot;* &quot;-&quot;??_);_(@_)"/>
    <numFmt numFmtId="166" formatCode="m/d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Arial"/>
      <family val="2"/>
    </font>
    <font>
      <sz val="12"/>
      <color theme="1" tint="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5" fillId="4" borderId="7" applyNumberFormat="0" applyAlignment="0" applyProtection="0"/>
    <xf numFmtId="0" fontId="6" fillId="3" borderId="8" applyNumberFormat="0" applyAlignment="0" applyProtection="0"/>
  </cellStyleXfs>
  <cellXfs count="68">
    <xf numFmtId="0" fontId="0" fillId="0" borderId="0" xfId="0"/>
    <xf numFmtId="44" fontId="0" fillId="0" borderId="0" xfId="0" applyNumberFormat="1"/>
    <xf numFmtId="44" fontId="0" fillId="0" borderId="0" xfId="1" applyFont="1"/>
    <xf numFmtId="17" fontId="0" fillId="0" borderId="0" xfId="0" applyNumberFormat="1"/>
    <xf numFmtId="9" fontId="0" fillId="0" borderId="0" xfId="2" applyFont="1"/>
    <xf numFmtId="0" fontId="0" fillId="0" borderId="0" xfId="1" applyNumberFormat="1" applyFont="1"/>
    <xf numFmtId="10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3" fontId="0" fillId="0" borderId="0" xfId="0" applyNumberFormat="1"/>
    <xf numFmtId="44" fontId="0" fillId="0" borderId="5" xfId="1" applyFont="1" applyBorder="1"/>
    <xf numFmtId="0" fontId="2" fillId="2" borderId="5" xfId="3" applyBorder="1" applyAlignment="1">
      <alignment horizontal="center" vertical="center"/>
    </xf>
    <xf numFmtId="9" fontId="0" fillId="0" borderId="5" xfId="2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9" fontId="0" fillId="0" borderId="6" xfId="2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5" xfId="0" applyNumberFormat="1" applyBorder="1"/>
    <xf numFmtId="10" fontId="0" fillId="0" borderId="5" xfId="0" applyNumberFormat="1" applyBorder="1"/>
    <xf numFmtId="10" fontId="0" fillId="0" borderId="5" xfId="2" applyNumberFormat="1" applyFont="1" applyBorder="1"/>
    <xf numFmtId="44" fontId="3" fillId="3" borderId="1" xfId="4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2" applyNumberFormat="1" applyFont="1" applyFill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5" fillId="4" borderId="7" xfId="5" applyAlignment="1">
      <alignment horizontal="center" vertical="center" wrapText="1"/>
    </xf>
    <xf numFmtId="0" fontId="5" fillId="4" borderId="7" xfId="5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8" fontId="0" fillId="0" borderId="0" xfId="0" applyNumberFormat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165" fontId="0" fillId="0" borderId="0" xfId="0" applyNumberFormat="1"/>
    <xf numFmtId="14" fontId="0" fillId="0" borderId="0" xfId="0" applyNumberFormat="1"/>
    <xf numFmtId="0" fontId="2" fillId="5" borderId="5" xfId="3" applyFill="1" applyBorder="1" applyAlignment="1">
      <alignment horizontal="center" vertical="center"/>
    </xf>
    <xf numFmtId="44" fontId="3" fillId="3" borderId="2" xfId="4" applyNumberFormat="1" applyBorder="1"/>
    <xf numFmtId="10" fontId="0" fillId="0" borderId="5" xfId="2" applyNumberFormat="1" applyFont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44" fontId="0" fillId="0" borderId="5" xfId="0" applyNumberFormat="1" applyBorder="1" applyAlignment="1">
      <alignment horizontal="center"/>
    </xf>
    <xf numFmtId="10" fontId="0" fillId="0" borderId="5" xfId="2" applyNumberFormat="1" applyFont="1" applyFill="1" applyBorder="1" applyAlignment="1">
      <alignment horizontal="center"/>
    </xf>
    <xf numFmtId="0" fontId="2" fillId="2" borderId="12" xfId="3" applyBorder="1"/>
    <xf numFmtId="0" fontId="3" fillId="3" borderId="12" xfId="4" applyBorder="1" applyAlignment="1">
      <alignment horizontal="center" vertical="center"/>
    </xf>
    <xf numFmtId="44" fontId="3" fillId="3" borderId="12" xfId="4" applyNumberFormat="1" applyBorder="1"/>
    <xf numFmtId="44" fontId="0" fillId="0" borderId="5" xfId="2" applyNumberFormat="1" applyFont="1" applyBorder="1" applyAlignment="1">
      <alignment horizontal="center" vertical="center"/>
    </xf>
    <xf numFmtId="0" fontId="2" fillId="2" borderId="13" xfId="3" applyBorder="1"/>
    <xf numFmtId="9" fontId="0" fillId="0" borderId="14" xfId="2" applyFont="1" applyBorder="1" applyAlignment="1">
      <alignment horizontal="center" vertical="center"/>
    </xf>
    <xf numFmtId="0" fontId="3" fillId="3" borderId="5" xfId="4" applyBorder="1" applyAlignment="1">
      <alignment horizontal="center" vertical="center"/>
    </xf>
    <xf numFmtId="44" fontId="3" fillId="3" borderId="5" xfId="4" applyNumberFormat="1" applyBorder="1" applyAlignment="1">
      <alignment horizontal="center" vertical="center"/>
    </xf>
    <xf numFmtId="44" fontId="3" fillId="3" borderId="1" xfId="4" applyNumberFormat="1" applyAlignment="1">
      <alignment horizontal="center"/>
    </xf>
    <xf numFmtId="44" fontId="0" fillId="0" borderId="0" xfId="0" applyNumberFormat="1" applyAlignment="1">
      <alignment vertical="center"/>
    </xf>
    <xf numFmtId="0" fontId="8" fillId="0" borderId="0" xfId="0" applyFont="1" applyAlignment="1">
      <alignment horizontal="center"/>
    </xf>
    <xf numFmtId="0" fontId="10" fillId="0" borderId="0" xfId="0" applyFont="1"/>
    <xf numFmtId="166" fontId="0" fillId="0" borderId="0" xfId="0" applyNumberFormat="1"/>
    <xf numFmtId="44" fontId="0" fillId="0" borderId="0" xfId="1" applyFont="1" applyFill="1"/>
    <xf numFmtId="9" fontId="0" fillId="0" borderId="0" xfId="2" applyFont="1" applyFill="1"/>
    <xf numFmtId="0" fontId="0" fillId="0" borderId="0" xfId="1" applyNumberFormat="1" applyFont="1" applyFill="1"/>
    <xf numFmtId="10" fontId="9" fillId="0" borderId="0" xfId="0" applyNumberFormat="1" applyFont="1"/>
    <xf numFmtId="0" fontId="11" fillId="0" borderId="0" xfId="0" applyFont="1"/>
    <xf numFmtId="8" fontId="11" fillId="0" borderId="0" xfId="0" applyNumberFormat="1" applyFont="1"/>
    <xf numFmtId="10" fontId="11" fillId="0" borderId="0" xfId="0" applyNumberFormat="1" applyFont="1"/>
    <xf numFmtId="0" fontId="7" fillId="3" borderId="17" xfId="6" applyFont="1" applyBorder="1" applyAlignment="1">
      <alignment horizontal="center"/>
    </xf>
    <xf numFmtId="0" fontId="7" fillId="3" borderId="15" xfId="6" applyFont="1" applyBorder="1" applyAlignment="1">
      <alignment horizontal="center"/>
    </xf>
    <xf numFmtId="0" fontId="7" fillId="3" borderId="16" xfId="6" applyFont="1" applyBorder="1" applyAlignment="1">
      <alignment horizontal="center"/>
    </xf>
    <xf numFmtId="0" fontId="7" fillId="3" borderId="9" xfId="6" applyFont="1" applyBorder="1" applyAlignment="1">
      <alignment horizontal="center"/>
    </xf>
    <xf numFmtId="0" fontId="7" fillId="3" borderId="10" xfId="6" applyFont="1" applyBorder="1" applyAlignment="1">
      <alignment horizontal="center"/>
    </xf>
    <xf numFmtId="0" fontId="7" fillId="3" borderId="11" xfId="6" applyFont="1" applyBorder="1" applyAlignment="1">
      <alignment horizontal="center"/>
    </xf>
    <xf numFmtId="44" fontId="3" fillId="3" borderId="1" xfId="4" applyNumberFormat="1" applyAlignment="1">
      <alignment horizontal="center"/>
    </xf>
    <xf numFmtId="44" fontId="3" fillId="3" borderId="2" xfId="4" applyNumberFormat="1" applyBorder="1" applyAlignment="1">
      <alignment horizontal="center"/>
    </xf>
    <xf numFmtId="44" fontId="3" fillId="3" borderId="3" xfId="4" applyNumberFormat="1" applyBorder="1" applyAlignment="1">
      <alignment horizontal="center"/>
    </xf>
    <xf numFmtId="44" fontId="3" fillId="3" borderId="4" xfId="4" applyNumberFormat="1" applyBorder="1" applyAlignment="1">
      <alignment horizontal="center"/>
    </xf>
  </cellXfs>
  <cellStyles count="7">
    <cellStyle name="Calculation" xfId="4" builtinId="22"/>
    <cellStyle name="Check Cell" xfId="5" builtinId="23"/>
    <cellStyle name="Currency" xfId="1" builtinId="4"/>
    <cellStyle name="Input" xfId="3" builtinId="20"/>
    <cellStyle name="Normal" xfId="0" builtinId="0"/>
    <cellStyle name="Output" xfId="6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1</xdr:row>
      <xdr:rowOff>7620</xdr:rowOff>
    </xdr:from>
    <xdr:to>
      <xdr:col>3</xdr:col>
      <xdr:colOff>541020</xdr:colOff>
      <xdr:row>2</xdr:row>
      <xdr:rowOff>121920</xdr:rowOff>
    </xdr:to>
    <xdr:sp macro="" textlink="">
      <xdr:nvSpPr>
        <xdr:cNvPr id="1025" name="AutoShape 1" descr="EPD Logo">
          <a:extLst>
            <a:ext uri="{FF2B5EF4-FFF2-40B4-BE49-F238E27FC236}">
              <a16:creationId xmlns:a16="http://schemas.microsoft.com/office/drawing/2014/main" id="{642D71A6-A341-49B1-820B-E79921B37C15}"/>
            </a:ext>
          </a:extLst>
        </xdr:cNvPr>
        <xdr:cNvSpPr>
          <a:spLocks noChangeAspect="1" noChangeArrowheads="1"/>
        </xdr:cNvSpPr>
      </xdr:nvSpPr>
      <xdr:spPr bwMode="auto">
        <a:xfrm>
          <a:off x="8763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114300</xdr:rowOff>
    </xdr:to>
    <xdr:sp macro="" textlink="">
      <xdr:nvSpPr>
        <xdr:cNvPr id="1026" name="AutoShape 2" descr="ENB Logo">
          <a:extLst>
            <a:ext uri="{FF2B5EF4-FFF2-40B4-BE49-F238E27FC236}">
              <a16:creationId xmlns:a16="http://schemas.microsoft.com/office/drawing/2014/main" id="{1F6BBD2E-1CA8-4E75-A32E-1181D37B51C3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114300</xdr:rowOff>
    </xdr:to>
    <xdr:sp macro="" textlink="">
      <xdr:nvSpPr>
        <xdr:cNvPr id="1027" name="AutoShape 3" descr="UVV Logo">
          <a:extLst>
            <a:ext uri="{FF2B5EF4-FFF2-40B4-BE49-F238E27FC236}">
              <a16:creationId xmlns:a16="http://schemas.microsoft.com/office/drawing/2014/main" id="{B61CB2AB-7584-4ED5-B6F0-F35710352A08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114300</xdr:rowOff>
    </xdr:to>
    <xdr:sp macro="" textlink="">
      <xdr:nvSpPr>
        <xdr:cNvPr id="1029" name="AutoShape 5" descr="UHT Logo">
          <a:extLst>
            <a:ext uri="{FF2B5EF4-FFF2-40B4-BE49-F238E27FC236}">
              <a16:creationId xmlns:a16="http://schemas.microsoft.com/office/drawing/2014/main" id="{004C54FA-11E4-4285-A58F-E0ED3D2498CC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114300</xdr:rowOff>
    </xdr:to>
    <xdr:sp macro="" textlink="">
      <xdr:nvSpPr>
        <xdr:cNvPr id="1031" name="AutoShape 7" descr="WBA Logo">
          <a:extLst>
            <a:ext uri="{FF2B5EF4-FFF2-40B4-BE49-F238E27FC236}">
              <a16:creationId xmlns:a16="http://schemas.microsoft.com/office/drawing/2014/main" id="{6C71F24F-3E42-497F-A4C3-3E290B15F9F6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sp macro="" textlink="">
      <xdr:nvSpPr>
        <xdr:cNvPr id="1032" name="AutoShape 8" descr="WPC Logo">
          <a:extLst>
            <a:ext uri="{FF2B5EF4-FFF2-40B4-BE49-F238E27FC236}">
              <a16:creationId xmlns:a16="http://schemas.microsoft.com/office/drawing/2014/main" id="{F4AA141F-9F13-4E23-B98A-5D3CD1512CD1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114300</xdr:rowOff>
    </xdr:to>
    <xdr:sp macro="" textlink="">
      <xdr:nvSpPr>
        <xdr:cNvPr id="1033" name="AutoShape 9" descr="LEG Logo">
          <a:extLst>
            <a:ext uri="{FF2B5EF4-FFF2-40B4-BE49-F238E27FC236}">
              <a16:creationId xmlns:a16="http://schemas.microsoft.com/office/drawing/2014/main" id="{5DAEFBFF-C3A8-4F8B-9FE2-293426C30B22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121920</xdr:rowOff>
    </xdr:to>
    <xdr:sp macro="" textlink="">
      <xdr:nvSpPr>
        <xdr:cNvPr id="1043" name="AutoShape 19" descr="BEN Logo">
          <a:extLst>
            <a:ext uri="{FF2B5EF4-FFF2-40B4-BE49-F238E27FC236}">
              <a16:creationId xmlns:a16="http://schemas.microsoft.com/office/drawing/2014/main" id="{F37E94B8-2145-4CC9-ADEA-69ED728B92EF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207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121920</xdr:rowOff>
    </xdr:to>
    <xdr:sp macro="" textlink="">
      <xdr:nvSpPr>
        <xdr:cNvPr id="1045" name="AutoShape 21" descr="UBSI Logo">
          <a:extLst>
            <a:ext uri="{FF2B5EF4-FFF2-40B4-BE49-F238E27FC236}">
              <a16:creationId xmlns:a16="http://schemas.microsoft.com/office/drawing/2014/main" id="{08058CB1-BB38-4D38-9A71-C5B16CB6F78C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121920</xdr:rowOff>
    </xdr:to>
    <xdr:sp macro="" textlink="">
      <xdr:nvSpPr>
        <xdr:cNvPr id="1046" name="AutoShape 22" descr="UGI Logo">
          <a:extLst>
            <a:ext uri="{FF2B5EF4-FFF2-40B4-BE49-F238E27FC236}">
              <a16:creationId xmlns:a16="http://schemas.microsoft.com/office/drawing/2014/main" id="{F48BE08D-FAA0-40D9-A4D8-A116C2FB374C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121920</xdr:rowOff>
    </xdr:to>
    <xdr:sp macro="" textlink="">
      <xdr:nvSpPr>
        <xdr:cNvPr id="1047" name="AutoShape 23" descr="KMB Logo">
          <a:extLst>
            <a:ext uri="{FF2B5EF4-FFF2-40B4-BE49-F238E27FC236}">
              <a16:creationId xmlns:a16="http://schemas.microsoft.com/office/drawing/2014/main" id="{022C7FB3-D200-427F-A03C-386B478579F5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121920</xdr:rowOff>
    </xdr:to>
    <xdr:sp macro="" textlink="">
      <xdr:nvSpPr>
        <xdr:cNvPr id="1048" name="AutoShape 24" descr="ORI Logo">
          <a:extLst>
            <a:ext uri="{FF2B5EF4-FFF2-40B4-BE49-F238E27FC236}">
              <a16:creationId xmlns:a16="http://schemas.microsoft.com/office/drawing/2014/main" id="{B6DB36A5-3F4D-4107-BEC7-15568E50DEBF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499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121920</xdr:rowOff>
    </xdr:to>
    <xdr:sp macro="" textlink="">
      <xdr:nvSpPr>
        <xdr:cNvPr id="1051" name="AutoShape 27" descr="ED Logo">
          <a:extLst>
            <a:ext uri="{FF2B5EF4-FFF2-40B4-BE49-F238E27FC236}">
              <a16:creationId xmlns:a16="http://schemas.microsoft.com/office/drawing/2014/main" id="{7C9EDCB0-40CB-49AF-96AE-1B401199E54F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121920</xdr:rowOff>
    </xdr:to>
    <xdr:sp macro="" textlink="">
      <xdr:nvSpPr>
        <xdr:cNvPr id="1052" name="AutoShape 28" descr="CLX Logo">
          <a:extLst>
            <a:ext uri="{FF2B5EF4-FFF2-40B4-BE49-F238E27FC236}">
              <a16:creationId xmlns:a16="http://schemas.microsoft.com/office/drawing/2014/main" id="{06EE53BA-A1D9-4D70-896E-1DCE456E5FBB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755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121920</xdr:rowOff>
    </xdr:to>
    <xdr:sp macro="" textlink="">
      <xdr:nvSpPr>
        <xdr:cNvPr id="1053" name="AutoShape 29" descr="NFG Logo">
          <a:extLst>
            <a:ext uri="{FF2B5EF4-FFF2-40B4-BE49-F238E27FC236}">
              <a16:creationId xmlns:a16="http://schemas.microsoft.com/office/drawing/2014/main" id="{EC389B2A-0430-4EC1-B5E0-70982C8976FE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121920</xdr:rowOff>
    </xdr:to>
    <xdr:sp macro="" textlink="">
      <xdr:nvSpPr>
        <xdr:cNvPr id="1054" name="AutoShape 30" descr="MDT Logo">
          <a:extLst>
            <a:ext uri="{FF2B5EF4-FFF2-40B4-BE49-F238E27FC236}">
              <a16:creationId xmlns:a16="http://schemas.microsoft.com/office/drawing/2014/main" id="{8F4A5CDA-6D89-415A-9351-E1CF9627E1E4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847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121920</xdr:rowOff>
    </xdr:to>
    <xdr:sp macro="" textlink="">
      <xdr:nvSpPr>
        <xdr:cNvPr id="1056" name="AutoShape 32" descr="SON Logo">
          <a:extLst>
            <a:ext uri="{FF2B5EF4-FFF2-40B4-BE49-F238E27FC236}">
              <a16:creationId xmlns:a16="http://schemas.microsoft.com/office/drawing/2014/main" id="{39ACCF54-3CA3-4087-8DA0-638842F37570}"/>
            </a:ext>
          </a:extLst>
        </xdr:cNvPr>
        <xdr:cNvSpPr>
          <a:spLocks noChangeAspect="1" noChangeArrowheads="1"/>
        </xdr:cNvSpPr>
      </xdr:nvSpPr>
      <xdr:spPr bwMode="auto">
        <a:xfrm>
          <a:off x="128016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121920</xdr:rowOff>
    </xdr:to>
    <xdr:sp macro="" textlink="">
      <xdr:nvSpPr>
        <xdr:cNvPr id="1058" name="AutoShape 34" descr="TMP Logo">
          <a:extLst>
            <a:ext uri="{FF2B5EF4-FFF2-40B4-BE49-F238E27FC236}">
              <a16:creationId xmlns:a16="http://schemas.microsoft.com/office/drawing/2014/main" id="{DAE0FF4A-B82A-406E-9FCB-F4DA24317515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084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121920</xdr:rowOff>
    </xdr:to>
    <xdr:sp macro="" textlink="">
      <xdr:nvSpPr>
        <xdr:cNvPr id="1060" name="AutoShape 36" descr="WABC Logo">
          <a:extLst>
            <a:ext uri="{FF2B5EF4-FFF2-40B4-BE49-F238E27FC236}">
              <a16:creationId xmlns:a16="http://schemas.microsoft.com/office/drawing/2014/main" id="{3D58773A-B9FF-41A6-B957-729E1E557FD0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212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121920</xdr:rowOff>
    </xdr:to>
    <xdr:sp macro="" textlink="">
      <xdr:nvSpPr>
        <xdr:cNvPr id="1061" name="AutoShape 37" descr="CVX Logo">
          <a:extLst>
            <a:ext uri="{FF2B5EF4-FFF2-40B4-BE49-F238E27FC236}">
              <a16:creationId xmlns:a16="http://schemas.microsoft.com/office/drawing/2014/main" id="{8E7B8236-9CC8-4C20-94E9-4F2B08B308DF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121920</xdr:rowOff>
    </xdr:to>
    <xdr:sp macro="" textlink="">
      <xdr:nvSpPr>
        <xdr:cNvPr id="1062" name="AutoShape 38" descr="XOM Logo">
          <a:extLst>
            <a:ext uri="{FF2B5EF4-FFF2-40B4-BE49-F238E27FC236}">
              <a16:creationId xmlns:a16="http://schemas.microsoft.com/office/drawing/2014/main" id="{E0F91D57-7B52-4BB6-88F8-830A704A17E3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322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121920</xdr:rowOff>
    </xdr:to>
    <xdr:sp macro="" textlink="">
      <xdr:nvSpPr>
        <xdr:cNvPr id="1064" name="AutoShape 40" descr="KO Logo">
          <a:extLst>
            <a:ext uri="{FF2B5EF4-FFF2-40B4-BE49-F238E27FC236}">
              <a16:creationId xmlns:a16="http://schemas.microsoft.com/office/drawing/2014/main" id="{42BC8038-EBA9-480E-9C37-313192FF43AC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121920</xdr:rowOff>
    </xdr:to>
    <xdr:sp macro="" textlink="">
      <xdr:nvSpPr>
        <xdr:cNvPr id="1066" name="AutoShape 42" descr="SJM Logo">
          <a:extLst>
            <a:ext uri="{FF2B5EF4-FFF2-40B4-BE49-F238E27FC236}">
              <a16:creationId xmlns:a16="http://schemas.microsoft.com/office/drawing/2014/main" id="{78CB8BFB-983E-4676-8F43-E1336B86F340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523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121920</xdr:rowOff>
    </xdr:to>
    <xdr:sp macro="" textlink="">
      <xdr:nvSpPr>
        <xdr:cNvPr id="1067" name="AutoShape 43" descr="PEP Logo">
          <a:extLst>
            <a:ext uri="{FF2B5EF4-FFF2-40B4-BE49-F238E27FC236}">
              <a16:creationId xmlns:a16="http://schemas.microsoft.com/office/drawing/2014/main" id="{A49A39C6-0070-47B4-B1F8-9F017A7AF700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578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121920</xdr:rowOff>
    </xdr:to>
    <xdr:sp macro="" textlink="">
      <xdr:nvSpPr>
        <xdr:cNvPr id="1068" name="AutoShape 44" descr="JNJ Logo">
          <a:extLst>
            <a:ext uri="{FF2B5EF4-FFF2-40B4-BE49-F238E27FC236}">
              <a16:creationId xmlns:a16="http://schemas.microsoft.com/office/drawing/2014/main" id="{07AE1FAB-9AE3-4B58-B6E7-9A9BF5104BCB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615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121920</xdr:rowOff>
    </xdr:to>
    <xdr:sp macro="" textlink="">
      <xdr:nvSpPr>
        <xdr:cNvPr id="1070" name="AutoShape 46" descr="CINF Logo">
          <a:extLst>
            <a:ext uri="{FF2B5EF4-FFF2-40B4-BE49-F238E27FC236}">
              <a16:creationId xmlns:a16="http://schemas.microsoft.com/office/drawing/2014/main" id="{C1993084-3BB8-4C8D-9567-359BB15DEDDD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121920</xdr:rowOff>
    </xdr:to>
    <xdr:sp macro="" textlink="">
      <xdr:nvSpPr>
        <xdr:cNvPr id="1071" name="AutoShape 47" descr="PG Logo">
          <a:extLst>
            <a:ext uri="{FF2B5EF4-FFF2-40B4-BE49-F238E27FC236}">
              <a16:creationId xmlns:a16="http://schemas.microsoft.com/office/drawing/2014/main" id="{21AB8EEC-A740-42A8-ACDD-29064D9603A8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798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121920</xdr:rowOff>
    </xdr:to>
    <xdr:sp macro="" textlink="">
      <xdr:nvSpPr>
        <xdr:cNvPr id="1072" name="AutoShape 48" descr="CAH Logo">
          <a:extLst>
            <a:ext uri="{FF2B5EF4-FFF2-40B4-BE49-F238E27FC236}">
              <a16:creationId xmlns:a16="http://schemas.microsoft.com/office/drawing/2014/main" id="{358C4029-E120-4F7F-9CA0-DE75040D5D00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852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121920</xdr:rowOff>
    </xdr:to>
    <xdr:sp macro="" textlink="">
      <xdr:nvSpPr>
        <xdr:cNvPr id="1073" name="AutoShape 49" descr="CL Logo">
          <a:extLst>
            <a:ext uri="{FF2B5EF4-FFF2-40B4-BE49-F238E27FC236}">
              <a16:creationId xmlns:a16="http://schemas.microsoft.com/office/drawing/2014/main" id="{FEE727EB-B84D-4E88-8AB1-64C92ED0EB31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121920</xdr:rowOff>
    </xdr:to>
    <xdr:sp macro="" textlink="">
      <xdr:nvSpPr>
        <xdr:cNvPr id="1074" name="AutoShape 50" descr="SYY Logo">
          <a:extLst>
            <a:ext uri="{FF2B5EF4-FFF2-40B4-BE49-F238E27FC236}">
              <a16:creationId xmlns:a16="http://schemas.microsoft.com/office/drawing/2014/main" id="{01327AE9-62B3-4F97-AD85-99C01A19ACD8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962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121920</xdr:rowOff>
    </xdr:to>
    <xdr:sp macro="" textlink="">
      <xdr:nvSpPr>
        <xdr:cNvPr id="1075" name="AutoShape 51" descr="CFR Logo">
          <a:extLst>
            <a:ext uri="{FF2B5EF4-FFF2-40B4-BE49-F238E27FC236}">
              <a16:creationId xmlns:a16="http://schemas.microsoft.com/office/drawing/2014/main" id="{FCACED6C-089B-44FF-98F5-31933A83AEEE}"/>
            </a:ext>
          </a:extLst>
        </xdr:cNvPr>
        <xdr:cNvSpPr>
          <a:spLocks noChangeAspect="1" noChangeArrowheads="1"/>
        </xdr:cNvSpPr>
      </xdr:nvSpPr>
      <xdr:spPr bwMode="auto">
        <a:xfrm>
          <a:off x="1280160" y="2999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121920</xdr:rowOff>
    </xdr:to>
    <xdr:sp macro="" textlink="">
      <xdr:nvSpPr>
        <xdr:cNvPr id="1076" name="AutoShape 52" descr="ATO Logo">
          <a:extLst>
            <a:ext uri="{FF2B5EF4-FFF2-40B4-BE49-F238E27FC236}">
              <a16:creationId xmlns:a16="http://schemas.microsoft.com/office/drawing/2014/main" id="{B5F2B429-B52A-431E-ACF2-8EA26536B96D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07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121920</xdr:rowOff>
    </xdr:to>
    <xdr:sp macro="" textlink="">
      <xdr:nvSpPr>
        <xdr:cNvPr id="1077" name="AutoShape 53" descr="PII Logo">
          <a:extLst>
            <a:ext uri="{FF2B5EF4-FFF2-40B4-BE49-F238E27FC236}">
              <a16:creationId xmlns:a16="http://schemas.microsoft.com/office/drawing/2014/main" id="{35BF57C9-40B5-496B-96DC-00C7A23A4586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127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121920</xdr:rowOff>
    </xdr:to>
    <xdr:sp macro="" textlink="">
      <xdr:nvSpPr>
        <xdr:cNvPr id="1078" name="AutoShape 54" descr="TGT Logo">
          <a:extLst>
            <a:ext uri="{FF2B5EF4-FFF2-40B4-BE49-F238E27FC236}">
              <a16:creationId xmlns:a16="http://schemas.microsoft.com/office/drawing/2014/main" id="{6E6E9BA2-9C88-435C-AA06-5144E21FAD78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163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121920</xdr:rowOff>
    </xdr:to>
    <xdr:sp macro="" textlink="">
      <xdr:nvSpPr>
        <xdr:cNvPr id="1080" name="AutoShape 56" descr="WTRG Logo">
          <a:extLst>
            <a:ext uri="{FF2B5EF4-FFF2-40B4-BE49-F238E27FC236}">
              <a16:creationId xmlns:a16="http://schemas.microsoft.com/office/drawing/2014/main" id="{5FC70E5C-F73A-4667-A575-F451805C2400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273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121920</xdr:rowOff>
    </xdr:to>
    <xdr:sp macro="" textlink="">
      <xdr:nvSpPr>
        <xdr:cNvPr id="1081" name="AutoShape 57" descr="HRL Logo">
          <a:extLst>
            <a:ext uri="{FF2B5EF4-FFF2-40B4-BE49-F238E27FC236}">
              <a16:creationId xmlns:a16="http://schemas.microsoft.com/office/drawing/2014/main" id="{D31BB141-9DBE-428E-9359-2FA61B3F6286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328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121920</xdr:rowOff>
    </xdr:to>
    <xdr:sp macro="" textlink="">
      <xdr:nvSpPr>
        <xdr:cNvPr id="1083" name="AutoShape 59" descr="EMR Logo">
          <a:extLst>
            <a:ext uri="{FF2B5EF4-FFF2-40B4-BE49-F238E27FC236}">
              <a16:creationId xmlns:a16="http://schemas.microsoft.com/office/drawing/2014/main" id="{273C4744-5B36-4437-8D6F-F35E8FD680EA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438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121920</xdr:rowOff>
    </xdr:to>
    <xdr:sp macro="" textlink="">
      <xdr:nvSpPr>
        <xdr:cNvPr id="1085" name="AutoShape 61" descr="NEE Logo">
          <a:extLst>
            <a:ext uri="{FF2B5EF4-FFF2-40B4-BE49-F238E27FC236}">
              <a16:creationId xmlns:a16="http://schemas.microsoft.com/office/drawing/2014/main" id="{A1C641AF-FBA9-47F8-B7E4-2D1625059C31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121920</xdr:rowOff>
    </xdr:to>
    <xdr:sp macro="" textlink="">
      <xdr:nvSpPr>
        <xdr:cNvPr id="1086" name="AutoShape 62" descr="ITW Logo">
          <a:extLst>
            <a:ext uri="{FF2B5EF4-FFF2-40B4-BE49-F238E27FC236}">
              <a16:creationId xmlns:a16="http://schemas.microsoft.com/office/drawing/2014/main" id="{B0298C26-56C5-44AA-B033-E4E79525E4D6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602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121920</xdr:rowOff>
    </xdr:to>
    <xdr:sp macro="" textlink="">
      <xdr:nvSpPr>
        <xdr:cNvPr id="1087" name="AutoShape 63" descr="GD Logo">
          <a:extLst>
            <a:ext uri="{FF2B5EF4-FFF2-40B4-BE49-F238E27FC236}">
              <a16:creationId xmlns:a16="http://schemas.microsoft.com/office/drawing/2014/main" id="{885B9A72-635C-4312-8EB9-7D2861DA3A6C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675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121920</xdr:rowOff>
    </xdr:to>
    <xdr:sp macro="" textlink="">
      <xdr:nvSpPr>
        <xdr:cNvPr id="1088" name="AutoShape 64" descr="AFL Logo">
          <a:extLst>
            <a:ext uri="{FF2B5EF4-FFF2-40B4-BE49-F238E27FC236}">
              <a16:creationId xmlns:a16="http://schemas.microsoft.com/office/drawing/2014/main" id="{0391D0CD-AE3E-46AA-8B73-8E558D9858A7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730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121920</xdr:rowOff>
    </xdr:to>
    <xdr:sp macro="" textlink="">
      <xdr:nvSpPr>
        <xdr:cNvPr id="1089" name="AutoShape 65" descr="RTX Logo">
          <a:extLst>
            <a:ext uri="{FF2B5EF4-FFF2-40B4-BE49-F238E27FC236}">
              <a16:creationId xmlns:a16="http://schemas.microsoft.com/office/drawing/2014/main" id="{F56F16FE-B4FC-4AAE-8FAC-1520BFE5937C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767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121920</xdr:rowOff>
    </xdr:to>
    <xdr:sp macro="" textlink="">
      <xdr:nvSpPr>
        <xdr:cNvPr id="1091" name="AutoShape 67" descr="MCD Logo">
          <a:extLst>
            <a:ext uri="{FF2B5EF4-FFF2-40B4-BE49-F238E27FC236}">
              <a16:creationId xmlns:a16="http://schemas.microsoft.com/office/drawing/2014/main" id="{1C9C61E8-CCBF-404E-BA93-B789B3CBE16D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895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121920</xdr:rowOff>
    </xdr:to>
    <xdr:sp macro="" textlink="">
      <xdr:nvSpPr>
        <xdr:cNvPr id="1092" name="AutoShape 68" descr="APD Logo">
          <a:extLst>
            <a:ext uri="{FF2B5EF4-FFF2-40B4-BE49-F238E27FC236}">
              <a16:creationId xmlns:a16="http://schemas.microsoft.com/office/drawing/2014/main" id="{4EE271DF-AD78-47DA-A16F-E50000153B52}"/>
            </a:ext>
          </a:extLst>
        </xdr:cNvPr>
        <xdr:cNvSpPr>
          <a:spLocks noChangeAspect="1" noChangeArrowheads="1"/>
        </xdr:cNvSpPr>
      </xdr:nvSpPr>
      <xdr:spPr bwMode="auto">
        <a:xfrm>
          <a:off x="1280160" y="3950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121920</xdr:rowOff>
    </xdr:to>
    <xdr:sp macro="" textlink="">
      <xdr:nvSpPr>
        <xdr:cNvPr id="1093" name="AutoShape 69" descr="MKC Logo">
          <a:extLst>
            <a:ext uri="{FF2B5EF4-FFF2-40B4-BE49-F238E27FC236}">
              <a16:creationId xmlns:a16="http://schemas.microsoft.com/office/drawing/2014/main" id="{187488F5-5449-4772-ADAA-D700843F881B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041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121920</xdr:rowOff>
    </xdr:to>
    <xdr:sp macro="" textlink="">
      <xdr:nvSpPr>
        <xdr:cNvPr id="1095" name="AutoShape 71" descr="LOW Logo">
          <a:extLst>
            <a:ext uri="{FF2B5EF4-FFF2-40B4-BE49-F238E27FC236}">
              <a16:creationId xmlns:a16="http://schemas.microsoft.com/office/drawing/2014/main" id="{272A6AC5-8DFF-4AF0-B355-BD70111F909B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169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121920</xdr:rowOff>
    </xdr:to>
    <xdr:sp macro="" textlink="">
      <xdr:nvSpPr>
        <xdr:cNvPr id="1096" name="AutoShape 72" descr="ADP Logo">
          <a:extLst>
            <a:ext uri="{FF2B5EF4-FFF2-40B4-BE49-F238E27FC236}">
              <a16:creationId xmlns:a16="http://schemas.microsoft.com/office/drawing/2014/main" id="{CD9DB7E3-521F-4CE1-9EA1-8D283507400B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242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121920</xdr:rowOff>
    </xdr:to>
    <xdr:sp macro="" textlink="">
      <xdr:nvSpPr>
        <xdr:cNvPr id="1098" name="AutoShape 74" descr="PPG Logo">
          <a:extLst>
            <a:ext uri="{FF2B5EF4-FFF2-40B4-BE49-F238E27FC236}">
              <a16:creationId xmlns:a16="http://schemas.microsoft.com/office/drawing/2014/main" id="{A2E0044C-1D89-4BA8-8BDC-B9032961718E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121920</xdr:rowOff>
    </xdr:to>
    <xdr:sp macro="" textlink="">
      <xdr:nvSpPr>
        <xdr:cNvPr id="1100" name="AutoShape 76" descr="ADM Logo">
          <a:extLst>
            <a:ext uri="{FF2B5EF4-FFF2-40B4-BE49-F238E27FC236}">
              <a16:creationId xmlns:a16="http://schemas.microsoft.com/office/drawing/2014/main" id="{28B6C94F-6787-4257-B2BB-4DC1956F6B6F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48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121920</xdr:rowOff>
    </xdr:to>
    <xdr:sp macro="" textlink="">
      <xdr:nvSpPr>
        <xdr:cNvPr id="1101" name="AutoShape 77" descr="RPM Logo">
          <a:extLst>
            <a:ext uri="{FF2B5EF4-FFF2-40B4-BE49-F238E27FC236}">
              <a16:creationId xmlns:a16="http://schemas.microsoft.com/office/drawing/2014/main" id="{37C73EB8-578D-4954-AB0D-84AB0C05C470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553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121920</xdr:rowOff>
    </xdr:to>
    <xdr:sp macro="" textlink="">
      <xdr:nvSpPr>
        <xdr:cNvPr id="1103" name="AutoShape 79" descr="CNI Logo">
          <a:extLst>
            <a:ext uri="{FF2B5EF4-FFF2-40B4-BE49-F238E27FC236}">
              <a16:creationId xmlns:a16="http://schemas.microsoft.com/office/drawing/2014/main" id="{FD777479-27BE-4C10-8903-44ECA77665CE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681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121920</xdr:rowOff>
    </xdr:to>
    <xdr:sp macro="" textlink="">
      <xdr:nvSpPr>
        <xdr:cNvPr id="1105" name="AutoShape 81" descr="ERIE Logo">
          <a:extLst>
            <a:ext uri="{FF2B5EF4-FFF2-40B4-BE49-F238E27FC236}">
              <a16:creationId xmlns:a16="http://schemas.microsoft.com/office/drawing/2014/main" id="{9FCDF92C-F333-451E-B153-A8E782D36623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791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121920</xdr:rowOff>
    </xdr:to>
    <xdr:sp macro="" textlink="">
      <xdr:nvSpPr>
        <xdr:cNvPr id="1106" name="AutoShape 82" descr="CAT Logo">
          <a:extLst>
            <a:ext uri="{FF2B5EF4-FFF2-40B4-BE49-F238E27FC236}">
              <a16:creationId xmlns:a16="http://schemas.microsoft.com/office/drawing/2014/main" id="{169C6F3A-720D-4D85-B38D-11CC3DF3F5A8}"/>
            </a:ext>
          </a:extLst>
        </xdr:cNvPr>
        <xdr:cNvSpPr>
          <a:spLocks noChangeAspect="1" noChangeArrowheads="1"/>
        </xdr:cNvSpPr>
      </xdr:nvSpPr>
      <xdr:spPr bwMode="auto">
        <a:xfrm>
          <a:off x="128016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121920</xdr:rowOff>
    </xdr:to>
    <xdr:sp macro="" textlink="">
      <xdr:nvSpPr>
        <xdr:cNvPr id="1111" name="AutoShape 87" descr="UMBF Logo">
          <a:extLst>
            <a:ext uri="{FF2B5EF4-FFF2-40B4-BE49-F238E27FC236}">
              <a16:creationId xmlns:a16="http://schemas.microsoft.com/office/drawing/2014/main" id="{ABB7D0EE-5E8C-4513-A0A7-78ECB9721C34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084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92</xdr:row>
      <xdr:rowOff>121920</xdr:rowOff>
    </xdr:to>
    <xdr:sp macro="" textlink="">
      <xdr:nvSpPr>
        <xdr:cNvPr id="1115" name="AutoShape 91" descr="PH Logo">
          <a:extLst>
            <a:ext uri="{FF2B5EF4-FFF2-40B4-BE49-F238E27FC236}">
              <a16:creationId xmlns:a16="http://schemas.microsoft.com/office/drawing/2014/main" id="{B252B7CA-4315-4DEE-B9B8-03FD8A3012D3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34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93</xdr:row>
      <xdr:rowOff>121920</xdr:rowOff>
    </xdr:to>
    <xdr:sp macro="" textlink="">
      <xdr:nvSpPr>
        <xdr:cNvPr id="1116" name="AutoShape 92" descr="WMT Logo">
          <a:extLst>
            <a:ext uri="{FF2B5EF4-FFF2-40B4-BE49-F238E27FC236}">
              <a16:creationId xmlns:a16="http://schemas.microsoft.com/office/drawing/2014/main" id="{562040F9-60C0-4B68-9E39-75BCB8149313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39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94</xdr:row>
      <xdr:rowOff>121920</xdr:rowOff>
    </xdr:to>
    <xdr:sp macro="" textlink="">
      <xdr:nvSpPr>
        <xdr:cNvPr id="1117" name="AutoShape 93" descr="CBSH Logo">
          <a:extLst>
            <a:ext uri="{FF2B5EF4-FFF2-40B4-BE49-F238E27FC236}">
              <a16:creationId xmlns:a16="http://schemas.microsoft.com/office/drawing/2014/main" id="{6FAACC80-2211-409D-ABA6-C5C5BB160A40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96</xdr:row>
      <xdr:rowOff>121920</xdr:rowOff>
    </xdr:to>
    <xdr:sp macro="" textlink="">
      <xdr:nvSpPr>
        <xdr:cNvPr id="1119" name="AutoShape 95" descr="TRI Logo">
          <a:extLst>
            <a:ext uri="{FF2B5EF4-FFF2-40B4-BE49-F238E27FC236}">
              <a16:creationId xmlns:a16="http://schemas.microsoft.com/office/drawing/2014/main" id="{004281CF-3B2A-4E59-86CC-4D8BA424C8F7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559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97</xdr:row>
      <xdr:rowOff>121920</xdr:rowOff>
    </xdr:to>
    <xdr:sp macro="" textlink="">
      <xdr:nvSpPr>
        <xdr:cNvPr id="1120" name="AutoShape 96" descr="DCI Logo">
          <a:extLst>
            <a:ext uri="{FF2B5EF4-FFF2-40B4-BE49-F238E27FC236}">
              <a16:creationId xmlns:a16="http://schemas.microsoft.com/office/drawing/2014/main" id="{E34CDED1-0D4C-4EB6-9EF5-E8EAAEC9CAC3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614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98</xdr:row>
      <xdr:rowOff>121920</xdr:rowOff>
    </xdr:to>
    <xdr:sp macro="" textlink="">
      <xdr:nvSpPr>
        <xdr:cNvPr id="1121" name="AutoShape 97" descr="LECO Logo">
          <a:extLst>
            <a:ext uri="{FF2B5EF4-FFF2-40B4-BE49-F238E27FC236}">
              <a16:creationId xmlns:a16="http://schemas.microsoft.com/office/drawing/2014/main" id="{01EEB194-16D4-4A99-B68A-9D08C85013EC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687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121920</xdr:rowOff>
    </xdr:to>
    <xdr:sp macro="" textlink="">
      <xdr:nvSpPr>
        <xdr:cNvPr id="1122" name="AutoShape 98" descr="CB Logo">
          <a:extLst>
            <a:ext uri="{FF2B5EF4-FFF2-40B4-BE49-F238E27FC236}">
              <a16:creationId xmlns:a16="http://schemas.microsoft.com/office/drawing/2014/main" id="{224EAE76-973E-4545-AAE5-1245F18ED272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7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100</xdr:row>
      <xdr:rowOff>121920</xdr:rowOff>
    </xdr:to>
    <xdr:sp macro="" textlink="">
      <xdr:nvSpPr>
        <xdr:cNvPr id="1123" name="AutoShape 99" descr="LIN Logo">
          <a:extLst>
            <a:ext uri="{FF2B5EF4-FFF2-40B4-BE49-F238E27FC236}">
              <a16:creationId xmlns:a16="http://schemas.microsoft.com/office/drawing/2014/main" id="{41CED117-7956-45D3-AFE3-0FFD94EF325A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797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101</xdr:row>
      <xdr:rowOff>121920</xdr:rowOff>
    </xdr:to>
    <xdr:sp macro="" textlink="">
      <xdr:nvSpPr>
        <xdr:cNvPr id="1124" name="AutoShape 100" descr="BDX Logo">
          <a:extLst>
            <a:ext uri="{FF2B5EF4-FFF2-40B4-BE49-F238E27FC236}">
              <a16:creationId xmlns:a16="http://schemas.microsoft.com/office/drawing/2014/main" id="{A862205F-BADC-43E6-AAE2-260033A3B532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83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102</xdr:row>
      <xdr:rowOff>121920</xdr:rowOff>
    </xdr:to>
    <xdr:sp macro="" textlink="">
      <xdr:nvSpPr>
        <xdr:cNvPr id="1125" name="AutoShape 101" descr="DOV Logo">
          <a:extLst>
            <a:ext uri="{FF2B5EF4-FFF2-40B4-BE49-F238E27FC236}">
              <a16:creationId xmlns:a16="http://schemas.microsoft.com/office/drawing/2014/main" id="{BE20EA1C-3029-41A1-A2E6-31033149C17A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907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104</xdr:row>
      <xdr:rowOff>121920</xdr:rowOff>
    </xdr:to>
    <xdr:sp macro="" textlink="">
      <xdr:nvSpPr>
        <xdr:cNvPr id="1127" name="AutoShape 103" descr="MSA Logo">
          <a:extLst>
            <a:ext uri="{FF2B5EF4-FFF2-40B4-BE49-F238E27FC236}">
              <a16:creationId xmlns:a16="http://schemas.microsoft.com/office/drawing/2014/main" id="{1C1CE8AB-128B-462A-8972-35811FC79823}"/>
            </a:ext>
          </a:extLst>
        </xdr:cNvPr>
        <xdr:cNvSpPr>
          <a:spLocks noChangeAspect="1" noChangeArrowheads="1"/>
        </xdr:cNvSpPr>
      </xdr:nvSpPr>
      <xdr:spPr bwMode="auto">
        <a:xfrm>
          <a:off x="1280160" y="5980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304800</xdr:colOff>
      <xdr:row>105</xdr:row>
      <xdr:rowOff>121920</xdr:rowOff>
    </xdr:to>
    <xdr:sp macro="" textlink="">
      <xdr:nvSpPr>
        <xdr:cNvPr id="1128" name="AutoShape 104" descr="ECL Logo">
          <a:extLst>
            <a:ext uri="{FF2B5EF4-FFF2-40B4-BE49-F238E27FC236}">
              <a16:creationId xmlns:a16="http://schemas.microsoft.com/office/drawing/2014/main" id="{BE6293B2-E3D5-426F-B6EC-64D2E987FAA1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121920</xdr:rowOff>
    </xdr:to>
    <xdr:sp macro="" textlink="">
      <xdr:nvSpPr>
        <xdr:cNvPr id="1131" name="AutoShape 107" descr="GGG Logo">
          <a:extLst>
            <a:ext uri="{FF2B5EF4-FFF2-40B4-BE49-F238E27FC236}">
              <a16:creationId xmlns:a16="http://schemas.microsoft.com/office/drawing/2014/main" id="{59FEA35A-304A-40EE-BBFC-6F4A652CF981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199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121920</xdr:rowOff>
    </xdr:to>
    <xdr:sp macro="" textlink="">
      <xdr:nvSpPr>
        <xdr:cNvPr id="1134" name="AutoShape 110" descr="EXPD Logo">
          <a:extLst>
            <a:ext uri="{FF2B5EF4-FFF2-40B4-BE49-F238E27FC236}">
              <a16:creationId xmlns:a16="http://schemas.microsoft.com/office/drawing/2014/main" id="{AE61FA9E-AC77-46D7-A330-E913AE0116A1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327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112</xdr:row>
      <xdr:rowOff>121920</xdr:rowOff>
    </xdr:to>
    <xdr:sp macro="" textlink="">
      <xdr:nvSpPr>
        <xdr:cNvPr id="1135" name="AutoShape 111" descr="GWW Logo">
          <a:extLst>
            <a:ext uri="{FF2B5EF4-FFF2-40B4-BE49-F238E27FC236}">
              <a16:creationId xmlns:a16="http://schemas.microsoft.com/office/drawing/2014/main" id="{B6E0F00C-1CC2-42A9-BDDB-4C39ADC1A60F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419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113</xdr:row>
      <xdr:rowOff>121920</xdr:rowOff>
    </xdr:to>
    <xdr:sp macro="" textlink="">
      <xdr:nvSpPr>
        <xdr:cNvPr id="1136" name="AutoShape 112" descr="NUE Logo">
          <a:extLst>
            <a:ext uri="{FF2B5EF4-FFF2-40B4-BE49-F238E27FC236}">
              <a16:creationId xmlns:a16="http://schemas.microsoft.com/office/drawing/2014/main" id="{D0415031-E826-4608-BCA8-8E002302A238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473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121920</xdr:rowOff>
    </xdr:to>
    <xdr:sp macro="" textlink="">
      <xdr:nvSpPr>
        <xdr:cNvPr id="1138" name="AutoShape 114" descr="BF.B Logo">
          <a:extLst>
            <a:ext uri="{FF2B5EF4-FFF2-40B4-BE49-F238E27FC236}">
              <a16:creationId xmlns:a16="http://schemas.microsoft.com/office/drawing/2014/main" id="{A3E577A9-BD55-433B-834B-A809C3A5E277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565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121920</xdr:rowOff>
    </xdr:to>
    <xdr:sp macro="" textlink="">
      <xdr:nvSpPr>
        <xdr:cNvPr id="1139" name="AutoShape 115" descr="SYK Logo">
          <a:extLst>
            <a:ext uri="{FF2B5EF4-FFF2-40B4-BE49-F238E27FC236}">
              <a16:creationId xmlns:a16="http://schemas.microsoft.com/office/drawing/2014/main" id="{86827360-928E-4161-96D8-0E450F6E541F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620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117</xdr:row>
      <xdr:rowOff>121920</xdr:rowOff>
    </xdr:to>
    <xdr:sp macro="" textlink="">
      <xdr:nvSpPr>
        <xdr:cNvPr id="1140" name="AutoShape 116" descr="JKHY Logo">
          <a:extLst>
            <a:ext uri="{FF2B5EF4-FFF2-40B4-BE49-F238E27FC236}">
              <a16:creationId xmlns:a16="http://schemas.microsoft.com/office/drawing/2014/main" id="{726049B6-8A1B-45A7-AA84-7B8E4190CCF7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656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121920</xdr:rowOff>
    </xdr:to>
    <xdr:sp macro="" textlink="">
      <xdr:nvSpPr>
        <xdr:cNvPr id="1142" name="AutoShape 118" descr="SHW Logo">
          <a:extLst>
            <a:ext uri="{FF2B5EF4-FFF2-40B4-BE49-F238E27FC236}">
              <a16:creationId xmlns:a16="http://schemas.microsoft.com/office/drawing/2014/main" id="{E58E9007-65AE-415D-8CFF-6EC0E69FE9CD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784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120</xdr:row>
      <xdr:rowOff>121920</xdr:rowOff>
    </xdr:to>
    <xdr:sp macro="" textlink="">
      <xdr:nvSpPr>
        <xdr:cNvPr id="1143" name="AutoShape 119" descr="CSL Logo">
          <a:extLst>
            <a:ext uri="{FF2B5EF4-FFF2-40B4-BE49-F238E27FC236}">
              <a16:creationId xmlns:a16="http://schemas.microsoft.com/office/drawing/2014/main" id="{C6A0C0F9-B691-41C0-881F-CDE89F5CBF50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839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121920</xdr:rowOff>
    </xdr:to>
    <xdr:sp macro="" textlink="">
      <xdr:nvSpPr>
        <xdr:cNvPr id="1144" name="AutoShape 120" descr="NDSN Logo">
          <a:extLst>
            <a:ext uri="{FF2B5EF4-FFF2-40B4-BE49-F238E27FC236}">
              <a16:creationId xmlns:a16="http://schemas.microsoft.com/office/drawing/2014/main" id="{DD51DE7B-C8C5-45CF-AA4E-B6BB51CF51B3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91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122</xdr:row>
      <xdr:rowOff>121920</xdr:rowOff>
    </xdr:to>
    <xdr:sp macro="" textlink="">
      <xdr:nvSpPr>
        <xdr:cNvPr id="1145" name="AutoShape 121" descr="CTAS Logo">
          <a:extLst>
            <a:ext uri="{FF2B5EF4-FFF2-40B4-BE49-F238E27FC236}">
              <a16:creationId xmlns:a16="http://schemas.microsoft.com/office/drawing/2014/main" id="{279CC20E-7247-4C41-A8ED-C294B10A5949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121920</xdr:rowOff>
    </xdr:to>
    <xdr:sp macro="" textlink="">
      <xdr:nvSpPr>
        <xdr:cNvPr id="1146" name="AutoShape 122" descr="SPGI Logo">
          <a:extLst>
            <a:ext uri="{FF2B5EF4-FFF2-40B4-BE49-F238E27FC236}">
              <a16:creationId xmlns:a16="http://schemas.microsoft.com/office/drawing/2014/main" id="{5BB79C1B-CB50-4CD5-BDF4-DD3D63DBC95E}"/>
            </a:ext>
          </a:extLst>
        </xdr:cNvPr>
        <xdr:cNvSpPr>
          <a:spLocks noChangeAspect="1" noChangeArrowheads="1"/>
        </xdr:cNvSpPr>
      </xdr:nvSpPr>
      <xdr:spPr bwMode="auto">
        <a:xfrm>
          <a:off x="1280160" y="6986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304800</xdr:colOff>
      <xdr:row>124</xdr:row>
      <xdr:rowOff>121920</xdr:rowOff>
    </xdr:to>
    <xdr:sp macro="" textlink="">
      <xdr:nvSpPr>
        <xdr:cNvPr id="1147" name="AutoShape 123" descr="FELE Logo">
          <a:extLst>
            <a:ext uri="{FF2B5EF4-FFF2-40B4-BE49-F238E27FC236}">
              <a16:creationId xmlns:a16="http://schemas.microsoft.com/office/drawing/2014/main" id="{41D25131-6A29-44CE-BDA8-15E30E34064A}"/>
            </a:ext>
          </a:extLst>
        </xdr:cNvPr>
        <xdr:cNvSpPr>
          <a:spLocks noChangeAspect="1" noChangeArrowheads="1"/>
        </xdr:cNvSpPr>
      </xdr:nvSpPr>
      <xdr:spPr bwMode="auto">
        <a:xfrm>
          <a:off x="1280160" y="704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121920</xdr:rowOff>
    </xdr:to>
    <xdr:sp macro="" textlink="">
      <xdr:nvSpPr>
        <xdr:cNvPr id="1149" name="AutoShape 125" descr="RNR Logo">
          <a:extLst>
            <a:ext uri="{FF2B5EF4-FFF2-40B4-BE49-F238E27FC236}">
              <a16:creationId xmlns:a16="http://schemas.microsoft.com/office/drawing/2014/main" id="{BF885199-67B0-4E68-B2F8-90EEC39FAD5E}"/>
            </a:ext>
          </a:extLst>
        </xdr:cNvPr>
        <xdr:cNvSpPr>
          <a:spLocks noChangeAspect="1" noChangeArrowheads="1"/>
        </xdr:cNvSpPr>
      </xdr:nvSpPr>
      <xdr:spPr bwMode="auto">
        <a:xfrm>
          <a:off x="1280160" y="7187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129</xdr:row>
      <xdr:rowOff>121920</xdr:rowOff>
    </xdr:to>
    <xdr:sp macro="" textlink="">
      <xdr:nvSpPr>
        <xdr:cNvPr id="1152" name="AutoShape 128" descr="ROP Logo">
          <a:extLst>
            <a:ext uri="{FF2B5EF4-FFF2-40B4-BE49-F238E27FC236}">
              <a16:creationId xmlns:a16="http://schemas.microsoft.com/office/drawing/2014/main" id="{B997CD53-F252-43B8-98F2-356FDAE46DD2}"/>
            </a:ext>
          </a:extLst>
        </xdr:cNvPr>
        <xdr:cNvSpPr>
          <a:spLocks noChangeAspect="1" noChangeArrowheads="1"/>
        </xdr:cNvSpPr>
      </xdr:nvSpPr>
      <xdr:spPr bwMode="auto">
        <a:xfrm>
          <a:off x="1280160" y="7370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130</xdr:row>
      <xdr:rowOff>121920</xdr:rowOff>
    </xdr:to>
    <xdr:sp macro="" textlink="">
      <xdr:nvSpPr>
        <xdr:cNvPr id="1153" name="AutoShape 129" descr="ALB Logo">
          <a:extLst>
            <a:ext uri="{FF2B5EF4-FFF2-40B4-BE49-F238E27FC236}">
              <a16:creationId xmlns:a16="http://schemas.microsoft.com/office/drawing/2014/main" id="{99B73410-9049-4637-A249-437713E68165}"/>
            </a:ext>
          </a:extLst>
        </xdr:cNvPr>
        <xdr:cNvSpPr>
          <a:spLocks noChangeAspect="1" noChangeArrowheads="1"/>
        </xdr:cNvSpPr>
      </xdr:nvSpPr>
      <xdr:spPr bwMode="auto">
        <a:xfrm>
          <a:off x="1280160" y="7443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121920</xdr:rowOff>
    </xdr:to>
    <xdr:sp macro="" textlink="">
      <xdr:nvSpPr>
        <xdr:cNvPr id="1154" name="AutoShape 130" descr="WST Logo">
          <a:extLst>
            <a:ext uri="{FF2B5EF4-FFF2-40B4-BE49-F238E27FC236}">
              <a16:creationId xmlns:a16="http://schemas.microsoft.com/office/drawing/2014/main" id="{DABEC84E-C411-4FC5-9EB8-4DA688992B9A}"/>
            </a:ext>
          </a:extLst>
        </xdr:cNvPr>
        <xdr:cNvSpPr>
          <a:spLocks noChangeAspect="1" noChangeArrowheads="1"/>
        </xdr:cNvSpPr>
      </xdr:nvSpPr>
      <xdr:spPr bwMode="auto">
        <a:xfrm>
          <a:off x="1280160" y="7479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CAFD-F0B4-43FD-826A-BA3FEDDFA481}">
  <dimension ref="A1:AV121"/>
  <sheetViews>
    <sheetView tabSelected="1" topLeftCell="B1" zoomScale="90" zoomScaleNormal="90" workbookViewId="0">
      <selection activeCell="P13" sqref="P13"/>
    </sheetView>
  </sheetViews>
  <sheetFormatPr baseColWidth="10" defaultColWidth="8.83203125" defaultRowHeight="15" x14ac:dyDescent="0.2"/>
  <cols>
    <col min="1" max="1" width="23.6640625" bestFit="1" customWidth="1"/>
    <col min="2" max="2" width="13.5" bestFit="1" customWidth="1"/>
    <col min="3" max="3" width="17.1640625" bestFit="1" customWidth="1"/>
    <col min="4" max="4" width="26.33203125" bestFit="1" customWidth="1"/>
    <col min="5" max="5" width="20.6640625" bestFit="1" customWidth="1"/>
    <col min="6" max="6" width="12.83203125" bestFit="1" customWidth="1"/>
    <col min="7" max="7" width="17.33203125" bestFit="1" customWidth="1"/>
    <col min="8" max="8" width="17.83203125" bestFit="1" customWidth="1"/>
    <col min="9" max="9" width="23.6640625" bestFit="1" customWidth="1"/>
    <col min="10" max="10" width="13.5" bestFit="1" customWidth="1"/>
    <col min="11" max="11" width="17.1640625" bestFit="1" customWidth="1"/>
    <col min="12" max="12" width="26.33203125" bestFit="1" customWidth="1"/>
    <col min="13" max="13" width="20.6640625" bestFit="1" customWidth="1"/>
    <col min="14" max="14" width="12.83203125" bestFit="1" customWidth="1"/>
    <col min="15" max="15" width="17.33203125" bestFit="1" customWidth="1"/>
    <col min="16" max="16" width="19.1640625" bestFit="1" customWidth="1"/>
    <col min="17" max="17" width="23.6640625" bestFit="1" customWidth="1"/>
    <col min="18" max="18" width="13.5" bestFit="1" customWidth="1"/>
    <col min="19" max="19" width="17.1640625" bestFit="1" customWidth="1"/>
    <col min="20" max="20" width="17.5" customWidth="1"/>
    <col min="21" max="21" width="23" customWidth="1"/>
    <col min="22" max="22" width="18" customWidth="1"/>
    <col min="23" max="23" width="17.33203125" bestFit="1" customWidth="1"/>
    <col min="24" max="24" width="17.83203125" bestFit="1" customWidth="1"/>
    <col min="25" max="25" width="23.6640625" bestFit="1" customWidth="1"/>
    <col min="26" max="26" width="19.1640625" customWidth="1"/>
    <col min="27" max="27" width="17.1640625" bestFit="1" customWidth="1"/>
    <col min="28" max="28" width="26.33203125" bestFit="1" customWidth="1"/>
    <col min="29" max="29" width="20.6640625" bestFit="1" customWidth="1"/>
    <col min="30" max="30" width="12.83203125" bestFit="1" customWidth="1"/>
    <col min="31" max="31" width="17.33203125" bestFit="1" customWidth="1"/>
    <col min="32" max="32" width="17.83203125" bestFit="1" customWidth="1"/>
    <col min="33" max="33" width="23.6640625" bestFit="1" customWidth="1"/>
    <col min="34" max="34" width="13.5" bestFit="1" customWidth="1"/>
    <col min="35" max="35" width="17.1640625" bestFit="1" customWidth="1"/>
    <col min="36" max="36" width="26.33203125" bestFit="1" customWidth="1"/>
    <col min="37" max="37" width="20.6640625" bestFit="1" customWidth="1"/>
    <col min="38" max="38" width="12.83203125" bestFit="1" customWidth="1"/>
    <col min="39" max="39" width="17.33203125" bestFit="1" customWidth="1"/>
    <col min="40" max="40" width="17.83203125" bestFit="1" customWidth="1"/>
    <col min="41" max="41" width="23.6640625" bestFit="1" customWidth="1"/>
    <col min="42" max="42" width="13.5" bestFit="1" customWidth="1"/>
    <col min="43" max="43" width="17.1640625" bestFit="1" customWidth="1"/>
    <col min="44" max="44" width="26.33203125" bestFit="1" customWidth="1"/>
    <col min="45" max="45" width="20.6640625" bestFit="1" customWidth="1"/>
    <col min="46" max="46" width="12.83203125" bestFit="1" customWidth="1"/>
    <col min="47" max="47" width="17.33203125" bestFit="1" customWidth="1"/>
    <col min="48" max="48" width="17.83203125" bestFit="1" customWidth="1"/>
  </cols>
  <sheetData>
    <row r="1" spans="1:26" x14ac:dyDescent="0.2">
      <c r="E1" s="20" t="s">
        <v>32</v>
      </c>
      <c r="F1" s="20" t="s">
        <v>33</v>
      </c>
      <c r="G1" s="20" t="s">
        <v>28</v>
      </c>
      <c r="H1" s="20" t="s">
        <v>29</v>
      </c>
      <c r="I1" s="20" t="s">
        <v>34</v>
      </c>
      <c r="J1" s="20" t="s">
        <v>35</v>
      </c>
      <c r="K1" s="20" t="s">
        <v>36</v>
      </c>
    </row>
    <row r="2" spans="1:26" x14ac:dyDescent="0.2">
      <c r="A2" s="1" t="s">
        <v>0</v>
      </c>
      <c r="B2" s="2">
        <v>15000</v>
      </c>
      <c r="C2" s="9"/>
      <c r="E2" s="11" t="s">
        <v>342</v>
      </c>
      <c r="F2" s="11" t="s">
        <v>324</v>
      </c>
      <c r="G2" s="32" t="s">
        <v>327</v>
      </c>
      <c r="H2" s="32" t="s">
        <v>326</v>
      </c>
      <c r="I2" s="32" t="s">
        <v>325</v>
      </c>
      <c r="J2" s="32" t="s">
        <v>343</v>
      </c>
      <c r="K2" s="11" t="s">
        <v>116</v>
      </c>
      <c r="P2" s="48" t="s">
        <v>30</v>
      </c>
      <c r="Q2" s="48" t="s">
        <v>0</v>
      </c>
      <c r="R2" s="48" t="s">
        <v>13</v>
      </c>
      <c r="S2" s="48" t="s">
        <v>4</v>
      </c>
      <c r="T2" s="48" t="s">
        <v>19</v>
      </c>
      <c r="U2" s="48" t="s">
        <v>6</v>
      </c>
      <c r="V2" s="48" t="s">
        <v>20</v>
      </c>
      <c r="W2" s="48" t="s">
        <v>21</v>
      </c>
      <c r="X2" s="48" t="s">
        <v>22</v>
      </c>
      <c r="Y2" s="48" t="s">
        <v>23</v>
      </c>
      <c r="Z2" s="48" t="s">
        <v>345</v>
      </c>
    </row>
    <row r="3" spans="1:26" x14ac:dyDescent="0.2">
      <c r="A3" s="1" t="s">
        <v>2</v>
      </c>
      <c r="B3" t="s">
        <v>3</v>
      </c>
      <c r="D3" s="19" t="s">
        <v>30</v>
      </c>
      <c r="E3" s="14">
        <f>P3</f>
        <v>0.25</v>
      </c>
      <c r="F3" s="12">
        <f>P4</f>
        <v>0</v>
      </c>
      <c r="G3" s="12">
        <f>P5</f>
        <v>0.1</v>
      </c>
      <c r="H3" s="12">
        <f>P6</f>
        <v>0.1</v>
      </c>
      <c r="I3" s="12">
        <f>P7</f>
        <v>0.3</v>
      </c>
      <c r="J3" s="12">
        <f>P8</f>
        <v>0.5</v>
      </c>
      <c r="O3" s="11" t="s">
        <v>342</v>
      </c>
      <c r="P3" s="12">
        <v>0.25</v>
      </c>
      <c r="Q3" s="15">
        <f t="shared" ref="Q3:Q8" si="0">$B$2/$B$4</f>
        <v>2500</v>
      </c>
      <c r="R3" s="13">
        <f>IF($B$3="Annually",$P3*$B$5,IF($B$3="Bi-Annually",($P3*$B$5/2),IF($B$3="Quarterly",($P3*$B$5/4), IF($B$3="None",0,0))))</f>
        <v>375</v>
      </c>
      <c r="S3" s="1">
        <f>'Stock#1'!$B$6</f>
        <v>146792.20856927629</v>
      </c>
      <c r="T3" s="6">
        <f>'Stock#1'!$B$12</f>
        <v>0.84910454048536843</v>
      </c>
      <c r="U3" s="1">
        <f>'Stock#1'!$B$5</f>
        <v>79385.564934443915</v>
      </c>
      <c r="V3" s="1">
        <f>'Stock#1'!$B$7</f>
        <v>42625</v>
      </c>
      <c r="W3" s="1">
        <f>'Stock#1'!$B$8</f>
        <v>122010.56493444392</v>
      </c>
      <c r="X3" s="1">
        <f>'Stock#1'!$B$9</f>
        <v>368572.91261320049</v>
      </c>
      <c r="Y3" s="6">
        <f>'Stock#1'!$B$10</f>
        <v>2.0208278505327315</v>
      </c>
      <c r="Z3" s="6">
        <f>'Stock#1'!$B$11</f>
        <v>7.6468718501630617</v>
      </c>
    </row>
    <row r="4" spans="1:26" x14ac:dyDescent="0.2">
      <c r="A4" s="1" t="s">
        <v>31</v>
      </c>
      <c r="B4">
        <v>6</v>
      </c>
      <c r="D4" s="19" t="s">
        <v>0</v>
      </c>
      <c r="E4" s="15">
        <f>$B$2/$B$4</f>
        <v>2500</v>
      </c>
      <c r="F4" s="15">
        <f t="shared" ref="F4:J4" si="1">$B$2/$B$4</f>
        <v>2500</v>
      </c>
      <c r="G4" s="15">
        <f t="shared" si="1"/>
        <v>2500</v>
      </c>
      <c r="H4" s="15">
        <f t="shared" si="1"/>
        <v>2500</v>
      </c>
      <c r="I4" s="15">
        <f t="shared" si="1"/>
        <v>2500</v>
      </c>
      <c r="J4" s="15">
        <f t="shared" si="1"/>
        <v>2500</v>
      </c>
      <c r="O4" s="11" t="s">
        <v>324</v>
      </c>
      <c r="P4" s="12">
        <v>0</v>
      </c>
      <c r="Q4" s="15">
        <f t="shared" si="0"/>
        <v>2500</v>
      </c>
      <c r="R4" s="13">
        <f t="shared" ref="R4:R8" si="2">IF($B$3="Annually",$P4*$B$5,IF($B$3="Bi-Annually",($P4*$B$5/2),IF($B$3="Quarterly",($P4*$B$5/4), IF($B$3="None",0,0))))</f>
        <v>0</v>
      </c>
      <c r="S4" s="1">
        <f>'Stock#2'!$B$6</f>
        <v>545.21461118435241</v>
      </c>
      <c r="T4" s="6">
        <f>'Stock#2'!$B$12</f>
        <v>0.52347561125894915</v>
      </c>
      <c r="U4" s="1">
        <f>'Stock#2'!$B$5</f>
        <v>357.87550989005024</v>
      </c>
      <c r="V4" s="1">
        <f>'Stock#2'!$B$7</f>
        <v>2500</v>
      </c>
      <c r="W4" s="1">
        <f>'Stock#2'!$B$8</f>
        <v>2857.8755098900501</v>
      </c>
      <c r="X4" s="1">
        <f>'Stock#2'!$B$9</f>
        <v>5924.8707716428044</v>
      </c>
      <c r="Y4" s="6">
        <f>'Stock#2'!$B$10</f>
        <v>1.0731731494738024</v>
      </c>
      <c r="Z4" s="6">
        <f>'Stock#2'!$B$11</f>
        <v>1.3699483086571218</v>
      </c>
    </row>
    <row r="5" spans="1:26" x14ac:dyDescent="0.2">
      <c r="A5" s="1" t="s">
        <v>27</v>
      </c>
      <c r="B5">
        <v>6000</v>
      </c>
      <c r="D5" s="19" t="s">
        <v>13</v>
      </c>
      <c r="E5" s="13">
        <f t="shared" ref="E5:I5" si="3">IF($B$3="Annually",E$3*$B$5,IF($B$3="Bi-Annually",(E$3*$B$5/2),IF($B$3="Quarterly",(E$3*$B$5/4), IF($B$3="None",0,0))))</f>
        <v>375</v>
      </c>
      <c r="F5" s="13">
        <f t="shared" si="3"/>
        <v>0</v>
      </c>
      <c r="G5" s="13">
        <f t="shared" si="3"/>
        <v>150</v>
      </c>
      <c r="H5" s="13">
        <f t="shared" si="3"/>
        <v>150</v>
      </c>
      <c r="I5" s="13">
        <f t="shared" si="3"/>
        <v>450</v>
      </c>
      <c r="J5" s="13">
        <f>IF($B$3="Annually",J$3*$B$5,IF($B$3="Bi-Annually",(J$3*$B$5/2),IF($B$3="Quarterly",(J$3*$B$5/4), IF($B$3="None",0,0))))</f>
        <v>750</v>
      </c>
      <c r="O5" s="32" t="s">
        <v>327</v>
      </c>
      <c r="P5" s="12">
        <v>0.1</v>
      </c>
      <c r="Q5" s="15">
        <f t="shared" si="0"/>
        <v>2500</v>
      </c>
      <c r="R5" s="13">
        <f t="shared" si="2"/>
        <v>150</v>
      </c>
      <c r="S5" s="1">
        <f>'Stock#3'!$B$6</f>
        <v>3932.6245566855432</v>
      </c>
      <c r="T5" s="6">
        <f>'Stock#3'!$B$12</f>
        <v>0.60265008970384892</v>
      </c>
      <c r="U5" s="1">
        <f>'Stock#3'!$B$5</f>
        <v>2453.8260609415038</v>
      </c>
      <c r="V5" s="1">
        <f>'Stock#3'!$B$7</f>
        <v>8350</v>
      </c>
      <c r="W5" s="1">
        <f>'Stock#3'!$B$8</f>
        <v>10803.826060941505</v>
      </c>
      <c r="X5" s="1">
        <f>'Stock#3'!$B$9</f>
        <v>16066.235204149471</v>
      </c>
      <c r="Y5" s="6">
        <f>'Stock#3'!$B$10</f>
        <v>0.48708754783019625</v>
      </c>
      <c r="Z5" s="54">
        <f>'Stock#3'!$B$11</f>
        <v>0.92410002444903838</v>
      </c>
    </row>
    <row r="6" spans="1:26" x14ac:dyDescent="0.2">
      <c r="B6" s="11" t="s">
        <v>5</v>
      </c>
      <c r="D6" s="19" t="s">
        <v>4</v>
      </c>
      <c r="E6" s="16">
        <f>S3</f>
        <v>146792.20856927629</v>
      </c>
      <c r="F6" s="16">
        <f>S4</f>
        <v>545.21461118435241</v>
      </c>
      <c r="G6" s="16">
        <f>S5</f>
        <v>3932.6245566855432</v>
      </c>
      <c r="H6" s="16">
        <f>S6</f>
        <v>4520.1317051346959</v>
      </c>
      <c r="I6" s="16">
        <f>S7</f>
        <v>5058.0477442118872</v>
      </c>
      <c r="J6" s="16">
        <f>S8</f>
        <v>15198.947252251472</v>
      </c>
      <c r="O6" s="32" t="s">
        <v>326</v>
      </c>
      <c r="P6" s="12">
        <v>0.1</v>
      </c>
      <c r="Q6" s="15">
        <f t="shared" si="0"/>
        <v>2500</v>
      </c>
      <c r="R6" s="13">
        <f t="shared" si="2"/>
        <v>150</v>
      </c>
      <c r="S6" s="1">
        <f>'Stock#4'!$B$6</f>
        <v>4520.1317051346959</v>
      </c>
      <c r="T6" s="6">
        <f>'Stock#4'!$B$12</f>
        <v>0.6294654624475905</v>
      </c>
      <c r="U6" s="1">
        <f>'Stock#4'!$B$5</f>
        <v>2773.996632211577</v>
      </c>
      <c r="V6" s="1">
        <f>'Stock#4'!$B$7</f>
        <v>8500</v>
      </c>
      <c r="W6" s="1">
        <f>'Stock#4'!$B$8</f>
        <v>11273.996632211576</v>
      </c>
      <c r="X6" s="1">
        <f>'Stock#4'!$B$9</f>
        <v>18500.36600466595</v>
      </c>
      <c r="Y6" s="6">
        <f>'Stock#4'!$B$10</f>
        <v>0.64097671909955189</v>
      </c>
      <c r="Z6" s="6">
        <f>'Stock#4'!$B$11</f>
        <v>1.1765136476077589</v>
      </c>
    </row>
    <row r="7" spans="1:26" x14ac:dyDescent="0.2">
      <c r="A7" s="33" t="s">
        <v>30</v>
      </c>
      <c r="B7" s="35">
        <f>SUM(E3:J3)</f>
        <v>1.25</v>
      </c>
      <c r="D7" s="19" t="s">
        <v>19</v>
      </c>
      <c r="E7" s="17">
        <f>$T3</f>
        <v>0.84910454048536843</v>
      </c>
      <c r="F7" s="17">
        <f>$T4</f>
        <v>0.52347561125894915</v>
      </c>
      <c r="G7" s="17">
        <f>$T5</f>
        <v>0.60265008970384892</v>
      </c>
      <c r="H7" s="17">
        <f>$T6</f>
        <v>0.6294654624475905</v>
      </c>
      <c r="I7" s="17">
        <f>$T7</f>
        <v>3.6652690292790141E-2</v>
      </c>
      <c r="J7" s="17">
        <f>$T8</f>
        <v>-6.294845288232305E-2</v>
      </c>
      <c r="O7" s="32" t="s">
        <v>325</v>
      </c>
      <c r="P7" s="12">
        <v>0.3</v>
      </c>
      <c r="Q7" s="15">
        <f t="shared" si="0"/>
        <v>2500</v>
      </c>
      <c r="R7" s="13">
        <f t="shared" si="2"/>
        <v>450</v>
      </c>
      <c r="S7" s="1">
        <f>'Stock#5'!$B$6</f>
        <v>5058.0477442118872</v>
      </c>
      <c r="T7" s="6">
        <f>'Stock#5'!$B$12</f>
        <v>3.6652690292790141E-2</v>
      </c>
      <c r="U7" s="1">
        <f>'Stock#5'!$B$5</f>
        <v>4879.2115156555492</v>
      </c>
      <c r="V7" s="1">
        <f>'Stock#5'!$B$7</f>
        <v>20950</v>
      </c>
      <c r="W7" s="1">
        <f>'Stock#5'!$B$8</f>
        <v>25829.211515655548</v>
      </c>
      <c r="X7" s="1">
        <f>'Stock#5'!$B$9</f>
        <v>24813.551523533581</v>
      </c>
      <c r="Y7" s="6">
        <f>'Stock#5'!$B$10</f>
        <v>-3.9322144677407515E-2</v>
      </c>
      <c r="Z7" s="6">
        <f>'Stock#5'!$B$11</f>
        <v>0.18441773382021864</v>
      </c>
    </row>
    <row r="8" spans="1:26" x14ac:dyDescent="0.2">
      <c r="A8" s="33" t="s">
        <v>0</v>
      </c>
      <c r="B8" s="36">
        <f>SUM(E4:J4)</f>
        <v>15000</v>
      </c>
      <c r="D8" s="19" t="s">
        <v>6</v>
      </c>
      <c r="E8" s="16">
        <f>U3</f>
        <v>79385.564934443915</v>
      </c>
      <c r="F8" s="16">
        <f>$U4</f>
        <v>357.87550989005024</v>
      </c>
      <c r="G8" s="16">
        <f>$U5</f>
        <v>2453.8260609415038</v>
      </c>
      <c r="H8" s="16">
        <f>$U6</f>
        <v>2773.996632211577</v>
      </c>
      <c r="I8" s="16">
        <f>$U7</f>
        <v>4879.2115156555492</v>
      </c>
      <c r="J8" s="16">
        <f>$U8</f>
        <v>16219.969220479559</v>
      </c>
      <c r="O8" s="32" t="s">
        <v>343</v>
      </c>
      <c r="P8" s="12">
        <v>0.5</v>
      </c>
      <c r="Q8" s="15">
        <f t="shared" si="0"/>
        <v>2500</v>
      </c>
      <c r="R8" s="13">
        <f t="shared" si="2"/>
        <v>750</v>
      </c>
      <c r="S8" s="1">
        <f>'Stock#6'!$B$6</f>
        <v>15198.947252251472</v>
      </c>
      <c r="T8" s="6">
        <f>'Stock#6'!$B$12</f>
        <v>-6.294845288232305E-2</v>
      </c>
      <c r="U8" s="1">
        <f>'Stock#6'!$B$5</f>
        <v>16219.969220479559</v>
      </c>
      <c r="V8" s="1">
        <f>'Stock#6'!$B$7</f>
        <v>34000</v>
      </c>
      <c r="W8" s="1">
        <f>'Stock#6'!$B$8</f>
        <v>49198.94725225147</v>
      </c>
      <c r="X8" s="1">
        <f>'Stock#6'!$B$9</f>
        <v>47729.594755398793</v>
      </c>
      <c r="Y8" s="6">
        <f>'Stock#6'!$B$10</f>
        <v>-2.98655271894143E-2</v>
      </c>
      <c r="Z8" s="6">
        <f>'Stock#6'!$B$11</f>
        <v>0.4038116104529057</v>
      </c>
    </row>
    <row r="9" spans="1:26" x14ac:dyDescent="0.2">
      <c r="A9" s="33" t="s">
        <v>13</v>
      </c>
      <c r="B9" s="36">
        <f>SUM(E5:J5)</f>
        <v>1875</v>
      </c>
      <c r="D9" s="19" t="s">
        <v>20</v>
      </c>
      <c r="E9" s="16">
        <f>V3</f>
        <v>42625</v>
      </c>
      <c r="F9" s="10">
        <f>V4</f>
        <v>2500</v>
      </c>
      <c r="G9" s="16">
        <f>V5</f>
        <v>8350</v>
      </c>
      <c r="H9" s="16">
        <f>V6</f>
        <v>8500</v>
      </c>
      <c r="I9" s="16">
        <f>V7</f>
        <v>20950</v>
      </c>
      <c r="J9" s="16">
        <f>V8</f>
        <v>34000</v>
      </c>
      <c r="S9" s="1"/>
    </row>
    <row r="10" spans="1:26" ht="16" x14ac:dyDescent="0.2">
      <c r="A10" s="33" t="s">
        <v>4</v>
      </c>
      <c r="B10" s="36">
        <f>SUM(E6:J6)</f>
        <v>176047.17443874423</v>
      </c>
      <c r="D10" s="19" t="s">
        <v>21</v>
      </c>
      <c r="E10" s="16">
        <f>W3</f>
        <v>122010.56493444392</v>
      </c>
      <c r="F10" s="10">
        <f>W4</f>
        <v>2857.8755098900501</v>
      </c>
      <c r="G10" s="16">
        <f>W5</f>
        <v>10803.826060941505</v>
      </c>
      <c r="H10" s="16">
        <f>W6</f>
        <v>11273.996632211576</v>
      </c>
      <c r="I10" s="16">
        <f>W7</f>
        <v>25829.211515655548</v>
      </c>
      <c r="J10" s="16">
        <f>W8</f>
        <v>49198.94725225147</v>
      </c>
      <c r="O10" s="49"/>
      <c r="P10" s="55"/>
      <c r="Q10" s="55"/>
      <c r="R10" s="55"/>
      <c r="S10" s="56"/>
      <c r="T10" s="57"/>
      <c r="U10" s="56"/>
      <c r="V10" s="56"/>
      <c r="W10" s="56"/>
      <c r="X10" s="56"/>
      <c r="Y10" s="57"/>
      <c r="Z10" s="57"/>
    </row>
    <row r="11" spans="1:26" ht="16" x14ac:dyDescent="0.2">
      <c r="A11" s="33" t="s">
        <v>19</v>
      </c>
      <c r="B11" s="37">
        <f>(B10-B12)/B12</f>
        <v>0.65971940919278138</v>
      </c>
      <c r="D11" s="19" t="s">
        <v>22</v>
      </c>
      <c r="E11" s="16">
        <f>X3</f>
        <v>368572.91261320049</v>
      </c>
      <c r="F11" s="10">
        <f>X4</f>
        <v>5924.8707716428044</v>
      </c>
      <c r="G11" s="16">
        <f>X5</f>
        <v>16066.235204149471</v>
      </c>
      <c r="H11" s="16">
        <f>X6</f>
        <v>18500.36600466595</v>
      </c>
      <c r="I11" s="16">
        <f>X7</f>
        <v>24813.551523533581</v>
      </c>
      <c r="J11" s="16">
        <f>X8</f>
        <v>47729.594755398793</v>
      </c>
      <c r="O11" s="49"/>
      <c r="P11" s="55"/>
      <c r="Q11" s="55"/>
      <c r="R11" s="55"/>
      <c r="S11" s="56"/>
      <c r="T11" s="57"/>
      <c r="U11" s="56"/>
      <c r="V11" s="56"/>
      <c r="W11" s="56"/>
      <c r="X11" s="56"/>
      <c r="Y11" s="57"/>
      <c r="Z11" s="57"/>
    </row>
    <row r="12" spans="1:26" ht="16" x14ac:dyDescent="0.2">
      <c r="A12" s="33" t="s">
        <v>6</v>
      </c>
      <c r="B12" s="36">
        <f>SUM(E8:J8)</f>
        <v>106070.44387362215</v>
      </c>
      <c r="D12" s="19" t="s">
        <v>23</v>
      </c>
      <c r="E12" s="17">
        <f>Y3</f>
        <v>2.0208278505327315</v>
      </c>
      <c r="F12" s="17">
        <f>Y4</f>
        <v>1.0731731494738024</v>
      </c>
      <c r="G12" s="18">
        <f>Y5</f>
        <v>0.48708754783019625</v>
      </c>
      <c r="H12" s="17">
        <f>Y6</f>
        <v>0.64097671909955189</v>
      </c>
      <c r="I12" s="17">
        <f>Y7</f>
        <v>-3.9322144677407515E-2</v>
      </c>
      <c r="J12" s="17">
        <f>Y8</f>
        <v>-2.98655271894143E-2</v>
      </c>
      <c r="O12" s="49"/>
      <c r="P12" s="55"/>
      <c r="Q12" s="55"/>
      <c r="R12" s="55"/>
      <c r="S12" s="56"/>
      <c r="T12" s="57"/>
      <c r="U12" s="56"/>
      <c r="V12" s="56"/>
      <c r="W12" s="56"/>
      <c r="X12" s="56"/>
      <c r="Y12" s="57"/>
      <c r="Z12" s="57"/>
    </row>
    <row r="13" spans="1:26" ht="16" x14ac:dyDescent="0.2">
      <c r="A13" s="33" t="s">
        <v>20</v>
      </c>
      <c r="B13" s="36">
        <f>SUM(E9:J9)</f>
        <v>116925</v>
      </c>
      <c r="O13" s="49"/>
      <c r="P13" s="55"/>
      <c r="Q13" s="55"/>
      <c r="R13" s="55"/>
      <c r="S13" s="56"/>
      <c r="T13" s="57"/>
      <c r="U13" s="56"/>
      <c r="V13" s="56"/>
      <c r="W13" s="56"/>
      <c r="X13" s="56"/>
      <c r="Y13" s="57"/>
      <c r="Z13" s="57"/>
    </row>
    <row r="14" spans="1:26" ht="16" x14ac:dyDescent="0.2">
      <c r="A14" s="33" t="s">
        <v>21</v>
      </c>
      <c r="B14" s="36">
        <f>SUM(E10:J10)</f>
        <v>221974.42190539406</v>
      </c>
      <c r="O14" s="49"/>
      <c r="P14" s="55"/>
      <c r="Q14" s="55"/>
      <c r="R14" s="55"/>
      <c r="S14" s="56"/>
      <c r="T14" s="57"/>
      <c r="U14" s="56"/>
      <c r="V14" s="56"/>
      <c r="W14" s="56"/>
      <c r="X14" s="56"/>
      <c r="Y14" s="57"/>
      <c r="Z14" s="57"/>
    </row>
    <row r="15" spans="1:26" ht="16" x14ac:dyDescent="0.2">
      <c r="A15" s="33" t="s">
        <v>22</v>
      </c>
      <c r="B15" s="36">
        <f>SUM(E11:J11)</f>
        <v>481607.53087259113</v>
      </c>
      <c r="O15" s="49"/>
      <c r="P15" s="55"/>
      <c r="Q15" s="55"/>
      <c r="R15" s="55"/>
      <c r="S15" s="56"/>
      <c r="T15" s="57"/>
      <c r="U15" s="56"/>
      <c r="V15" s="56"/>
      <c r="W15" s="56"/>
      <c r="X15" s="56"/>
      <c r="Y15" s="57"/>
      <c r="Z15" s="57"/>
    </row>
    <row r="16" spans="1:26" x14ac:dyDescent="0.2">
      <c r="A16" s="33" t="s">
        <v>23</v>
      </c>
      <c r="B16" s="34">
        <f>(B15-B14)/B14</f>
        <v>1.1696532723840283</v>
      </c>
    </row>
    <row r="19" spans="1:48" x14ac:dyDescent="0.2">
      <c r="A19" s="61" t="s">
        <v>32</v>
      </c>
      <c r="B19" s="62"/>
      <c r="C19" s="62"/>
      <c r="D19" s="62"/>
      <c r="E19" s="62"/>
      <c r="F19" s="62"/>
      <c r="G19" s="62"/>
      <c r="H19" s="63"/>
      <c r="I19" s="61" t="s">
        <v>33</v>
      </c>
      <c r="J19" s="59"/>
      <c r="K19" s="59"/>
      <c r="L19" s="59"/>
      <c r="M19" s="59"/>
      <c r="N19" s="59"/>
      <c r="O19" s="59"/>
      <c r="P19" s="60"/>
      <c r="Q19" s="58" t="s">
        <v>28</v>
      </c>
      <c r="R19" s="59"/>
      <c r="S19" s="59"/>
      <c r="T19" s="59"/>
      <c r="U19" s="59"/>
      <c r="V19" s="59"/>
      <c r="W19" s="59"/>
      <c r="X19" s="60"/>
      <c r="Y19" s="58" t="s">
        <v>29</v>
      </c>
      <c r="Z19" s="59"/>
      <c r="AA19" s="59"/>
      <c r="AB19" s="59"/>
      <c r="AC19" s="59"/>
      <c r="AD19" s="59"/>
      <c r="AE19" s="59"/>
      <c r="AF19" s="60"/>
      <c r="AG19" s="58" t="s">
        <v>34</v>
      </c>
      <c r="AH19" s="59"/>
      <c r="AI19" s="59"/>
      <c r="AJ19" s="59"/>
      <c r="AK19" s="59"/>
      <c r="AL19" s="59"/>
      <c r="AM19" s="59"/>
      <c r="AN19" s="60"/>
      <c r="AO19" s="58" t="s">
        <v>35</v>
      </c>
      <c r="AP19" s="59"/>
      <c r="AQ19" s="59"/>
      <c r="AR19" s="59"/>
      <c r="AS19" s="59"/>
      <c r="AT19" s="59"/>
      <c r="AU19" s="59"/>
      <c r="AV19" s="60"/>
    </row>
    <row r="20" spans="1:48" x14ac:dyDescent="0.2">
      <c r="A20" s="38" t="s">
        <v>30</v>
      </c>
      <c r="B20" s="39" t="s">
        <v>337</v>
      </c>
      <c r="C20" s="39" t="s">
        <v>338</v>
      </c>
      <c r="D20" s="40" t="s">
        <v>339</v>
      </c>
      <c r="E20" s="40" t="s">
        <v>340</v>
      </c>
      <c r="F20" s="40" t="s">
        <v>341</v>
      </c>
      <c r="G20" s="40" t="s">
        <v>22</v>
      </c>
      <c r="H20" s="40" t="s">
        <v>23</v>
      </c>
      <c r="I20" s="42" t="s">
        <v>30</v>
      </c>
      <c r="J20" s="44" t="s">
        <v>337</v>
      </c>
      <c r="K20" s="44" t="s">
        <v>338</v>
      </c>
      <c r="L20" s="45" t="s">
        <v>339</v>
      </c>
      <c r="M20" s="45" t="s">
        <v>340</v>
      </c>
      <c r="N20" s="45" t="s">
        <v>341</v>
      </c>
      <c r="O20" s="45" t="s">
        <v>22</v>
      </c>
      <c r="P20" s="45" t="s">
        <v>23</v>
      </c>
      <c r="Q20" s="11" t="s">
        <v>30</v>
      </c>
      <c r="R20" s="44" t="s">
        <v>337</v>
      </c>
      <c r="S20" s="44" t="s">
        <v>338</v>
      </c>
      <c r="T20" s="45" t="s">
        <v>339</v>
      </c>
      <c r="U20" s="45" t="s">
        <v>340</v>
      </c>
      <c r="V20" s="45" t="s">
        <v>341</v>
      </c>
      <c r="W20" s="45" t="s">
        <v>22</v>
      </c>
      <c r="X20" s="45" t="s">
        <v>23</v>
      </c>
      <c r="Y20" s="11" t="s">
        <v>30</v>
      </c>
      <c r="Z20" s="44" t="s">
        <v>337</v>
      </c>
      <c r="AA20" s="44" t="s">
        <v>338</v>
      </c>
      <c r="AB20" s="45" t="s">
        <v>339</v>
      </c>
      <c r="AC20" s="45" t="s">
        <v>340</v>
      </c>
      <c r="AD20" s="45" t="s">
        <v>341</v>
      </c>
      <c r="AE20" s="45" t="s">
        <v>22</v>
      </c>
      <c r="AF20" s="45" t="s">
        <v>23</v>
      </c>
      <c r="AG20" s="11" t="s">
        <v>30</v>
      </c>
      <c r="AH20" s="44" t="s">
        <v>337</v>
      </c>
      <c r="AI20" s="44" t="s">
        <v>338</v>
      </c>
      <c r="AJ20" s="45" t="s">
        <v>339</v>
      </c>
      <c r="AK20" s="45" t="s">
        <v>340</v>
      </c>
      <c r="AL20" s="45" t="s">
        <v>341</v>
      </c>
      <c r="AM20" s="45" t="s">
        <v>22</v>
      </c>
      <c r="AN20" s="45" t="s">
        <v>23</v>
      </c>
      <c r="AO20" s="11" t="s">
        <v>30</v>
      </c>
      <c r="AP20" s="44" t="s">
        <v>337</v>
      </c>
      <c r="AQ20" s="44" t="s">
        <v>338</v>
      </c>
      <c r="AR20" s="45" t="s">
        <v>339</v>
      </c>
      <c r="AS20" s="45" t="s">
        <v>340</v>
      </c>
      <c r="AT20" s="45" t="s">
        <v>341</v>
      </c>
      <c r="AU20" s="45" t="s">
        <v>22</v>
      </c>
      <c r="AV20" s="45" t="s">
        <v>23</v>
      </c>
    </row>
    <row r="21" spans="1:48" x14ac:dyDescent="0.2">
      <c r="A21" s="12">
        <v>0</v>
      </c>
      <c r="B21" s="13">
        <f>E6</f>
        <v>146792.20856927629</v>
      </c>
      <c r="C21" s="34">
        <f>E7</f>
        <v>0.84910454048536843</v>
      </c>
      <c r="D21" s="41">
        <f>E8</f>
        <v>79385.564934443915</v>
      </c>
      <c r="E21" s="41">
        <f>E9</f>
        <v>42625</v>
      </c>
      <c r="F21" s="13">
        <f>E10</f>
        <v>122010.56493444392</v>
      </c>
      <c r="G21" s="13">
        <f>E11</f>
        <v>368572.91261320049</v>
      </c>
      <c r="H21" s="34">
        <f>E12</f>
        <v>2.0208278505327315</v>
      </c>
      <c r="I21" s="43">
        <v>0</v>
      </c>
      <c r="J21" s="13">
        <f>F6</f>
        <v>545.21461118435241</v>
      </c>
      <c r="K21" s="34">
        <f>F7</f>
        <v>0.52347561125894915</v>
      </c>
      <c r="L21" s="13">
        <f>F8</f>
        <v>357.87550989005024</v>
      </c>
      <c r="M21" s="13">
        <f>F9</f>
        <v>2500</v>
      </c>
      <c r="N21" s="13">
        <f>F10</f>
        <v>2857.8755098900501</v>
      </c>
      <c r="O21" s="13">
        <f>F11</f>
        <v>5924.8707716428044</v>
      </c>
      <c r="P21" s="34">
        <f>F12</f>
        <v>1.0731731494738024</v>
      </c>
      <c r="Q21" s="12">
        <v>0</v>
      </c>
      <c r="R21" s="13">
        <f>G6</f>
        <v>3932.6245566855432</v>
      </c>
      <c r="S21" s="34">
        <f>G7</f>
        <v>0.60265008970384892</v>
      </c>
      <c r="T21" s="13">
        <f>G8</f>
        <v>2453.8260609415038</v>
      </c>
      <c r="U21" s="13">
        <f>G9</f>
        <v>8350</v>
      </c>
      <c r="V21" s="13">
        <f>G10</f>
        <v>10803.826060941505</v>
      </c>
      <c r="W21" s="13">
        <f>G11</f>
        <v>16066.235204149471</v>
      </c>
      <c r="X21" s="34">
        <f>G12</f>
        <v>0.48708754783019625</v>
      </c>
      <c r="Y21" s="12">
        <v>0</v>
      </c>
      <c r="Z21" s="13">
        <f>H6</f>
        <v>4520.1317051346959</v>
      </c>
      <c r="AA21" s="34">
        <f>H7</f>
        <v>0.6294654624475905</v>
      </c>
      <c r="AB21" s="13">
        <f>H8</f>
        <v>2773.996632211577</v>
      </c>
      <c r="AC21" s="13">
        <f>H9</f>
        <v>8500</v>
      </c>
      <c r="AD21" s="13">
        <f>H10</f>
        <v>11273.996632211576</v>
      </c>
      <c r="AE21" s="13">
        <f>H11</f>
        <v>18500.36600466595</v>
      </c>
      <c r="AF21" s="34">
        <f>H12</f>
        <v>0.64097671909955189</v>
      </c>
      <c r="AG21" s="12">
        <v>0</v>
      </c>
      <c r="AH21" s="13">
        <f>I6</f>
        <v>5058.0477442118872</v>
      </c>
      <c r="AI21" s="34">
        <f>I7</f>
        <v>3.6652690292790141E-2</v>
      </c>
      <c r="AJ21" s="13">
        <f>I8</f>
        <v>4879.2115156555492</v>
      </c>
      <c r="AK21" s="13">
        <f>I9</f>
        <v>20950</v>
      </c>
      <c r="AL21" s="13">
        <f>I10</f>
        <v>25829.211515655548</v>
      </c>
      <c r="AM21" s="13">
        <f>I11</f>
        <v>24813.551523533581</v>
      </c>
      <c r="AN21" s="34">
        <f>I12</f>
        <v>-3.9322144677407515E-2</v>
      </c>
      <c r="AO21" s="12">
        <v>0</v>
      </c>
      <c r="AP21" s="13">
        <f>J6</f>
        <v>15198.947252251472</v>
      </c>
      <c r="AQ21" s="34">
        <f>J7</f>
        <v>-6.294845288232305E-2</v>
      </c>
      <c r="AR21" s="13">
        <f>J8</f>
        <v>16219.969220479559</v>
      </c>
      <c r="AS21" s="13">
        <f>J9</f>
        <v>34000</v>
      </c>
      <c r="AT21" s="13">
        <f>J10</f>
        <v>49198.94725225147</v>
      </c>
      <c r="AU21" s="13">
        <f>J11</f>
        <v>47729.594755398793</v>
      </c>
      <c r="AV21" s="34">
        <f>J12</f>
        <v>-2.98655271894143E-2</v>
      </c>
    </row>
    <row r="22" spans="1:48" x14ac:dyDescent="0.2">
      <c r="A22" s="12">
        <v>0.01</v>
      </c>
      <c r="B22" s="13">
        <v>178883.55004460676</v>
      </c>
      <c r="C22" s="34">
        <v>1.2410774808631495</v>
      </c>
      <c r="D22" s="13">
        <v>79820.332662353947</v>
      </c>
      <c r="E22" s="13">
        <v>16560</v>
      </c>
      <c r="F22" s="13">
        <v>96380.332662353947</v>
      </c>
      <c r="G22" s="13">
        <v>367717.14122392825</v>
      </c>
      <c r="H22" s="34">
        <v>2.8152715503912988</v>
      </c>
      <c r="I22" s="43">
        <v>0.01</v>
      </c>
      <c r="J22" s="13">
        <v>3294.3033175365372</v>
      </c>
      <c r="K22" s="34">
        <v>0.52236598786380006</v>
      </c>
      <c r="L22" s="13">
        <v>2163.9364934572259</v>
      </c>
      <c r="M22" s="13">
        <v>15300</v>
      </c>
      <c r="N22" s="13">
        <v>17463.936493457226</v>
      </c>
      <c r="O22" s="13">
        <v>36123.130743904163</v>
      </c>
      <c r="P22" s="34">
        <v>1.0684414855400732</v>
      </c>
      <c r="Q22" s="12">
        <v>0.01</v>
      </c>
      <c r="R22" s="13">
        <v>5056.888130768265</v>
      </c>
      <c r="S22" s="34">
        <v>-0.22885543418907991</v>
      </c>
      <c r="T22" s="13">
        <v>6557.6395853228159</v>
      </c>
      <c r="U22" s="13">
        <v>15600</v>
      </c>
      <c r="V22" s="13">
        <v>22157.639585322817</v>
      </c>
      <c r="W22" s="13">
        <v>29928.171973851106</v>
      </c>
      <c r="X22" s="34">
        <v>0.3506931484559157</v>
      </c>
      <c r="Y22" s="12">
        <v>0.01</v>
      </c>
      <c r="Z22" s="13">
        <v>12575.663764403926</v>
      </c>
      <c r="AA22" s="34">
        <v>0.64615930167282687</v>
      </c>
      <c r="AB22" s="13">
        <v>7639.39659522899</v>
      </c>
      <c r="AC22" s="13">
        <v>15660</v>
      </c>
      <c r="AD22" s="13">
        <v>23299.396595228991</v>
      </c>
      <c r="AE22" s="13">
        <v>37693.708905957348</v>
      </c>
      <c r="AF22" s="34">
        <v>0.61779764346669286</v>
      </c>
      <c r="AG22" s="12">
        <v>0.01</v>
      </c>
      <c r="AH22" s="13">
        <v>5171.4754304290091</v>
      </c>
      <c r="AI22" s="34">
        <v>-1.9513785357709586E-2</v>
      </c>
      <c r="AJ22" s="13">
        <v>5274.3989188218338</v>
      </c>
      <c r="AK22" s="13">
        <v>15660</v>
      </c>
      <c r="AL22" s="13">
        <v>20934.398918821833</v>
      </c>
      <c r="AM22" s="13">
        <v>16289.089587858049</v>
      </c>
      <c r="AN22" s="34">
        <v>-0.22189838595209199</v>
      </c>
      <c r="AO22" s="12">
        <v>0.01</v>
      </c>
      <c r="AP22" s="13">
        <v>16102.636692860598</v>
      </c>
      <c r="AQ22" s="34">
        <v>-0.11026779858318596</v>
      </c>
      <c r="AR22" s="13">
        <v>18098.295944800782</v>
      </c>
      <c r="AS22" s="13">
        <v>15660</v>
      </c>
      <c r="AT22" s="13">
        <v>33758.295944800782</v>
      </c>
      <c r="AU22" s="13">
        <v>36160.436693990443</v>
      </c>
      <c r="AV22" s="34">
        <v>7.1157049903154898E-2</v>
      </c>
    </row>
    <row r="23" spans="1:48" x14ac:dyDescent="0.2">
      <c r="A23" s="12">
        <v>0.02</v>
      </c>
      <c r="B23" s="13">
        <f t="dataTable" ref="B23:H121" dt2D="0" dtr="0" r1="E3"/>
        <v>178883.55004460676</v>
      </c>
      <c r="C23" s="34">
        <v>1.2410774808631495</v>
      </c>
      <c r="D23" s="13">
        <v>79820.332662353947</v>
      </c>
      <c r="E23" s="13">
        <v>16560</v>
      </c>
      <c r="F23" s="13">
        <v>96380.332662353947</v>
      </c>
      <c r="G23" s="13">
        <v>367717.14122392825</v>
      </c>
      <c r="H23" s="34">
        <v>2.8152715503912988</v>
      </c>
      <c r="I23" s="43">
        <v>0.02</v>
      </c>
      <c r="J23" s="13">
        <f t="dataTable" ref="J23:P121" dt2D="0" dtr="0" r1="F3"/>
        <v>3294.3033175365372</v>
      </c>
      <c r="K23" s="34">
        <v>0.52236598786380006</v>
      </c>
      <c r="L23" s="13">
        <v>2163.9364934572259</v>
      </c>
      <c r="M23" s="13">
        <v>15300</v>
      </c>
      <c r="N23" s="13">
        <v>17463.936493457226</v>
      </c>
      <c r="O23" s="13">
        <v>36123.130743904163</v>
      </c>
      <c r="P23" s="34">
        <v>1.0684414855400732</v>
      </c>
      <c r="Q23" s="12">
        <v>0.02</v>
      </c>
      <c r="R23" s="13">
        <f t="dataTable" ref="R23:X121" dt2D="0" dtr="0" r1="G3"/>
        <v>5056.888130768265</v>
      </c>
      <c r="S23" s="34">
        <v>-0.22885543418907991</v>
      </c>
      <c r="T23" s="13">
        <v>6557.6395853228159</v>
      </c>
      <c r="U23" s="13">
        <v>15600</v>
      </c>
      <c r="V23" s="13">
        <v>22157.639585322817</v>
      </c>
      <c r="W23" s="13">
        <v>29928.171973851106</v>
      </c>
      <c r="X23" s="34">
        <v>0.3506931484559157</v>
      </c>
      <c r="Y23" s="12">
        <v>0.02</v>
      </c>
      <c r="Z23" s="13">
        <f t="dataTable" ref="Z23:AF121" dt2D="0" dtr="0" r1="H3"/>
        <v>12575.663764403926</v>
      </c>
      <c r="AA23" s="34">
        <v>0.64615930167282687</v>
      </c>
      <c r="AB23" s="13">
        <v>7639.39659522899</v>
      </c>
      <c r="AC23" s="13">
        <v>15660</v>
      </c>
      <c r="AD23" s="13">
        <v>23299.396595228991</v>
      </c>
      <c r="AE23" s="13">
        <v>37693.708905957348</v>
      </c>
      <c r="AF23" s="34">
        <v>0.61779764346669286</v>
      </c>
      <c r="AG23" s="12">
        <v>0.02</v>
      </c>
      <c r="AH23" s="13">
        <f t="dataTable" ref="AH23:AN121" dt2D="0" dtr="0" r1="I3"/>
        <v>5171.4754304290091</v>
      </c>
      <c r="AI23" s="34">
        <v>-1.9513785357709586E-2</v>
      </c>
      <c r="AJ23" s="13">
        <v>5274.3989188218338</v>
      </c>
      <c r="AK23" s="13">
        <v>15660</v>
      </c>
      <c r="AL23" s="13">
        <v>20934.398918821833</v>
      </c>
      <c r="AM23" s="13">
        <v>16289.089587858049</v>
      </c>
      <c r="AN23" s="34">
        <v>-0.22189838595209199</v>
      </c>
      <c r="AO23" s="12">
        <v>0.02</v>
      </c>
      <c r="AP23" s="13">
        <f t="dataTable" ref="AP23:AV121" dt2D="0" dtr="0" r1="J3"/>
        <v>16102.636692860598</v>
      </c>
      <c r="AQ23" s="34">
        <v>-0.11026779858318596</v>
      </c>
      <c r="AR23" s="13">
        <v>18098.295944800782</v>
      </c>
      <c r="AS23" s="13">
        <v>15660</v>
      </c>
      <c r="AT23" s="13">
        <v>33758.295944800782</v>
      </c>
      <c r="AU23" s="13">
        <v>36160.436693990443</v>
      </c>
      <c r="AV23" s="34">
        <v>7.1157049903154898E-2</v>
      </c>
    </row>
    <row r="24" spans="1:48" x14ac:dyDescent="0.2">
      <c r="A24" s="12">
        <v>0.03</v>
      </c>
      <c r="B24" s="13">
        <v>178883.55004460676</v>
      </c>
      <c r="C24" s="34">
        <v>1.2410774808631495</v>
      </c>
      <c r="D24" s="13">
        <v>79820.332662353947</v>
      </c>
      <c r="E24" s="13">
        <v>16560</v>
      </c>
      <c r="F24" s="13">
        <v>96380.332662353947</v>
      </c>
      <c r="G24" s="13">
        <v>367717.14122392825</v>
      </c>
      <c r="H24" s="34">
        <v>2.8152715503912988</v>
      </c>
      <c r="I24" s="43">
        <v>0.03</v>
      </c>
      <c r="J24" s="13">
        <v>3294.3033175365372</v>
      </c>
      <c r="K24" s="34">
        <v>0.52236598786380006</v>
      </c>
      <c r="L24" s="13">
        <v>2163.9364934572259</v>
      </c>
      <c r="M24" s="13">
        <v>15300</v>
      </c>
      <c r="N24" s="13">
        <v>17463.936493457226</v>
      </c>
      <c r="O24" s="13">
        <v>36123.130743904163</v>
      </c>
      <c r="P24" s="34">
        <v>1.0684414855400732</v>
      </c>
      <c r="Q24" s="12">
        <v>0.03</v>
      </c>
      <c r="R24" s="13">
        <v>5056.888130768265</v>
      </c>
      <c r="S24" s="34">
        <v>-0.22885543418907991</v>
      </c>
      <c r="T24" s="13">
        <v>6557.6395853228159</v>
      </c>
      <c r="U24" s="13">
        <v>15600</v>
      </c>
      <c r="V24" s="13">
        <v>22157.639585322817</v>
      </c>
      <c r="W24" s="13">
        <v>29928.171973851106</v>
      </c>
      <c r="X24" s="34">
        <v>0.3506931484559157</v>
      </c>
      <c r="Y24" s="12">
        <v>0.03</v>
      </c>
      <c r="Z24" s="13">
        <v>12575.663764403926</v>
      </c>
      <c r="AA24" s="34">
        <v>0.64615930167282687</v>
      </c>
      <c r="AB24" s="13">
        <v>7639.39659522899</v>
      </c>
      <c r="AC24" s="13">
        <v>15660</v>
      </c>
      <c r="AD24" s="13">
        <v>23299.396595228991</v>
      </c>
      <c r="AE24" s="13">
        <v>37693.708905957348</v>
      </c>
      <c r="AF24" s="34">
        <v>0.61779764346669286</v>
      </c>
      <c r="AG24" s="12">
        <v>0.03</v>
      </c>
      <c r="AH24" s="13">
        <v>5171.4754304290091</v>
      </c>
      <c r="AI24" s="34">
        <v>-1.9513785357709586E-2</v>
      </c>
      <c r="AJ24" s="13">
        <v>5274.3989188218338</v>
      </c>
      <c r="AK24" s="13">
        <v>15660</v>
      </c>
      <c r="AL24" s="13">
        <v>20934.398918821833</v>
      </c>
      <c r="AM24" s="13">
        <v>16289.089587858049</v>
      </c>
      <c r="AN24" s="34">
        <v>-0.22189838595209199</v>
      </c>
      <c r="AO24" s="12">
        <v>0.03</v>
      </c>
      <c r="AP24" s="13">
        <v>16102.636692860598</v>
      </c>
      <c r="AQ24" s="34">
        <v>-0.11026779858318596</v>
      </c>
      <c r="AR24" s="13">
        <v>18098.295944800782</v>
      </c>
      <c r="AS24" s="13">
        <v>15660</v>
      </c>
      <c r="AT24" s="13">
        <v>33758.295944800782</v>
      </c>
      <c r="AU24" s="13">
        <v>36160.436693990443</v>
      </c>
      <c r="AV24" s="34">
        <v>7.1157049903154898E-2</v>
      </c>
    </row>
    <row r="25" spans="1:48" x14ac:dyDescent="0.2">
      <c r="A25" s="12">
        <v>0.04</v>
      </c>
      <c r="B25" s="13">
        <v>178883.55004460676</v>
      </c>
      <c r="C25" s="34">
        <v>1.2410774808631495</v>
      </c>
      <c r="D25" s="13">
        <v>79820.332662353947</v>
      </c>
      <c r="E25" s="13">
        <v>16560</v>
      </c>
      <c r="F25" s="13">
        <v>96380.332662353947</v>
      </c>
      <c r="G25" s="13">
        <v>367717.14122392825</v>
      </c>
      <c r="H25" s="34">
        <v>2.8152715503912988</v>
      </c>
      <c r="I25" s="43">
        <v>0.04</v>
      </c>
      <c r="J25" s="13">
        <v>3294.3033175365372</v>
      </c>
      <c r="K25" s="34">
        <v>0.52236598786380006</v>
      </c>
      <c r="L25" s="13">
        <v>2163.9364934572259</v>
      </c>
      <c r="M25" s="13">
        <v>15300</v>
      </c>
      <c r="N25" s="13">
        <v>17463.936493457226</v>
      </c>
      <c r="O25" s="13">
        <v>36123.130743904163</v>
      </c>
      <c r="P25" s="34">
        <v>1.0684414855400732</v>
      </c>
      <c r="Q25" s="12">
        <v>0.04</v>
      </c>
      <c r="R25" s="13">
        <v>5056.888130768265</v>
      </c>
      <c r="S25" s="34">
        <v>-0.22885543418907991</v>
      </c>
      <c r="T25" s="13">
        <v>6557.6395853228159</v>
      </c>
      <c r="U25" s="13">
        <v>15600</v>
      </c>
      <c r="V25" s="13">
        <v>22157.639585322817</v>
      </c>
      <c r="W25" s="13">
        <v>29928.171973851106</v>
      </c>
      <c r="X25" s="34">
        <v>0.3506931484559157</v>
      </c>
      <c r="Y25" s="12">
        <v>0.04</v>
      </c>
      <c r="Z25" s="13">
        <v>12575.663764403926</v>
      </c>
      <c r="AA25" s="34">
        <v>0.64615930167282687</v>
      </c>
      <c r="AB25" s="13">
        <v>7639.39659522899</v>
      </c>
      <c r="AC25" s="13">
        <v>15660</v>
      </c>
      <c r="AD25" s="13">
        <v>23299.396595228991</v>
      </c>
      <c r="AE25" s="13">
        <v>37693.708905957348</v>
      </c>
      <c r="AF25" s="34">
        <v>0.61779764346669286</v>
      </c>
      <c r="AG25" s="12">
        <v>0.04</v>
      </c>
      <c r="AH25" s="13">
        <v>5171.4754304290091</v>
      </c>
      <c r="AI25" s="34">
        <v>-1.9513785357709586E-2</v>
      </c>
      <c r="AJ25" s="13">
        <v>5274.3989188218338</v>
      </c>
      <c r="AK25" s="13">
        <v>15660</v>
      </c>
      <c r="AL25" s="13">
        <v>20934.398918821833</v>
      </c>
      <c r="AM25" s="13">
        <v>16289.089587858049</v>
      </c>
      <c r="AN25" s="34">
        <v>-0.22189838595209199</v>
      </c>
      <c r="AO25" s="12">
        <v>0.04</v>
      </c>
      <c r="AP25" s="13">
        <v>16102.636692860598</v>
      </c>
      <c r="AQ25" s="34">
        <v>-0.11026779858318596</v>
      </c>
      <c r="AR25" s="13">
        <v>18098.295944800782</v>
      </c>
      <c r="AS25" s="13">
        <v>15660</v>
      </c>
      <c r="AT25" s="13">
        <v>33758.295944800782</v>
      </c>
      <c r="AU25" s="13">
        <v>36160.436693990443</v>
      </c>
      <c r="AV25" s="34">
        <v>7.1157049903154898E-2</v>
      </c>
    </row>
    <row r="26" spans="1:48" x14ac:dyDescent="0.2">
      <c r="A26" s="12">
        <v>0.05</v>
      </c>
      <c r="B26" s="13">
        <v>178883.55004460676</v>
      </c>
      <c r="C26" s="34">
        <v>1.2410774808631495</v>
      </c>
      <c r="D26" s="13">
        <v>79820.332662353947</v>
      </c>
      <c r="E26" s="13">
        <v>16560</v>
      </c>
      <c r="F26" s="13">
        <v>96380.332662353947</v>
      </c>
      <c r="G26" s="13">
        <v>367717.14122392825</v>
      </c>
      <c r="H26" s="34">
        <v>2.8152715503912988</v>
      </c>
      <c r="I26" s="43">
        <v>0.05</v>
      </c>
      <c r="J26" s="13">
        <v>3294.3033175365372</v>
      </c>
      <c r="K26" s="34">
        <v>0.52236598786380006</v>
      </c>
      <c r="L26" s="13">
        <v>2163.9364934572259</v>
      </c>
      <c r="M26" s="13">
        <v>15300</v>
      </c>
      <c r="N26" s="13">
        <v>17463.936493457226</v>
      </c>
      <c r="O26" s="13">
        <v>36123.130743904163</v>
      </c>
      <c r="P26" s="34">
        <v>1.0684414855400732</v>
      </c>
      <c r="Q26" s="12">
        <v>0.05</v>
      </c>
      <c r="R26" s="13">
        <v>5056.888130768265</v>
      </c>
      <c r="S26" s="34">
        <v>-0.22885543418907991</v>
      </c>
      <c r="T26" s="13">
        <v>6557.6395853228159</v>
      </c>
      <c r="U26" s="13">
        <v>15600</v>
      </c>
      <c r="V26" s="13">
        <v>22157.639585322817</v>
      </c>
      <c r="W26" s="13">
        <v>29928.171973851106</v>
      </c>
      <c r="X26" s="34">
        <v>0.3506931484559157</v>
      </c>
      <c r="Y26" s="12">
        <v>0.05</v>
      </c>
      <c r="Z26" s="13">
        <v>12575.663764403926</v>
      </c>
      <c r="AA26" s="34">
        <v>0.64615930167282687</v>
      </c>
      <c r="AB26" s="13">
        <v>7639.39659522899</v>
      </c>
      <c r="AC26" s="13">
        <v>15660</v>
      </c>
      <c r="AD26" s="13">
        <v>23299.396595228991</v>
      </c>
      <c r="AE26" s="13">
        <v>37693.708905957348</v>
      </c>
      <c r="AF26" s="34">
        <v>0.61779764346669286</v>
      </c>
      <c r="AG26" s="12">
        <v>0.05</v>
      </c>
      <c r="AH26" s="13">
        <v>5171.4754304290091</v>
      </c>
      <c r="AI26" s="34">
        <v>-1.9513785357709586E-2</v>
      </c>
      <c r="AJ26" s="13">
        <v>5274.3989188218338</v>
      </c>
      <c r="AK26" s="13">
        <v>15660</v>
      </c>
      <c r="AL26" s="13">
        <v>20934.398918821833</v>
      </c>
      <c r="AM26" s="13">
        <v>16289.089587858049</v>
      </c>
      <c r="AN26" s="34">
        <v>-0.22189838595209199</v>
      </c>
      <c r="AO26" s="12">
        <v>0.05</v>
      </c>
      <c r="AP26" s="13">
        <v>16102.636692860598</v>
      </c>
      <c r="AQ26" s="34">
        <v>-0.11026779858318596</v>
      </c>
      <c r="AR26" s="13">
        <v>18098.295944800782</v>
      </c>
      <c r="AS26" s="13">
        <v>15660</v>
      </c>
      <c r="AT26" s="13">
        <v>33758.295944800782</v>
      </c>
      <c r="AU26" s="13">
        <v>36160.436693990443</v>
      </c>
      <c r="AV26" s="34">
        <v>7.1157049903154898E-2</v>
      </c>
    </row>
    <row r="27" spans="1:48" x14ac:dyDescent="0.2">
      <c r="A27" s="12">
        <v>0.06</v>
      </c>
      <c r="B27" s="13">
        <v>178883.55004460676</v>
      </c>
      <c r="C27" s="34">
        <v>1.2410774808631495</v>
      </c>
      <c r="D27" s="13">
        <v>79820.332662353947</v>
      </c>
      <c r="E27" s="13">
        <v>16560</v>
      </c>
      <c r="F27" s="13">
        <v>96380.332662353947</v>
      </c>
      <c r="G27" s="13">
        <v>367717.14122392825</v>
      </c>
      <c r="H27" s="34">
        <v>2.8152715503912988</v>
      </c>
      <c r="I27" s="43">
        <v>0.06</v>
      </c>
      <c r="J27" s="13">
        <v>3294.3033175365372</v>
      </c>
      <c r="K27" s="34">
        <v>0.52236598786380006</v>
      </c>
      <c r="L27" s="13">
        <v>2163.9364934572259</v>
      </c>
      <c r="M27" s="13">
        <v>15300</v>
      </c>
      <c r="N27" s="13">
        <v>17463.936493457226</v>
      </c>
      <c r="O27" s="13">
        <v>36123.130743904163</v>
      </c>
      <c r="P27" s="34">
        <v>1.0684414855400732</v>
      </c>
      <c r="Q27" s="12">
        <v>0.06</v>
      </c>
      <c r="R27" s="13">
        <v>5056.888130768265</v>
      </c>
      <c r="S27" s="34">
        <v>-0.22885543418907991</v>
      </c>
      <c r="T27" s="13">
        <v>6557.6395853228159</v>
      </c>
      <c r="U27" s="13">
        <v>15600</v>
      </c>
      <c r="V27" s="13">
        <v>22157.639585322817</v>
      </c>
      <c r="W27" s="13">
        <v>29928.171973851106</v>
      </c>
      <c r="X27" s="34">
        <v>0.3506931484559157</v>
      </c>
      <c r="Y27" s="12">
        <v>0.06</v>
      </c>
      <c r="Z27" s="13">
        <v>12575.663764403926</v>
      </c>
      <c r="AA27" s="34">
        <v>0.64615930167282687</v>
      </c>
      <c r="AB27" s="13">
        <v>7639.39659522899</v>
      </c>
      <c r="AC27" s="13">
        <v>15660</v>
      </c>
      <c r="AD27" s="13">
        <v>23299.396595228991</v>
      </c>
      <c r="AE27" s="13">
        <v>37693.708905957348</v>
      </c>
      <c r="AF27" s="34">
        <v>0.61779764346669286</v>
      </c>
      <c r="AG27" s="12">
        <v>0.06</v>
      </c>
      <c r="AH27" s="13">
        <v>5171.4754304290091</v>
      </c>
      <c r="AI27" s="34">
        <v>-1.9513785357709586E-2</v>
      </c>
      <c r="AJ27" s="13">
        <v>5274.3989188218338</v>
      </c>
      <c r="AK27" s="13">
        <v>15660</v>
      </c>
      <c r="AL27" s="13">
        <v>20934.398918821833</v>
      </c>
      <c r="AM27" s="13">
        <v>16289.089587858049</v>
      </c>
      <c r="AN27" s="34">
        <v>-0.22189838595209199</v>
      </c>
      <c r="AO27" s="12">
        <v>0.06</v>
      </c>
      <c r="AP27" s="13">
        <v>16102.636692860598</v>
      </c>
      <c r="AQ27" s="34">
        <v>-0.11026779858318596</v>
      </c>
      <c r="AR27" s="13">
        <v>18098.295944800782</v>
      </c>
      <c r="AS27" s="13">
        <v>15660</v>
      </c>
      <c r="AT27" s="13">
        <v>33758.295944800782</v>
      </c>
      <c r="AU27" s="13">
        <v>36160.436693990443</v>
      </c>
      <c r="AV27" s="34">
        <v>7.1157049903154898E-2</v>
      </c>
    </row>
    <row r="28" spans="1:48" x14ac:dyDescent="0.2">
      <c r="A28" s="12">
        <v>7.0000000000000007E-2</v>
      </c>
      <c r="B28" s="13">
        <v>178883.55004460676</v>
      </c>
      <c r="C28" s="34">
        <v>1.2410774808631495</v>
      </c>
      <c r="D28" s="13">
        <v>79820.332662353947</v>
      </c>
      <c r="E28" s="13">
        <v>16560</v>
      </c>
      <c r="F28" s="13">
        <v>96380.332662353947</v>
      </c>
      <c r="G28" s="13">
        <v>367717.14122392825</v>
      </c>
      <c r="H28" s="34">
        <v>2.8152715503912988</v>
      </c>
      <c r="I28" s="43">
        <v>7.0000000000000007E-2</v>
      </c>
      <c r="J28" s="13">
        <v>3294.3033175365372</v>
      </c>
      <c r="K28" s="34">
        <v>0.52236598786380006</v>
      </c>
      <c r="L28" s="13">
        <v>2163.9364934572259</v>
      </c>
      <c r="M28" s="13">
        <v>15300</v>
      </c>
      <c r="N28" s="13">
        <v>17463.936493457226</v>
      </c>
      <c r="O28" s="13">
        <v>36123.130743904163</v>
      </c>
      <c r="P28" s="34">
        <v>1.0684414855400732</v>
      </c>
      <c r="Q28" s="12">
        <v>7.0000000000000007E-2</v>
      </c>
      <c r="R28" s="13">
        <v>5056.888130768265</v>
      </c>
      <c r="S28" s="34">
        <v>-0.22885543418907991</v>
      </c>
      <c r="T28" s="13">
        <v>6557.6395853228159</v>
      </c>
      <c r="U28" s="13">
        <v>15600</v>
      </c>
      <c r="V28" s="13">
        <v>22157.639585322817</v>
      </c>
      <c r="W28" s="13">
        <v>29928.171973851106</v>
      </c>
      <c r="X28" s="34">
        <v>0.3506931484559157</v>
      </c>
      <c r="Y28" s="12">
        <v>7.0000000000000007E-2</v>
      </c>
      <c r="Z28" s="13">
        <v>12575.663764403926</v>
      </c>
      <c r="AA28" s="34">
        <v>0.64615930167282687</v>
      </c>
      <c r="AB28" s="13">
        <v>7639.39659522899</v>
      </c>
      <c r="AC28" s="13">
        <v>15660</v>
      </c>
      <c r="AD28" s="13">
        <v>23299.396595228991</v>
      </c>
      <c r="AE28" s="13">
        <v>37693.708905957348</v>
      </c>
      <c r="AF28" s="34">
        <v>0.61779764346669286</v>
      </c>
      <c r="AG28" s="12">
        <v>7.0000000000000007E-2</v>
      </c>
      <c r="AH28" s="13">
        <v>5171.4754304290091</v>
      </c>
      <c r="AI28" s="34">
        <v>-1.9513785357709586E-2</v>
      </c>
      <c r="AJ28" s="13">
        <v>5274.3989188218338</v>
      </c>
      <c r="AK28" s="13">
        <v>15660</v>
      </c>
      <c r="AL28" s="13">
        <v>20934.398918821833</v>
      </c>
      <c r="AM28" s="13">
        <v>16289.089587858049</v>
      </c>
      <c r="AN28" s="34">
        <v>-0.22189838595209199</v>
      </c>
      <c r="AO28" s="12">
        <v>7.0000000000000007E-2</v>
      </c>
      <c r="AP28" s="13">
        <v>16102.636692860598</v>
      </c>
      <c r="AQ28" s="34">
        <v>-0.11026779858318596</v>
      </c>
      <c r="AR28" s="13">
        <v>18098.295944800782</v>
      </c>
      <c r="AS28" s="13">
        <v>15660</v>
      </c>
      <c r="AT28" s="13">
        <v>33758.295944800782</v>
      </c>
      <c r="AU28" s="13">
        <v>36160.436693990443</v>
      </c>
      <c r="AV28" s="34">
        <v>7.1157049903154898E-2</v>
      </c>
    </row>
    <row r="29" spans="1:48" x14ac:dyDescent="0.2">
      <c r="A29" s="12">
        <v>0.08</v>
      </c>
      <c r="B29" s="13">
        <v>178883.55004460676</v>
      </c>
      <c r="C29" s="34">
        <v>1.2410774808631495</v>
      </c>
      <c r="D29" s="13">
        <v>79820.332662353947</v>
      </c>
      <c r="E29" s="13">
        <v>16560</v>
      </c>
      <c r="F29" s="13">
        <v>96380.332662353947</v>
      </c>
      <c r="G29" s="13">
        <v>367717.14122392825</v>
      </c>
      <c r="H29" s="34">
        <v>2.8152715503912988</v>
      </c>
      <c r="I29" s="43">
        <v>0.08</v>
      </c>
      <c r="J29" s="13">
        <v>3294.3033175365372</v>
      </c>
      <c r="K29" s="34">
        <v>0.52236598786380006</v>
      </c>
      <c r="L29" s="13">
        <v>2163.9364934572259</v>
      </c>
      <c r="M29" s="13">
        <v>15300</v>
      </c>
      <c r="N29" s="13">
        <v>17463.936493457226</v>
      </c>
      <c r="O29" s="13">
        <v>36123.130743904163</v>
      </c>
      <c r="P29" s="34">
        <v>1.0684414855400732</v>
      </c>
      <c r="Q29" s="12">
        <v>0.08</v>
      </c>
      <c r="R29" s="13">
        <v>5056.888130768265</v>
      </c>
      <c r="S29" s="34">
        <v>-0.22885543418907991</v>
      </c>
      <c r="T29" s="13">
        <v>6557.6395853228159</v>
      </c>
      <c r="U29" s="13">
        <v>15600</v>
      </c>
      <c r="V29" s="13">
        <v>22157.639585322817</v>
      </c>
      <c r="W29" s="13">
        <v>29928.171973851106</v>
      </c>
      <c r="X29" s="34">
        <v>0.3506931484559157</v>
      </c>
      <c r="Y29" s="12">
        <v>0.08</v>
      </c>
      <c r="Z29" s="13">
        <v>12575.663764403926</v>
      </c>
      <c r="AA29" s="34">
        <v>0.64615930167282687</v>
      </c>
      <c r="AB29" s="13">
        <v>7639.39659522899</v>
      </c>
      <c r="AC29" s="13">
        <v>15660</v>
      </c>
      <c r="AD29" s="13">
        <v>23299.396595228991</v>
      </c>
      <c r="AE29" s="13">
        <v>37693.708905957348</v>
      </c>
      <c r="AF29" s="34">
        <v>0.61779764346669286</v>
      </c>
      <c r="AG29" s="12">
        <v>0.08</v>
      </c>
      <c r="AH29" s="13">
        <v>5171.4754304290091</v>
      </c>
      <c r="AI29" s="34">
        <v>-1.9513785357709586E-2</v>
      </c>
      <c r="AJ29" s="13">
        <v>5274.3989188218338</v>
      </c>
      <c r="AK29" s="13">
        <v>15660</v>
      </c>
      <c r="AL29" s="13">
        <v>20934.398918821833</v>
      </c>
      <c r="AM29" s="13">
        <v>16289.089587858049</v>
      </c>
      <c r="AN29" s="34">
        <v>-0.22189838595209199</v>
      </c>
      <c r="AO29" s="12">
        <v>0.08</v>
      </c>
      <c r="AP29" s="13">
        <v>16102.636692860598</v>
      </c>
      <c r="AQ29" s="34">
        <v>-0.11026779858318596</v>
      </c>
      <c r="AR29" s="13">
        <v>18098.295944800782</v>
      </c>
      <c r="AS29" s="13">
        <v>15660</v>
      </c>
      <c r="AT29" s="13">
        <v>33758.295944800782</v>
      </c>
      <c r="AU29" s="13">
        <v>36160.436693990443</v>
      </c>
      <c r="AV29" s="34">
        <v>7.1157049903154898E-2</v>
      </c>
    </row>
    <row r="30" spans="1:48" x14ac:dyDescent="0.2">
      <c r="A30" s="12">
        <v>0.09</v>
      </c>
      <c r="B30" s="13">
        <v>178883.55004460676</v>
      </c>
      <c r="C30" s="34">
        <v>1.2410774808631495</v>
      </c>
      <c r="D30" s="13">
        <v>79820.332662353947</v>
      </c>
      <c r="E30" s="13">
        <v>16560</v>
      </c>
      <c r="F30" s="13">
        <v>96380.332662353947</v>
      </c>
      <c r="G30" s="13">
        <v>367717.14122392825</v>
      </c>
      <c r="H30" s="34">
        <v>2.8152715503912988</v>
      </c>
      <c r="I30" s="43">
        <v>0.09</v>
      </c>
      <c r="J30" s="13">
        <v>3294.3033175365372</v>
      </c>
      <c r="K30" s="34">
        <v>0.52236598786380006</v>
      </c>
      <c r="L30" s="13">
        <v>2163.9364934572259</v>
      </c>
      <c r="M30" s="13">
        <v>15300</v>
      </c>
      <c r="N30" s="13">
        <v>17463.936493457226</v>
      </c>
      <c r="O30" s="13">
        <v>36123.130743904163</v>
      </c>
      <c r="P30" s="34">
        <v>1.0684414855400732</v>
      </c>
      <c r="Q30" s="12">
        <v>0.09</v>
      </c>
      <c r="R30" s="13">
        <v>5056.888130768265</v>
      </c>
      <c r="S30" s="34">
        <v>-0.22885543418907991</v>
      </c>
      <c r="T30" s="13">
        <v>6557.6395853228159</v>
      </c>
      <c r="U30" s="13">
        <v>15600</v>
      </c>
      <c r="V30" s="13">
        <v>22157.639585322817</v>
      </c>
      <c r="W30" s="13">
        <v>29928.171973851106</v>
      </c>
      <c r="X30" s="34">
        <v>0.3506931484559157</v>
      </c>
      <c r="Y30" s="12">
        <v>0.09</v>
      </c>
      <c r="Z30" s="13">
        <v>12575.663764403926</v>
      </c>
      <c r="AA30" s="34">
        <v>0.64615930167282687</v>
      </c>
      <c r="AB30" s="13">
        <v>7639.39659522899</v>
      </c>
      <c r="AC30" s="13">
        <v>15660</v>
      </c>
      <c r="AD30" s="13">
        <v>23299.396595228991</v>
      </c>
      <c r="AE30" s="13">
        <v>37693.708905957348</v>
      </c>
      <c r="AF30" s="34">
        <v>0.61779764346669286</v>
      </c>
      <c r="AG30" s="12">
        <v>0.09</v>
      </c>
      <c r="AH30" s="13">
        <v>5171.4754304290091</v>
      </c>
      <c r="AI30" s="34">
        <v>-1.9513785357709586E-2</v>
      </c>
      <c r="AJ30" s="13">
        <v>5274.3989188218338</v>
      </c>
      <c r="AK30" s="13">
        <v>15660</v>
      </c>
      <c r="AL30" s="13">
        <v>20934.398918821833</v>
      </c>
      <c r="AM30" s="13">
        <v>16289.089587858049</v>
      </c>
      <c r="AN30" s="34">
        <v>-0.22189838595209199</v>
      </c>
      <c r="AO30" s="12">
        <v>0.09</v>
      </c>
      <c r="AP30" s="13">
        <v>16102.636692860598</v>
      </c>
      <c r="AQ30" s="34">
        <v>-0.11026779858318596</v>
      </c>
      <c r="AR30" s="13">
        <v>18098.295944800782</v>
      </c>
      <c r="AS30" s="13">
        <v>15660</v>
      </c>
      <c r="AT30" s="13">
        <v>33758.295944800782</v>
      </c>
      <c r="AU30" s="13">
        <v>36160.436693990443</v>
      </c>
      <c r="AV30" s="34">
        <v>7.1157049903154898E-2</v>
      </c>
    </row>
    <row r="31" spans="1:48" x14ac:dyDescent="0.2">
      <c r="A31" s="12">
        <v>0.1</v>
      </c>
      <c r="B31" s="13">
        <v>178883.55004460676</v>
      </c>
      <c r="C31" s="34">
        <v>1.2410774808631495</v>
      </c>
      <c r="D31" s="13">
        <v>79820.332662353947</v>
      </c>
      <c r="E31" s="13">
        <v>16560</v>
      </c>
      <c r="F31" s="13">
        <v>96380.332662353947</v>
      </c>
      <c r="G31" s="13">
        <v>367717.14122392825</v>
      </c>
      <c r="H31" s="34">
        <v>2.8152715503912988</v>
      </c>
      <c r="I31" s="43">
        <v>0.1</v>
      </c>
      <c r="J31" s="13">
        <v>3294.3033175365372</v>
      </c>
      <c r="K31" s="34">
        <v>0.52236598786380006</v>
      </c>
      <c r="L31" s="13">
        <v>2163.9364934572259</v>
      </c>
      <c r="M31" s="13">
        <v>15300</v>
      </c>
      <c r="N31" s="13">
        <v>17463.936493457226</v>
      </c>
      <c r="O31" s="13">
        <v>36123.130743904163</v>
      </c>
      <c r="P31" s="34">
        <v>1.0684414855400732</v>
      </c>
      <c r="Q31" s="12">
        <v>0.1</v>
      </c>
      <c r="R31" s="13">
        <v>5056.888130768265</v>
      </c>
      <c r="S31" s="34">
        <v>-0.22885543418907991</v>
      </c>
      <c r="T31" s="13">
        <v>6557.6395853228159</v>
      </c>
      <c r="U31" s="13">
        <v>15600</v>
      </c>
      <c r="V31" s="13">
        <v>22157.639585322817</v>
      </c>
      <c r="W31" s="13">
        <v>29928.171973851106</v>
      </c>
      <c r="X31" s="34">
        <v>0.3506931484559157</v>
      </c>
      <c r="Y31" s="12">
        <v>0.1</v>
      </c>
      <c r="Z31" s="13">
        <v>12575.663764403926</v>
      </c>
      <c r="AA31" s="34">
        <v>0.64615930167282687</v>
      </c>
      <c r="AB31" s="13">
        <v>7639.39659522899</v>
      </c>
      <c r="AC31" s="13">
        <v>15660</v>
      </c>
      <c r="AD31" s="13">
        <v>23299.396595228991</v>
      </c>
      <c r="AE31" s="13">
        <v>37693.708905957348</v>
      </c>
      <c r="AF31" s="34">
        <v>0.61779764346669286</v>
      </c>
      <c r="AG31" s="12">
        <v>0.1</v>
      </c>
      <c r="AH31" s="13">
        <v>5171.4754304290091</v>
      </c>
      <c r="AI31" s="34">
        <v>-1.9513785357709586E-2</v>
      </c>
      <c r="AJ31" s="13">
        <v>5274.3989188218338</v>
      </c>
      <c r="AK31" s="13">
        <v>15660</v>
      </c>
      <c r="AL31" s="13">
        <v>20934.398918821833</v>
      </c>
      <c r="AM31" s="13">
        <v>16289.089587858049</v>
      </c>
      <c r="AN31" s="34">
        <v>-0.22189838595209199</v>
      </c>
      <c r="AO31" s="12">
        <v>0.1</v>
      </c>
      <c r="AP31" s="13">
        <v>16102.636692860598</v>
      </c>
      <c r="AQ31" s="34">
        <v>-0.11026779858318596</v>
      </c>
      <c r="AR31" s="13">
        <v>18098.295944800782</v>
      </c>
      <c r="AS31" s="13">
        <v>15660</v>
      </c>
      <c r="AT31" s="13">
        <v>33758.295944800782</v>
      </c>
      <c r="AU31" s="13">
        <v>36160.436693990443</v>
      </c>
      <c r="AV31" s="34">
        <v>7.1157049903154898E-2</v>
      </c>
    </row>
    <row r="32" spans="1:48" x14ac:dyDescent="0.2">
      <c r="A32" s="12">
        <v>0.11</v>
      </c>
      <c r="B32" s="13">
        <v>178883.55004460676</v>
      </c>
      <c r="C32" s="34">
        <v>1.2410774808631495</v>
      </c>
      <c r="D32" s="13">
        <v>79820.332662353947</v>
      </c>
      <c r="E32" s="13">
        <v>16560</v>
      </c>
      <c r="F32" s="13">
        <v>96380.332662353947</v>
      </c>
      <c r="G32" s="13">
        <v>367717.14122392825</v>
      </c>
      <c r="H32" s="34">
        <v>2.8152715503912988</v>
      </c>
      <c r="I32" s="43">
        <v>0.11</v>
      </c>
      <c r="J32" s="13">
        <v>3294.3033175365372</v>
      </c>
      <c r="K32" s="34">
        <v>0.52236598786380006</v>
      </c>
      <c r="L32" s="13">
        <v>2163.9364934572259</v>
      </c>
      <c r="M32" s="13">
        <v>15300</v>
      </c>
      <c r="N32" s="13">
        <v>17463.936493457226</v>
      </c>
      <c r="O32" s="13">
        <v>36123.130743904163</v>
      </c>
      <c r="P32" s="34">
        <v>1.0684414855400732</v>
      </c>
      <c r="Q32" s="12">
        <v>0.11</v>
      </c>
      <c r="R32" s="13">
        <v>5056.888130768265</v>
      </c>
      <c r="S32" s="34">
        <v>-0.22885543418907991</v>
      </c>
      <c r="T32" s="13">
        <v>6557.6395853228159</v>
      </c>
      <c r="U32" s="13">
        <v>15600</v>
      </c>
      <c r="V32" s="13">
        <v>22157.639585322817</v>
      </c>
      <c r="W32" s="13">
        <v>29928.171973851106</v>
      </c>
      <c r="X32" s="34">
        <v>0.3506931484559157</v>
      </c>
      <c r="Y32" s="12">
        <v>0.11</v>
      </c>
      <c r="Z32" s="13">
        <v>12575.663764403926</v>
      </c>
      <c r="AA32" s="34">
        <v>0.64615930167282687</v>
      </c>
      <c r="AB32" s="13">
        <v>7639.39659522899</v>
      </c>
      <c r="AC32" s="13">
        <v>15660</v>
      </c>
      <c r="AD32" s="13">
        <v>23299.396595228991</v>
      </c>
      <c r="AE32" s="13">
        <v>37693.708905957348</v>
      </c>
      <c r="AF32" s="34">
        <v>0.61779764346669286</v>
      </c>
      <c r="AG32" s="12">
        <v>0.11</v>
      </c>
      <c r="AH32" s="13">
        <v>5171.4754304290091</v>
      </c>
      <c r="AI32" s="34">
        <v>-1.9513785357709586E-2</v>
      </c>
      <c r="AJ32" s="13">
        <v>5274.3989188218338</v>
      </c>
      <c r="AK32" s="13">
        <v>15660</v>
      </c>
      <c r="AL32" s="13">
        <v>20934.398918821833</v>
      </c>
      <c r="AM32" s="13">
        <v>16289.089587858049</v>
      </c>
      <c r="AN32" s="34">
        <v>-0.22189838595209199</v>
      </c>
      <c r="AO32" s="12">
        <v>0.11</v>
      </c>
      <c r="AP32" s="13">
        <v>16102.636692860598</v>
      </c>
      <c r="AQ32" s="34">
        <v>-0.11026779858318596</v>
      </c>
      <c r="AR32" s="13">
        <v>18098.295944800782</v>
      </c>
      <c r="AS32" s="13">
        <v>15660</v>
      </c>
      <c r="AT32" s="13">
        <v>33758.295944800782</v>
      </c>
      <c r="AU32" s="13">
        <v>36160.436693990443</v>
      </c>
      <c r="AV32" s="34">
        <v>7.1157049903154898E-2</v>
      </c>
    </row>
    <row r="33" spans="1:48" x14ac:dyDescent="0.2">
      <c r="A33" s="12">
        <v>0.12</v>
      </c>
      <c r="B33" s="13">
        <v>178883.55004460676</v>
      </c>
      <c r="C33" s="34">
        <v>1.2410774808631495</v>
      </c>
      <c r="D33" s="13">
        <v>79820.332662353947</v>
      </c>
      <c r="E33" s="13">
        <v>16560</v>
      </c>
      <c r="F33" s="13">
        <v>96380.332662353947</v>
      </c>
      <c r="G33" s="13">
        <v>367717.14122392825</v>
      </c>
      <c r="H33" s="34">
        <v>2.8152715503912988</v>
      </c>
      <c r="I33" s="43">
        <v>0.12</v>
      </c>
      <c r="J33" s="13">
        <v>3294.3033175365372</v>
      </c>
      <c r="K33" s="34">
        <v>0.52236598786380006</v>
      </c>
      <c r="L33" s="13">
        <v>2163.9364934572259</v>
      </c>
      <c r="M33" s="13">
        <v>15300</v>
      </c>
      <c r="N33" s="13">
        <v>17463.936493457226</v>
      </c>
      <c r="O33" s="13">
        <v>36123.130743904163</v>
      </c>
      <c r="P33" s="34">
        <v>1.0684414855400732</v>
      </c>
      <c r="Q33" s="12">
        <v>0.12</v>
      </c>
      <c r="R33" s="13">
        <v>5056.888130768265</v>
      </c>
      <c r="S33" s="34">
        <v>-0.22885543418907991</v>
      </c>
      <c r="T33" s="13">
        <v>6557.6395853228159</v>
      </c>
      <c r="U33" s="13">
        <v>15600</v>
      </c>
      <c r="V33" s="13">
        <v>22157.639585322817</v>
      </c>
      <c r="W33" s="13">
        <v>29928.171973851106</v>
      </c>
      <c r="X33" s="34">
        <v>0.3506931484559157</v>
      </c>
      <c r="Y33" s="12">
        <v>0.12</v>
      </c>
      <c r="Z33" s="13">
        <v>12575.663764403926</v>
      </c>
      <c r="AA33" s="34">
        <v>0.64615930167282687</v>
      </c>
      <c r="AB33" s="13">
        <v>7639.39659522899</v>
      </c>
      <c r="AC33" s="13">
        <v>15660</v>
      </c>
      <c r="AD33" s="13">
        <v>23299.396595228991</v>
      </c>
      <c r="AE33" s="13">
        <v>37693.708905957348</v>
      </c>
      <c r="AF33" s="34">
        <v>0.61779764346669286</v>
      </c>
      <c r="AG33" s="12">
        <v>0.12</v>
      </c>
      <c r="AH33" s="13">
        <v>5171.4754304290091</v>
      </c>
      <c r="AI33" s="34">
        <v>-1.9513785357709586E-2</v>
      </c>
      <c r="AJ33" s="13">
        <v>5274.3989188218338</v>
      </c>
      <c r="AK33" s="13">
        <v>15660</v>
      </c>
      <c r="AL33" s="13">
        <v>20934.398918821833</v>
      </c>
      <c r="AM33" s="13">
        <v>16289.089587858049</v>
      </c>
      <c r="AN33" s="34">
        <v>-0.22189838595209199</v>
      </c>
      <c r="AO33" s="12">
        <v>0.12</v>
      </c>
      <c r="AP33" s="13">
        <v>16102.636692860598</v>
      </c>
      <c r="AQ33" s="34">
        <v>-0.11026779858318596</v>
      </c>
      <c r="AR33" s="13">
        <v>18098.295944800782</v>
      </c>
      <c r="AS33" s="13">
        <v>15660</v>
      </c>
      <c r="AT33" s="13">
        <v>33758.295944800782</v>
      </c>
      <c r="AU33" s="13">
        <v>36160.436693990443</v>
      </c>
      <c r="AV33" s="34">
        <v>7.1157049903154898E-2</v>
      </c>
    </row>
    <row r="34" spans="1:48" x14ac:dyDescent="0.2">
      <c r="A34" s="12">
        <v>0.13</v>
      </c>
      <c r="B34" s="13">
        <v>178883.55004460676</v>
      </c>
      <c r="C34" s="34">
        <v>1.2410774808631495</v>
      </c>
      <c r="D34" s="13">
        <v>79820.332662353947</v>
      </c>
      <c r="E34" s="13">
        <v>16560</v>
      </c>
      <c r="F34" s="13">
        <v>96380.332662353947</v>
      </c>
      <c r="G34" s="13">
        <v>367717.14122392825</v>
      </c>
      <c r="H34" s="34">
        <v>2.8152715503912988</v>
      </c>
      <c r="I34" s="43">
        <v>0.13</v>
      </c>
      <c r="J34" s="13">
        <v>3294.3033175365372</v>
      </c>
      <c r="K34" s="34">
        <v>0.52236598786380006</v>
      </c>
      <c r="L34" s="13">
        <v>2163.9364934572259</v>
      </c>
      <c r="M34" s="13">
        <v>15300</v>
      </c>
      <c r="N34" s="13">
        <v>17463.936493457226</v>
      </c>
      <c r="O34" s="13">
        <v>36123.130743904163</v>
      </c>
      <c r="P34" s="34">
        <v>1.0684414855400732</v>
      </c>
      <c r="Q34" s="12">
        <v>0.13</v>
      </c>
      <c r="R34" s="13">
        <v>5056.888130768265</v>
      </c>
      <c r="S34" s="34">
        <v>-0.22885543418907991</v>
      </c>
      <c r="T34" s="13">
        <v>6557.6395853228159</v>
      </c>
      <c r="U34" s="13">
        <v>15600</v>
      </c>
      <c r="V34" s="13">
        <v>22157.639585322817</v>
      </c>
      <c r="W34" s="13">
        <v>29928.171973851106</v>
      </c>
      <c r="X34" s="34">
        <v>0.3506931484559157</v>
      </c>
      <c r="Y34" s="12">
        <v>0.13</v>
      </c>
      <c r="Z34" s="13">
        <v>12575.663764403926</v>
      </c>
      <c r="AA34" s="34">
        <v>0.64615930167282687</v>
      </c>
      <c r="AB34" s="13">
        <v>7639.39659522899</v>
      </c>
      <c r="AC34" s="13">
        <v>15660</v>
      </c>
      <c r="AD34" s="13">
        <v>23299.396595228991</v>
      </c>
      <c r="AE34" s="13">
        <v>37693.708905957348</v>
      </c>
      <c r="AF34" s="34">
        <v>0.61779764346669286</v>
      </c>
      <c r="AG34" s="12">
        <v>0.13</v>
      </c>
      <c r="AH34" s="13">
        <v>5171.4754304290091</v>
      </c>
      <c r="AI34" s="34">
        <v>-1.9513785357709586E-2</v>
      </c>
      <c r="AJ34" s="13">
        <v>5274.3989188218338</v>
      </c>
      <c r="AK34" s="13">
        <v>15660</v>
      </c>
      <c r="AL34" s="13">
        <v>20934.398918821833</v>
      </c>
      <c r="AM34" s="13">
        <v>16289.089587858049</v>
      </c>
      <c r="AN34" s="34">
        <v>-0.22189838595209199</v>
      </c>
      <c r="AO34" s="12">
        <v>0.13</v>
      </c>
      <c r="AP34" s="13">
        <v>16102.636692860598</v>
      </c>
      <c r="AQ34" s="34">
        <v>-0.11026779858318596</v>
      </c>
      <c r="AR34" s="13">
        <v>18098.295944800782</v>
      </c>
      <c r="AS34" s="13">
        <v>15660</v>
      </c>
      <c r="AT34" s="13">
        <v>33758.295944800782</v>
      </c>
      <c r="AU34" s="13">
        <v>36160.436693990443</v>
      </c>
      <c r="AV34" s="34">
        <v>7.1157049903154898E-2</v>
      </c>
    </row>
    <row r="35" spans="1:48" x14ac:dyDescent="0.2">
      <c r="A35" s="12">
        <v>0.14000000000000001</v>
      </c>
      <c r="B35" s="13">
        <v>178883.55004460676</v>
      </c>
      <c r="C35" s="34">
        <v>1.2410774808631495</v>
      </c>
      <c r="D35" s="13">
        <v>79820.332662353947</v>
      </c>
      <c r="E35" s="13">
        <v>16560</v>
      </c>
      <c r="F35" s="13">
        <v>96380.332662353947</v>
      </c>
      <c r="G35" s="13">
        <v>367717.14122392825</v>
      </c>
      <c r="H35" s="34">
        <v>2.8152715503912988</v>
      </c>
      <c r="I35" s="43">
        <v>0.14000000000000001</v>
      </c>
      <c r="J35" s="13">
        <v>3294.3033175365372</v>
      </c>
      <c r="K35" s="34">
        <v>0.52236598786380006</v>
      </c>
      <c r="L35" s="13">
        <v>2163.9364934572259</v>
      </c>
      <c r="M35" s="13">
        <v>15300</v>
      </c>
      <c r="N35" s="13">
        <v>17463.936493457226</v>
      </c>
      <c r="O35" s="13">
        <v>36123.130743904163</v>
      </c>
      <c r="P35" s="34">
        <v>1.0684414855400732</v>
      </c>
      <c r="Q35" s="12">
        <v>0.14000000000000001</v>
      </c>
      <c r="R35" s="13">
        <v>5056.888130768265</v>
      </c>
      <c r="S35" s="34">
        <v>-0.22885543418907991</v>
      </c>
      <c r="T35" s="13">
        <v>6557.6395853228159</v>
      </c>
      <c r="U35" s="13">
        <v>15600</v>
      </c>
      <c r="V35" s="13">
        <v>22157.639585322817</v>
      </c>
      <c r="W35" s="13">
        <v>29928.171973851106</v>
      </c>
      <c r="X35" s="34">
        <v>0.3506931484559157</v>
      </c>
      <c r="Y35" s="12">
        <v>0.14000000000000001</v>
      </c>
      <c r="Z35" s="13">
        <v>12575.663764403926</v>
      </c>
      <c r="AA35" s="34">
        <v>0.64615930167282687</v>
      </c>
      <c r="AB35" s="13">
        <v>7639.39659522899</v>
      </c>
      <c r="AC35" s="13">
        <v>15660</v>
      </c>
      <c r="AD35" s="13">
        <v>23299.396595228991</v>
      </c>
      <c r="AE35" s="13">
        <v>37693.708905957348</v>
      </c>
      <c r="AF35" s="34">
        <v>0.61779764346669286</v>
      </c>
      <c r="AG35" s="12">
        <v>0.14000000000000001</v>
      </c>
      <c r="AH35" s="13">
        <v>5171.4754304290091</v>
      </c>
      <c r="AI35" s="34">
        <v>-1.9513785357709586E-2</v>
      </c>
      <c r="AJ35" s="13">
        <v>5274.3989188218338</v>
      </c>
      <c r="AK35" s="13">
        <v>15660</v>
      </c>
      <c r="AL35" s="13">
        <v>20934.398918821833</v>
      </c>
      <c r="AM35" s="13">
        <v>16289.089587858049</v>
      </c>
      <c r="AN35" s="34">
        <v>-0.22189838595209199</v>
      </c>
      <c r="AO35" s="12">
        <v>0.14000000000000001</v>
      </c>
      <c r="AP35" s="13">
        <v>16102.636692860598</v>
      </c>
      <c r="AQ35" s="34">
        <v>-0.11026779858318596</v>
      </c>
      <c r="AR35" s="13">
        <v>18098.295944800782</v>
      </c>
      <c r="AS35" s="13">
        <v>15660</v>
      </c>
      <c r="AT35" s="13">
        <v>33758.295944800782</v>
      </c>
      <c r="AU35" s="13">
        <v>36160.436693990443</v>
      </c>
      <c r="AV35" s="34">
        <v>7.1157049903154898E-2</v>
      </c>
    </row>
    <row r="36" spans="1:48" x14ac:dyDescent="0.2">
      <c r="A36" s="12">
        <v>0.15</v>
      </c>
      <c r="B36" s="13">
        <v>178883.55004460676</v>
      </c>
      <c r="C36" s="34">
        <v>1.2410774808631495</v>
      </c>
      <c r="D36" s="13">
        <v>79820.332662353947</v>
      </c>
      <c r="E36" s="13">
        <v>16560</v>
      </c>
      <c r="F36" s="13">
        <v>96380.332662353947</v>
      </c>
      <c r="G36" s="13">
        <v>367717.14122392825</v>
      </c>
      <c r="H36" s="34">
        <v>2.8152715503912988</v>
      </c>
      <c r="I36" s="43">
        <v>0.15</v>
      </c>
      <c r="J36" s="13">
        <v>3294.3033175365372</v>
      </c>
      <c r="K36" s="34">
        <v>0.52236598786380006</v>
      </c>
      <c r="L36" s="13">
        <v>2163.9364934572259</v>
      </c>
      <c r="M36" s="13">
        <v>15300</v>
      </c>
      <c r="N36" s="13">
        <v>17463.936493457226</v>
      </c>
      <c r="O36" s="13">
        <v>36123.130743904163</v>
      </c>
      <c r="P36" s="34">
        <v>1.0684414855400732</v>
      </c>
      <c r="Q36" s="12">
        <v>0.15</v>
      </c>
      <c r="R36" s="13">
        <v>5056.888130768265</v>
      </c>
      <c r="S36" s="34">
        <v>-0.22885543418907991</v>
      </c>
      <c r="T36" s="13">
        <v>6557.6395853228159</v>
      </c>
      <c r="U36" s="13">
        <v>15600</v>
      </c>
      <c r="V36" s="13">
        <v>22157.639585322817</v>
      </c>
      <c r="W36" s="13">
        <v>29928.171973851106</v>
      </c>
      <c r="X36" s="34">
        <v>0.3506931484559157</v>
      </c>
      <c r="Y36" s="12">
        <v>0.15</v>
      </c>
      <c r="Z36" s="13">
        <v>12575.663764403926</v>
      </c>
      <c r="AA36" s="34">
        <v>0.64615930167282687</v>
      </c>
      <c r="AB36" s="13">
        <v>7639.39659522899</v>
      </c>
      <c r="AC36" s="13">
        <v>15660</v>
      </c>
      <c r="AD36" s="13">
        <v>23299.396595228991</v>
      </c>
      <c r="AE36" s="13">
        <v>37693.708905957348</v>
      </c>
      <c r="AF36" s="34">
        <v>0.61779764346669286</v>
      </c>
      <c r="AG36" s="12">
        <v>0.15</v>
      </c>
      <c r="AH36" s="13">
        <v>5171.4754304290091</v>
      </c>
      <c r="AI36" s="34">
        <v>-1.9513785357709586E-2</v>
      </c>
      <c r="AJ36" s="13">
        <v>5274.3989188218338</v>
      </c>
      <c r="AK36" s="13">
        <v>15660</v>
      </c>
      <c r="AL36" s="13">
        <v>20934.398918821833</v>
      </c>
      <c r="AM36" s="13">
        <v>16289.089587858049</v>
      </c>
      <c r="AN36" s="34">
        <v>-0.22189838595209199</v>
      </c>
      <c r="AO36" s="12">
        <v>0.15</v>
      </c>
      <c r="AP36" s="13">
        <v>16102.636692860598</v>
      </c>
      <c r="AQ36" s="34">
        <v>-0.11026779858318596</v>
      </c>
      <c r="AR36" s="13">
        <v>18098.295944800782</v>
      </c>
      <c r="AS36" s="13">
        <v>15660</v>
      </c>
      <c r="AT36" s="13">
        <v>33758.295944800782</v>
      </c>
      <c r="AU36" s="13">
        <v>36160.436693990443</v>
      </c>
      <c r="AV36" s="34">
        <v>7.1157049903154898E-2</v>
      </c>
    </row>
    <row r="37" spans="1:48" x14ac:dyDescent="0.2">
      <c r="A37" s="12">
        <v>0.16</v>
      </c>
      <c r="B37" s="13">
        <v>178883.55004460676</v>
      </c>
      <c r="C37" s="34">
        <v>1.2410774808631495</v>
      </c>
      <c r="D37" s="13">
        <v>79820.332662353947</v>
      </c>
      <c r="E37" s="13">
        <v>16560</v>
      </c>
      <c r="F37" s="13">
        <v>96380.332662353947</v>
      </c>
      <c r="G37" s="13">
        <v>367717.14122392825</v>
      </c>
      <c r="H37" s="34">
        <v>2.8152715503912988</v>
      </c>
      <c r="I37" s="43">
        <v>0.16</v>
      </c>
      <c r="J37" s="13">
        <v>3294.3033175365372</v>
      </c>
      <c r="K37" s="34">
        <v>0.52236598786380006</v>
      </c>
      <c r="L37" s="13">
        <v>2163.9364934572259</v>
      </c>
      <c r="M37" s="13">
        <v>15300</v>
      </c>
      <c r="N37" s="13">
        <v>17463.936493457226</v>
      </c>
      <c r="O37" s="13">
        <v>36123.130743904163</v>
      </c>
      <c r="P37" s="34">
        <v>1.0684414855400732</v>
      </c>
      <c r="Q37" s="12">
        <v>0.16</v>
      </c>
      <c r="R37" s="13">
        <v>5056.888130768265</v>
      </c>
      <c r="S37" s="34">
        <v>-0.22885543418907991</v>
      </c>
      <c r="T37" s="13">
        <v>6557.6395853228159</v>
      </c>
      <c r="U37" s="13">
        <v>15600</v>
      </c>
      <c r="V37" s="13">
        <v>22157.639585322817</v>
      </c>
      <c r="W37" s="13">
        <v>29928.171973851106</v>
      </c>
      <c r="X37" s="34">
        <v>0.3506931484559157</v>
      </c>
      <c r="Y37" s="12">
        <v>0.16</v>
      </c>
      <c r="Z37" s="13">
        <v>12575.663764403926</v>
      </c>
      <c r="AA37" s="34">
        <v>0.64615930167282687</v>
      </c>
      <c r="AB37" s="13">
        <v>7639.39659522899</v>
      </c>
      <c r="AC37" s="13">
        <v>15660</v>
      </c>
      <c r="AD37" s="13">
        <v>23299.396595228991</v>
      </c>
      <c r="AE37" s="13">
        <v>37693.708905957348</v>
      </c>
      <c r="AF37" s="34">
        <v>0.61779764346669286</v>
      </c>
      <c r="AG37" s="12">
        <v>0.16</v>
      </c>
      <c r="AH37" s="13">
        <v>5171.4754304290091</v>
      </c>
      <c r="AI37" s="34">
        <v>-1.9513785357709586E-2</v>
      </c>
      <c r="AJ37" s="13">
        <v>5274.3989188218338</v>
      </c>
      <c r="AK37" s="13">
        <v>15660</v>
      </c>
      <c r="AL37" s="13">
        <v>20934.398918821833</v>
      </c>
      <c r="AM37" s="13">
        <v>16289.089587858049</v>
      </c>
      <c r="AN37" s="34">
        <v>-0.22189838595209199</v>
      </c>
      <c r="AO37" s="12">
        <v>0.16</v>
      </c>
      <c r="AP37" s="13">
        <v>16102.636692860598</v>
      </c>
      <c r="AQ37" s="34">
        <v>-0.11026779858318596</v>
      </c>
      <c r="AR37" s="13">
        <v>18098.295944800782</v>
      </c>
      <c r="AS37" s="13">
        <v>15660</v>
      </c>
      <c r="AT37" s="13">
        <v>33758.295944800782</v>
      </c>
      <c r="AU37" s="13">
        <v>36160.436693990443</v>
      </c>
      <c r="AV37" s="34">
        <v>7.1157049903154898E-2</v>
      </c>
    </row>
    <row r="38" spans="1:48" x14ac:dyDescent="0.2">
      <c r="A38" s="12">
        <v>0.17</v>
      </c>
      <c r="B38" s="13">
        <v>178883.55004460676</v>
      </c>
      <c r="C38" s="34">
        <v>1.2410774808631495</v>
      </c>
      <c r="D38" s="13">
        <v>79820.332662353947</v>
      </c>
      <c r="E38" s="13">
        <v>16560</v>
      </c>
      <c r="F38" s="13">
        <v>96380.332662353947</v>
      </c>
      <c r="G38" s="13">
        <v>367717.14122392825</v>
      </c>
      <c r="H38" s="34">
        <v>2.8152715503912988</v>
      </c>
      <c r="I38" s="43">
        <v>0.17</v>
      </c>
      <c r="J38" s="13">
        <v>3294.3033175365372</v>
      </c>
      <c r="K38" s="34">
        <v>0.52236598786380006</v>
      </c>
      <c r="L38" s="13">
        <v>2163.9364934572259</v>
      </c>
      <c r="M38" s="13">
        <v>15300</v>
      </c>
      <c r="N38" s="13">
        <v>17463.936493457226</v>
      </c>
      <c r="O38" s="13">
        <v>36123.130743904163</v>
      </c>
      <c r="P38" s="34">
        <v>1.0684414855400732</v>
      </c>
      <c r="Q38" s="12">
        <v>0.17</v>
      </c>
      <c r="R38" s="13">
        <v>5056.888130768265</v>
      </c>
      <c r="S38" s="34">
        <v>-0.22885543418907991</v>
      </c>
      <c r="T38" s="13">
        <v>6557.6395853228159</v>
      </c>
      <c r="U38" s="13">
        <v>15600</v>
      </c>
      <c r="V38" s="13">
        <v>22157.639585322817</v>
      </c>
      <c r="W38" s="13">
        <v>29928.171973851106</v>
      </c>
      <c r="X38" s="34">
        <v>0.3506931484559157</v>
      </c>
      <c r="Y38" s="12">
        <v>0.17</v>
      </c>
      <c r="Z38" s="13">
        <v>12575.663764403926</v>
      </c>
      <c r="AA38" s="34">
        <v>0.64615930167282687</v>
      </c>
      <c r="AB38" s="13">
        <v>7639.39659522899</v>
      </c>
      <c r="AC38" s="13">
        <v>15660</v>
      </c>
      <c r="AD38" s="13">
        <v>23299.396595228991</v>
      </c>
      <c r="AE38" s="13">
        <v>37693.708905957348</v>
      </c>
      <c r="AF38" s="34">
        <v>0.61779764346669286</v>
      </c>
      <c r="AG38" s="12">
        <v>0.17</v>
      </c>
      <c r="AH38" s="13">
        <v>5171.4754304290091</v>
      </c>
      <c r="AI38" s="34">
        <v>-1.9513785357709586E-2</v>
      </c>
      <c r="AJ38" s="13">
        <v>5274.3989188218338</v>
      </c>
      <c r="AK38" s="13">
        <v>15660</v>
      </c>
      <c r="AL38" s="13">
        <v>20934.398918821833</v>
      </c>
      <c r="AM38" s="13">
        <v>16289.089587858049</v>
      </c>
      <c r="AN38" s="34">
        <v>-0.22189838595209199</v>
      </c>
      <c r="AO38" s="12">
        <v>0.17</v>
      </c>
      <c r="AP38" s="13">
        <v>16102.636692860598</v>
      </c>
      <c r="AQ38" s="34">
        <v>-0.11026779858318596</v>
      </c>
      <c r="AR38" s="13">
        <v>18098.295944800782</v>
      </c>
      <c r="AS38" s="13">
        <v>15660</v>
      </c>
      <c r="AT38" s="13">
        <v>33758.295944800782</v>
      </c>
      <c r="AU38" s="13">
        <v>36160.436693990443</v>
      </c>
      <c r="AV38" s="34">
        <v>7.1157049903154898E-2</v>
      </c>
    </row>
    <row r="39" spans="1:48" x14ac:dyDescent="0.2">
      <c r="A39" s="12">
        <v>0.18</v>
      </c>
      <c r="B39" s="13">
        <v>178883.55004460676</v>
      </c>
      <c r="C39" s="34">
        <v>1.2410774808631495</v>
      </c>
      <c r="D39" s="13">
        <v>79820.332662353947</v>
      </c>
      <c r="E39" s="13">
        <v>16560</v>
      </c>
      <c r="F39" s="13">
        <v>96380.332662353947</v>
      </c>
      <c r="G39" s="13">
        <v>367717.14122392825</v>
      </c>
      <c r="H39" s="34">
        <v>2.8152715503912988</v>
      </c>
      <c r="I39" s="43">
        <v>0.18</v>
      </c>
      <c r="J39" s="13">
        <v>3294.3033175365372</v>
      </c>
      <c r="K39" s="34">
        <v>0.52236598786380006</v>
      </c>
      <c r="L39" s="13">
        <v>2163.9364934572259</v>
      </c>
      <c r="M39" s="13">
        <v>15300</v>
      </c>
      <c r="N39" s="13">
        <v>17463.936493457226</v>
      </c>
      <c r="O39" s="13">
        <v>36123.130743904163</v>
      </c>
      <c r="P39" s="34">
        <v>1.0684414855400732</v>
      </c>
      <c r="Q39" s="12">
        <v>0.18</v>
      </c>
      <c r="R39" s="13">
        <v>5056.888130768265</v>
      </c>
      <c r="S39" s="34">
        <v>-0.22885543418907991</v>
      </c>
      <c r="T39" s="13">
        <v>6557.6395853228159</v>
      </c>
      <c r="U39" s="13">
        <v>15600</v>
      </c>
      <c r="V39" s="13">
        <v>22157.639585322817</v>
      </c>
      <c r="W39" s="13">
        <v>29928.171973851106</v>
      </c>
      <c r="X39" s="34">
        <v>0.3506931484559157</v>
      </c>
      <c r="Y39" s="12">
        <v>0.18</v>
      </c>
      <c r="Z39" s="13">
        <v>12575.663764403926</v>
      </c>
      <c r="AA39" s="34">
        <v>0.64615930167282687</v>
      </c>
      <c r="AB39" s="13">
        <v>7639.39659522899</v>
      </c>
      <c r="AC39" s="13">
        <v>15660</v>
      </c>
      <c r="AD39" s="13">
        <v>23299.396595228991</v>
      </c>
      <c r="AE39" s="13">
        <v>37693.708905957348</v>
      </c>
      <c r="AF39" s="34">
        <v>0.61779764346669286</v>
      </c>
      <c r="AG39" s="12">
        <v>0.18</v>
      </c>
      <c r="AH39" s="13">
        <v>5171.4754304290091</v>
      </c>
      <c r="AI39" s="34">
        <v>-1.9513785357709586E-2</v>
      </c>
      <c r="AJ39" s="13">
        <v>5274.3989188218338</v>
      </c>
      <c r="AK39" s="13">
        <v>15660</v>
      </c>
      <c r="AL39" s="13">
        <v>20934.398918821833</v>
      </c>
      <c r="AM39" s="13">
        <v>16289.089587858049</v>
      </c>
      <c r="AN39" s="34">
        <v>-0.22189838595209199</v>
      </c>
      <c r="AO39" s="12">
        <v>0.18</v>
      </c>
      <c r="AP39" s="13">
        <v>16102.636692860598</v>
      </c>
      <c r="AQ39" s="34">
        <v>-0.11026779858318596</v>
      </c>
      <c r="AR39" s="13">
        <v>18098.295944800782</v>
      </c>
      <c r="AS39" s="13">
        <v>15660</v>
      </c>
      <c r="AT39" s="13">
        <v>33758.295944800782</v>
      </c>
      <c r="AU39" s="13">
        <v>36160.436693990443</v>
      </c>
      <c r="AV39" s="34">
        <v>7.1157049903154898E-2</v>
      </c>
    </row>
    <row r="40" spans="1:48" x14ac:dyDescent="0.2">
      <c r="A40" s="12">
        <v>0.19</v>
      </c>
      <c r="B40" s="13">
        <v>178883.55004460676</v>
      </c>
      <c r="C40" s="34">
        <v>1.2410774808631495</v>
      </c>
      <c r="D40" s="13">
        <v>79820.332662353947</v>
      </c>
      <c r="E40" s="13">
        <v>16560</v>
      </c>
      <c r="F40" s="13">
        <v>96380.332662353947</v>
      </c>
      <c r="G40" s="13">
        <v>367717.14122392825</v>
      </c>
      <c r="H40" s="34">
        <v>2.8152715503912988</v>
      </c>
      <c r="I40" s="43">
        <v>0.19</v>
      </c>
      <c r="J40" s="13">
        <v>3294.3033175365372</v>
      </c>
      <c r="K40" s="34">
        <v>0.52236598786380006</v>
      </c>
      <c r="L40" s="13">
        <v>2163.9364934572259</v>
      </c>
      <c r="M40" s="13">
        <v>15300</v>
      </c>
      <c r="N40" s="13">
        <v>17463.936493457226</v>
      </c>
      <c r="O40" s="13">
        <v>36123.130743904163</v>
      </c>
      <c r="P40" s="34">
        <v>1.0684414855400732</v>
      </c>
      <c r="Q40" s="12">
        <v>0.19</v>
      </c>
      <c r="R40" s="13">
        <v>5056.888130768265</v>
      </c>
      <c r="S40" s="34">
        <v>-0.22885543418907991</v>
      </c>
      <c r="T40" s="13">
        <v>6557.6395853228159</v>
      </c>
      <c r="U40" s="13">
        <v>15600</v>
      </c>
      <c r="V40" s="13">
        <v>22157.639585322817</v>
      </c>
      <c r="W40" s="13">
        <v>29928.171973851106</v>
      </c>
      <c r="X40" s="34">
        <v>0.3506931484559157</v>
      </c>
      <c r="Y40" s="12">
        <v>0.19</v>
      </c>
      <c r="Z40" s="13">
        <v>12575.663764403926</v>
      </c>
      <c r="AA40" s="34">
        <v>0.64615930167282687</v>
      </c>
      <c r="AB40" s="13">
        <v>7639.39659522899</v>
      </c>
      <c r="AC40" s="13">
        <v>15660</v>
      </c>
      <c r="AD40" s="13">
        <v>23299.396595228991</v>
      </c>
      <c r="AE40" s="13">
        <v>37693.708905957348</v>
      </c>
      <c r="AF40" s="34">
        <v>0.61779764346669286</v>
      </c>
      <c r="AG40" s="12">
        <v>0.19</v>
      </c>
      <c r="AH40" s="13">
        <v>5171.4754304290091</v>
      </c>
      <c r="AI40" s="34">
        <v>-1.9513785357709586E-2</v>
      </c>
      <c r="AJ40" s="13">
        <v>5274.3989188218338</v>
      </c>
      <c r="AK40" s="13">
        <v>15660</v>
      </c>
      <c r="AL40" s="13">
        <v>20934.398918821833</v>
      </c>
      <c r="AM40" s="13">
        <v>16289.089587858049</v>
      </c>
      <c r="AN40" s="34">
        <v>-0.22189838595209199</v>
      </c>
      <c r="AO40" s="12">
        <v>0.19</v>
      </c>
      <c r="AP40" s="13">
        <v>16102.636692860598</v>
      </c>
      <c r="AQ40" s="34">
        <v>-0.11026779858318596</v>
      </c>
      <c r="AR40" s="13">
        <v>18098.295944800782</v>
      </c>
      <c r="AS40" s="13">
        <v>15660</v>
      </c>
      <c r="AT40" s="13">
        <v>33758.295944800782</v>
      </c>
      <c r="AU40" s="13">
        <v>36160.436693990443</v>
      </c>
      <c r="AV40" s="34">
        <v>7.1157049903154898E-2</v>
      </c>
    </row>
    <row r="41" spans="1:48" x14ac:dyDescent="0.2">
      <c r="A41" s="12">
        <v>0.2</v>
      </c>
      <c r="B41" s="13">
        <v>178883.55004460676</v>
      </c>
      <c r="C41" s="34">
        <v>1.2410774808631495</v>
      </c>
      <c r="D41" s="13">
        <v>79820.332662353947</v>
      </c>
      <c r="E41" s="13">
        <v>16560</v>
      </c>
      <c r="F41" s="13">
        <v>96380.332662353947</v>
      </c>
      <c r="G41" s="13">
        <v>367717.14122392825</v>
      </c>
      <c r="H41" s="34">
        <v>2.8152715503912988</v>
      </c>
      <c r="I41" s="43">
        <v>0.2</v>
      </c>
      <c r="J41" s="13">
        <v>3294.3033175365372</v>
      </c>
      <c r="K41" s="34">
        <v>0.52236598786380006</v>
      </c>
      <c r="L41" s="13">
        <v>2163.9364934572259</v>
      </c>
      <c r="M41" s="13">
        <v>15300</v>
      </c>
      <c r="N41" s="13">
        <v>17463.936493457226</v>
      </c>
      <c r="O41" s="13">
        <v>36123.130743904163</v>
      </c>
      <c r="P41" s="34">
        <v>1.0684414855400732</v>
      </c>
      <c r="Q41" s="12">
        <v>0.2</v>
      </c>
      <c r="R41" s="13">
        <v>5056.888130768265</v>
      </c>
      <c r="S41" s="34">
        <v>-0.22885543418907991</v>
      </c>
      <c r="T41" s="13">
        <v>6557.6395853228159</v>
      </c>
      <c r="U41" s="13">
        <v>15600</v>
      </c>
      <c r="V41" s="13">
        <v>22157.639585322817</v>
      </c>
      <c r="W41" s="13">
        <v>29928.171973851106</v>
      </c>
      <c r="X41" s="34">
        <v>0.3506931484559157</v>
      </c>
      <c r="Y41" s="12">
        <v>0.2</v>
      </c>
      <c r="Z41" s="13">
        <v>12575.663764403926</v>
      </c>
      <c r="AA41" s="34">
        <v>0.64615930167282687</v>
      </c>
      <c r="AB41" s="13">
        <v>7639.39659522899</v>
      </c>
      <c r="AC41" s="13">
        <v>15660</v>
      </c>
      <c r="AD41" s="13">
        <v>23299.396595228991</v>
      </c>
      <c r="AE41" s="13">
        <v>37693.708905957348</v>
      </c>
      <c r="AF41" s="34">
        <v>0.61779764346669286</v>
      </c>
      <c r="AG41" s="12">
        <v>0.2</v>
      </c>
      <c r="AH41" s="13">
        <v>5171.4754304290091</v>
      </c>
      <c r="AI41" s="34">
        <v>-1.9513785357709586E-2</v>
      </c>
      <c r="AJ41" s="13">
        <v>5274.3989188218338</v>
      </c>
      <c r="AK41" s="13">
        <v>15660</v>
      </c>
      <c r="AL41" s="13">
        <v>20934.398918821833</v>
      </c>
      <c r="AM41" s="13">
        <v>16289.089587858049</v>
      </c>
      <c r="AN41" s="34">
        <v>-0.22189838595209199</v>
      </c>
      <c r="AO41" s="12">
        <v>0.2</v>
      </c>
      <c r="AP41" s="13">
        <v>16102.636692860598</v>
      </c>
      <c r="AQ41" s="34">
        <v>-0.11026779858318596</v>
      </c>
      <c r="AR41" s="13">
        <v>18098.295944800782</v>
      </c>
      <c r="AS41" s="13">
        <v>15660</v>
      </c>
      <c r="AT41" s="13">
        <v>33758.295944800782</v>
      </c>
      <c r="AU41" s="13">
        <v>36160.436693990443</v>
      </c>
      <c r="AV41" s="34">
        <v>7.1157049903154898E-2</v>
      </c>
    </row>
    <row r="42" spans="1:48" x14ac:dyDescent="0.2">
      <c r="A42" s="12">
        <v>0.21</v>
      </c>
      <c r="B42" s="13">
        <v>178883.55004460676</v>
      </c>
      <c r="C42" s="34">
        <v>1.2410774808631495</v>
      </c>
      <c r="D42" s="13">
        <v>79820.332662353947</v>
      </c>
      <c r="E42" s="13">
        <v>16560</v>
      </c>
      <c r="F42" s="13">
        <v>96380.332662353947</v>
      </c>
      <c r="G42" s="13">
        <v>367717.14122392825</v>
      </c>
      <c r="H42" s="34">
        <v>2.8152715503912988</v>
      </c>
      <c r="I42" s="43">
        <v>0.21</v>
      </c>
      <c r="J42" s="13">
        <v>3294.3033175365372</v>
      </c>
      <c r="K42" s="34">
        <v>0.52236598786380006</v>
      </c>
      <c r="L42" s="13">
        <v>2163.9364934572259</v>
      </c>
      <c r="M42" s="13">
        <v>15300</v>
      </c>
      <c r="N42" s="13">
        <v>17463.936493457226</v>
      </c>
      <c r="O42" s="13">
        <v>36123.130743904163</v>
      </c>
      <c r="P42" s="34">
        <v>1.0684414855400732</v>
      </c>
      <c r="Q42" s="12">
        <v>0.21</v>
      </c>
      <c r="R42" s="13">
        <v>5056.888130768265</v>
      </c>
      <c r="S42" s="34">
        <v>-0.22885543418907991</v>
      </c>
      <c r="T42" s="13">
        <v>6557.6395853228159</v>
      </c>
      <c r="U42" s="13">
        <v>15600</v>
      </c>
      <c r="V42" s="13">
        <v>22157.639585322817</v>
      </c>
      <c r="W42" s="13">
        <v>29928.171973851106</v>
      </c>
      <c r="X42" s="34">
        <v>0.3506931484559157</v>
      </c>
      <c r="Y42" s="12">
        <v>0.21</v>
      </c>
      <c r="Z42" s="13">
        <v>12575.663764403926</v>
      </c>
      <c r="AA42" s="34">
        <v>0.64615930167282687</v>
      </c>
      <c r="AB42" s="13">
        <v>7639.39659522899</v>
      </c>
      <c r="AC42" s="13">
        <v>15660</v>
      </c>
      <c r="AD42" s="13">
        <v>23299.396595228991</v>
      </c>
      <c r="AE42" s="13">
        <v>37693.708905957348</v>
      </c>
      <c r="AF42" s="34">
        <v>0.61779764346669286</v>
      </c>
      <c r="AG42" s="12">
        <v>0.21</v>
      </c>
      <c r="AH42" s="13">
        <v>5171.4754304290091</v>
      </c>
      <c r="AI42" s="34">
        <v>-1.9513785357709586E-2</v>
      </c>
      <c r="AJ42" s="13">
        <v>5274.3989188218338</v>
      </c>
      <c r="AK42" s="13">
        <v>15660</v>
      </c>
      <c r="AL42" s="13">
        <v>20934.398918821833</v>
      </c>
      <c r="AM42" s="13">
        <v>16289.089587858049</v>
      </c>
      <c r="AN42" s="34">
        <v>-0.22189838595209199</v>
      </c>
      <c r="AO42" s="12">
        <v>0.21</v>
      </c>
      <c r="AP42" s="13">
        <v>16102.636692860598</v>
      </c>
      <c r="AQ42" s="34">
        <v>-0.11026779858318596</v>
      </c>
      <c r="AR42" s="13">
        <v>18098.295944800782</v>
      </c>
      <c r="AS42" s="13">
        <v>15660</v>
      </c>
      <c r="AT42" s="13">
        <v>33758.295944800782</v>
      </c>
      <c r="AU42" s="13">
        <v>36160.436693990443</v>
      </c>
      <c r="AV42" s="34">
        <v>7.1157049903154898E-2</v>
      </c>
    </row>
    <row r="43" spans="1:48" x14ac:dyDescent="0.2">
      <c r="A43" s="12">
        <v>0.22</v>
      </c>
      <c r="B43" s="13">
        <v>178883.55004460676</v>
      </c>
      <c r="C43" s="34">
        <v>1.2410774808631495</v>
      </c>
      <c r="D43" s="13">
        <v>79820.332662353947</v>
      </c>
      <c r="E43" s="13">
        <v>16560</v>
      </c>
      <c r="F43" s="13">
        <v>96380.332662353947</v>
      </c>
      <c r="G43" s="13">
        <v>367717.14122392825</v>
      </c>
      <c r="H43" s="34">
        <v>2.8152715503912988</v>
      </c>
      <c r="I43" s="43">
        <v>0.22</v>
      </c>
      <c r="J43" s="13">
        <v>3294.3033175365372</v>
      </c>
      <c r="K43" s="34">
        <v>0.52236598786380006</v>
      </c>
      <c r="L43" s="13">
        <v>2163.9364934572259</v>
      </c>
      <c r="M43" s="13">
        <v>15300</v>
      </c>
      <c r="N43" s="13">
        <v>17463.936493457226</v>
      </c>
      <c r="O43" s="13">
        <v>36123.130743904163</v>
      </c>
      <c r="P43" s="34">
        <v>1.0684414855400732</v>
      </c>
      <c r="Q43" s="12">
        <v>0.22</v>
      </c>
      <c r="R43" s="13">
        <v>5056.888130768265</v>
      </c>
      <c r="S43" s="34">
        <v>-0.22885543418907991</v>
      </c>
      <c r="T43" s="13">
        <v>6557.6395853228159</v>
      </c>
      <c r="U43" s="13">
        <v>15600</v>
      </c>
      <c r="V43" s="13">
        <v>22157.639585322817</v>
      </c>
      <c r="W43" s="13">
        <v>29928.171973851106</v>
      </c>
      <c r="X43" s="34">
        <v>0.3506931484559157</v>
      </c>
      <c r="Y43" s="12">
        <v>0.22</v>
      </c>
      <c r="Z43" s="13">
        <v>12575.663764403926</v>
      </c>
      <c r="AA43" s="34">
        <v>0.64615930167282687</v>
      </c>
      <c r="AB43" s="13">
        <v>7639.39659522899</v>
      </c>
      <c r="AC43" s="13">
        <v>15660</v>
      </c>
      <c r="AD43" s="13">
        <v>23299.396595228991</v>
      </c>
      <c r="AE43" s="13">
        <v>37693.708905957348</v>
      </c>
      <c r="AF43" s="34">
        <v>0.61779764346669286</v>
      </c>
      <c r="AG43" s="12">
        <v>0.22</v>
      </c>
      <c r="AH43" s="13">
        <v>5171.4754304290091</v>
      </c>
      <c r="AI43" s="34">
        <v>-1.9513785357709586E-2</v>
      </c>
      <c r="AJ43" s="13">
        <v>5274.3989188218338</v>
      </c>
      <c r="AK43" s="13">
        <v>15660</v>
      </c>
      <c r="AL43" s="13">
        <v>20934.398918821833</v>
      </c>
      <c r="AM43" s="13">
        <v>16289.089587858049</v>
      </c>
      <c r="AN43" s="34">
        <v>-0.22189838595209199</v>
      </c>
      <c r="AO43" s="12">
        <v>0.22</v>
      </c>
      <c r="AP43" s="13">
        <v>16102.636692860598</v>
      </c>
      <c r="AQ43" s="34">
        <v>-0.11026779858318596</v>
      </c>
      <c r="AR43" s="13">
        <v>18098.295944800782</v>
      </c>
      <c r="AS43" s="13">
        <v>15660</v>
      </c>
      <c r="AT43" s="13">
        <v>33758.295944800782</v>
      </c>
      <c r="AU43" s="13">
        <v>36160.436693990443</v>
      </c>
      <c r="AV43" s="34">
        <v>7.1157049903154898E-2</v>
      </c>
    </row>
    <row r="44" spans="1:48" x14ac:dyDescent="0.2">
      <c r="A44" s="12">
        <v>0.23</v>
      </c>
      <c r="B44" s="13">
        <v>178883.55004460676</v>
      </c>
      <c r="C44" s="34">
        <v>1.2410774808631495</v>
      </c>
      <c r="D44" s="13">
        <v>79820.332662353947</v>
      </c>
      <c r="E44" s="13">
        <v>16560</v>
      </c>
      <c r="F44" s="13">
        <v>96380.332662353947</v>
      </c>
      <c r="G44" s="13">
        <v>367717.14122392825</v>
      </c>
      <c r="H44" s="34">
        <v>2.8152715503912988</v>
      </c>
      <c r="I44" s="43">
        <v>0.23</v>
      </c>
      <c r="J44" s="13">
        <v>3294.3033175365372</v>
      </c>
      <c r="K44" s="34">
        <v>0.52236598786380006</v>
      </c>
      <c r="L44" s="13">
        <v>2163.9364934572259</v>
      </c>
      <c r="M44" s="13">
        <v>15300</v>
      </c>
      <c r="N44" s="13">
        <v>17463.936493457226</v>
      </c>
      <c r="O44" s="13">
        <v>36123.130743904163</v>
      </c>
      <c r="P44" s="34">
        <v>1.0684414855400732</v>
      </c>
      <c r="Q44" s="12">
        <v>0.23</v>
      </c>
      <c r="R44" s="13">
        <v>5056.888130768265</v>
      </c>
      <c r="S44" s="34">
        <v>-0.22885543418907991</v>
      </c>
      <c r="T44" s="13">
        <v>6557.6395853228159</v>
      </c>
      <c r="U44" s="13">
        <v>15600</v>
      </c>
      <c r="V44" s="13">
        <v>22157.639585322817</v>
      </c>
      <c r="W44" s="13">
        <v>29928.171973851106</v>
      </c>
      <c r="X44" s="34">
        <v>0.3506931484559157</v>
      </c>
      <c r="Y44" s="12">
        <v>0.23</v>
      </c>
      <c r="Z44" s="13">
        <v>12575.663764403926</v>
      </c>
      <c r="AA44" s="34">
        <v>0.64615930167282687</v>
      </c>
      <c r="AB44" s="13">
        <v>7639.39659522899</v>
      </c>
      <c r="AC44" s="13">
        <v>15660</v>
      </c>
      <c r="AD44" s="13">
        <v>23299.396595228991</v>
      </c>
      <c r="AE44" s="13">
        <v>37693.708905957348</v>
      </c>
      <c r="AF44" s="34">
        <v>0.61779764346669286</v>
      </c>
      <c r="AG44" s="12">
        <v>0.23</v>
      </c>
      <c r="AH44" s="13">
        <v>5171.4754304290091</v>
      </c>
      <c r="AI44" s="34">
        <v>-1.9513785357709586E-2</v>
      </c>
      <c r="AJ44" s="13">
        <v>5274.3989188218338</v>
      </c>
      <c r="AK44" s="13">
        <v>15660</v>
      </c>
      <c r="AL44" s="13">
        <v>20934.398918821833</v>
      </c>
      <c r="AM44" s="13">
        <v>16289.089587858049</v>
      </c>
      <c r="AN44" s="34">
        <v>-0.22189838595209199</v>
      </c>
      <c r="AO44" s="12">
        <v>0.23</v>
      </c>
      <c r="AP44" s="13">
        <v>16102.636692860598</v>
      </c>
      <c r="AQ44" s="34">
        <v>-0.11026779858318596</v>
      </c>
      <c r="AR44" s="13">
        <v>18098.295944800782</v>
      </c>
      <c r="AS44" s="13">
        <v>15660</v>
      </c>
      <c r="AT44" s="13">
        <v>33758.295944800782</v>
      </c>
      <c r="AU44" s="13">
        <v>36160.436693990443</v>
      </c>
      <c r="AV44" s="34">
        <v>7.1157049903154898E-2</v>
      </c>
    </row>
    <row r="45" spans="1:48" x14ac:dyDescent="0.2">
      <c r="A45" s="12">
        <v>0.24</v>
      </c>
      <c r="B45" s="13">
        <v>178883.55004460676</v>
      </c>
      <c r="C45" s="34">
        <v>1.2410774808631495</v>
      </c>
      <c r="D45" s="13">
        <v>79820.332662353947</v>
      </c>
      <c r="E45" s="13">
        <v>16560</v>
      </c>
      <c r="F45" s="13">
        <v>96380.332662353947</v>
      </c>
      <c r="G45" s="13">
        <v>367717.14122392825</v>
      </c>
      <c r="H45" s="34">
        <v>2.8152715503912988</v>
      </c>
      <c r="I45" s="43">
        <v>0.24</v>
      </c>
      <c r="J45" s="13">
        <v>3294.3033175365372</v>
      </c>
      <c r="K45" s="34">
        <v>0.52236598786380006</v>
      </c>
      <c r="L45" s="13">
        <v>2163.9364934572259</v>
      </c>
      <c r="M45" s="13">
        <v>15300</v>
      </c>
      <c r="N45" s="13">
        <v>17463.936493457226</v>
      </c>
      <c r="O45" s="13">
        <v>36123.130743904163</v>
      </c>
      <c r="P45" s="34">
        <v>1.0684414855400732</v>
      </c>
      <c r="Q45" s="12">
        <v>0.24</v>
      </c>
      <c r="R45" s="13">
        <v>5056.888130768265</v>
      </c>
      <c r="S45" s="34">
        <v>-0.22885543418907991</v>
      </c>
      <c r="T45" s="13">
        <v>6557.6395853228159</v>
      </c>
      <c r="U45" s="13">
        <v>15600</v>
      </c>
      <c r="V45" s="13">
        <v>22157.639585322817</v>
      </c>
      <c r="W45" s="13">
        <v>29928.171973851106</v>
      </c>
      <c r="X45" s="34">
        <v>0.3506931484559157</v>
      </c>
      <c r="Y45" s="12">
        <v>0.24</v>
      </c>
      <c r="Z45" s="13">
        <v>12575.663764403926</v>
      </c>
      <c r="AA45" s="34">
        <v>0.64615930167282687</v>
      </c>
      <c r="AB45" s="13">
        <v>7639.39659522899</v>
      </c>
      <c r="AC45" s="13">
        <v>15660</v>
      </c>
      <c r="AD45" s="13">
        <v>23299.396595228991</v>
      </c>
      <c r="AE45" s="13">
        <v>37693.708905957348</v>
      </c>
      <c r="AF45" s="34">
        <v>0.61779764346669286</v>
      </c>
      <c r="AG45" s="12">
        <v>0.24</v>
      </c>
      <c r="AH45" s="13">
        <v>5171.4754304290091</v>
      </c>
      <c r="AI45" s="34">
        <v>-1.9513785357709586E-2</v>
      </c>
      <c r="AJ45" s="13">
        <v>5274.3989188218338</v>
      </c>
      <c r="AK45" s="13">
        <v>15660</v>
      </c>
      <c r="AL45" s="13">
        <v>20934.398918821833</v>
      </c>
      <c r="AM45" s="13">
        <v>16289.089587858049</v>
      </c>
      <c r="AN45" s="34">
        <v>-0.22189838595209199</v>
      </c>
      <c r="AO45" s="12">
        <v>0.24</v>
      </c>
      <c r="AP45" s="13">
        <v>16102.636692860598</v>
      </c>
      <c r="AQ45" s="34">
        <v>-0.11026779858318596</v>
      </c>
      <c r="AR45" s="13">
        <v>18098.295944800782</v>
      </c>
      <c r="AS45" s="13">
        <v>15660</v>
      </c>
      <c r="AT45" s="13">
        <v>33758.295944800782</v>
      </c>
      <c r="AU45" s="13">
        <v>36160.436693990443</v>
      </c>
      <c r="AV45" s="34">
        <v>7.1157049903154898E-2</v>
      </c>
    </row>
    <row r="46" spans="1:48" x14ac:dyDescent="0.2">
      <c r="A46" s="12">
        <v>0.25</v>
      </c>
      <c r="B46" s="13">
        <v>178883.55004460676</v>
      </c>
      <c r="C46" s="34">
        <v>1.2410774808631495</v>
      </c>
      <c r="D46" s="13">
        <v>79820.332662353947</v>
      </c>
      <c r="E46" s="13">
        <v>16560</v>
      </c>
      <c r="F46" s="13">
        <v>96380.332662353947</v>
      </c>
      <c r="G46" s="13">
        <v>367717.14122392825</v>
      </c>
      <c r="H46" s="34">
        <v>2.8152715503912988</v>
      </c>
      <c r="I46" s="43">
        <v>0.25</v>
      </c>
      <c r="J46" s="13">
        <v>3294.3033175365372</v>
      </c>
      <c r="K46" s="34">
        <v>0.52236598786380006</v>
      </c>
      <c r="L46" s="13">
        <v>2163.9364934572259</v>
      </c>
      <c r="M46" s="13">
        <v>15300</v>
      </c>
      <c r="N46" s="13">
        <v>17463.936493457226</v>
      </c>
      <c r="O46" s="13">
        <v>36123.130743904163</v>
      </c>
      <c r="P46" s="34">
        <v>1.0684414855400732</v>
      </c>
      <c r="Q46" s="12">
        <v>0.25</v>
      </c>
      <c r="R46" s="13">
        <v>5056.888130768265</v>
      </c>
      <c r="S46" s="34">
        <v>-0.22885543418907991</v>
      </c>
      <c r="T46" s="13">
        <v>6557.6395853228159</v>
      </c>
      <c r="U46" s="13">
        <v>15600</v>
      </c>
      <c r="V46" s="13">
        <v>22157.639585322817</v>
      </c>
      <c r="W46" s="13">
        <v>29928.171973851106</v>
      </c>
      <c r="X46" s="34">
        <v>0.3506931484559157</v>
      </c>
      <c r="Y46" s="12">
        <v>0.25</v>
      </c>
      <c r="Z46" s="13">
        <v>12575.663764403926</v>
      </c>
      <c r="AA46" s="34">
        <v>0.64615930167282687</v>
      </c>
      <c r="AB46" s="13">
        <v>7639.39659522899</v>
      </c>
      <c r="AC46" s="13">
        <v>15660</v>
      </c>
      <c r="AD46" s="13">
        <v>23299.396595228991</v>
      </c>
      <c r="AE46" s="13">
        <v>37693.708905957348</v>
      </c>
      <c r="AF46" s="34">
        <v>0.61779764346669286</v>
      </c>
      <c r="AG46" s="12">
        <v>0.25</v>
      </c>
      <c r="AH46" s="13">
        <v>5171.4754304290091</v>
      </c>
      <c r="AI46" s="34">
        <v>-1.9513785357709586E-2</v>
      </c>
      <c r="AJ46" s="13">
        <v>5274.3989188218338</v>
      </c>
      <c r="AK46" s="13">
        <v>15660</v>
      </c>
      <c r="AL46" s="13">
        <v>20934.398918821833</v>
      </c>
      <c r="AM46" s="13">
        <v>16289.089587858049</v>
      </c>
      <c r="AN46" s="34">
        <v>-0.22189838595209199</v>
      </c>
      <c r="AO46" s="12">
        <v>0.25</v>
      </c>
      <c r="AP46" s="13">
        <v>16102.636692860598</v>
      </c>
      <c r="AQ46" s="34">
        <v>-0.11026779858318596</v>
      </c>
      <c r="AR46" s="13">
        <v>18098.295944800782</v>
      </c>
      <c r="AS46" s="13">
        <v>15660</v>
      </c>
      <c r="AT46" s="13">
        <v>33758.295944800782</v>
      </c>
      <c r="AU46" s="13">
        <v>36160.436693990443</v>
      </c>
      <c r="AV46" s="34">
        <v>7.1157049903154898E-2</v>
      </c>
    </row>
    <row r="47" spans="1:48" x14ac:dyDescent="0.2">
      <c r="A47" s="12">
        <v>0.26</v>
      </c>
      <c r="B47" s="13">
        <v>178883.55004460676</v>
      </c>
      <c r="C47" s="34">
        <v>1.2410774808631495</v>
      </c>
      <c r="D47" s="13">
        <v>79820.332662353947</v>
      </c>
      <c r="E47" s="13">
        <v>16560</v>
      </c>
      <c r="F47" s="13">
        <v>96380.332662353947</v>
      </c>
      <c r="G47" s="13">
        <v>367717.14122392825</v>
      </c>
      <c r="H47" s="34">
        <v>2.8152715503912988</v>
      </c>
      <c r="I47" s="43">
        <v>0.26</v>
      </c>
      <c r="J47" s="13">
        <v>3294.3033175365372</v>
      </c>
      <c r="K47" s="34">
        <v>0.52236598786380006</v>
      </c>
      <c r="L47" s="13">
        <v>2163.9364934572259</v>
      </c>
      <c r="M47" s="13">
        <v>15300</v>
      </c>
      <c r="N47" s="13">
        <v>17463.936493457226</v>
      </c>
      <c r="O47" s="13">
        <v>36123.130743904163</v>
      </c>
      <c r="P47" s="34">
        <v>1.0684414855400732</v>
      </c>
      <c r="Q47" s="12">
        <v>0.26</v>
      </c>
      <c r="R47" s="13">
        <v>5056.888130768265</v>
      </c>
      <c r="S47" s="34">
        <v>-0.22885543418907991</v>
      </c>
      <c r="T47" s="13">
        <v>6557.6395853228159</v>
      </c>
      <c r="U47" s="13">
        <v>15600</v>
      </c>
      <c r="V47" s="13">
        <v>22157.639585322817</v>
      </c>
      <c r="W47" s="13">
        <v>29928.171973851106</v>
      </c>
      <c r="X47" s="34">
        <v>0.3506931484559157</v>
      </c>
      <c r="Y47" s="12">
        <v>0.26</v>
      </c>
      <c r="Z47" s="13">
        <v>12575.663764403926</v>
      </c>
      <c r="AA47" s="34">
        <v>0.64615930167282687</v>
      </c>
      <c r="AB47" s="13">
        <v>7639.39659522899</v>
      </c>
      <c r="AC47" s="13">
        <v>15660</v>
      </c>
      <c r="AD47" s="13">
        <v>23299.396595228991</v>
      </c>
      <c r="AE47" s="13">
        <v>37693.708905957348</v>
      </c>
      <c r="AF47" s="34">
        <v>0.61779764346669286</v>
      </c>
      <c r="AG47" s="12">
        <v>0.26</v>
      </c>
      <c r="AH47" s="13">
        <v>5171.4754304290091</v>
      </c>
      <c r="AI47" s="34">
        <v>-1.9513785357709586E-2</v>
      </c>
      <c r="AJ47" s="13">
        <v>5274.3989188218338</v>
      </c>
      <c r="AK47" s="13">
        <v>15660</v>
      </c>
      <c r="AL47" s="13">
        <v>20934.398918821833</v>
      </c>
      <c r="AM47" s="13">
        <v>16289.089587858049</v>
      </c>
      <c r="AN47" s="34">
        <v>-0.22189838595209199</v>
      </c>
      <c r="AO47" s="12">
        <v>0.26</v>
      </c>
      <c r="AP47" s="13">
        <v>16102.636692860598</v>
      </c>
      <c r="AQ47" s="34">
        <v>-0.11026779858318596</v>
      </c>
      <c r="AR47" s="13">
        <v>18098.295944800782</v>
      </c>
      <c r="AS47" s="13">
        <v>15660</v>
      </c>
      <c r="AT47" s="13">
        <v>33758.295944800782</v>
      </c>
      <c r="AU47" s="13">
        <v>36160.436693990443</v>
      </c>
      <c r="AV47" s="34">
        <v>7.1157049903154898E-2</v>
      </c>
    </row>
    <row r="48" spans="1:48" x14ac:dyDescent="0.2">
      <c r="A48" s="12">
        <v>0.27</v>
      </c>
      <c r="B48" s="13">
        <v>178883.55004460676</v>
      </c>
      <c r="C48" s="34">
        <v>1.2410774808631495</v>
      </c>
      <c r="D48" s="13">
        <v>79820.332662353947</v>
      </c>
      <c r="E48" s="13">
        <v>16560</v>
      </c>
      <c r="F48" s="13">
        <v>96380.332662353947</v>
      </c>
      <c r="G48" s="13">
        <v>367717.14122392825</v>
      </c>
      <c r="H48" s="34">
        <v>2.8152715503912988</v>
      </c>
      <c r="I48" s="43">
        <v>0.27</v>
      </c>
      <c r="J48" s="13">
        <v>3294.3033175365372</v>
      </c>
      <c r="K48" s="34">
        <v>0.52236598786380006</v>
      </c>
      <c r="L48" s="13">
        <v>2163.9364934572259</v>
      </c>
      <c r="M48" s="13">
        <v>15300</v>
      </c>
      <c r="N48" s="13">
        <v>17463.936493457226</v>
      </c>
      <c r="O48" s="13">
        <v>36123.130743904163</v>
      </c>
      <c r="P48" s="34">
        <v>1.0684414855400732</v>
      </c>
      <c r="Q48" s="12">
        <v>0.27</v>
      </c>
      <c r="R48" s="13">
        <v>5056.888130768265</v>
      </c>
      <c r="S48" s="34">
        <v>-0.22885543418907991</v>
      </c>
      <c r="T48" s="13">
        <v>6557.6395853228159</v>
      </c>
      <c r="U48" s="13">
        <v>15600</v>
      </c>
      <c r="V48" s="13">
        <v>22157.639585322817</v>
      </c>
      <c r="W48" s="13">
        <v>29928.171973851106</v>
      </c>
      <c r="X48" s="34">
        <v>0.3506931484559157</v>
      </c>
      <c r="Y48" s="12">
        <v>0.27</v>
      </c>
      <c r="Z48" s="13">
        <v>12575.663764403926</v>
      </c>
      <c r="AA48" s="34">
        <v>0.64615930167282687</v>
      </c>
      <c r="AB48" s="13">
        <v>7639.39659522899</v>
      </c>
      <c r="AC48" s="13">
        <v>15660</v>
      </c>
      <c r="AD48" s="13">
        <v>23299.396595228991</v>
      </c>
      <c r="AE48" s="13">
        <v>37693.708905957348</v>
      </c>
      <c r="AF48" s="34">
        <v>0.61779764346669286</v>
      </c>
      <c r="AG48" s="12">
        <v>0.27</v>
      </c>
      <c r="AH48" s="13">
        <v>5171.4754304290091</v>
      </c>
      <c r="AI48" s="34">
        <v>-1.9513785357709586E-2</v>
      </c>
      <c r="AJ48" s="13">
        <v>5274.3989188218338</v>
      </c>
      <c r="AK48" s="13">
        <v>15660</v>
      </c>
      <c r="AL48" s="13">
        <v>20934.398918821833</v>
      </c>
      <c r="AM48" s="13">
        <v>16289.089587858049</v>
      </c>
      <c r="AN48" s="34">
        <v>-0.22189838595209199</v>
      </c>
      <c r="AO48" s="12">
        <v>0.27</v>
      </c>
      <c r="AP48" s="13">
        <v>16102.636692860598</v>
      </c>
      <c r="AQ48" s="34">
        <v>-0.11026779858318596</v>
      </c>
      <c r="AR48" s="13">
        <v>18098.295944800782</v>
      </c>
      <c r="AS48" s="13">
        <v>15660</v>
      </c>
      <c r="AT48" s="13">
        <v>33758.295944800782</v>
      </c>
      <c r="AU48" s="13">
        <v>36160.436693990443</v>
      </c>
      <c r="AV48" s="34">
        <v>7.1157049903154898E-2</v>
      </c>
    </row>
    <row r="49" spans="1:48" x14ac:dyDescent="0.2">
      <c r="A49" s="12">
        <v>0.28000000000000003</v>
      </c>
      <c r="B49" s="13">
        <v>178883.55004460676</v>
      </c>
      <c r="C49" s="34">
        <v>1.2410774808631495</v>
      </c>
      <c r="D49" s="13">
        <v>79820.332662353947</v>
      </c>
      <c r="E49" s="13">
        <v>16560</v>
      </c>
      <c r="F49" s="13">
        <v>96380.332662353947</v>
      </c>
      <c r="G49" s="13">
        <v>367717.14122392825</v>
      </c>
      <c r="H49" s="34">
        <v>2.8152715503912988</v>
      </c>
      <c r="I49" s="43">
        <v>0.28000000000000003</v>
      </c>
      <c r="J49" s="13">
        <v>3294.3033175365372</v>
      </c>
      <c r="K49" s="34">
        <v>0.52236598786380006</v>
      </c>
      <c r="L49" s="13">
        <v>2163.9364934572259</v>
      </c>
      <c r="M49" s="13">
        <v>15300</v>
      </c>
      <c r="N49" s="13">
        <v>17463.936493457226</v>
      </c>
      <c r="O49" s="13">
        <v>36123.130743904163</v>
      </c>
      <c r="P49" s="34">
        <v>1.0684414855400732</v>
      </c>
      <c r="Q49" s="12">
        <v>0.28000000000000003</v>
      </c>
      <c r="R49" s="13">
        <v>5056.888130768265</v>
      </c>
      <c r="S49" s="34">
        <v>-0.22885543418907991</v>
      </c>
      <c r="T49" s="13">
        <v>6557.6395853228159</v>
      </c>
      <c r="U49" s="13">
        <v>15600</v>
      </c>
      <c r="V49" s="13">
        <v>22157.639585322817</v>
      </c>
      <c r="W49" s="13">
        <v>29928.171973851106</v>
      </c>
      <c r="X49" s="34">
        <v>0.3506931484559157</v>
      </c>
      <c r="Y49" s="12">
        <v>0.28000000000000003</v>
      </c>
      <c r="Z49" s="13">
        <v>12575.663764403926</v>
      </c>
      <c r="AA49" s="34">
        <v>0.64615930167282687</v>
      </c>
      <c r="AB49" s="13">
        <v>7639.39659522899</v>
      </c>
      <c r="AC49" s="13">
        <v>15660</v>
      </c>
      <c r="AD49" s="13">
        <v>23299.396595228991</v>
      </c>
      <c r="AE49" s="13">
        <v>37693.708905957348</v>
      </c>
      <c r="AF49" s="34">
        <v>0.61779764346669286</v>
      </c>
      <c r="AG49" s="12">
        <v>0.28000000000000003</v>
      </c>
      <c r="AH49" s="13">
        <v>5171.4754304290091</v>
      </c>
      <c r="AI49" s="34">
        <v>-1.9513785357709586E-2</v>
      </c>
      <c r="AJ49" s="13">
        <v>5274.3989188218338</v>
      </c>
      <c r="AK49" s="13">
        <v>15660</v>
      </c>
      <c r="AL49" s="13">
        <v>20934.398918821833</v>
      </c>
      <c r="AM49" s="13">
        <v>16289.089587858049</v>
      </c>
      <c r="AN49" s="34">
        <v>-0.22189838595209199</v>
      </c>
      <c r="AO49" s="12">
        <v>0.28000000000000003</v>
      </c>
      <c r="AP49" s="13">
        <v>16102.636692860598</v>
      </c>
      <c r="AQ49" s="34">
        <v>-0.11026779858318596</v>
      </c>
      <c r="AR49" s="13">
        <v>18098.295944800782</v>
      </c>
      <c r="AS49" s="13">
        <v>15660</v>
      </c>
      <c r="AT49" s="13">
        <v>33758.295944800782</v>
      </c>
      <c r="AU49" s="13">
        <v>36160.436693990443</v>
      </c>
      <c r="AV49" s="34">
        <v>7.1157049903154898E-2</v>
      </c>
    </row>
    <row r="50" spans="1:48" x14ac:dyDescent="0.2">
      <c r="A50" s="12">
        <v>0.28999999999999998</v>
      </c>
      <c r="B50" s="13">
        <v>178883.55004460676</v>
      </c>
      <c r="C50" s="34">
        <v>1.2410774808631495</v>
      </c>
      <c r="D50" s="13">
        <v>79820.332662353947</v>
      </c>
      <c r="E50" s="13">
        <v>16560</v>
      </c>
      <c r="F50" s="13">
        <v>96380.332662353947</v>
      </c>
      <c r="G50" s="13">
        <v>367717.14122392825</v>
      </c>
      <c r="H50" s="34">
        <v>2.8152715503912988</v>
      </c>
      <c r="I50" s="43">
        <v>0.28999999999999998</v>
      </c>
      <c r="J50" s="13">
        <v>3294.3033175365372</v>
      </c>
      <c r="K50" s="34">
        <v>0.52236598786380006</v>
      </c>
      <c r="L50" s="13">
        <v>2163.9364934572259</v>
      </c>
      <c r="M50" s="13">
        <v>15300</v>
      </c>
      <c r="N50" s="13">
        <v>17463.936493457226</v>
      </c>
      <c r="O50" s="13">
        <v>36123.130743904163</v>
      </c>
      <c r="P50" s="34">
        <v>1.0684414855400732</v>
      </c>
      <c r="Q50" s="12">
        <v>0.28999999999999998</v>
      </c>
      <c r="R50" s="13">
        <v>5056.888130768265</v>
      </c>
      <c r="S50" s="34">
        <v>-0.22885543418907991</v>
      </c>
      <c r="T50" s="13">
        <v>6557.6395853228159</v>
      </c>
      <c r="U50" s="13">
        <v>15600</v>
      </c>
      <c r="V50" s="13">
        <v>22157.639585322817</v>
      </c>
      <c r="W50" s="13">
        <v>29928.171973851106</v>
      </c>
      <c r="X50" s="34">
        <v>0.3506931484559157</v>
      </c>
      <c r="Y50" s="12">
        <v>0.28999999999999998</v>
      </c>
      <c r="Z50" s="13">
        <v>12575.663764403926</v>
      </c>
      <c r="AA50" s="34">
        <v>0.64615930167282687</v>
      </c>
      <c r="AB50" s="13">
        <v>7639.39659522899</v>
      </c>
      <c r="AC50" s="13">
        <v>15660</v>
      </c>
      <c r="AD50" s="13">
        <v>23299.396595228991</v>
      </c>
      <c r="AE50" s="13">
        <v>37693.708905957348</v>
      </c>
      <c r="AF50" s="34">
        <v>0.61779764346669286</v>
      </c>
      <c r="AG50" s="12">
        <v>0.28999999999999998</v>
      </c>
      <c r="AH50" s="13">
        <v>5171.4754304290091</v>
      </c>
      <c r="AI50" s="34">
        <v>-1.9513785357709586E-2</v>
      </c>
      <c r="AJ50" s="13">
        <v>5274.3989188218338</v>
      </c>
      <c r="AK50" s="13">
        <v>15660</v>
      </c>
      <c r="AL50" s="13">
        <v>20934.398918821833</v>
      </c>
      <c r="AM50" s="13">
        <v>16289.089587858049</v>
      </c>
      <c r="AN50" s="34">
        <v>-0.22189838595209199</v>
      </c>
      <c r="AO50" s="12">
        <v>0.28999999999999998</v>
      </c>
      <c r="AP50" s="13">
        <v>16102.636692860598</v>
      </c>
      <c r="AQ50" s="34">
        <v>-0.11026779858318596</v>
      </c>
      <c r="AR50" s="13">
        <v>18098.295944800782</v>
      </c>
      <c r="AS50" s="13">
        <v>15660</v>
      </c>
      <c r="AT50" s="13">
        <v>33758.295944800782</v>
      </c>
      <c r="AU50" s="13">
        <v>36160.436693990443</v>
      </c>
      <c r="AV50" s="34">
        <v>7.1157049903154898E-2</v>
      </c>
    </row>
    <row r="51" spans="1:48" x14ac:dyDescent="0.2">
      <c r="A51" s="12">
        <v>0.3</v>
      </c>
      <c r="B51" s="13">
        <v>178883.55004460676</v>
      </c>
      <c r="C51" s="34">
        <v>1.2410774808631495</v>
      </c>
      <c r="D51" s="13">
        <v>79820.332662353947</v>
      </c>
      <c r="E51" s="13">
        <v>16560</v>
      </c>
      <c r="F51" s="13">
        <v>96380.332662353947</v>
      </c>
      <c r="G51" s="13">
        <v>367717.14122392825</v>
      </c>
      <c r="H51" s="34">
        <v>2.8152715503912988</v>
      </c>
      <c r="I51" s="43">
        <v>0.3</v>
      </c>
      <c r="J51" s="13">
        <v>3294.3033175365372</v>
      </c>
      <c r="K51" s="34">
        <v>0.52236598786380006</v>
      </c>
      <c r="L51" s="13">
        <v>2163.9364934572259</v>
      </c>
      <c r="M51" s="13">
        <v>15300</v>
      </c>
      <c r="N51" s="13">
        <v>17463.936493457226</v>
      </c>
      <c r="O51" s="13">
        <v>36123.130743904163</v>
      </c>
      <c r="P51" s="34">
        <v>1.0684414855400732</v>
      </c>
      <c r="Q51" s="12">
        <v>0.3</v>
      </c>
      <c r="R51" s="13">
        <v>5056.888130768265</v>
      </c>
      <c r="S51" s="34">
        <v>-0.22885543418907991</v>
      </c>
      <c r="T51" s="13">
        <v>6557.6395853228159</v>
      </c>
      <c r="U51" s="13">
        <v>15600</v>
      </c>
      <c r="V51" s="13">
        <v>22157.639585322817</v>
      </c>
      <c r="W51" s="13">
        <v>29928.171973851106</v>
      </c>
      <c r="X51" s="34">
        <v>0.3506931484559157</v>
      </c>
      <c r="Y51" s="12">
        <v>0.3</v>
      </c>
      <c r="Z51" s="13">
        <v>12575.663764403926</v>
      </c>
      <c r="AA51" s="34">
        <v>0.64615930167282687</v>
      </c>
      <c r="AB51" s="13">
        <v>7639.39659522899</v>
      </c>
      <c r="AC51" s="13">
        <v>15660</v>
      </c>
      <c r="AD51" s="13">
        <v>23299.396595228991</v>
      </c>
      <c r="AE51" s="13">
        <v>37693.708905957348</v>
      </c>
      <c r="AF51" s="34">
        <v>0.61779764346669286</v>
      </c>
      <c r="AG51" s="12">
        <v>0.3</v>
      </c>
      <c r="AH51" s="13">
        <v>5171.4754304290091</v>
      </c>
      <c r="AI51" s="34">
        <v>-1.9513785357709586E-2</v>
      </c>
      <c r="AJ51" s="13">
        <v>5274.3989188218338</v>
      </c>
      <c r="AK51" s="13">
        <v>15660</v>
      </c>
      <c r="AL51" s="13">
        <v>20934.398918821833</v>
      </c>
      <c r="AM51" s="13">
        <v>16289.089587858049</v>
      </c>
      <c r="AN51" s="34">
        <v>-0.22189838595209199</v>
      </c>
      <c r="AO51" s="12">
        <v>0.3</v>
      </c>
      <c r="AP51" s="13">
        <v>16102.636692860598</v>
      </c>
      <c r="AQ51" s="34">
        <v>-0.11026779858318596</v>
      </c>
      <c r="AR51" s="13">
        <v>18098.295944800782</v>
      </c>
      <c r="AS51" s="13">
        <v>15660</v>
      </c>
      <c r="AT51" s="13">
        <v>33758.295944800782</v>
      </c>
      <c r="AU51" s="13">
        <v>36160.436693990443</v>
      </c>
      <c r="AV51" s="34">
        <v>7.1157049903154898E-2</v>
      </c>
    </row>
    <row r="52" spans="1:48" x14ac:dyDescent="0.2">
      <c r="A52" s="12">
        <v>0.31</v>
      </c>
      <c r="B52" s="13">
        <v>178883.55004460676</v>
      </c>
      <c r="C52" s="34">
        <v>1.2410774808631495</v>
      </c>
      <c r="D52" s="13">
        <v>79820.332662353947</v>
      </c>
      <c r="E52" s="13">
        <v>16560</v>
      </c>
      <c r="F52" s="13">
        <v>96380.332662353947</v>
      </c>
      <c r="G52" s="13">
        <v>367717.14122392825</v>
      </c>
      <c r="H52" s="34">
        <v>2.8152715503912988</v>
      </c>
      <c r="I52" s="43">
        <v>0.31</v>
      </c>
      <c r="J52" s="13">
        <v>3294.3033175365372</v>
      </c>
      <c r="K52" s="34">
        <v>0.52236598786380006</v>
      </c>
      <c r="L52" s="13">
        <v>2163.9364934572259</v>
      </c>
      <c r="M52" s="13">
        <v>15300</v>
      </c>
      <c r="N52" s="13">
        <v>17463.936493457226</v>
      </c>
      <c r="O52" s="13">
        <v>36123.130743904163</v>
      </c>
      <c r="P52" s="34">
        <v>1.0684414855400732</v>
      </c>
      <c r="Q52" s="12">
        <v>0.31</v>
      </c>
      <c r="R52" s="13">
        <v>5056.888130768265</v>
      </c>
      <c r="S52" s="34">
        <v>-0.22885543418907991</v>
      </c>
      <c r="T52" s="13">
        <v>6557.6395853228159</v>
      </c>
      <c r="U52" s="13">
        <v>15600</v>
      </c>
      <c r="V52" s="13">
        <v>22157.639585322817</v>
      </c>
      <c r="W52" s="13">
        <v>29928.171973851106</v>
      </c>
      <c r="X52" s="34">
        <v>0.3506931484559157</v>
      </c>
      <c r="Y52" s="12">
        <v>0.31</v>
      </c>
      <c r="Z52" s="13">
        <v>12575.663764403926</v>
      </c>
      <c r="AA52" s="34">
        <v>0.64615930167282687</v>
      </c>
      <c r="AB52" s="13">
        <v>7639.39659522899</v>
      </c>
      <c r="AC52" s="13">
        <v>15660</v>
      </c>
      <c r="AD52" s="13">
        <v>23299.396595228991</v>
      </c>
      <c r="AE52" s="13">
        <v>37693.708905957348</v>
      </c>
      <c r="AF52" s="34">
        <v>0.61779764346669286</v>
      </c>
      <c r="AG52" s="12">
        <v>0.31</v>
      </c>
      <c r="AH52" s="13">
        <v>5171.4754304290091</v>
      </c>
      <c r="AI52" s="34">
        <v>-1.9513785357709586E-2</v>
      </c>
      <c r="AJ52" s="13">
        <v>5274.3989188218338</v>
      </c>
      <c r="AK52" s="13">
        <v>15660</v>
      </c>
      <c r="AL52" s="13">
        <v>20934.398918821833</v>
      </c>
      <c r="AM52" s="13">
        <v>16289.089587858049</v>
      </c>
      <c r="AN52" s="34">
        <v>-0.22189838595209199</v>
      </c>
      <c r="AO52" s="12">
        <v>0.31</v>
      </c>
      <c r="AP52" s="13">
        <v>16102.636692860598</v>
      </c>
      <c r="AQ52" s="34">
        <v>-0.11026779858318596</v>
      </c>
      <c r="AR52" s="13">
        <v>18098.295944800782</v>
      </c>
      <c r="AS52" s="13">
        <v>15660</v>
      </c>
      <c r="AT52" s="13">
        <v>33758.295944800782</v>
      </c>
      <c r="AU52" s="13">
        <v>36160.436693990443</v>
      </c>
      <c r="AV52" s="34">
        <v>7.1157049903154898E-2</v>
      </c>
    </row>
    <row r="53" spans="1:48" x14ac:dyDescent="0.2">
      <c r="A53" s="12">
        <v>0.32</v>
      </c>
      <c r="B53" s="13">
        <v>178883.55004460676</v>
      </c>
      <c r="C53" s="34">
        <v>1.2410774808631495</v>
      </c>
      <c r="D53" s="13">
        <v>79820.332662353947</v>
      </c>
      <c r="E53" s="13">
        <v>16560</v>
      </c>
      <c r="F53" s="13">
        <v>96380.332662353947</v>
      </c>
      <c r="G53" s="13">
        <v>367717.14122392825</v>
      </c>
      <c r="H53" s="34">
        <v>2.8152715503912988</v>
      </c>
      <c r="I53" s="43">
        <v>0.32</v>
      </c>
      <c r="J53" s="13">
        <v>3294.3033175365372</v>
      </c>
      <c r="K53" s="34">
        <v>0.52236598786380006</v>
      </c>
      <c r="L53" s="13">
        <v>2163.9364934572259</v>
      </c>
      <c r="M53" s="13">
        <v>15300</v>
      </c>
      <c r="N53" s="13">
        <v>17463.936493457226</v>
      </c>
      <c r="O53" s="13">
        <v>36123.130743904163</v>
      </c>
      <c r="P53" s="34">
        <v>1.0684414855400732</v>
      </c>
      <c r="Q53" s="12">
        <v>0.32</v>
      </c>
      <c r="R53" s="13">
        <v>5056.888130768265</v>
      </c>
      <c r="S53" s="34">
        <v>-0.22885543418907991</v>
      </c>
      <c r="T53" s="13">
        <v>6557.6395853228159</v>
      </c>
      <c r="U53" s="13">
        <v>15600</v>
      </c>
      <c r="V53" s="13">
        <v>22157.639585322817</v>
      </c>
      <c r="W53" s="13">
        <v>29928.171973851106</v>
      </c>
      <c r="X53" s="34">
        <v>0.3506931484559157</v>
      </c>
      <c r="Y53" s="12">
        <v>0.32</v>
      </c>
      <c r="Z53" s="13">
        <v>12575.663764403926</v>
      </c>
      <c r="AA53" s="34">
        <v>0.64615930167282687</v>
      </c>
      <c r="AB53" s="13">
        <v>7639.39659522899</v>
      </c>
      <c r="AC53" s="13">
        <v>15660</v>
      </c>
      <c r="AD53" s="13">
        <v>23299.396595228991</v>
      </c>
      <c r="AE53" s="13">
        <v>37693.708905957348</v>
      </c>
      <c r="AF53" s="34">
        <v>0.61779764346669286</v>
      </c>
      <c r="AG53" s="12">
        <v>0.32</v>
      </c>
      <c r="AH53" s="13">
        <v>5171.4754304290091</v>
      </c>
      <c r="AI53" s="34">
        <v>-1.9513785357709586E-2</v>
      </c>
      <c r="AJ53" s="13">
        <v>5274.3989188218338</v>
      </c>
      <c r="AK53" s="13">
        <v>15660</v>
      </c>
      <c r="AL53" s="13">
        <v>20934.398918821833</v>
      </c>
      <c r="AM53" s="13">
        <v>16289.089587858049</v>
      </c>
      <c r="AN53" s="34">
        <v>-0.22189838595209199</v>
      </c>
      <c r="AO53" s="12">
        <v>0.32</v>
      </c>
      <c r="AP53" s="13">
        <v>16102.636692860598</v>
      </c>
      <c r="AQ53" s="34">
        <v>-0.11026779858318596</v>
      </c>
      <c r="AR53" s="13">
        <v>18098.295944800782</v>
      </c>
      <c r="AS53" s="13">
        <v>15660</v>
      </c>
      <c r="AT53" s="13">
        <v>33758.295944800782</v>
      </c>
      <c r="AU53" s="13">
        <v>36160.436693990443</v>
      </c>
      <c r="AV53" s="34">
        <v>7.1157049903154898E-2</v>
      </c>
    </row>
    <row r="54" spans="1:48" x14ac:dyDescent="0.2">
      <c r="A54" s="12">
        <v>0.33</v>
      </c>
      <c r="B54" s="13">
        <v>178883.55004460676</v>
      </c>
      <c r="C54" s="34">
        <v>1.2410774808631495</v>
      </c>
      <c r="D54" s="13">
        <v>79820.332662353947</v>
      </c>
      <c r="E54" s="13">
        <v>16560</v>
      </c>
      <c r="F54" s="13">
        <v>96380.332662353947</v>
      </c>
      <c r="G54" s="13">
        <v>367717.14122392825</v>
      </c>
      <c r="H54" s="34">
        <v>2.8152715503912988</v>
      </c>
      <c r="I54" s="43">
        <v>0.33</v>
      </c>
      <c r="J54" s="13">
        <v>3294.3033175365372</v>
      </c>
      <c r="K54" s="34">
        <v>0.52236598786380006</v>
      </c>
      <c r="L54" s="13">
        <v>2163.9364934572259</v>
      </c>
      <c r="M54" s="13">
        <v>15300</v>
      </c>
      <c r="N54" s="13">
        <v>17463.936493457226</v>
      </c>
      <c r="O54" s="13">
        <v>36123.130743904163</v>
      </c>
      <c r="P54" s="34">
        <v>1.0684414855400732</v>
      </c>
      <c r="Q54" s="12">
        <v>0.33</v>
      </c>
      <c r="R54" s="13">
        <v>5056.888130768265</v>
      </c>
      <c r="S54" s="34">
        <v>-0.22885543418907991</v>
      </c>
      <c r="T54" s="13">
        <v>6557.6395853228159</v>
      </c>
      <c r="U54" s="13">
        <v>15600</v>
      </c>
      <c r="V54" s="13">
        <v>22157.639585322817</v>
      </c>
      <c r="W54" s="13">
        <v>29928.171973851106</v>
      </c>
      <c r="X54" s="34">
        <v>0.3506931484559157</v>
      </c>
      <c r="Y54" s="12">
        <v>0.33</v>
      </c>
      <c r="Z54" s="13">
        <v>12575.663764403926</v>
      </c>
      <c r="AA54" s="34">
        <v>0.64615930167282687</v>
      </c>
      <c r="AB54" s="13">
        <v>7639.39659522899</v>
      </c>
      <c r="AC54" s="13">
        <v>15660</v>
      </c>
      <c r="AD54" s="13">
        <v>23299.396595228991</v>
      </c>
      <c r="AE54" s="13">
        <v>37693.708905957348</v>
      </c>
      <c r="AF54" s="34">
        <v>0.61779764346669286</v>
      </c>
      <c r="AG54" s="12">
        <v>0.33</v>
      </c>
      <c r="AH54" s="13">
        <v>5171.4754304290091</v>
      </c>
      <c r="AI54" s="34">
        <v>-1.9513785357709586E-2</v>
      </c>
      <c r="AJ54" s="13">
        <v>5274.3989188218338</v>
      </c>
      <c r="AK54" s="13">
        <v>15660</v>
      </c>
      <c r="AL54" s="13">
        <v>20934.398918821833</v>
      </c>
      <c r="AM54" s="13">
        <v>16289.089587858049</v>
      </c>
      <c r="AN54" s="34">
        <v>-0.22189838595209199</v>
      </c>
      <c r="AO54" s="12">
        <v>0.33</v>
      </c>
      <c r="AP54" s="13">
        <v>16102.636692860598</v>
      </c>
      <c r="AQ54" s="34">
        <v>-0.11026779858318596</v>
      </c>
      <c r="AR54" s="13">
        <v>18098.295944800782</v>
      </c>
      <c r="AS54" s="13">
        <v>15660</v>
      </c>
      <c r="AT54" s="13">
        <v>33758.295944800782</v>
      </c>
      <c r="AU54" s="13">
        <v>36160.436693990443</v>
      </c>
      <c r="AV54" s="34">
        <v>7.1157049903154898E-2</v>
      </c>
    </row>
    <row r="55" spans="1:48" x14ac:dyDescent="0.2">
      <c r="A55" s="12">
        <v>0.34</v>
      </c>
      <c r="B55" s="13">
        <v>178883.55004460676</v>
      </c>
      <c r="C55" s="34">
        <v>1.2410774808631495</v>
      </c>
      <c r="D55" s="13">
        <v>79820.332662353947</v>
      </c>
      <c r="E55" s="13">
        <v>16560</v>
      </c>
      <c r="F55" s="13">
        <v>96380.332662353947</v>
      </c>
      <c r="G55" s="13">
        <v>367717.14122392825</v>
      </c>
      <c r="H55" s="34">
        <v>2.8152715503912988</v>
      </c>
      <c r="I55" s="43">
        <v>0.34</v>
      </c>
      <c r="J55" s="13">
        <v>3294.3033175365372</v>
      </c>
      <c r="K55" s="34">
        <v>0.52236598786380006</v>
      </c>
      <c r="L55" s="13">
        <v>2163.9364934572259</v>
      </c>
      <c r="M55" s="13">
        <v>15300</v>
      </c>
      <c r="N55" s="13">
        <v>17463.936493457226</v>
      </c>
      <c r="O55" s="13">
        <v>36123.130743904163</v>
      </c>
      <c r="P55" s="34">
        <v>1.0684414855400732</v>
      </c>
      <c r="Q55" s="12">
        <v>0.34</v>
      </c>
      <c r="R55" s="13">
        <v>5056.888130768265</v>
      </c>
      <c r="S55" s="34">
        <v>-0.22885543418907991</v>
      </c>
      <c r="T55" s="13">
        <v>6557.6395853228159</v>
      </c>
      <c r="U55" s="13">
        <v>15600</v>
      </c>
      <c r="V55" s="13">
        <v>22157.639585322817</v>
      </c>
      <c r="W55" s="13">
        <v>29928.171973851106</v>
      </c>
      <c r="X55" s="34">
        <v>0.3506931484559157</v>
      </c>
      <c r="Y55" s="12">
        <v>0.34</v>
      </c>
      <c r="Z55" s="13">
        <v>12575.663764403926</v>
      </c>
      <c r="AA55" s="34">
        <v>0.64615930167282687</v>
      </c>
      <c r="AB55" s="13">
        <v>7639.39659522899</v>
      </c>
      <c r="AC55" s="13">
        <v>15660</v>
      </c>
      <c r="AD55" s="13">
        <v>23299.396595228991</v>
      </c>
      <c r="AE55" s="13">
        <v>37693.708905957348</v>
      </c>
      <c r="AF55" s="34">
        <v>0.61779764346669286</v>
      </c>
      <c r="AG55" s="12">
        <v>0.34</v>
      </c>
      <c r="AH55" s="13">
        <v>5171.4754304290091</v>
      </c>
      <c r="AI55" s="34">
        <v>-1.9513785357709586E-2</v>
      </c>
      <c r="AJ55" s="13">
        <v>5274.3989188218338</v>
      </c>
      <c r="AK55" s="13">
        <v>15660</v>
      </c>
      <c r="AL55" s="13">
        <v>20934.398918821833</v>
      </c>
      <c r="AM55" s="13">
        <v>16289.089587858049</v>
      </c>
      <c r="AN55" s="34">
        <v>-0.22189838595209199</v>
      </c>
      <c r="AO55" s="12">
        <v>0.34</v>
      </c>
      <c r="AP55" s="13">
        <v>16102.636692860598</v>
      </c>
      <c r="AQ55" s="34">
        <v>-0.11026779858318596</v>
      </c>
      <c r="AR55" s="13">
        <v>18098.295944800782</v>
      </c>
      <c r="AS55" s="13">
        <v>15660</v>
      </c>
      <c r="AT55" s="13">
        <v>33758.295944800782</v>
      </c>
      <c r="AU55" s="13">
        <v>36160.436693990443</v>
      </c>
      <c r="AV55" s="34">
        <v>7.1157049903154898E-2</v>
      </c>
    </row>
    <row r="56" spans="1:48" x14ac:dyDescent="0.2">
      <c r="A56" s="12">
        <v>0.35</v>
      </c>
      <c r="B56" s="13">
        <v>178883.55004460676</v>
      </c>
      <c r="C56" s="34">
        <v>1.2410774808631495</v>
      </c>
      <c r="D56" s="13">
        <v>79820.332662353947</v>
      </c>
      <c r="E56" s="13">
        <v>16560</v>
      </c>
      <c r="F56" s="13">
        <v>96380.332662353947</v>
      </c>
      <c r="G56" s="13">
        <v>367717.14122392825</v>
      </c>
      <c r="H56" s="34">
        <v>2.8152715503912988</v>
      </c>
      <c r="I56" s="43">
        <v>0.35</v>
      </c>
      <c r="J56" s="13">
        <v>3294.3033175365372</v>
      </c>
      <c r="K56" s="34">
        <v>0.52236598786380006</v>
      </c>
      <c r="L56" s="13">
        <v>2163.9364934572259</v>
      </c>
      <c r="M56" s="13">
        <v>15300</v>
      </c>
      <c r="N56" s="13">
        <v>17463.936493457226</v>
      </c>
      <c r="O56" s="13">
        <v>36123.130743904163</v>
      </c>
      <c r="P56" s="34">
        <v>1.0684414855400732</v>
      </c>
      <c r="Q56" s="12">
        <v>0.35</v>
      </c>
      <c r="R56" s="13">
        <v>5056.888130768265</v>
      </c>
      <c r="S56" s="34">
        <v>-0.22885543418907991</v>
      </c>
      <c r="T56" s="13">
        <v>6557.6395853228159</v>
      </c>
      <c r="U56" s="13">
        <v>15600</v>
      </c>
      <c r="V56" s="13">
        <v>22157.639585322817</v>
      </c>
      <c r="W56" s="13">
        <v>29928.171973851106</v>
      </c>
      <c r="X56" s="34">
        <v>0.3506931484559157</v>
      </c>
      <c r="Y56" s="12">
        <v>0.35</v>
      </c>
      <c r="Z56" s="13">
        <v>12575.663764403926</v>
      </c>
      <c r="AA56" s="34">
        <v>0.64615930167282687</v>
      </c>
      <c r="AB56" s="13">
        <v>7639.39659522899</v>
      </c>
      <c r="AC56" s="13">
        <v>15660</v>
      </c>
      <c r="AD56" s="13">
        <v>23299.396595228991</v>
      </c>
      <c r="AE56" s="13">
        <v>37693.708905957348</v>
      </c>
      <c r="AF56" s="34">
        <v>0.61779764346669286</v>
      </c>
      <c r="AG56" s="12">
        <v>0.35</v>
      </c>
      <c r="AH56" s="13">
        <v>5171.4754304290091</v>
      </c>
      <c r="AI56" s="34">
        <v>-1.9513785357709586E-2</v>
      </c>
      <c r="AJ56" s="13">
        <v>5274.3989188218338</v>
      </c>
      <c r="AK56" s="13">
        <v>15660</v>
      </c>
      <c r="AL56" s="13">
        <v>20934.398918821833</v>
      </c>
      <c r="AM56" s="13">
        <v>16289.089587858049</v>
      </c>
      <c r="AN56" s="34">
        <v>-0.22189838595209199</v>
      </c>
      <c r="AO56" s="12">
        <v>0.35</v>
      </c>
      <c r="AP56" s="13">
        <v>16102.636692860598</v>
      </c>
      <c r="AQ56" s="34">
        <v>-0.11026779858318596</v>
      </c>
      <c r="AR56" s="13">
        <v>18098.295944800782</v>
      </c>
      <c r="AS56" s="13">
        <v>15660</v>
      </c>
      <c r="AT56" s="13">
        <v>33758.295944800782</v>
      </c>
      <c r="AU56" s="13">
        <v>36160.436693990443</v>
      </c>
      <c r="AV56" s="34">
        <v>7.1157049903154898E-2</v>
      </c>
    </row>
    <row r="57" spans="1:48" x14ac:dyDescent="0.2">
      <c r="A57" s="12">
        <v>0.36</v>
      </c>
      <c r="B57" s="13">
        <v>178883.55004460676</v>
      </c>
      <c r="C57" s="34">
        <v>1.2410774808631495</v>
      </c>
      <c r="D57" s="13">
        <v>79820.332662353947</v>
      </c>
      <c r="E57" s="13">
        <v>16560</v>
      </c>
      <c r="F57" s="13">
        <v>96380.332662353947</v>
      </c>
      <c r="G57" s="13">
        <v>367717.14122392825</v>
      </c>
      <c r="H57" s="34">
        <v>2.8152715503912988</v>
      </c>
      <c r="I57" s="43">
        <v>0.36</v>
      </c>
      <c r="J57" s="13">
        <v>3294.3033175365372</v>
      </c>
      <c r="K57" s="34">
        <v>0.52236598786380006</v>
      </c>
      <c r="L57" s="13">
        <v>2163.9364934572259</v>
      </c>
      <c r="M57" s="13">
        <v>15300</v>
      </c>
      <c r="N57" s="13">
        <v>17463.936493457226</v>
      </c>
      <c r="O57" s="13">
        <v>36123.130743904163</v>
      </c>
      <c r="P57" s="34">
        <v>1.0684414855400732</v>
      </c>
      <c r="Q57" s="12">
        <v>0.36</v>
      </c>
      <c r="R57" s="13">
        <v>5056.888130768265</v>
      </c>
      <c r="S57" s="34">
        <v>-0.22885543418907991</v>
      </c>
      <c r="T57" s="13">
        <v>6557.6395853228159</v>
      </c>
      <c r="U57" s="13">
        <v>15600</v>
      </c>
      <c r="V57" s="13">
        <v>22157.639585322817</v>
      </c>
      <c r="W57" s="13">
        <v>29928.171973851106</v>
      </c>
      <c r="X57" s="34">
        <v>0.3506931484559157</v>
      </c>
      <c r="Y57" s="12">
        <v>0.36</v>
      </c>
      <c r="Z57" s="13">
        <v>12575.663764403926</v>
      </c>
      <c r="AA57" s="34">
        <v>0.64615930167282687</v>
      </c>
      <c r="AB57" s="13">
        <v>7639.39659522899</v>
      </c>
      <c r="AC57" s="13">
        <v>15660</v>
      </c>
      <c r="AD57" s="13">
        <v>23299.396595228991</v>
      </c>
      <c r="AE57" s="13">
        <v>37693.708905957348</v>
      </c>
      <c r="AF57" s="34">
        <v>0.61779764346669286</v>
      </c>
      <c r="AG57" s="12">
        <v>0.36</v>
      </c>
      <c r="AH57" s="13">
        <v>5171.4754304290091</v>
      </c>
      <c r="AI57" s="34">
        <v>-1.9513785357709586E-2</v>
      </c>
      <c r="AJ57" s="13">
        <v>5274.3989188218338</v>
      </c>
      <c r="AK57" s="13">
        <v>15660</v>
      </c>
      <c r="AL57" s="13">
        <v>20934.398918821833</v>
      </c>
      <c r="AM57" s="13">
        <v>16289.089587858049</v>
      </c>
      <c r="AN57" s="34">
        <v>-0.22189838595209199</v>
      </c>
      <c r="AO57" s="12">
        <v>0.36</v>
      </c>
      <c r="AP57" s="13">
        <v>16102.636692860598</v>
      </c>
      <c r="AQ57" s="34">
        <v>-0.11026779858318596</v>
      </c>
      <c r="AR57" s="13">
        <v>18098.295944800782</v>
      </c>
      <c r="AS57" s="13">
        <v>15660</v>
      </c>
      <c r="AT57" s="13">
        <v>33758.295944800782</v>
      </c>
      <c r="AU57" s="13">
        <v>36160.436693990443</v>
      </c>
      <c r="AV57" s="34">
        <v>7.1157049903154898E-2</v>
      </c>
    </row>
    <row r="58" spans="1:48" x14ac:dyDescent="0.2">
      <c r="A58" s="12">
        <v>0.37</v>
      </c>
      <c r="B58" s="13">
        <v>178883.55004460676</v>
      </c>
      <c r="C58" s="34">
        <v>1.2410774808631495</v>
      </c>
      <c r="D58" s="13">
        <v>79820.332662353947</v>
      </c>
      <c r="E58" s="13">
        <v>16560</v>
      </c>
      <c r="F58" s="13">
        <v>96380.332662353947</v>
      </c>
      <c r="G58" s="13">
        <v>367717.14122392825</v>
      </c>
      <c r="H58" s="34">
        <v>2.8152715503912988</v>
      </c>
      <c r="I58" s="43">
        <v>0.37</v>
      </c>
      <c r="J58" s="13">
        <v>3294.3033175365372</v>
      </c>
      <c r="K58" s="34">
        <v>0.52236598786380006</v>
      </c>
      <c r="L58" s="13">
        <v>2163.9364934572259</v>
      </c>
      <c r="M58" s="13">
        <v>15300</v>
      </c>
      <c r="N58" s="13">
        <v>17463.936493457226</v>
      </c>
      <c r="O58" s="13">
        <v>36123.130743904163</v>
      </c>
      <c r="P58" s="34">
        <v>1.0684414855400732</v>
      </c>
      <c r="Q58" s="12">
        <v>0.37</v>
      </c>
      <c r="R58" s="13">
        <v>5056.888130768265</v>
      </c>
      <c r="S58" s="34">
        <v>-0.22885543418907991</v>
      </c>
      <c r="T58" s="13">
        <v>6557.6395853228159</v>
      </c>
      <c r="U58" s="13">
        <v>15600</v>
      </c>
      <c r="V58" s="13">
        <v>22157.639585322817</v>
      </c>
      <c r="W58" s="13">
        <v>29928.171973851106</v>
      </c>
      <c r="X58" s="34">
        <v>0.3506931484559157</v>
      </c>
      <c r="Y58" s="12">
        <v>0.37</v>
      </c>
      <c r="Z58" s="13">
        <v>12575.663764403926</v>
      </c>
      <c r="AA58" s="34">
        <v>0.64615930167282687</v>
      </c>
      <c r="AB58" s="13">
        <v>7639.39659522899</v>
      </c>
      <c r="AC58" s="13">
        <v>15660</v>
      </c>
      <c r="AD58" s="13">
        <v>23299.396595228991</v>
      </c>
      <c r="AE58" s="13">
        <v>37693.708905957348</v>
      </c>
      <c r="AF58" s="34">
        <v>0.61779764346669286</v>
      </c>
      <c r="AG58" s="12">
        <v>0.37</v>
      </c>
      <c r="AH58" s="13">
        <v>5171.4754304290091</v>
      </c>
      <c r="AI58" s="34">
        <v>-1.9513785357709586E-2</v>
      </c>
      <c r="AJ58" s="13">
        <v>5274.3989188218338</v>
      </c>
      <c r="AK58" s="13">
        <v>15660</v>
      </c>
      <c r="AL58" s="13">
        <v>20934.398918821833</v>
      </c>
      <c r="AM58" s="13">
        <v>16289.089587858049</v>
      </c>
      <c r="AN58" s="34">
        <v>-0.22189838595209199</v>
      </c>
      <c r="AO58" s="12">
        <v>0.37</v>
      </c>
      <c r="AP58" s="13">
        <v>16102.636692860598</v>
      </c>
      <c r="AQ58" s="34">
        <v>-0.11026779858318596</v>
      </c>
      <c r="AR58" s="13">
        <v>18098.295944800782</v>
      </c>
      <c r="AS58" s="13">
        <v>15660</v>
      </c>
      <c r="AT58" s="13">
        <v>33758.295944800782</v>
      </c>
      <c r="AU58" s="13">
        <v>36160.436693990443</v>
      </c>
      <c r="AV58" s="34">
        <v>7.1157049903154898E-2</v>
      </c>
    </row>
    <row r="59" spans="1:48" x14ac:dyDescent="0.2">
      <c r="A59" s="12">
        <v>0.38</v>
      </c>
      <c r="B59" s="13">
        <v>178883.55004460676</v>
      </c>
      <c r="C59" s="34">
        <v>1.2410774808631495</v>
      </c>
      <c r="D59" s="13">
        <v>79820.332662353947</v>
      </c>
      <c r="E59" s="13">
        <v>16560</v>
      </c>
      <c r="F59" s="13">
        <v>96380.332662353947</v>
      </c>
      <c r="G59" s="13">
        <v>367717.14122392825</v>
      </c>
      <c r="H59" s="34">
        <v>2.8152715503912988</v>
      </c>
      <c r="I59" s="43">
        <v>0.38</v>
      </c>
      <c r="J59" s="13">
        <v>3294.3033175365372</v>
      </c>
      <c r="K59" s="34">
        <v>0.52236598786380006</v>
      </c>
      <c r="L59" s="13">
        <v>2163.9364934572259</v>
      </c>
      <c r="M59" s="13">
        <v>15300</v>
      </c>
      <c r="N59" s="13">
        <v>17463.936493457226</v>
      </c>
      <c r="O59" s="13">
        <v>36123.130743904163</v>
      </c>
      <c r="P59" s="34">
        <v>1.0684414855400732</v>
      </c>
      <c r="Q59" s="12">
        <v>0.38</v>
      </c>
      <c r="R59" s="13">
        <v>5056.888130768265</v>
      </c>
      <c r="S59" s="34">
        <v>-0.22885543418907991</v>
      </c>
      <c r="T59" s="13">
        <v>6557.6395853228159</v>
      </c>
      <c r="U59" s="13">
        <v>15600</v>
      </c>
      <c r="V59" s="13">
        <v>22157.639585322817</v>
      </c>
      <c r="W59" s="13">
        <v>29928.171973851106</v>
      </c>
      <c r="X59" s="34">
        <v>0.3506931484559157</v>
      </c>
      <c r="Y59" s="12">
        <v>0.38</v>
      </c>
      <c r="Z59" s="13">
        <v>12575.663764403926</v>
      </c>
      <c r="AA59" s="34">
        <v>0.64615930167282687</v>
      </c>
      <c r="AB59" s="13">
        <v>7639.39659522899</v>
      </c>
      <c r="AC59" s="13">
        <v>15660</v>
      </c>
      <c r="AD59" s="13">
        <v>23299.396595228991</v>
      </c>
      <c r="AE59" s="13">
        <v>37693.708905957348</v>
      </c>
      <c r="AF59" s="34">
        <v>0.61779764346669286</v>
      </c>
      <c r="AG59" s="12">
        <v>0.38</v>
      </c>
      <c r="AH59" s="13">
        <v>5171.4754304290091</v>
      </c>
      <c r="AI59" s="34">
        <v>-1.9513785357709586E-2</v>
      </c>
      <c r="AJ59" s="13">
        <v>5274.3989188218338</v>
      </c>
      <c r="AK59" s="13">
        <v>15660</v>
      </c>
      <c r="AL59" s="13">
        <v>20934.398918821833</v>
      </c>
      <c r="AM59" s="13">
        <v>16289.089587858049</v>
      </c>
      <c r="AN59" s="34">
        <v>-0.22189838595209199</v>
      </c>
      <c r="AO59" s="12">
        <v>0.38</v>
      </c>
      <c r="AP59" s="13">
        <v>16102.636692860598</v>
      </c>
      <c r="AQ59" s="34">
        <v>-0.11026779858318596</v>
      </c>
      <c r="AR59" s="13">
        <v>18098.295944800782</v>
      </c>
      <c r="AS59" s="13">
        <v>15660</v>
      </c>
      <c r="AT59" s="13">
        <v>33758.295944800782</v>
      </c>
      <c r="AU59" s="13">
        <v>36160.436693990443</v>
      </c>
      <c r="AV59" s="34">
        <v>7.1157049903154898E-2</v>
      </c>
    </row>
    <row r="60" spans="1:48" x14ac:dyDescent="0.2">
      <c r="A60" s="12">
        <v>0.39</v>
      </c>
      <c r="B60" s="13">
        <v>178883.55004460676</v>
      </c>
      <c r="C60" s="34">
        <v>1.2410774808631495</v>
      </c>
      <c r="D60" s="13">
        <v>79820.332662353947</v>
      </c>
      <c r="E60" s="13">
        <v>16560</v>
      </c>
      <c r="F60" s="13">
        <v>96380.332662353947</v>
      </c>
      <c r="G60" s="13">
        <v>367717.14122392825</v>
      </c>
      <c r="H60" s="34">
        <v>2.8152715503912988</v>
      </c>
      <c r="I60" s="43">
        <v>0.39</v>
      </c>
      <c r="J60" s="13">
        <v>3294.3033175365372</v>
      </c>
      <c r="K60" s="34">
        <v>0.52236598786380006</v>
      </c>
      <c r="L60" s="13">
        <v>2163.9364934572259</v>
      </c>
      <c r="M60" s="13">
        <v>15300</v>
      </c>
      <c r="N60" s="13">
        <v>17463.936493457226</v>
      </c>
      <c r="O60" s="13">
        <v>36123.130743904163</v>
      </c>
      <c r="P60" s="34">
        <v>1.0684414855400732</v>
      </c>
      <c r="Q60" s="12">
        <v>0.39</v>
      </c>
      <c r="R60" s="13">
        <v>5056.888130768265</v>
      </c>
      <c r="S60" s="34">
        <v>-0.22885543418907991</v>
      </c>
      <c r="T60" s="13">
        <v>6557.6395853228159</v>
      </c>
      <c r="U60" s="13">
        <v>15600</v>
      </c>
      <c r="V60" s="13">
        <v>22157.639585322817</v>
      </c>
      <c r="W60" s="13">
        <v>29928.171973851106</v>
      </c>
      <c r="X60" s="34">
        <v>0.3506931484559157</v>
      </c>
      <c r="Y60" s="12">
        <v>0.39</v>
      </c>
      <c r="Z60" s="13">
        <v>12575.663764403926</v>
      </c>
      <c r="AA60" s="34">
        <v>0.64615930167282687</v>
      </c>
      <c r="AB60" s="13">
        <v>7639.39659522899</v>
      </c>
      <c r="AC60" s="13">
        <v>15660</v>
      </c>
      <c r="AD60" s="13">
        <v>23299.396595228991</v>
      </c>
      <c r="AE60" s="13">
        <v>37693.708905957348</v>
      </c>
      <c r="AF60" s="34">
        <v>0.61779764346669286</v>
      </c>
      <c r="AG60" s="12">
        <v>0.39</v>
      </c>
      <c r="AH60" s="13">
        <v>5171.4754304290091</v>
      </c>
      <c r="AI60" s="34">
        <v>-1.9513785357709586E-2</v>
      </c>
      <c r="AJ60" s="13">
        <v>5274.3989188218338</v>
      </c>
      <c r="AK60" s="13">
        <v>15660</v>
      </c>
      <c r="AL60" s="13">
        <v>20934.398918821833</v>
      </c>
      <c r="AM60" s="13">
        <v>16289.089587858049</v>
      </c>
      <c r="AN60" s="34">
        <v>-0.22189838595209199</v>
      </c>
      <c r="AO60" s="12">
        <v>0.39</v>
      </c>
      <c r="AP60" s="13">
        <v>16102.636692860598</v>
      </c>
      <c r="AQ60" s="34">
        <v>-0.11026779858318596</v>
      </c>
      <c r="AR60" s="13">
        <v>18098.295944800782</v>
      </c>
      <c r="AS60" s="13">
        <v>15660</v>
      </c>
      <c r="AT60" s="13">
        <v>33758.295944800782</v>
      </c>
      <c r="AU60" s="13">
        <v>36160.436693990443</v>
      </c>
      <c r="AV60" s="34">
        <v>7.1157049903154898E-2</v>
      </c>
    </row>
    <row r="61" spans="1:48" x14ac:dyDescent="0.2">
      <c r="A61" s="12">
        <v>0.4</v>
      </c>
      <c r="B61" s="13">
        <v>178883.55004460676</v>
      </c>
      <c r="C61" s="34">
        <v>1.2410774808631495</v>
      </c>
      <c r="D61" s="13">
        <v>79820.332662353947</v>
      </c>
      <c r="E61" s="13">
        <v>16560</v>
      </c>
      <c r="F61" s="13">
        <v>96380.332662353947</v>
      </c>
      <c r="G61" s="13">
        <v>367717.14122392825</v>
      </c>
      <c r="H61" s="34">
        <v>2.8152715503912988</v>
      </c>
      <c r="I61" s="43">
        <v>0.4</v>
      </c>
      <c r="J61" s="13">
        <v>3294.3033175365372</v>
      </c>
      <c r="K61" s="34">
        <v>0.52236598786380006</v>
      </c>
      <c r="L61" s="13">
        <v>2163.9364934572259</v>
      </c>
      <c r="M61" s="13">
        <v>15300</v>
      </c>
      <c r="N61" s="13">
        <v>17463.936493457226</v>
      </c>
      <c r="O61" s="13">
        <v>36123.130743904163</v>
      </c>
      <c r="P61" s="34">
        <v>1.0684414855400732</v>
      </c>
      <c r="Q61" s="12">
        <v>0.4</v>
      </c>
      <c r="R61" s="13">
        <v>5056.888130768265</v>
      </c>
      <c r="S61" s="34">
        <v>-0.22885543418907991</v>
      </c>
      <c r="T61" s="13">
        <v>6557.6395853228159</v>
      </c>
      <c r="U61" s="13">
        <v>15600</v>
      </c>
      <c r="V61" s="13">
        <v>22157.639585322817</v>
      </c>
      <c r="W61" s="13">
        <v>29928.171973851106</v>
      </c>
      <c r="X61" s="34">
        <v>0.3506931484559157</v>
      </c>
      <c r="Y61" s="12">
        <v>0.4</v>
      </c>
      <c r="Z61" s="13">
        <v>12575.663764403926</v>
      </c>
      <c r="AA61" s="34">
        <v>0.64615930167282687</v>
      </c>
      <c r="AB61" s="13">
        <v>7639.39659522899</v>
      </c>
      <c r="AC61" s="13">
        <v>15660</v>
      </c>
      <c r="AD61" s="13">
        <v>23299.396595228991</v>
      </c>
      <c r="AE61" s="13">
        <v>37693.708905957348</v>
      </c>
      <c r="AF61" s="34">
        <v>0.61779764346669286</v>
      </c>
      <c r="AG61" s="12">
        <v>0.4</v>
      </c>
      <c r="AH61" s="13">
        <v>5171.4754304290091</v>
      </c>
      <c r="AI61" s="34">
        <v>-1.9513785357709586E-2</v>
      </c>
      <c r="AJ61" s="13">
        <v>5274.3989188218338</v>
      </c>
      <c r="AK61" s="13">
        <v>15660</v>
      </c>
      <c r="AL61" s="13">
        <v>20934.398918821833</v>
      </c>
      <c r="AM61" s="13">
        <v>16289.089587858049</v>
      </c>
      <c r="AN61" s="34">
        <v>-0.22189838595209199</v>
      </c>
      <c r="AO61" s="12">
        <v>0.4</v>
      </c>
      <c r="AP61" s="13">
        <v>16102.636692860598</v>
      </c>
      <c r="AQ61" s="34">
        <v>-0.11026779858318596</v>
      </c>
      <c r="AR61" s="13">
        <v>18098.295944800782</v>
      </c>
      <c r="AS61" s="13">
        <v>15660</v>
      </c>
      <c r="AT61" s="13">
        <v>33758.295944800782</v>
      </c>
      <c r="AU61" s="13">
        <v>36160.436693990443</v>
      </c>
      <c r="AV61" s="34">
        <v>7.1157049903154898E-2</v>
      </c>
    </row>
    <row r="62" spans="1:48" x14ac:dyDescent="0.2">
      <c r="A62" s="12">
        <v>0.41</v>
      </c>
      <c r="B62" s="13">
        <v>178883.55004460676</v>
      </c>
      <c r="C62" s="34">
        <v>1.2410774808631495</v>
      </c>
      <c r="D62" s="13">
        <v>79820.332662353947</v>
      </c>
      <c r="E62" s="13">
        <v>16560</v>
      </c>
      <c r="F62" s="13">
        <v>96380.332662353947</v>
      </c>
      <c r="G62" s="13">
        <v>367717.14122392825</v>
      </c>
      <c r="H62" s="34">
        <v>2.8152715503912988</v>
      </c>
      <c r="I62" s="43">
        <v>0.41</v>
      </c>
      <c r="J62" s="13">
        <v>3294.3033175365372</v>
      </c>
      <c r="K62" s="34">
        <v>0.52236598786380006</v>
      </c>
      <c r="L62" s="13">
        <v>2163.9364934572259</v>
      </c>
      <c r="M62" s="13">
        <v>15300</v>
      </c>
      <c r="N62" s="13">
        <v>17463.936493457226</v>
      </c>
      <c r="O62" s="13">
        <v>36123.130743904163</v>
      </c>
      <c r="P62" s="34">
        <v>1.0684414855400732</v>
      </c>
      <c r="Q62" s="12">
        <v>0.41</v>
      </c>
      <c r="R62" s="13">
        <v>5056.888130768265</v>
      </c>
      <c r="S62" s="34">
        <v>-0.22885543418907991</v>
      </c>
      <c r="T62" s="13">
        <v>6557.6395853228159</v>
      </c>
      <c r="U62" s="13">
        <v>15600</v>
      </c>
      <c r="V62" s="13">
        <v>22157.639585322817</v>
      </c>
      <c r="W62" s="13">
        <v>29928.171973851106</v>
      </c>
      <c r="X62" s="34">
        <v>0.3506931484559157</v>
      </c>
      <c r="Y62" s="12">
        <v>0.41</v>
      </c>
      <c r="Z62" s="13">
        <v>12575.663764403926</v>
      </c>
      <c r="AA62" s="34">
        <v>0.64615930167282687</v>
      </c>
      <c r="AB62" s="13">
        <v>7639.39659522899</v>
      </c>
      <c r="AC62" s="13">
        <v>15660</v>
      </c>
      <c r="AD62" s="13">
        <v>23299.396595228991</v>
      </c>
      <c r="AE62" s="13">
        <v>37693.708905957348</v>
      </c>
      <c r="AF62" s="34">
        <v>0.61779764346669286</v>
      </c>
      <c r="AG62" s="12">
        <v>0.41</v>
      </c>
      <c r="AH62" s="13">
        <v>5171.4754304290091</v>
      </c>
      <c r="AI62" s="34">
        <v>-1.9513785357709586E-2</v>
      </c>
      <c r="AJ62" s="13">
        <v>5274.3989188218338</v>
      </c>
      <c r="AK62" s="13">
        <v>15660</v>
      </c>
      <c r="AL62" s="13">
        <v>20934.398918821833</v>
      </c>
      <c r="AM62" s="13">
        <v>16289.089587858049</v>
      </c>
      <c r="AN62" s="34">
        <v>-0.22189838595209199</v>
      </c>
      <c r="AO62" s="12">
        <v>0.41</v>
      </c>
      <c r="AP62" s="13">
        <v>16102.636692860598</v>
      </c>
      <c r="AQ62" s="34">
        <v>-0.11026779858318596</v>
      </c>
      <c r="AR62" s="13">
        <v>18098.295944800782</v>
      </c>
      <c r="AS62" s="13">
        <v>15660</v>
      </c>
      <c r="AT62" s="13">
        <v>33758.295944800782</v>
      </c>
      <c r="AU62" s="13">
        <v>36160.436693990443</v>
      </c>
      <c r="AV62" s="34">
        <v>7.1157049903154898E-2</v>
      </c>
    </row>
    <row r="63" spans="1:48" x14ac:dyDescent="0.2">
      <c r="A63" s="12">
        <v>0.42</v>
      </c>
      <c r="B63" s="13">
        <v>178883.55004460676</v>
      </c>
      <c r="C63" s="34">
        <v>1.2410774808631495</v>
      </c>
      <c r="D63" s="13">
        <v>79820.332662353947</v>
      </c>
      <c r="E63" s="13">
        <v>16560</v>
      </c>
      <c r="F63" s="13">
        <v>96380.332662353947</v>
      </c>
      <c r="G63" s="13">
        <v>367717.14122392825</v>
      </c>
      <c r="H63" s="34">
        <v>2.8152715503912988</v>
      </c>
      <c r="I63" s="43">
        <v>0.42</v>
      </c>
      <c r="J63" s="13">
        <v>3294.3033175365372</v>
      </c>
      <c r="K63" s="34">
        <v>0.52236598786380006</v>
      </c>
      <c r="L63" s="13">
        <v>2163.9364934572259</v>
      </c>
      <c r="M63" s="13">
        <v>15300</v>
      </c>
      <c r="N63" s="13">
        <v>17463.936493457226</v>
      </c>
      <c r="O63" s="13">
        <v>36123.130743904163</v>
      </c>
      <c r="P63" s="34">
        <v>1.0684414855400732</v>
      </c>
      <c r="Q63" s="12">
        <v>0.42</v>
      </c>
      <c r="R63" s="13">
        <v>5056.888130768265</v>
      </c>
      <c r="S63" s="34">
        <v>-0.22885543418907991</v>
      </c>
      <c r="T63" s="13">
        <v>6557.6395853228159</v>
      </c>
      <c r="U63" s="13">
        <v>15600</v>
      </c>
      <c r="V63" s="13">
        <v>22157.639585322817</v>
      </c>
      <c r="W63" s="13">
        <v>29928.171973851106</v>
      </c>
      <c r="X63" s="34">
        <v>0.3506931484559157</v>
      </c>
      <c r="Y63" s="12">
        <v>0.42</v>
      </c>
      <c r="Z63" s="13">
        <v>12575.663764403926</v>
      </c>
      <c r="AA63" s="34">
        <v>0.64615930167282687</v>
      </c>
      <c r="AB63" s="13">
        <v>7639.39659522899</v>
      </c>
      <c r="AC63" s="13">
        <v>15660</v>
      </c>
      <c r="AD63" s="13">
        <v>23299.396595228991</v>
      </c>
      <c r="AE63" s="13">
        <v>37693.708905957348</v>
      </c>
      <c r="AF63" s="34">
        <v>0.61779764346669286</v>
      </c>
      <c r="AG63" s="12">
        <v>0.42</v>
      </c>
      <c r="AH63" s="13">
        <v>5171.4754304290091</v>
      </c>
      <c r="AI63" s="34">
        <v>-1.9513785357709586E-2</v>
      </c>
      <c r="AJ63" s="13">
        <v>5274.3989188218338</v>
      </c>
      <c r="AK63" s="13">
        <v>15660</v>
      </c>
      <c r="AL63" s="13">
        <v>20934.398918821833</v>
      </c>
      <c r="AM63" s="13">
        <v>16289.089587858049</v>
      </c>
      <c r="AN63" s="34">
        <v>-0.22189838595209199</v>
      </c>
      <c r="AO63" s="12">
        <v>0.42</v>
      </c>
      <c r="AP63" s="13">
        <v>16102.636692860598</v>
      </c>
      <c r="AQ63" s="34">
        <v>-0.11026779858318596</v>
      </c>
      <c r="AR63" s="13">
        <v>18098.295944800782</v>
      </c>
      <c r="AS63" s="13">
        <v>15660</v>
      </c>
      <c r="AT63" s="13">
        <v>33758.295944800782</v>
      </c>
      <c r="AU63" s="13">
        <v>36160.436693990443</v>
      </c>
      <c r="AV63" s="34">
        <v>7.1157049903154898E-2</v>
      </c>
    </row>
    <row r="64" spans="1:48" x14ac:dyDescent="0.2">
      <c r="A64" s="12">
        <v>0.43</v>
      </c>
      <c r="B64" s="13">
        <v>178883.55004460676</v>
      </c>
      <c r="C64" s="34">
        <v>1.2410774808631495</v>
      </c>
      <c r="D64" s="13">
        <v>79820.332662353947</v>
      </c>
      <c r="E64" s="13">
        <v>16560</v>
      </c>
      <c r="F64" s="13">
        <v>96380.332662353947</v>
      </c>
      <c r="G64" s="13">
        <v>367717.14122392825</v>
      </c>
      <c r="H64" s="34">
        <v>2.8152715503912988</v>
      </c>
      <c r="I64" s="43">
        <v>0.43</v>
      </c>
      <c r="J64" s="13">
        <v>3294.3033175365372</v>
      </c>
      <c r="K64" s="34">
        <v>0.52236598786380006</v>
      </c>
      <c r="L64" s="13">
        <v>2163.9364934572259</v>
      </c>
      <c r="M64" s="13">
        <v>15300</v>
      </c>
      <c r="N64" s="13">
        <v>17463.936493457226</v>
      </c>
      <c r="O64" s="13">
        <v>36123.130743904163</v>
      </c>
      <c r="P64" s="34">
        <v>1.0684414855400732</v>
      </c>
      <c r="Q64" s="12">
        <v>0.43</v>
      </c>
      <c r="R64" s="13">
        <v>5056.888130768265</v>
      </c>
      <c r="S64" s="34">
        <v>-0.22885543418907991</v>
      </c>
      <c r="T64" s="13">
        <v>6557.6395853228159</v>
      </c>
      <c r="U64" s="13">
        <v>15600</v>
      </c>
      <c r="V64" s="13">
        <v>22157.639585322817</v>
      </c>
      <c r="W64" s="13">
        <v>29928.171973851106</v>
      </c>
      <c r="X64" s="34">
        <v>0.3506931484559157</v>
      </c>
      <c r="Y64" s="12">
        <v>0.43</v>
      </c>
      <c r="Z64" s="13">
        <v>12575.663764403926</v>
      </c>
      <c r="AA64" s="34">
        <v>0.64615930167282687</v>
      </c>
      <c r="AB64" s="13">
        <v>7639.39659522899</v>
      </c>
      <c r="AC64" s="13">
        <v>15660</v>
      </c>
      <c r="AD64" s="13">
        <v>23299.396595228991</v>
      </c>
      <c r="AE64" s="13">
        <v>37693.708905957348</v>
      </c>
      <c r="AF64" s="34">
        <v>0.61779764346669286</v>
      </c>
      <c r="AG64" s="12">
        <v>0.43</v>
      </c>
      <c r="AH64" s="13">
        <v>5171.4754304290091</v>
      </c>
      <c r="AI64" s="34">
        <v>-1.9513785357709586E-2</v>
      </c>
      <c r="AJ64" s="13">
        <v>5274.3989188218338</v>
      </c>
      <c r="AK64" s="13">
        <v>15660</v>
      </c>
      <c r="AL64" s="13">
        <v>20934.398918821833</v>
      </c>
      <c r="AM64" s="13">
        <v>16289.089587858049</v>
      </c>
      <c r="AN64" s="34">
        <v>-0.22189838595209199</v>
      </c>
      <c r="AO64" s="12">
        <v>0.43</v>
      </c>
      <c r="AP64" s="13">
        <v>16102.636692860598</v>
      </c>
      <c r="AQ64" s="34">
        <v>-0.11026779858318596</v>
      </c>
      <c r="AR64" s="13">
        <v>18098.295944800782</v>
      </c>
      <c r="AS64" s="13">
        <v>15660</v>
      </c>
      <c r="AT64" s="13">
        <v>33758.295944800782</v>
      </c>
      <c r="AU64" s="13">
        <v>36160.436693990443</v>
      </c>
      <c r="AV64" s="34">
        <v>7.1157049903154898E-2</v>
      </c>
    </row>
    <row r="65" spans="1:48" x14ac:dyDescent="0.2">
      <c r="A65" s="12">
        <v>0.44</v>
      </c>
      <c r="B65" s="13">
        <v>178883.55004460676</v>
      </c>
      <c r="C65" s="34">
        <v>1.2410774808631495</v>
      </c>
      <c r="D65" s="13">
        <v>79820.332662353947</v>
      </c>
      <c r="E65" s="13">
        <v>16560</v>
      </c>
      <c r="F65" s="13">
        <v>96380.332662353947</v>
      </c>
      <c r="G65" s="13">
        <v>367717.14122392825</v>
      </c>
      <c r="H65" s="34">
        <v>2.8152715503912988</v>
      </c>
      <c r="I65" s="43">
        <v>0.44</v>
      </c>
      <c r="J65" s="13">
        <v>3294.3033175365372</v>
      </c>
      <c r="K65" s="34">
        <v>0.52236598786380006</v>
      </c>
      <c r="L65" s="13">
        <v>2163.9364934572259</v>
      </c>
      <c r="M65" s="13">
        <v>15300</v>
      </c>
      <c r="N65" s="13">
        <v>17463.936493457226</v>
      </c>
      <c r="O65" s="13">
        <v>36123.130743904163</v>
      </c>
      <c r="P65" s="34">
        <v>1.0684414855400732</v>
      </c>
      <c r="Q65" s="12">
        <v>0.44</v>
      </c>
      <c r="R65" s="13">
        <v>5056.888130768265</v>
      </c>
      <c r="S65" s="34">
        <v>-0.22885543418907991</v>
      </c>
      <c r="T65" s="13">
        <v>6557.6395853228159</v>
      </c>
      <c r="U65" s="13">
        <v>15600</v>
      </c>
      <c r="V65" s="13">
        <v>22157.639585322817</v>
      </c>
      <c r="W65" s="13">
        <v>29928.171973851106</v>
      </c>
      <c r="X65" s="34">
        <v>0.3506931484559157</v>
      </c>
      <c r="Y65" s="12">
        <v>0.44</v>
      </c>
      <c r="Z65" s="13">
        <v>12575.663764403926</v>
      </c>
      <c r="AA65" s="34">
        <v>0.64615930167282687</v>
      </c>
      <c r="AB65" s="13">
        <v>7639.39659522899</v>
      </c>
      <c r="AC65" s="13">
        <v>15660</v>
      </c>
      <c r="AD65" s="13">
        <v>23299.396595228991</v>
      </c>
      <c r="AE65" s="13">
        <v>37693.708905957348</v>
      </c>
      <c r="AF65" s="34">
        <v>0.61779764346669286</v>
      </c>
      <c r="AG65" s="12">
        <v>0.44</v>
      </c>
      <c r="AH65" s="13">
        <v>5171.4754304290091</v>
      </c>
      <c r="AI65" s="34">
        <v>-1.9513785357709586E-2</v>
      </c>
      <c r="AJ65" s="13">
        <v>5274.3989188218338</v>
      </c>
      <c r="AK65" s="13">
        <v>15660</v>
      </c>
      <c r="AL65" s="13">
        <v>20934.398918821833</v>
      </c>
      <c r="AM65" s="13">
        <v>16289.089587858049</v>
      </c>
      <c r="AN65" s="34">
        <v>-0.22189838595209199</v>
      </c>
      <c r="AO65" s="12">
        <v>0.44</v>
      </c>
      <c r="AP65" s="13">
        <v>16102.636692860598</v>
      </c>
      <c r="AQ65" s="34">
        <v>-0.11026779858318596</v>
      </c>
      <c r="AR65" s="13">
        <v>18098.295944800782</v>
      </c>
      <c r="AS65" s="13">
        <v>15660</v>
      </c>
      <c r="AT65" s="13">
        <v>33758.295944800782</v>
      </c>
      <c r="AU65" s="13">
        <v>36160.436693990443</v>
      </c>
      <c r="AV65" s="34">
        <v>7.1157049903154898E-2</v>
      </c>
    </row>
    <row r="66" spans="1:48" x14ac:dyDescent="0.2">
      <c r="A66" s="12">
        <v>0.45</v>
      </c>
      <c r="B66" s="13">
        <v>178883.55004460676</v>
      </c>
      <c r="C66" s="34">
        <v>1.2410774808631495</v>
      </c>
      <c r="D66" s="13">
        <v>79820.332662353947</v>
      </c>
      <c r="E66" s="13">
        <v>16560</v>
      </c>
      <c r="F66" s="13">
        <v>96380.332662353947</v>
      </c>
      <c r="G66" s="13">
        <v>367717.14122392825</v>
      </c>
      <c r="H66" s="34">
        <v>2.8152715503912988</v>
      </c>
      <c r="I66" s="43">
        <v>0.45</v>
      </c>
      <c r="J66" s="13">
        <v>3294.3033175365372</v>
      </c>
      <c r="K66" s="34">
        <v>0.52236598786380006</v>
      </c>
      <c r="L66" s="13">
        <v>2163.9364934572259</v>
      </c>
      <c r="M66" s="13">
        <v>15300</v>
      </c>
      <c r="N66" s="13">
        <v>17463.936493457226</v>
      </c>
      <c r="O66" s="13">
        <v>36123.130743904163</v>
      </c>
      <c r="P66" s="34">
        <v>1.0684414855400732</v>
      </c>
      <c r="Q66" s="12">
        <v>0.45</v>
      </c>
      <c r="R66" s="13">
        <v>5056.888130768265</v>
      </c>
      <c r="S66" s="34">
        <v>-0.22885543418907991</v>
      </c>
      <c r="T66" s="13">
        <v>6557.6395853228159</v>
      </c>
      <c r="U66" s="13">
        <v>15600</v>
      </c>
      <c r="V66" s="13">
        <v>22157.639585322817</v>
      </c>
      <c r="W66" s="13">
        <v>29928.171973851106</v>
      </c>
      <c r="X66" s="34">
        <v>0.3506931484559157</v>
      </c>
      <c r="Y66" s="12">
        <v>0.45</v>
      </c>
      <c r="Z66" s="13">
        <v>12575.663764403926</v>
      </c>
      <c r="AA66" s="34">
        <v>0.64615930167282687</v>
      </c>
      <c r="AB66" s="13">
        <v>7639.39659522899</v>
      </c>
      <c r="AC66" s="13">
        <v>15660</v>
      </c>
      <c r="AD66" s="13">
        <v>23299.396595228991</v>
      </c>
      <c r="AE66" s="13">
        <v>37693.708905957348</v>
      </c>
      <c r="AF66" s="34">
        <v>0.61779764346669286</v>
      </c>
      <c r="AG66" s="12">
        <v>0.45</v>
      </c>
      <c r="AH66" s="13">
        <v>5171.4754304290091</v>
      </c>
      <c r="AI66" s="34">
        <v>-1.9513785357709586E-2</v>
      </c>
      <c r="AJ66" s="13">
        <v>5274.3989188218338</v>
      </c>
      <c r="AK66" s="13">
        <v>15660</v>
      </c>
      <c r="AL66" s="13">
        <v>20934.398918821833</v>
      </c>
      <c r="AM66" s="13">
        <v>16289.089587858049</v>
      </c>
      <c r="AN66" s="34">
        <v>-0.22189838595209199</v>
      </c>
      <c r="AO66" s="12">
        <v>0.45</v>
      </c>
      <c r="AP66" s="13">
        <v>16102.636692860598</v>
      </c>
      <c r="AQ66" s="34">
        <v>-0.11026779858318596</v>
      </c>
      <c r="AR66" s="13">
        <v>18098.295944800782</v>
      </c>
      <c r="AS66" s="13">
        <v>15660</v>
      </c>
      <c r="AT66" s="13">
        <v>33758.295944800782</v>
      </c>
      <c r="AU66" s="13">
        <v>36160.436693990443</v>
      </c>
      <c r="AV66" s="34">
        <v>7.1157049903154898E-2</v>
      </c>
    </row>
    <row r="67" spans="1:48" x14ac:dyDescent="0.2">
      <c r="A67" s="12">
        <v>0.46</v>
      </c>
      <c r="B67" s="13">
        <v>178883.55004460676</v>
      </c>
      <c r="C67" s="34">
        <v>1.2410774808631495</v>
      </c>
      <c r="D67" s="13">
        <v>79820.332662353947</v>
      </c>
      <c r="E67" s="13">
        <v>16560</v>
      </c>
      <c r="F67" s="13">
        <v>96380.332662353947</v>
      </c>
      <c r="G67" s="13">
        <v>367717.14122392825</v>
      </c>
      <c r="H67" s="34">
        <v>2.8152715503912988</v>
      </c>
      <c r="I67" s="43">
        <v>0.46</v>
      </c>
      <c r="J67" s="13">
        <v>3294.3033175365372</v>
      </c>
      <c r="K67" s="34">
        <v>0.52236598786380006</v>
      </c>
      <c r="L67" s="13">
        <v>2163.9364934572259</v>
      </c>
      <c r="M67" s="13">
        <v>15300</v>
      </c>
      <c r="N67" s="13">
        <v>17463.936493457226</v>
      </c>
      <c r="O67" s="13">
        <v>36123.130743904163</v>
      </c>
      <c r="P67" s="34">
        <v>1.0684414855400732</v>
      </c>
      <c r="Q67" s="12">
        <v>0.46</v>
      </c>
      <c r="R67" s="13">
        <v>5056.888130768265</v>
      </c>
      <c r="S67" s="34">
        <v>-0.22885543418907991</v>
      </c>
      <c r="T67" s="13">
        <v>6557.6395853228159</v>
      </c>
      <c r="U67" s="13">
        <v>15600</v>
      </c>
      <c r="V67" s="13">
        <v>22157.639585322817</v>
      </c>
      <c r="W67" s="13">
        <v>29928.171973851106</v>
      </c>
      <c r="X67" s="34">
        <v>0.3506931484559157</v>
      </c>
      <c r="Y67" s="12">
        <v>0.46</v>
      </c>
      <c r="Z67" s="13">
        <v>12575.663764403926</v>
      </c>
      <c r="AA67" s="34">
        <v>0.64615930167282687</v>
      </c>
      <c r="AB67" s="13">
        <v>7639.39659522899</v>
      </c>
      <c r="AC67" s="13">
        <v>15660</v>
      </c>
      <c r="AD67" s="13">
        <v>23299.396595228991</v>
      </c>
      <c r="AE67" s="13">
        <v>37693.708905957348</v>
      </c>
      <c r="AF67" s="34">
        <v>0.61779764346669286</v>
      </c>
      <c r="AG67" s="12">
        <v>0.46</v>
      </c>
      <c r="AH67" s="13">
        <v>5171.4754304290091</v>
      </c>
      <c r="AI67" s="34">
        <v>-1.9513785357709586E-2</v>
      </c>
      <c r="AJ67" s="13">
        <v>5274.3989188218338</v>
      </c>
      <c r="AK67" s="13">
        <v>15660</v>
      </c>
      <c r="AL67" s="13">
        <v>20934.398918821833</v>
      </c>
      <c r="AM67" s="13">
        <v>16289.089587858049</v>
      </c>
      <c r="AN67" s="34">
        <v>-0.22189838595209199</v>
      </c>
      <c r="AO67" s="12">
        <v>0.46</v>
      </c>
      <c r="AP67" s="13">
        <v>16102.636692860598</v>
      </c>
      <c r="AQ67" s="34">
        <v>-0.11026779858318596</v>
      </c>
      <c r="AR67" s="13">
        <v>18098.295944800782</v>
      </c>
      <c r="AS67" s="13">
        <v>15660</v>
      </c>
      <c r="AT67" s="13">
        <v>33758.295944800782</v>
      </c>
      <c r="AU67" s="13">
        <v>36160.436693990443</v>
      </c>
      <c r="AV67" s="34">
        <v>7.1157049903154898E-2</v>
      </c>
    </row>
    <row r="68" spans="1:48" x14ac:dyDescent="0.2">
      <c r="A68" s="12">
        <v>0.47</v>
      </c>
      <c r="B68" s="13">
        <v>178883.55004460676</v>
      </c>
      <c r="C68" s="34">
        <v>1.2410774808631495</v>
      </c>
      <c r="D68" s="13">
        <v>79820.332662353947</v>
      </c>
      <c r="E68" s="13">
        <v>16560</v>
      </c>
      <c r="F68" s="13">
        <v>96380.332662353947</v>
      </c>
      <c r="G68" s="13">
        <v>367717.14122392825</v>
      </c>
      <c r="H68" s="34">
        <v>2.8152715503912988</v>
      </c>
      <c r="I68" s="43">
        <v>0.47</v>
      </c>
      <c r="J68" s="13">
        <v>3294.3033175365372</v>
      </c>
      <c r="K68" s="34">
        <v>0.52236598786380006</v>
      </c>
      <c r="L68" s="13">
        <v>2163.9364934572259</v>
      </c>
      <c r="M68" s="13">
        <v>15300</v>
      </c>
      <c r="N68" s="13">
        <v>17463.936493457226</v>
      </c>
      <c r="O68" s="13">
        <v>36123.130743904163</v>
      </c>
      <c r="P68" s="34">
        <v>1.0684414855400732</v>
      </c>
      <c r="Q68" s="12">
        <v>0.47</v>
      </c>
      <c r="R68" s="13">
        <v>5056.888130768265</v>
      </c>
      <c r="S68" s="34">
        <v>-0.22885543418907991</v>
      </c>
      <c r="T68" s="13">
        <v>6557.6395853228159</v>
      </c>
      <c r="U68" s="13">
        <v>15600</v>
      </c>
      <c r="V68" s="13">
        <v>22157.639585322817</v>
      </c>
      <c r="W68" s="13">
        <v>29928.171973851106</v>
      </c>
      <c r="X68" s="34">
        <v>0.3506931484559157</v>
      </c>
      <c r="Y68" s="12">
        <v>0.47</v>
      </c>
      <c r="Z68" s="13">
        <v>12575.663764403926</v>
      </c>
      <c r="AA68" s="34">
        <v>0.64615930167282687</v>
      </c>
      <c r="AB68" s="13">
        <v>7639.39659522899</v>
      </c>
      <c r="AC68" s="13">
        <v>15660</v>
      </c>
      <c r="AD68" s="13">
        <v>23299.396595228991</v>
      </c>
      <c r="AE68" s="13">
        <v>37693.708905957348</v>
      </c>
      <c r="AF68" s="34">
        <v>0.61779764346669286</v>
      </c>
      <c r="AG68" s="12">
        <v>0.47</v>
      </c>
      <c r="AH68" s="13">
        <v>5171.4754304290091</v>
      </c>
      <c r="AI68" s="34">
        <v>-1.9513785357709586E-2</v>
      </c>
      <c r="AJ68" s="13">
        <v>5274.3989188218338</v>
      </c>
      <c r="AK68" s="13">
        <v>15660</v>
      </c>
      <c r="AL68" s="13">
        <v>20934.398918821833</v>
      </c>
      <c r="AM68" s="13">
        <v>16289.089587858049</v>
      </c>
      <c r="AN68" s="34">
        <v>-0.22189838595209199</v>
      </c>
      <c r="AO68" s="12">
        <v>0.47</v>
      </c>
      <c r="AP68" s="13">
        <v>16102.636692860598</v>
      </c>
      <c r="AQ68" s="34">
        <v>-0.11026779858318596</v>
      </c>
      <c r="AR68" s="13">
        <v>18098.295944800782</v>
      </c>
      <c r="AS68" s="13">
        <v>15660</v>
      </c>
      <c r="AT68" s="13">
        <v>33758.295944800782</v>
      </c>
      <c r="AU68" s="13">
        <v>36160.436693990443</v>
      </c>
      <c r="AV68" s="34">
        <v>7.1157049903154898E-2</v>
      </c>
    </row>
    <row r="69" spans="1:48" x14ac:dyDescent="0.2">
      <c r="A69" s="12">
        <v>0.48</v>
      </c>
      <c r="B69" s="13">
        <v>178883.55004460676</v>
      </c>
      <c r="C69" s="34">
        <v>1.2410774808631495</v>
      </c>
      <c r="D69" s="13">
        <v>79820.332662353947</v>
      </c>
      <c r="E69" s="13">
        <v>16560</v>
      </c>
      <c r="F69" s="13">
        <v>96380.332662353947</v>
      </c>
      <c r="G69" s="13">
        <v>367717.14122392825</v>
      </c>
      <c r="H69" s="34">
        <v>2.8152715503912988</v>
      </c>
      <c r="I69" s="43">
        <v>0.48</v>
      </c>
      <c r="J69" s="13">
        <v>3294.3033175365372</v>
      </c>
      <c r="K69" s="34">
        <v>0.52236598786380006</v>
      </c>
      <c r="L69" s="13">
        <v>2163.9364934572259</v>
      </c>
      <c r="M69" s="13">
        <v>15300</v>
      </c>
      <c r="N69" s="13">
        <v>17463.936493457226</v>
      </c>
      <c r="O69" s="13">
        <v>36123.130743904163</v>
      </c>
      <c r="P69" s="34">
        <v>1.0684414855400732</v>
      </c>
      <c r="Q69" s="12">
        <v>0.48</v>
      </c>
      <c r="R69" s="13">
        <v>5056.888130768265</v>
      </c>
      <c r="S69" s="34">
        <v>-0.22885543418907991</v>
      </c>
      <c r="T69" s="13">
        <v>6557.6395853228159</v>
      </c>
      <c r="U69" s="13">
        <v>15600</v>
      </c>
      <c r="V69" s="13">
        <v>22157.639585322817</v>
      </c>
      <c r="W69" s="13">
        <v>29928.171973851106</v>
      </c>
      <c r="X69" s="34">
        <v>0.3506931484559157</v>
      </c>
      <c r="Y69" s="12">
        <v>0.48</v>
      </c>
      <c r="Z69" s="13">
        <v>12575.663764403926</v>
      </c>
      <c r="AA69" s="34">
        <v>0.64615930167282687</v>
      </c>
      <c r="AB69" s="13">
        <v>7639.39659522899</v>
      </c>
      <c r="AC69" s="13">
        <v>15660</v>
      </c>
      <c r="AD69" s="13">
        <v>23299.396595228991</v>
      </c>
      <c r="AE69" s="13">
        <v>37693.708905957348</v>
      </c>
      <c r="AF69" s="34">
        <v>0.61779764346669286</v>
      </c>
      <c r="AG69" s="12">
        <v>0.48</v>
      </c>
      <c r="AH69" s="13">
        <v>5171.4754304290091</v>
      </c>
      <c r="AI69" s="34">
        <v>-1.9513785357709586E-2</v>
      </c>
      <c r="AJ69" s="13">
        <v>5274.3989188218338</v>
      </c>
      <c r="AK69" s="13">
        <v>15660</v>
      </c>
      <c r="AL69" s="13">
        <v>20934.398918821833</v>
      </c>
      <c r="AM69" s="13">
        <v>16289.089587858049</v>
      </c>
      <c r="AN69" s="34">
        <v>-0.22189838595209199</v>
      </c>
      <c r="AO69" s="12">
        <v>0.48</v>
      </c>
      <c r="AP69" s="13">
        <v>16102.636692860598</v>
      </c>
      <c r="AQ69" s="34">
        <v>-0.11026779858318596</v>
      </c>
      <c r="AR69" s="13">
        <v>18098.295944800782</v>
      </c>
      <c r="AS69" s="13">
        <v>15660</v>
      </c>
      <c r="AT69" s="13">
        <v>33758.295944800782</v>
      </c>
      <c r="AU69" s="13">
        <v>36160.436693990443</v>
      </c>
      <c r="AV69" s="34">
        <v>7.1157049903154898E-2</v>
      </c>
    </row>
    <row r="70" spans="1:48" x14ac:dyDescent="0.2">
      <c r="A70" s="12">
        <v>0.49</v>
      </c>
      <c r="B70" s="13">
        <v>178883.55004460676</v>
      </c>
      <c r="C70" s="34">
        <v>1.2410774808631495</v>
      </c>
      <c r="D70" s="13">
        <v>79820.332662353947</v>
      </c>
      <c r="E70" s="13">
        <v>16560</v>
      </c>
      <c r="F70" s="13">
        <v>96380.332662353947</v>
      </c>
      <c r="G70" s="13">
        <v>367717.14122392825</v>
      </c>
      <c r="H70" s="34">
        <v>2.8152715503912988</v>
      </c>
      <c r="I70" s="43">
        <v>0.49</v>
      </c>
      <c r="J70" s="13">
        <v>3294.3033175365372</v>
      </c>
      <c r="K70" s="34">
        <v>0.52236598786380006</v>
      </c>
      <c r="L70" s="13">
        <v>2163.9364934572259</v>
      </c>
      <c r="M70" s="13">
        <v>15300</v>
      </c>
      <c r="N70" s="13">
        <v>17463.936493457226</v>
      </c>
      <c r="O70" s="13">
        <v>36123.130743904163</v>
      </c>
      <c r="P70" s="34">
        <v>1.0684414855400732</v>
      </c>
      <c r="Q70" s="12">
        <v>0.49</v>
      </c>
      <c r="R70" s="13">
        <v>5056.888130768265</v>
      </c>
      <c r="S70" s="34">
        <v>-0.22885543418907991</v>
      </c>
      <c r="T70" s="13">
        <v>6557.6395853228159</v>
      </c>
      <c r="U70" s="13">
        <v>15600</v>
      </c>
      <c r="V70" s="13">
        <v>22157.639585322817</v>
      </c>
      <c r="W70" s="13">
        <v>29928.171973851106</v>
      </c>
      <c r="X70" s="34">
        <v>0.3506931484559157</v>
      </c>
      <c r="Y70" s="12">
        <v>0.49</v>
      </c>
      <c r="Z70" s="13">
        <v>12575.663764403926</v>
      </c>
      <c r="AA70" s="34">
        <v>0.64615930167282687</v>
      </c>
      <c r="AB70" s="13">
        <v>7639.39659522899</v>
      </c>
      <c r="AC70" s="13">
        <v>15660</v>
      </c>
      <c r="AD70" s="13">
        <v>23299.396595228991</v>
      </c>
      <c r="AE70" s="13">
        <v>37693.708905957348</v>
      </c>
      <c r="AF70" s="34">
        <v>0.61779764346669286</v>
      </c>
      <c r="AG70" s="12">
        <v>0.49</v>
      </c>
      <c r="AH70" s="13">
        <v>5171.4754304290091</v>
      </c>
      <c r="AI70" s="34">
        <v>-1.9513785357709586E-2</v>
      </c>
      <c r="AJ70" s="13">
        <v>5274.3989188218338</v>
      </c>
      <c r="AK70" s="13">
        <v>15660</v>
      </c>
      <c r="AL70" s="13">
        <v>20934.398918821833</v>
      </c>
      <c r="AM70" s="13">
        <v>16289.089587858049</v>
      </c>
      <c r="AN70" s="34">
        <v>-0.22189838595209199</v>
      </c>
      <c r="AO70" s="12">
        <v>0.49</v>
      </c>
      <c r="AP70" s="13">
        <v>16102.636692860598</v>
      </c>
      <c r="AQ70" s="34">
        <v>-0.11026779858318596</v>
      </c>
      <c r="AR70" s="13">
        <v>18098.295944800782</v>
      </c>
      <c r="AS70" s="13">
        <v>15660</v>
      </c>
      <c r="AT70" s="13">
        <v>33758.295944800782</v>
      </c>
      <c r="AU70" s="13">
        <v>36160.436693990443</v>
      </c>
      <c r="AV70" s="34">
        <v>7.1157049903154898E-2</v>
      </c>
    </row>
    <row r="71" spans="1:48" x14ac:dyDescent="0.2">
      <c r="A71" s="12">
        <v>0.5</v>
      </c>
      <c r="B71" s="13">
        <v>178883.55004460676</v>
      </c>
      <c r="C71" s="34">
        <v>1.2410774808631495</v>
      </c>
      <c r="D71" s="13">
        <v>79820.332662353947</v>
      </c>
      <c r="E71" s="13">
        <v>16560</v>
      </c>
      <c r="F71" s="13">
        <v>96380.332662353947</v>
      </c>
      <c r="G71" s="13">
        <v>367717.14122392825</v>
      </c>
      <c r="H71" s="34">
        <v>2.8152715503912988</v>
      </c>
      <c r="I71" s="43">
        <v>0.5</v>
      </c>
      <c r="J71" s="13">
        <v>3294.3033175365372</v>
      </c>
      <c r="K71" s="34">
        <v>0.52236598786380006</v>
      </c>
      <c r="L71" s="13">
        <v>2163.9364934572259</v>
      </c>
      <c r="M71" s="13">
        <v>15300</v>
      </c>
      <c r="N71" s="13">
        <v>17463.936493457226</v>
      </c>
      <c r="O71" s="13">
        <v>36123.130743904163</v>
      </c>
      <c r="P71" s="34">
        <v>1.0684414855400732</v>
      </c>
      <c r="Q71" s="12">
        <v>0.5</v>
      </c>
      <c r="R71" s="13">
        <v>5056.888130768265</v>
      </c>
      <c r="S71" s="34">
        <v>-0.22885543418907991</v>
      </c>
      <c r="T71" s="13">
        <v>6557.6395853228159</v>
      </c>
      <c r="U71" s="13">
        <v>15600</v>
      </c>
      <c r="V71" s="13">
        <v>22157.639585322817</v>
      </c>
      <c r="W71" s="13">
        <v>29928.171973851106</v>
      </c>
      <c r="X71" s="34">
        <v>0.3506931484559157</v>
      </c>
      <c r="Y71" s="12">
        <v>0.5</v>
      </c>
      <c r="Z71" s="13">
        <v>12575.663764403926</v>
      </c>
      <c r="AA71" s="34">
        <v>0.64615930167282687</v>
      </c>
      <c r="AB71" s="13">
        <v>7639.39659522899</v>
      </c>
      <c r="AC71" s="13">
        <v>15660</v>
      </c>
      <c r="AD71" s="13">
        <v>23299.396595228991</v>
      </c>
      <c r="AE71" s="13">
        <v>37693.708905957348</v>
      </c>
      <c r="AF71" s="34">
        <v>0.61779764346669286</v>
      </c>
      <c r="AG71" s="12">
        <v>0.5</v>
      </c>
      <c r="AH71" s="13">
        <v>5171.4754304290091</v>
      </c>
      <c r="AI71" s="34">
        <v>-1.9513785357709586E-2</v>
      </c>
      <c r="AJ71" s="13">
        <v>5274.3989188218338</v>
      </c>
      <c r="AK71" s="13">
        <v>15660</v>
      </c>
      <c r="AL71" s="13">
        <v>20934.398918821833</v>
      </c>
      <c r="AM71" s="13">
        <v>16289.089587858049</v>
      </c>
      <c r="AN71" s="34">
        <v>-0.22189838595209199</v>
      </c>
      <c r="AO71" s="12">
        <v>0.5</v>
      </c>
      <c r="AP71" s="13">
        <v>16102.636692860598</v>
      </c>
      <c r="AQ71" s="34">
        <v>-0.11026779858318596</v>
      </c>
      <c r="AR71" s="13">
        <v>18098.295944800782</v>
      </c>
      <c r="AS71" s="13">
        <v>15660</v>
      </c>
      <c r="AT71" s="13">
        <v>33758.295944800782</v>
      </c>
      <c r="AU71" s="13">
        <v>36160.436693990443</v>
      </c>
      <c r="AV71" s="34">
        <v>7.1157049903154898E-2</v>
      </c>
    </row>
    <row r="72" spans="1:48" x14ac:dyDescent="0.2">
      <c r="A72" s="12">
        <v>0.51</v>
      </c>
      <c r="B72" s="13">
        <v>178883.55004460676</v>
      </c>
      <c r="C72" s="34">
        <v>1.2410774808631495</v>
      </c>
      <c r="D72" s="13">
        <v>79820.332662353947</v>
      </c>
      <c r="E72" s="13">
        <v>16560</v>
      </c>
      <c r="F72" s="13">
        <v>96380.332662353947</v>
      </c>
      <c r="G72" s="13">
        <v>367717.14122392825</v>
      </c>
      <c r="H72" s="34">
        <v>2.8152715503912988</v>
      </c>
      <c r="I72" s="43">
        <v>0.51</v>
      </c>
      <c r="J72" s="13">
        <v>3294.3033175365372</v>
      </c>
      <c r="K72" s="34">
        <v>0.52236598786380006</v>
      </c>
      <c r="L72" s="13">
        <v>2163.9364934572259</v>
      </c>
      <c r="M72" s="13">
        <v>15300</v>
      </c>
      <c r="N72" s="13">
        <v>17463.936493457226</v>
      </c>
      <c r="O72" s="13">
        <v>36123.130743904163</v>
      </c>
      <c r="P72" s="34">
        <v>1.0684414855400732</v>
      </c>
      <c r="Q72" s="12">
        <v>0.51</v>
      </c>
      <c r="R72" s="13">
        <v>5056.888130768265</v>
      </c>
      <c r="S72" s="34">
        <v>-0.22885543418907991</v>
      </c>
      <c r="T72" s="13">
        <v>6557.6395853228159</v>
      </c>
      <c r="U72" s="13">
        <v>15600</v>
      </c>
      <c r="V72" s="13">
        <v>22157.639585322817</v>
      </c>
      <c r="W72" s="13">
        <v>29928.171973851106</v>
      </c>
      <c r="X72" s="34">
        <v>0.3506931484559157</v>
      </c>
      <c r="Y72" s="12">
        <v>0.51</v>
      </c>
      <c r="Z72" s="13">
        <v>12575.663764403926</v>
      </c>
      <c r="AA72" s="34">
        <v>0.64615930167282687</v>
      </c>
      <c r="AB72" s="13">
        <v>7639.39659522899</v>
      </c>
      <c r="AC72" s="13">
        <v>15660</v>
      </c>
      <c r="AD72" s="13">
        <v>23299.396595228991</v>
      </c>
      <c r="AE72" s="13">
        <v>37693.708905957348</v>
      </c>
      <c r="AF72" s="34">
        <v>0.61779764346669286</v>
      </c>
      <c r="AG72" s="12">
        <v>0.51</v>
      </c>
      <c r="AH72" s="13">
        <v>5171.4754304290091</v>
      </c>
      <c r="AI72" s="34">
        <v>-1.9513785357709586E-2</v>
      </c>
      <c r="AJ72" s="13">
        <v>5274.3989188218338</v>
      </c>
      <c r="AK72" s="13">
        <v>15660</v>
      </c>
      <c r="AL72" s="13">
        <v>20934.398918821833</v>
      </c>
      <c r="AM72" s="13">
        <v>16289.089587858049</v>
      </c>
      <c r="AN72" s="34">
        <v>-0.22189838595209199</v>
      </c>
      <c r="AO72" s="12">
        <v>0.51</v>
      </c>
      <c r="AP72" s="13">
        <v>16102.636692860598</v>
      </c>
      <c r="AQ72" s="34">
        <v>-0.11026779858318596</v>
      </c>
      <c r="AR72" s="13">
        <v>18098.295944800782</v>
      </c>
      <c r="AS72" s="13">
        <v>15660</v>
      </c>
      <c r="AT72" s="13">
        <v>33758.295944800782</v>
      </c>
      <c r="AU72" s="13">
        <v>36160.436693990443</v>
      </c>
      <c r="AV72" s="34">
        <v>7.1157049903154898E-2</v>
      </c>
    </row>
    <row r="73" spans="1:48" x14ac:dyDescent="0.2">
      <c r="A73" s="12">
        <v>0.52</v>
      </c>
      <c r="B73" s="13">
        <v>178883.55004460676</v>
      </c>
      <c r="C73" s="34">
        <v>1.2410774808631495</v>
      </c>
      <c r="D73" s="13">
        <v>79820.332662353947</v>
      </c>
      <c r="E73" s="13">
        <v>16560</v>
      </c>
      <c r="F73" s="13">
        <v>96380.332662353947</v>
      </c>
      <c r="G73" s="13">
        <v>367717.14122392825</v>
      </c>
      <c r="H73" s="34">
        <v>2.8152715503912988</v>
      </c>
      <c r="I73" s="43">
        <v>0.52</v>
      </c>
      <c r="J73" s="13">
        <v>3294.3033175365372</v>
      </c>
      <c r="K73" s="34">
        <v>0.52236598786380006</v>
      </c>
      <c r="L73" s="13">
        <v>2163.9364934572259</v>
      </c>
      <c r="M73" s="13">
        <v>15300</v>
      </c>
      <c r="N73" s="13">
        <v>17463.936493457226</v>
      </c>
      <c r="O73" s="13">
        <v>36123.130743904163</v>
      </c>
      <c r="P73" s="34">
        <v>1.0684414855400732</v>
      </c>
      <c r="Q73" s="12">
        <v>0.52</v>
      </c>
      <c r="R73" s="13">
        <v>5056.888130768265</v>
      </c>
      <c r="S73" s="34">
        <v>-0.22885543418907991</v>
      </c>
      <c r="T73" s="13">
        <v>6557.6395853228159</v>
      </c>
      <c r="U73" s="13">
        <v>15600</v>
      </c>
      <c r="V73" s="13">
        <v>22157.639585322817</v>
      </c>
      <c r="W73" s="13">
        <v>29928.171973851106</v>
      </c>
      <c r="X73" s="34">
        <v>0.3506931484559157</v>
      </c>
      <c r="Y73" s="12">
        <v>0.52</v>
      </c>
      <c r="Z73" s="13">
        <v>12575.663764403926</v>
      </c>
      <c r="AA73" s="34">
        <v>0.64615930167282687</v>
      </c>
      <c r="AB73" s="13">
        <v>7639.39659522899</v>
      </c>
      <c r="AC73" s="13">
        <v>15660</v>
      </c>
      <c r="AD73" s="13">
        <v>23299.396595228991</v>
      </c>
      <c r="AE73" s="13">
        <v>37693.708905957348</v>
      </c>
      <c r="AF73" s="34">
        <v>0.61779764346669286</v>
      </c>
      <c r="AG73" s="12">
        <v>0.52</v>
      </c>
      <c r="AH73" s="13">
        <v>5171.4754304290091</v>
      </c>
      <c r="AI73" s="34">
        <v>-1.9513785357709586E-2</v>
      </c>
      <c r="AJ73" s="13">
        <v>5274.3989188218338</v>
      </c>
      <c r="AK73" s="13">
        <v>15660</v>
      </c>
      <c r="AL73" s="13">
        <v>20934.398918821833</v>
      </c>
      <c r="AM73" s="13">
        <v>16289.089587858049</v>
      </c>
      <c r="AN73" s="34">
        <v>-0.22189838595209199</v>
      </c>
      <c r="AO73" s="12">
        <v>0.52</v>
      </c>
      <c r="AP73" s="13">
        <v>16102.636692860598</v>
      </c>
      <c r="AQ73" s="34">
        <v>-0.11026779858318596</v>
      </c>
      <c r="AR73" s="13">
        <v>18098.295944800782</v>
      </c>
      <c r="AS73" s="13">
        <v>15660</v>
      </c>
      <c r="AT73" s="13">
        <v>33758.295944800782</v>
      </c>
      <c r="AU73" s="13">
        <v>36160.436693990443</v>
      </c>
      <c r="AV73" s="34">
        <v>7.1157049903154898E-2</v>
      </c>
    </row>
    <row r="74" spans="1:48" x14ac:dyDescent="0.2">
      <c r="A74" s="12">
        <v>0.53</v>
      </c>
      <c r="B74" s="13">
        <v>178883.55004460676</v>
      </c>
      <c r="C74" s="34">
        <v>1.2410774808631495</v>
      </c>
      <c r="D74" s="13">
        <v>79820.332662353947</v>
      </c>
      <c r="E74" s="13">
        <v>16560</v>
      </c>
      <c r="F74" s="13">
        <v>96380.332662353947</v>
      </c>
      <c r="G74" s="13">
        <v>367717.14122392825</v>
      </c>
      <c r="H74" s="34">
        <v>2.8152715503912988</v>
      </c>
      <c r="I74" s="43">
        <v>0.53</v>
      </c>
      <c r="J74" s="13">
        <v>3294.3033175365372</v>
      </c>
      <c r="K74" s="34">
        <v>0.52236598786380006</v>
      </c>
      <c r="L74" s="13">
        <v>2163.9364934572259</v>
      </c>
      <c r="M74" s="13">
        <v>15300</v>
      </c>
      <c r="N74" s="13">
        <v>17463.936493457226</v>
      </c>
      <c r="O74" s="13">
        <v>36123.130743904163</v>
      </c>
      <c r="P74" s="34">
        <v>1.0684414855400732</v>
      </c>
      <c r="Q74" s="12">
        <v>0.53</v>
      </c>
      <c r="R74" s="13">
        <v>5056.888130768265</v>
      </c>
      <c r="S74" s="34">
        <v>-0.22885543418907991</v>
      </c>
      <c r="T74" s="13">
        <v>6557.6395853228159</v>
      </c>
      <c r="U74" s="13">
        <v>15600</v>
      </c>
      <c r="V74" s="13">
        <v>22157.639585322817</v>
      </c>
      <c r="W74" s="13">
        <v>29928.171973851106</v>
      </c>
      <c r="X74" s="34">
        <v>0.3506931484559157</v>
      </c>
      <c r="Y74" s="12">
        <v>0.53</v>
      </c>
      <c r="Z74" s="13">
        <v>12575.663764403926</v>
      </c>
      <c r="AA74" s="34">
        <v>0.64615930167282687</v>
      </c>
      <c r="AB74" s="13">
        <v>7639.39659522899</v>
      </c>
      <c r="AC74" s="13">
        <v>15660</v>
      </c>
      <c r="AD74" s="13">
        <v>23299.396595228991</v>
      </c>
      <c r="AE74" s="13">
        <v>37693.708905957348</v>
      </c>
      <c r="AF74" s="34">
        <v>0.61779764346669286</v>
      </c>
      <c r="AG74" s="12">
        <v>0.53</v>
      </c>
      <c r="AH74" s="13">
        <v>5171.4754304290091</v>
      </c>
      <c r="AI74" s="34">
        <v>-1.9513785357709586E-2</v>
      </c>
      <c r="AJ74" s="13">
        <v>5274.3989188218338</v>
      </c>
      <c r="AK74" s="13">
        <v>15660</v>
      </c>
      <c r="AL74" s="13">
        <v>20934.398918821833</v>
      </c>
      <c r="AM74" s="13">
        <v>16289.089587858049</v>
      </c>
      <c r="AN74" s="34">
        <v>-0.22189838595209199</v>
      </c>
      <c r="AO74" s="12">
        <v>0.53</v>
      </c>
      <c r="AP74" s="13">
        <v>16102.636692860598</v>
      </c>
      <c r="AQ74" s="34">
        <v>-0.11026779858318596</v>
      </c>
      <c r="AR74" s="13">
        <v>18098.295944800782</v>
      </c>
      <c r="AS74" s="13">
        <v>15660</v>
      </c>
      <c r="AT74" s="13">
        <v>33758.295944800782</v>
      </c>
      <c r="AU74" s="13">
        <v>36160.436693990443</v>
      </c>
      <c r="AV74" s="34">
        <v>7.1157049903154898E-2</v>
      </c>
    </row>
    <row r="75" spans="1:48" x14ac:dyDescent="0.2">
      <c r="A75" s="12">
        <v>0.54</v>
      </c>
      <c r="B75" s="13">
        <v>178883.55004460676</v>
      </c>
      <c r="C75" s="34">
        <v>1.2410774808631495</v>
      </c>
      <c r="D75" s="13">
        <v>79820.332662353947</v>
      </c>
      <c r="E75" s="13">
        <v>16560</v>
      </c>
      <c r="F75" s="13">
        <v>96380.332662353947</v>
      </c>
      <c r="G75" s="13">
        <v>367717.14122392825</v>
      </c>
      <c r="H75" s="34">
        <v>2.8152715503912988</v>
      </c>
      <c r="I75" s="43">
        <v>0.54</v>
      </c>
      <c r="J75" s="13">
        <v>3294.3033175365372</v>
      </c>
      <c r="K75" s="34">
        <v>0.52236598786380006</v>
      </c>
      <c r="L75" s="13">
        <v>2163.9364934572259</v>
      </c>
      <c r="M75" s="13">
        <v>15300</v>
      </c>
      <c r="N75" s="13">
        <v>17463.936493457226</v>
      </c>
      <c r="O75" s="13">
        <v>36123.130743904163</v>
      </c>
      <c r="P75" s="34">
        <v>1.0684414855400732</v>
      </c>
      <c r="Q75" s="12">
        <v>0.54</v>
      </c>
      <c r="R75" s="13">
        <v>5056.888130768265</v>
      </c>
      <c r="S75" s="34">
        <v>-0.22885543418907991</v>
      </c>
      <c r="T75" s="13">
        <v>6557.6395853228159</v>
      </c>
      <c r="U75" s="13">
        <v>15600</v>
      </c>
      <c r="V75" s="13">
        <v>22157.639585322817</v>
      </c>
      <c r="W75" s="13">
        <v>29928.171973851106</v>
      </c>
      <c r="X75" s="34">
        <v>0.3506931484559157</v>
      </c>
      <c r="Y75" s="12">
        <v>0.54</v>
      </c>
      <c r="Z75" s="13">
        <v>12575.663764403926</v>
      </c>
      <c r="AA75" s="34">
        <v>0.64615930167282687</v>
      </c>
      <c r="AB75" s="13">
        <v>7639.39659522899</v>
      </c>
      <c r="AC75" s="13">
        <v>15660</v>
      </c>
      <c r="AD75" s="13">
        <v>23299.396595228991</v>
      </c>
      <c r="AE75" s="13">
        <v>37693.708905957348</v>
      </c>
      <c r="AF75" s="34">
        <v>0.61779764346669286</v>
      </c>
      <c r="AG75" s="12">
        <v>0.54</v>
      </c>
      <c r="AH75" s="13">
        <v>5171.4754304290091</v>
      </c>
      <c r="AI75" s="34">
        <v>-1.9513785357709586E-2</v>
      </c>
      <c r="AJ75" s="13">
        <v>5274.3989188218338</v>
      </c>
      <c r="AK75" s="13">
        <v>15660</v>
      </c>
      <c r="AL75" s="13">
        <v>20934.398918821833</v>
      </c>
      <c r="AM75" s="13">
        <v>16289.089587858049</v>
      </c>
      <c r="AN75" s="34">
        <v>-0.22189838595209199</v>
      </c>
      <c r="AO75" s="12">
        <v>0.54</v>
      </c>
      <c r="AP75" s="13">
        <v>16102.636692860598</v>
      </c>
      <c r="AQ75" s="34">
        <v>-0.11026779858318596</v>
      </c>
      <c r="AR75" s="13">
        <v>18098.295944800782</v>
      </c>
      <c r="AS75" s="13">
        <v>15660</v>
      </c>
      <c r="AT75" s="13">
        <v>33758.295944800782</v>
      </c>
      <c r="AU75" s="13">
        <v>36160.436693990443</v>
      </c>
      <c r="AV75" s="34">
        <v>7.1157049903154898E-2</v>
      </c>
    </row>
    <row r="76" spans="1:48" x14ac:dyDescent="0.2">
      <c r="A76" s="12">
        <v>0.55000000000000004</v>
      </c>
      <c r="B76" s="13">
        <v>178883.55004460676</v>
      </c>
      <c r="C76" s="34">
        <v>1.2410774808631495</v>
      </c>
      <c r="D76" s="13">
        <v>79820.332662353947</v>
      </c>
      <c r="E76" s="13">
        <v>16560</v>
      </c>
      <c r="F76" s="13">
        <v>96380.332662353947</v>
      </c>
      <c r="G76" s="13">
        <v>367717.14122392825</v>
      </c>
      <c r="H76" s="34">
        <v>2.8152715503912988</v>
      </c>
      <c r="I76" s="43">
        <v>0.55000000000000004</v>
      </c>
      <c r="J76" s="13">
        <v>3294.3033175365372</v>
      </c>
      <c r="K76" s="34">
        <v>0.52236598786380006</v>
      </c>
      <c r="L76" s="13">
        <v>2163.9364934572259</v>
      </c>
      <c r="M76" s="13">
        <v>15300</v>
      </c>
      <c r="N76" s="13">
        <v>17463.936493457226</v>
      </c>
      <c r="O76" s="13">
        <v>36123.130743904163</v>
      </c>
      <c r="P76" s="34">
        <v>1.0684414855400732</v>
      </c>
      <c r="Q76" s="12">
        <v>0.55000000000000004</v>
      </c>
      <c r="R76" s="13">
        <v>5056.888130768265</v>
      </c>
      <c r="S76" s="34">
        <v>-0.22885543418907991</v>
      </c>
      <c r="T76" s="13">
        <v>6557.6395853228159</v>
      </c>
      <c r="U76" s="13">
        <v>15600</v>
      </c>
      <c r="V76" s="13">
        <v>22157.639585322817</v>
      </c>
      <c r="W76" s="13">
        <v>29928.171973851106</v>
      </c>
      <c r="X76" s="34">
        <v>0.3506931484559157</v>
      </c>
      <c r="Y76" s="12">
        <v>0.55000000000000004</v>
      </c>
      <c r="Z76" s="13">
        <v>12575.663764403926</v>
      </c>
      <c r="AA76" s="34">
        <v>0.64615930167282687</v>
      </c>
      <c r="AB76" s="13">
        <v>7639.39659522899</v>
      </c>
      <c r="AC76" s="13">
        <v>15660</v>
      </c>
      <c r="AD76" s="13">
        <v>23299.396595228991</v>
      </c>
      <c r="AE76" s="13">
        <v>37693.708905957348</v>
      </c>
      <c r="AF76" s="34">
        <v>0.61779764346669286</v>
      </c>
      <c r="AG76" s="12">
        <v>0.55000000000000004</v>
      </c>
      <c r="AH76" s="13">
        <v>5171.4754304290091</v>
      </c>
      <c r="AI76" s="34">
        <v>-1.9513785357709586E-2</v>
      </c>
      <c r="AJ76" s="13">
        <v>5274.3989188218338</v>
      </c>
      <c r="AK76" s="13">
        <v>15660</v>
      </c>
      <c r="AL76" s="13">
        <v>20934.398918821833</v>
      </c>
      <c r="AM76" s="13">
        <v>16289.089587858049</v>
      </c>
      <c r="AN76" s="34">
        <v>-0.22189838595209199</v>
      </c>
      <c r="AO76" s="12">
        <v>0.55000000000000004</v>
      </c>
      <c r="AP76" s="13">
        <v>16102.636692860598</v>
      </c>
      <c r="AQ76" s="34">
        <v>-0.11026779858318596</v>
      </c>
      <c r="AR76" s="13">
        <v>18098.295944800782</v>
      </c>
      <c r="AS76" s="13">
        <v>15660</v>
      </c>
      <c r="AT76" s="13">
        <v>33758.295944800782</v>
      </c>
      <c r="AU76" s="13">
        <v>36160.436693990443</v>
      </c>
      <c r="AV76" s="34">
        <v>7.1157049903154898E-2</v>
      </c>
    </row>
    <row r="77" spans="1:48" x14ac:dyDescent="0.2">
      <c r="A77" s="12">
        <v>0.56000000000000005</v>
      </c>
      <c r="B77" s="13">
        <v>178883.55004460676</v>
      </c>
      <c r="C77" s="34">
        <v>1.2410774808631495</v>
      </c>
      <c r="D77" s="13">
        <v>79820.332662353947</v>
      </c>
      <c r="E77" s="13">
        <v>16560</v>
      </c>
      <c r="F77" s="13">
        <v>96380.332662353947</v>
      </c>
      <c r="G77" s="13">
        <v>367717.14122392825</v>
      </c>
      <c r="H77" s="34">
        <v>2.8152715503912988</v>
      </c>
      <c r="I77" s="43">
        <v>0.56000000000000005</v>
      </c>
      <c r="J77" s="13">
        <v>3294.3033175365372</v>
      </c>
      <c r="K77" s="34">
        <v>0.52236598786380006</v>
      </c>
      <c r="L77" s="13">
        <v>2163.9364934572259</v>
      </c>
      <c r="M77" s="13">
        <v>15300</v>
      </c>
      <c r="N77" s="13">
        <v>17463.936493457226</v>
      </c>
      <c r="O77" s="13">
        <v>36123.130743904163</v>
      </c>
      <c r="P77" s="34">
        <v>1.0684414855400732</v>
      </c>
      <c r="Q77" s="12">
        <v>0.56000000000000005</v>
      </c>
      <c r="R77" s="13">
        <v>5056.888130768265</v>
      </c>
      <c r="S77" s="34">
        <v>-0.22885543418907991</v>
      </c>
      <c r="T77" s="13">
        <v>6557.6395853228159</v>
      </c>
      <c r="U77" s="13">
        <v>15600</v>
      </c>
      <c r="V77" s="13">
        <v>22157.639585322817</v>
      </c>
      <c r="W77" s="13">
        <v>29928.171973851106</v>
      </c>
      <c r="X77" s="34">
        <v>0.3506931484559157</v>
      </c>
      <c r="Y77" s="12">
        <v>0.56000000000000005</v>
      </c>
      <c r="Z77" s="13">
        <v>12575.663764403926</v>
      </c>
      <c r="AA77" s="34">
        <v>0.64615930167282687</v>
      </c>
      <c r="AB77" s="13">
        <v>7639.39659522899</v>
      </c>
      <c r="AC77" s="13">
        <v>15660</v>
      </c>
      <c r="AD77" s="13">
        <v>23299.396595228991</v>
      </c>
      <c r="AE77" s="13">
        <v>37693.708905957348</v>
      </c>
      <c r="AF77" s="34">
        <v>0.61779764346669286</v>
      </c>
      <c r="AG77" s="12">
        <v>0.56000000000000005</v>
      </c>
      <c r="AH77" s="13">
        <v>5171.4754304290091</v>
      </c>
      <c r="AI77" s="34">
        <v>-1.9513785357709586E-2</v>
      </c>
      <c r="AJ77" s="13">
        <v>5274.3989188218338</v>
      </c>
      <c r="AK77" s="13">
        <v>15660</v>
      </c>
      <c r="AL77" s="13">
        <v>20934.398918821833</v>
      </c>
      <c r="AM77" s="13">
        <v>16289.089587858049</v>
      </c>
      <c r="AN77" s="34">
        <v>-0.22189838595209199</v>
      </c>
      <c r="AO77" s="12">
        <v>0.56000000000000005</v>
      </c>
      <c r="AP77" s="13">
        <v>16102.636692860598</v>
      </c>
      <c r="AQ77" s="34">
        <v>-0.11026779858318596</v>
      </c>
      <c r="AR77" s="13">
        <v>18098.295944800782</v>
      </c>
      <c r="AS77" s="13">
        <v>15660</v>
      </c>
      <c r="AT77" s="13">
        <v>33758.295944800782</v>
      </c>
      <c r="AU77" s="13">
        <v>36160.436693990443</v>
      </c>
      <c r="AV77" s="34">
        <v>7.1157049903154898E-2</v>
      </c>
    </row>
    <row r="78" spans="1:48" x14ac:dyDescent="0.2">
      <c r="A78" s="12">
        <v>0.56999999999999995</v>
      </c>
      <c r="B78" s="13">
        <v>178883.55004460676</v>
      </c>
      <c r="C78" s="34">
        <v>1.2410774808631495</v>
      </c>
      <c r="D78" s="13">
        <v>79820.332662353947</v>
      </c>
      <c r="E78" s="13">
        <v>16560</v>
      </c>
      <c r="F78" s="13">
        <v>96380.332662353947</v>
      </c>
      <c r="G78" s="13">
        <v>367717.14122392825</v>
      </c>
      <c r="H78" s="34">
        <v>2.8152715503912988</v>
      </c>
      <c r="I78" s="43">
        <v>0.56999999999999995</v>
      </c>
      <c r="J78" s="13">
        <v>3294.3033175365372</v>
      </c>
      <c r="K78" s="34">
        <v>0.52236598786380006</v>
      </c>
      <c r="L78" s="13">
        <v>2163.9364934572259</v>
      </c>
      <c r="M78" s="13">
        <v>15300</v>
      </c>
      <c r="N78" s="13">
        <v>17463.936493457226</v>
      </c>
      <c r="O78" s="13">
        <v>36123.130743904163</v>
      </c>
      <c r="P78" s="34">
        <v>1.0684414855400732</v>
      </c>
      <c r="Q78" s="12">
        <v>0.56999999999999995</v>
      </c>
      <c r="R78" s="13">
        <v>5056.888130768265</v>
      </c>
      <c r="S78" s="34">
        <v>-0.22885543418907991</v>
      </c>
      <c r="T78" s="13">
        <v>6557.6395853228159</v>
      </c>
      <c r="U78" s="13">
        <v>15600</v>
      </c>
      <c r="V78" s="13">
        <v>22157.639585322817</v>
      </c>
      <c r="W78" s="13">
        <v>29928.171973851106</v>
      </c>
      <c r="X78" s="34">
        <v>0.3506931484559157</v>
      </c>
      <c r="Y78" s="12">
        <v>0.56999999999999995</v>
      </c>
      <c r="Z78" s="13">
        <v>12575.663764403926</v>
      </c>
      <c r="AA78" s="34">
        <v>0.64615930167282687</v>
      </c>
      <c r="AB78" s="13">
        <v>7639.39659522899</v>
      </c>
      <c r="AC78" s="13">
        <v>15660</v>
      </c>
      <c r="AD78" s="13">
        <v>23299.396595228991</v>
      </c>
      <c r="AE78" s="13">
        <v>37693.708905957348</v>
      </c>
      <c r="AF78" s="34">
        <v>0.61779764346669286</v>
      </c>
      <c r="AG78" s="12">
        <v>0.56999999999999995</v>
      </c>
      <c r="AH78" s="13">
        <v>5171.4754304290091</v>
      </c>
      <c r="AI78" s="34">
        <v>-1.9513785357709586E-2</v>
      </c>
      <c r="AJ78" s="13">
        <v>5274.3989188218338</v>
      </c>
      <c r="AK78" s="13">
        <v>15660</v>
      </c>
      <c r="AL78" s="13">
        <v>20934.398918821833</v>
      </c>
      <c r="AM78" s="13">
        <v>16289.089587858049</v>
      </c>
      <c r="AN78" s="34">
        <v>-0.22189838595209199</v>
      </c>
      <c r="AO78" s="12">
        <v>0.56999999999999995</v>
      </c>
      <c r="AP78" s="13">
        <v>16102.636692860598</v>
      </c>
      <c r="AQ78" s="34">
        <v>-0.11026779858318596</v>
      </c>
      <c r="AR78" s="13">
        <v>18098.295944800782</v>
      </c>
      <c r="AS78" s="13">
        <v>15660</v>
      </c>
      <c r="AT78" s="13">
        <v>33758.295944800782</v>
      </c>
      <c r="AU78" s="13">
        <v>36160.436693990443</v>
      </c>
      <c r="AV78" s="34">
        <v>7.1157049903154898E-2</v>
      </c>
    </row>
    <row r="79" spans="1:48" x14ac:dyDescent="0.2">
      <c r="A79" s="12">
        <v>0.57999999999999996</v>
      </c>
      <c r="B79" s="13">
        <v>178883.55004460676</v>
      </c>
      <c r="C79" s="34">
        <v>1.2410774808631495</v>
      </c>
      <c r="D79" s="13">
        <v>79820.332662353947</v>
      </c>
      <c r="E79" s="13">
        <v>16560</v>
      </c>
      <c r="F79" s="13">
        <v>96380.332662353947</v>
      </c>
      <c r="G79" s="13">
        <v>367717.14122392825</v>
      </c>
      <c r="H79" s="34">
        <v>2.8152715503912988</v>
      </c>
      <c r="I79" s="43">
        <v>0.57999999999999996</v>
      </c>
      <c r="J79" s="13">
        <v>3294.3033175365372</v>
      </c>
      <c r="K79" s="34">
        <v>0.52236598786380006</v>
      </c>
      <c r="L79" s="13">
        <v>2163.9364934572259</v>
      </c>
      <c r="M79" s="13">
        <v>15300</v>
      </c>
      <c r="N79" s="13">
        <v>17463.936493457226</v>
      </c>
      <c r="O79" s="13">
        <v>36123.130743904163</v>
      </c>
      <c r="P79" s="34">
        <v>1.0684414855400732</v>
      </c>
      <c r="Q79" s="12">
        <v>0.57999999999999996</v>
      </c>
      <c r="R79" s="13">
        <v>5056.888130768265</v>
      </c>
      <c r="S79" s="34">
        <v>-0.22885543418907991</v>
      </c>
      <c r="T79" s="13">
        <v>6557.6395853228159</v>
      </c>
      <c r="U79" s="13">
        <v>15600</v>
      </c>
      <c r="V79" s="13">
        <v>22157.639585322817</v>
      </c>
      <c r="W79" s="13">
        <v>29928.171973851106</v>
      </c>
      <c r="X79" s="34">
        <v>0.3506931484559157</v>
      </c>
      <c r="Y79" s="12">
        <v>0.57999999999999996</v>
      </c>
      <c r="Z79" s="13">
        <v>12575.663764403926</v>
      </c>
      <c r="AA79" s="34">
        <v>0.64615930167282687</v>
      </c>
      <c r="AB79" s="13">
        <v>7639.39659522899</v>
      </c>
      <c r="AC79" s="13">
        <v>15660</v>
      </c>
      <c r="AD79" s="13">
        <v>23299.396595228991</v>
      </c>
      <c r="AE79" s="13">
        <v>37693.708905957348</v>
      </c>
      <c r="AF79" s="34">
        <v>0.61779764346669286</v>
      </c>
      <c r="AG79" s="12">
        <v>0.57999999999999996</v>
      </c>
      <c r="AH79" s="13">
        <v>5171.4754304290091</v>
      </c>
      <c r="AI79" s="34">
        <v>-1.9513785357709586E-2</v>
      </c>
      <c r="AJ79" s="13">
        <v>5274.3989188218338</v>
      </c>
      <c r="AK79" s="13">
        <v>15660</v>
      </c>
      <c r="AL79" s="13">
        <v>20934.398918821833</v>
      </c>
      <c r="AM79" s="13">
        <v>16289.089587858049</v>
      </c>
      <c r="AN79" s="34">
        <v>-0.22189838595209199</v>
      </c>
      <c r="AO79" s="12">
        <v>0.57999999999999996</v>
      </c>
      <c r="AP79" s="13">
        <v>16102.636692860598</v>
      </c>
      <c r="AQ79" s="34">
        <v>-0.11026779858318596</v>
      </c>
      <c r="AR79" s="13">
        <v>18098.295944800782</v>
      </c>
      <c r="AS79" s="13">
        <v>15660</v>
      </c>
      <c r="AT79" s="13">
        <v>33758.295944800782</v>
      </c>
      <c r="AU79" s="13">
        <v>36160.436693990443</v>
      </c>
      <c r="AV79" s="34">
        <v>7.1157049903154898E-2</v>
      </c>
    </row>
    <row r="80" spans="1:48" x14ac:dyDescent="0.2">
      <c r="A80" s="12">
        <v>0.59</v>
      </c>
      <c r="B80" s="13">
        <v>178883.55004460676</v>
      </c>
      <c r="C80" s="34">
        <v>1.2410774808631495</v>
      </c>
      <c r="D80" s="13">
        <v>79820.332662353947</v>
      </c>
      <c r="E80" s="13">
        <v>16560</v>
      </c>
      <c r="F80" s="13">
        <v>96380.332662353947</v>
      </c>
      <c r="G80" s="13">
        <v>367717.14122392825</v>
      </c>
      <c r="H80" s="34">
        <v>2.8152715503912988</v>
      </c>
      <c r="I80" s="43">
        <v>0.59</v>
      </c>
      <c r="J80" s="13">
        <v>3294.3033175365372</v>
      </c>
      <c r="K80" s="34">
        <v>0.52236598786380006</v>
      </c>
      <c r="L80" s="13">
        <v>2163.9364934572259</v>
      </c>
      <c r="M80" s="13">
        <v>15300</v>
      </c>
      <c r="N80" s="13">
        <v>17463.936493457226</v>
      </c>
      <c r="O80" s="13">
        <v>36123.130743904163</v>
      </c>
      <c r="P80" s="34">
        <v>1.0684414855400732</v>
      </c>
      <c r="Q80" s="12">
        <v>0.59</v>
      </c>
      <c r="R80" s="13">
        <v>5056.888130768265</v>
      </c>
      <c r="S80" s="34">
        <v>-0.22885543418907991</v>
      </c>
      <c r="T80" s="13">
        <v>6557.6395853228159</v>
      </c>
      <c r="U80" s="13">
        <v>15600</v>
      </c>
      <c r="V80" s="13">
        <v>22157.639585322817</v>
      </c>
      <c r="W80" s="13">
        <v>29928.171973851106</v>
      </c>
      <c r="X80" s="34">
        <v>0.3506931484559157</v>
      </c>
      <c r="Y80" s="12">
        <v>0.59</v>
      </c>
      <c r="Z80" s="13">
        <v>12575.663764403926</v>
      </c>
      <c r="AA80" s="34">
        <v>0.64615930167282687</v>
      </c>
      <c r="AB80" s="13">
        <v>7639.39659522899</v>
      </c>
      <c r="AC80" s="13">
        <v>15660</v>
      </c>
      <c r="AD80" s="13">
        <v>23299.396595228991</v>
      </c>
      <c r="AE80" s="13">
        <v>37693.708905957348</v>
      </c>
      <c r="AF80" s="34">
        <v>0.61779764346669286</v>
      </c>
      <c r="AG80" s="12">
        <v>0.59</v>
      </c>
      <c r="AH80" s="13">
        <v>5171.4754304290091</v>
      </c>
      <c r="AI80" s="34">
        <v>-1.9513785357709586E-2</v>
      </c>
      <c r="AJ80" s="13">
        <v>5274.3989188218338</v>
      </c>
      <c r="AK80" s="13">
        <v>15660</v>
      </c>
      <c r="AL80" s="13">
        <v>20934.398918821833</v>
      </c>
      <c r="AM80" s="13">
        <v>16289.089587858049</v>
      </c>
      <c r="AN80" s="34">
        <v>-0.22189838595209199</v>
      </c>
      <c r="AO80" s="12">
        <v>0.59</v>
      </c>
      <c r="AP80" s="13">
        <v>16102.636692860598</v>
      </c>
      <c r="AQ80" s="34">
        <v>-0.11026779858318596</v>
      </c>
      <c r="AR80" s="13">
        <v>18098.295944800782</v>
      </c>
      <c r="AS80" s="13">
        <v>15660</v>
      </c>
      <c r="AT80" s="13">
        <v>33758.295944800782</v>
      </c>
      <c r="AU80" s="13">
        <v>36160.436693990443</v>
      </c>
      <c r="AV80" s="34">
        <v>7.1157049903154898E-2</v>
      </c>
    </row>
    <row r="81" spans="1:48" x14ac:dyDescent="0.2">
      <c r="A81" s="12">
        <v>0.6</v>
      </c>
      <c r="B81" s="13">
        <v>178883.55004460676</v>
      </c>
      <c r="C81" s="34">
        <v>1.2410774808631495</v>
      </c>
      <c r="D81" s="13">
        <v>79820.332662353947</v>
      </c>
      <c r="E81" s="13">
        <v>16560</v>
      </c>
      <c r="F81" s="13">
        <v>96380.332662353947</v>
      </c>
      <c r="G81" s="13">
        <v>367717.14122392825</v>
      </c>
      <c r="H81" s="34">
        <v>2.8152715503912988</v>
      </c>
      <c r="I81" s="43">
        <v>0.6</v>
      </c>
      <c r="J81" s="13">
        <v>3294.3033175365372</v>
      </c>
      <c r="K81" s="34">
        <v>0.52236598786380006</v>
      </c>
      <c r="L81" s="13">
        <v>2163.9364934572259</v>
      </c>
      <c r="M81" s="13">
        <v>15300</v>
      </c>
      <c r="N81" s="13">
        <v>17463.936493457226</v>
      </c>
      <c r="O81" s="13">
        <v>36123.130743904163</v>
      </c>
      <c r="P81" s="34">
        <v>1.0684414855400732</v>
      </c>
      <c r="Q81" s="12">
        <v>0.6</v>
      </c>
      <c r="R81" s="13">
        <v>5056.888130768265</v>
      </c>
      <c r="S81" s="34">
        <v>-0.22885543418907991</v>
      </c>
      <c r="T81" s="13">
        <v>6557.6395853228159</v>
      </c>
      <c r="U81" s="13">
        <v>15600</v>
      </c>
      <c r="V81" s="13">
        <v>22157.639585322817</v>
      </c>
      <c r="W81" s="13">
        <v>29928.171973851106</v>
      </c>
      <c r="X81" s="34">
        <v>0.3506931484559157</v>
      </c>
      <c r="Y81" s="12">
        <v>0.6</v>
      </c>
      <c r="Z81" s="13">
        <v>12575.663764403926</v>
      </c>
      <c r="AA81" s="34">
        <v>0.64615930167282687</v>
      </c>
      <c r="AB81" s="13">
        <v>7639.39659522899</v>
      </c>
      <c r="AC81" s="13">
        <v>15660</v>
      </c>
      <c r="AD81" s="13">
        <v>23299.396595228991</v>
      </c>
      <c r="AE81" s="13">
        <v>37693.708905957348</v>
      </c>
      <c r="AF81" s="34">
        <v>0.61779764346669286</v>
      </c>
      <c r="AG81" s="12">
        <v>0.6</v>
      </c>
      <c r="AH81" s="13">
        <v>5171.4754304290091</v>
      </c>
      <c r="AI81" s="34">
        <v>-1.9513785357709586E-2</v>
      </c>
      <c r="AJ81" s="13">
        <v>5274.3989188218338</v>
      </c>
      <c r="AK81" s="13">
        <v>15660</v>
      </c>
      <c r="AL81" s="13">
        <v>20934.398918821833</v>
      </c>
      <c r="AM81" s="13">
        <v>16289.089587858049</v>
      </c>
      <c r="AN81" s="34">
        <v>-0.22189838595209199</v>
      </c>
      <c r="AO81" s="12">
        <v>0.6</v>
      </c>
      <c r="AP81" s="13">
        <v>16102.636692860598</v>
      </c>
      <c r="AQ81" s="34">
        <v>-0.11026779858318596</v>
      </c>
      <c r="AR81" s="13">
        <v>18098.295944800782</v>
      </c>
      <c r="AS81" s="13">
        <v>15660</v>
      </c>
      <c r="AT81" s="13">
        <v>33758.295944800782</v>
      </c>
      <c r="AU81" s="13">
        <v>36160.436693990443</v>
      </c>
      <c r="AV81" s="34">
        <v>7.1157049903154898E-2</v>
      </c>
    </row>
    <row r="82" spans="1:48" x14ac:dyDescent="0.2">
      <c r="A82" s="12">
        <v>0.61</v>
      </c>
      <c r="B82" s="13">
        <v>178883.55004460676</v>
      </c>
      <c r="C82" s="34">
        <v>1.2410774808631495</v>
      </c>
      <c r="D82" s="13">
        <v>79820.332662353947</v>
      </c>
      <c r="E82" s="13">
        <v>16560</v>
      </c>
      <c r="F82" s="13">
        <v>96380.332662353947</v>
      </c>
      <c r="G82" s="13">
        <v>367717.14122392825</v>
      </c>
      <c r="H82" s="34">
        <v>2.8152715503912988</v>
      </c>
      <c r="I82" s="43">
        <v>0.61</v>
      </c>
      <c r="J82" s="13">
        <v>3294.3033175365372</v>
      </c>
      <c r="K82" s="34">
        <v>0.52236598786380006</v>
      </c>
      <c r="L82" s="13">
        <v>2163.9364934572259</v>
      </c>
      <c r="M82" s="13">
        <v>15300</v>
      </c>
      <c r="N82" s="13">
        <v>17463.936493457226</v>
      </c>
      <c r="O82" s="13">
        <v>36123.130743904163</v>
      </c>
      <c r="P82" s="34">
        <v>1.0684414855400732</v>
      </c>
      <c r="Q82" s="12">
        <v>0.61</v>
      </c>
      <c r="R82" s="13">
        <v>5056.888130768265</v>
      </c>
      <c r="S82" s="34">
        <v>-0.22885543418907991</v>
      </c>
      <c r="T82" s="13">
        <v>6557.6395853228159</v>
      </c>
      <c r="U82" s="13">
        <v>15600</v>
      </c>
      <c r="V82" s="13">
        <v>22157.639585322817</v>
      </c>
      <c r="W82" s="13">
        <v>29928.171973851106</v>
      </c>
      <c r="X82" s="34">
        <v>0.3506931484559157</v>
      </c>
      <c r="Y82" s="12">
        <v>0.61</v>
      </c>
      <c r="Z82" s="13">
        <v>12575.663764403926</v>
      </c>
      <c r="AA82" s="34">
        <v>0.64615930167282687</v>
      </c>
      <c r="AB82" s="13">
        <v>7639.39659522899</v>
      </c>
      <c r="AC82" s="13">
        <v>15660</v>
      </c>
      <c r="AD82" s="13">
        <v>23299.396595228991</v>
      </c>
      <c r="AE82" s="13">
        <v>37693.708905957348</v>
      </c>
      <c r="AF82" s="34">
        <v>0.61779764346669286</v>
      </c>
      <c r="AG82" s="12">
        <v>0.61</v>
      </c>
      <c r="AH82" s="13">
        <v>5171.4754304290091</v>
      </c>
      <c r="AI82" s="34">
        <v>-1.9513785357709586E-2</v>
      </c>
      <c r="AJ82" s="13">
        <v>5274.3989188218338</v>
      </c>
      <c r="AK82" s="13">
        <v>15660</v>
      </c>
      <c r="AL82" s="13">
        <v>20934.398918821833</v>
      </c>
      <c r="AM82" s="13">
        <v>16289.089587858049</v>
      </c>
      <c r="AN82" s="34">
        <v>-0.22189838595209199</v>
      </c>
      <c r="AO82" s="12">
        <v>0.61</v>
      </c>
      <c r="AP82" s="13">
        <v>16102.636692860598</v>
      </c>
      <c r="AQ82" s="34">
        <v>-0.11026779858318596</v>
      </c>
      <c r="AR82" s="13">
        <v>18098.295944800782</v>
      </c>
      <c r="AS82" s="13">
        <v>15660</v>
      </c>
      <c r="AT82" s="13">
        <v>33758.295944800782</v>
      </c>
      <c r="AU82" s="13">
        <v>36160.436693990443</v>
      </c>
      <c r="AV82" s="34">
        <v>7.1157049903154898E-2</v>
      </c>
    </row>
    <row r="83" spans="1:48" x14ac:dyDescent="0.2">
      <c r="A83" s="12">
        <v>0.62</v>
      </c>
      <c r="B83" s="13">
        <v>178883.55004460676</v>
      </c>
      <c r="C83" s="34">
        <v>1.2410774808631495</v>
      </c>
      <c r="D83" s="13">
        <v>79820.332662353947</v>
      </c>
      <c r="E83" s="13">
        <v>16560</v>
      </c>
      <c r="F83" s="13">
        <v>96380.332662353947</v>
      </c>
      <c r="G83" s="13">
        <v>367717.14122392825</v>
      </c>
      <c r="H83" s="34">
        <v>2.8152715503912988</v>
      </c>
      <c r="I83" s="43">
        <v>0.62</v>
      </c>
      <c r="J83" s="13">
        <v>3294.3033175365372</v>
      </c>
      <c r="K83" s="34">
        <v>0.52236598786380006</v>
      </c>
      <c r="L83" s="13">
        <v>2163.9364934572259</v>
      </c>
      <c r="M83" s="13">
        <v>15300</v>
      </c>
      <c r="N83" s="13">
        <v>17463.936493457226</v>
      </c>
      <c r="O83" s="13">
        <v>36123.130743904163</v>
      </c>
      <c r="P83" s="34">
        <v>1.0684414855400732</v>
      </c>
      <c r="Q83" s="12">
        <v>0.62</v>
      </c>
      <c r="R83" s="13">
        <v>5056.888130768265</v>
      </c>
      <c r="S83" s="34">
        <v>-0.22885543418907991</v>
      </c>
      <c r="T83" s="13">
        <v>6557.6395853228159</v>
      </c>
      <c r="U83" s="13">
        <v>15600</v>
      </c>
      <c r="V83" s="13">
        <v>22157.639585322817</v>
      </c>
      <c r="W83" s="13">
        <v>29928.171973851106</v>
      </c>
      <c r="X83" s="34">
        <v>0.3506931484559157</v>
      </c>
      <c r="Y83" s="12">
        <v>0.62</v>
      </c>
      <c r="Z83" s="13">
        <v>12575.663764403926</v>
      </c>
      <c r="AA83" s="34">
        <v>0.64615930167282687</v>
      </c>
      <c r="AB83" s="13">
        <v>7639.39659522899</v>
      </c>
      <c r="AC83" s="13">
        <v>15660</v>
      </c>
      <c r="AD83" s="13">
        <v>23299.396595228991</v>
      </c>
      <c r="AE83" s="13">
        <v>37693.708905957348</v>
      </c>
      <c r="AF83" s="34">
        <v>0.61779764346669286</v>
      </c>
      <c r="AG83" s="12">
        <v>0.62</v>
      </c>
      <c r="AH83" s="13">
        <v>5171.4754304290091</v>
      </c>
      <c r="AI83" s="34">
        <v>-1.9513785357709586E-2</v>
      </c>
      <c r="AJ83" s="13">
        <v>5274.3989188218338</v>
      </c>
      <c r="AK83" s="13">
        <v>15660</v>
      </c>
      <c r="AL83" s="13">
        <v>20934.398918821833</v>
      </c>
      <c r="AM83" s="13">
        <v>16289.089587858049</v>
      </c>
      <c r="AN83" s="34">
        <v>-0.22189838595209199</v>
      </c>
      <c r="AO83" s="12">
        <v>0.62</v>
      </c>
      <c r="AP83" s="13">
        <v>16102.636692860598</v>
      </c>
      <c r="AQ83" s="34">
        <v>-0.11026779858318596</v>
      </c>
      <c r="AR83" s="13">
        <v>18098.295944800782</v>
      </c>
      <c r="AS83" s="13">
        <v>15660</v>
      </c>
      <c r="AT83" s="13">
        <v>33758.295944800782</v>
      </c>
      <c r="AU83" s="13">
        <v>36160.436693990443</v>
      </c>
      <c r="AV83" s="34">
        <v>7.1157049903154898E-2</v>
      </c>
    </row>
    <row r="84" spans="1:48" x14ac:dyDescent="0.2">
      <c r="A84" s="12">
        <v>0.63</v>
      </c>
      <c r="B84" s="13">
        <v>178883.55004460676</v>
      </c>
      <c r="C84" s="34">
        <v>1.2410774808631495</v>
      </c>
      <c r="D84" s="13">
        <v>79820.332662353947</v>
      </c>
      <c r="E84" s="13">
        <v>16560</v>
      </c>
      <c r="F84" s="13">
        <v>96380.332662353947</v>
      </c>
      <c r="G84" s="13">
        <v>367717.14122392825</v>
      </c>
      <c r="H84" s="34">
        <v>2.8152715503912988</v>
      </c>
      <c r="I84" s="43">
        <v>0.63</v>
      </c>
      <c r="J84" s="13">
        <v>3294.3033175365372</v>
      </c>
      <c r="K84" s="34">
        <v>0.52236598786380006</v>
      </c>
      <c r="L84" s="13">
        <v>2163.9364934572259</v>
      </c>
      <c r="M84" s="13">
        <v>15300</v>
      </c>
      <c r="N84" s="13">
        <v>17463.936493457226</v>
      </c>
      <c r="O84" s="13">
        <v>36123.130743904163</v>
      </c>
      <c r="P84" s="34">
        <v>1.0684414855400732</v>
      </c>
      <c r="Q84" s="12">
        <v>0.63</v>
      </c>
      <c r="R84" s="13">
        <v>5056.888130768265</v>
      </c>
      <c r="S84" s="34">
        <v>-0.22885543418907991</v>
      </c>
      <c r="T84" s="13">
        <v>6557.6395853228159</v>
      </c>
      <c r="U84" s="13">
        <v>15600</v>
      </c>
      <c r="V84" s="13">
        <v>22157.639585322817</v>
      </c>
      <c r="W84" s="13">
        <v>29928.171973851106</v>
      </c>
      <c r="X84" s="34">
        <v>0.3506931484559157</v>
      </c>
      <c r="Y84" s="12">
        <v>0.63</v>
      </c>
      <c r="Z84" s="13">
        <v>12575.663764403926</v>
      </c>
      <c r="AA84" s="34">
        <v>0.64615930167282687</v>
      </c>
      <c r="AB84" s="13">
        <v>7639.39659522899</v>
      </c>
      <c r="AC84" s="13">
        <v>15660</v>
      </c>
      <c r="AD84" s="13">
        <v>23299.396595228991</v>
      </c>
      <c r="AE84" s="13">
        <v>37693.708905957348</v>
      </c>
      <c r="AF84" s="34">
        <v>0.61779764346669286</v>
      </c>
      <c r="AG84" s="12">
        <v>0.63</v>
      </c>
      <c r="AH84" s="13">
        <v>5171.4754304290091</v>
      </c>
      <c r="AI84" s="34">
        <v>-1.9513785357709586E-2</v>
      </c>
      <c r="AJ84" s="13">
        <v>5274.3989188218338</v>
      </c>
      <c r="AK84" s="13">
        <v>15660</v>
      </c>
      <c r="AL84" s="13">
        <v>20934.398918821833</v>
      </c>
      <c r="AM84" s="13">
        <v>16289.089587858049</v>
      </c>
      <c r="AN84" s="34">
        <v>-0.22189838595209199</v>
      </c>
      <c r="AO84" s="12">
        <v>0.63</v>
      </c>
      <c r="AP84" s="13">
        <v>16102.636692860598</v>
      </c>
      <c r="AQ84" s="34">
        <v>-0.11026779858318596</v>
      </c>
      <c r="AR84" s="13">
        <v>18098.295944800782</v>
      </c>
      <c r="AS84" s="13">
        <v>15660</v>
      </c>
      <c r="AT84" s="13">
        <v>33758.295944800782</v>
      </c>
      <c r="AU84" s="13">
        <v>36160.436693990443</v>
      </c>
      <c r="AV84" s="34">
        <v>7.1157049903154898E-2</v>
      </c>
    </row>
    <row r="85" spans="1:48" x14ac:dyDescent="0.2">
      <c r="A85" s="12">
        <v>0.64</v>
      </c>
      <c r="B85" s="13">
        <v>178883.55004460676</v>
      </c>
      <c r="C85" s="34">
        <v>1.2410774808631495</v>
      </c>
      <c r="D85" s="13">
        <v>79820.332662353947</v>
      </c>
      <c r="E85" s="13">
        <v>16560</v>
      </c>
      <c r="F85" s="13">
        <v>96380.332662353947</v>
      </c>
      <c r="G85" s="13">
        <v>367717.14122392825</v>
      </c>
      <c r="H85" s="34">
        <v>2.8152715503912988</v>
      </c>
      <c r="I85" s="43">
        <v>0.64</v>
      </c>
      <c r="J85" s="13">
        <v>3294.3033175365372</v>
      </c>
      <c r="K85" s="34">
        <v>0.52236598786380006</v>
      </c>
      <c r="L85" s="13">
        <v>2163.9364934572259</v>
      </c>
      <c r="M85" s="13">
        <v>15300</v>
      </c>
      <c r="N85" s="13">
        <v>17463.936493457226</v>
      </c>
      <c r="O85" s="13">
        <v>36123.130743904163</v>
      </c>
      <c r="P85" s="34">
        <v>1.0684414855400732</v>
      </c>
      <c r="Q85" s="12">
        <v>0.64</v>
      </c>
      <c r="R85" s="13">
        <v>5056.888130768265</v>
      </c>
      <c r="S85" s="34">
        <v>-0.22885543418907991</v>
      </c>
      <c r="T85" s="13">
        <v>6557.6395853228159</v>
      </c>
      <c r="U85" s="13">
        <v>15600</v>
      </c>
      <c r="V85" s="13">
        <v>22157.639585322817</v>
      </c>
      <c r="W85" s="13">
        <v>29928.171973851106</v>
      </c>
      <c r="X85" s="34">
        <v>0.3506931484559157</v>
      </c>
      <c r="Y85" s="12">
        <v>0.64</v>
      </c>
      <c r="Z85" s="13">
        <v>12575.663764403926</v>
      </c>
      <c r="AA85" s="34">
        <v>0.64615930167282687</v>
      </c>
      <c r="AB85" s="13">
        <v>7639.39659522899</v>
      </c>
      <c r="AC85" s="13">
        <v>15660</v>
      </c>
      <c r="AD85" s="13">
        <v>23299.396595228991</v>
      </c>
      <c r="AE85" s="13">
        <v>37693.708905957348</v>
      </c>
      <c r="AF85" s="34">
        <v>0.61779764346669286</v>
      </c>
      <c r="AG85" s="12">
        <v>0.64</v>
      </c>
      <c r="AH85" s="13">
        <v>5171.4754304290091</v>
      </c>
      <c r="AI85" s="34">
        <v>-1.9513785357709586E-2</v>
      </c>
      <c r="AJ85" s="13">
        <v>5274.3989188218338</v>
      </c>
      <c r="AK85" s="13">
        <v>15660</v>
      </c>
      <c r="AL85" s="13">
        <v>20934.398918821833</v>
      </c>
      <c r="AM85" s="13">
        <v>16289.089587858049</v>
      </c>
      <c r="AN85" s="34">
        <v>-0.22189838595209199</v>
      </c>
      <c r="AO85" s="12">
        <v>0.64</v>
      </c>
      <c r="AP85" s="13">
        <v>16102.636692860598</v>
      </c>
      <c r="AQ85" s="34">
        <v>-0.11026779858318596</v>
      </c>
      <c r="AR85" s="13">
        <v>18098.295944800782</v>
      </c>
      <c r="AS85" s="13">
        <v>15660</v>
      </c>
      <c r="AT85" s="13">
        <v>33758.295944800782</v>
      </c>
      <c r="AU85" s="13">
        <v>36160.436693990443</v>
      </c>
      <c r="AV85" s="34">
        <v>7.1157049903154898E-2</v>
      </c>
    </row>
    <row r="86" spans="1:48" x14ac:dyDescent="0.2">
      <c r="A86" s="12">
        <v>0.65</v>
      </c>
      <c r="B86" s="13">
        <v>178883.55004460676</v>
      </c>
      <c r="C86" s="34">
        <v>1.2410774808631495</v>
      </c>
      <c r="D86" s="13">
        <v>79820.332662353947</v>
      </c>
      <c r="E86" s="13">
        <v>16560</v>
      </c>
      <c r="F86" s="13">
        <v>96380.332662353947</v>
      </c>
      <c r="G86" s="13">
        <v>367717.14122392825</v>
      </c>
      <c r="H86" s="34">
        <v>2.8152715503912988</v>
      </c>
      <c r="I86" s="43">
        <v>0.65</v>
      </c>
      <c r="J86" s="13">
        <v>3294.3033175365372</v>
      </c>
      <c r="K86" s="34">
        <v>0.52236598786380006</v>
      </c>
      <c r="L86" s="13">
        <v>2163.9364934572259</v>
      </c>
      <c r="M86" s="13">
        <v>15300</v>
      </c>
      <c r="N86" s="13">
        <v>17463.936493457226</v>
      </c>
      <c r="O86" s="13">
        <v>36123.130743904163</v>
      </c>
      <c r="P86" s="34">
        <v>1.0684414855400732</v>
      </c>
      <c r="Q86" s="12">
        <v>0.65</v>
      </c>
      <c r="R86" s="13">
        <v>5056.888130768265</v>
      </c>
      <c r="S86" s="34">
        <v>-0.22885543418907991</v>
      </c>
      <c r="T86" s="13">
        <v>6557.6395853228159</v>
      </c>
      <c r="U86" s="13">
        <v>15600</v>
      </c>
      <c r="V86" s="13">
        <v>22157.639585322817</v>
      </c>
      <c r="W86" s="13">
        <v>29928.171973851106</v>
      </c>
      <c r="X86" s="34">
        <v>0.3506931484559157</v>
      </c>
      <c r="Y86" s="12">
        <v>0.65</v>
      </c>
      <c r="Z86" s="13">
        <v>12575.663764403926</v>
      </c>
      <c r="AA86" s="34">
        <v>0.64615930167282687</v>
      </c>
      <c r="AB86" s="13">
        <v>7639.39659522899</v>
      </c>
      <c r="AC86" s="13">
        <v>15660</v>
      </c>
      <c r="AD86" s="13">
        <v>23299.396595228991</v>
      </c>
      <c r="AE86" s="13">
        <v>37693.708905957348</v>
      </c>
      <c r="AF86" s="34">
        <v>0.61779764346669286</v>
      </c>
      <c r="AG86" s="12">
        <v>0.65</v>
      </c>
      <c r="AH86" s="13">
        <v>5171.4754304290091</v>
      </c>
      <c r="AI86" s="34">
        <v>-1.9513785357709586E-2</v>
      </c>
      <c r="AJ86" s="13">
        <v>5274.3989188218338</v>
      </c>
      <c r="AK86" s="13">
        <v>15660</v>
      </c>
      <c r="AL86" s="13">
        <v>20934.398918821833</v>
      </c>
      <c r="AM86" s="13">
        <v>16289.089587858049</v>
      </c>
      <c r="AN86" s="34">
        <v>-0.22189838595209199</v>
      </c>
      <c r="AO86" s="12">
        <v>0.65</v>
      </c>
      <c r="AP86" s="13">
        <v>16102.636692860598</v>
      </c>
      <c r="AQ86" s="34">
        <v>-0.11026779858318596</v>
      </c>
      <c r="AR86" s="13">
        <v>18098.295944800782</v>
      </c>
      <c r="AS86" s="13">
        <v>15660</v>
      </c>
      <c r="AT86" s="13">
        <v>33758.295944800782</v>
      </c>
      <c r="AU86" s="13">
        <v>36160.436693990443</v>
      </c>
      <c r="AV86" s="34">
        <v>7.1157049903154898E-2</v>
      </c>
    </row>
    <row r="87" spans="1:48" x14ac:dyDescent="0.2">
      <c r="A87" s="12">
        <v>0.66</v>
      </c>
      <c r="B87" s="13">
        <v>178883.55004460676</v>
      </c>
      <c r="C87" s="34">
        <v>1.2410774808631495</v>
      </c>
      <c r="D87" s="13">
        <v>79820.332662353947</v>
      </c>
      <c r="E87" s="13">
        <v>16560</v>
      </c>
      <c r="F87" s="13">
        <v>96380.332662353947</v>
      </c>
      <c r="G87" s="13">
        <v>367717.14122392825</v>
      </c>
      <c r="H87" s="34">
        <v>2.8152715503912988</v>
      </c>
      <c r="I87" s="43">
        <v>0.66</v>
      </c>
      <c r="J87" s="13">
        <v>3294.3033175365372</v>
      </c>
      <c r="K87" s="34">
        <v>0.52236598786380006</v>
      </c>
      <c r="L87" s="13">
        <v>2163.9364934572259</v>
      </c>
      <c r="M87" s="13">
        <v>15300</v>
      </c>
      <c r="N87" s="13">
        <v>17463.936493457226</v>
      </c>
      <c r="O87" s="13">
        <v>36123.130743904163</v>
      </c>
      <c r="P87" s="34">
        <v>1.0684414855400732</v>
      </c>
      <c r="Q87" s="12">
        <v>0.66</v>
      </c>
      <c r="R87" s="13">
        <v>5056.888130768265</v>
      </c>
      <c r="S87" s="34">
        <v>-0.22885543418907991</v>
      </c>
      <c r="T87" s="13">
        <v>6557.6395853228159</v>
      </c>
      <c r="U87" s="13">
        <v>15600</v>
      </c>
      <c r="V87" s="13">
        <v>22157.639585322817</v>
      </c>
      <c r="W87" s="13">
        <v>29928.171973851106</v>
      </c>
      <c r="X87" s="34">
        <v>0.3506931484559157</v>
      </c>
      <c r="Y87" s="12">
        <v>0.66</v>
      </c>
      <c r="Z87" s="13">
        <v>12575.663764403926</v>
      </c>
      <c r="AA87" s="34">
        <v>0.64615930167282687</v>
      </c>
      <c r="AB87" s="13">
        <v>7639.39659522899</v>
      </c>
      <c r="AC87" s="13">
        <v>15660</v>
      </c>
      <c r="AD87" s="13">
        <v>23299.396595228991</v>
      </c>
      <c r="AE87" s="13">
        <v>37693.708905957348</v>
      </c>
      <c r="AF87" s="34">
        <v>0.61779764346669286</v>
      </c>
      <c r="AG87" s="12">
        <v>0.66</v>
      </c>
      <c r="AH87" s="13">
        <v>5171.4754304290091</v>
      </c>
      <c r="AI87" s="34">
        <v>-1.9513785357709586E-2</v>
      </c>
      <c r="AJ87" s="13">
        <v>5274.3989188218338</v>
      </c>
      <c r="AK87" s="13">
        <v>15660</v>
      </c>
      <c r="AL87" s="13">
        <v>20934.398918821833</v>
      </c>
      <c r="AM87" s="13">
        <v>16289.089587858049</v>
      </c>
      <c r="AN87" s="34">
        <v>-0.22189838595209199</v>
      </c>
      <c r="AO87" s="12">
        <v>0.66</v>
      </c>
      <c r="AP87" s="13">
        <v>16102.636692860598</v>
      </c>
      <c r="AQ87" s="34">
        <v>-0.11026779858318596</v>
      </c>
      <c r="AR87" s="13">
        <v>18098.295944800782</v>
      </c>
      <c r="AS87" s="13">
        <v>15660</v>
      </c>
      <c r="AT87" s="13">
        <v>33758.295944800782</v>
      </c>
      <c r="AU87" s="13">
        <v>36160.436693990443</v>
      </c>
      <c r="AV87" s="34">
        <v>7.1157049903154898E-2</v>
      </c>
    </row>
    <row r="88" spans="1:48" x14ac:dyDescent="0.2">
      <c r="A88" s="12">
        <v>0.67</v>
      </c>
      <c r="B88" s="13">
        <v>178883.55004460676</v>
      </c>
      <c r="C88" s="34">
        <v>1.2410774808631495</v>
      </c>
      <c r="D88" s="13">
        <v>79820.332662353947</v>
      </c>
      <c r="E88" s="13">
        <v>16560</v>
      </c>
      <c r="F88" s="13">
        <v>96380.332662353947</v>
      </c>
      <c r="G88" s="13">
        <v>367717.14122392825</v>
      </c>
      <c r="H88" s="34">
        <v>2.8152715503912988</v>
      </c>
      <c r="I88" s="43">
        <v>0.67</v>
      </c>
      <c r="J88" s="13">
        <v>3294.3033175365372</v>
      </c>
      <c r="K88" s="34">
        <v>0.52236598786380006</v>
      </c>
      <c r="L88" s="13">
        <v>2163.9364934572259</v>
      </c>
      <c r="M88" s="13">
        <v>15300</v>
      </c>
      <c r="N88" s="13">
        <v>17463.936493457226</v>
      </c>
      <c r="O88" s="13">
        <v>36123.130743904163</v>
      </c>
      <c r="P88" s="34">
        <v>1.0684414855400732</v>
      </c>
      <c r="Q88" s="12">
        <v>0.67</v>
      </c>
      <c r="R88" s="13">
        <v>5056.888130768265</v>
      </c>
      <c r="S88" s="34">
        <v>-0.22885543418907991</v>
      </c>
      <c r="T88" s="13">
        <v>6557.6395853228159</v>
      </c>
      <c r="U88" s="13">
        <v>15600</v>
      </c>
      <c r="V88" s="13">
        <v>22157.639585322817</v>
      </c>
      <c r="W88" s="13">
        <v>29928.171973851106</v>
      </c>
      <c r="X88" s="34">
        <v>0.3506931484559157</v>
      </c>
      <c r="Y88" s="12">
        <v>0.67</v>
      </c>
      <c r="Z88" s="13">
        <v>12575.663764403926</v>
      </c>
      <c r="AA88" s="34">
        <v>0.64615930167282687</v>
      </c>
      <c r="AB88" s="13">
        <v>7639.39659522899</v>
      </c>
      <c r="AC88" s="13">
        <v>15660</v>
      </c>
      <c r="AD88" s="13">
        <v>23299.396595228991</v>
      </c>
      <c r="AE88" s="13">
        <v>37693.708905957348</v>
      </c>
      <c r="AF88" s="34">
        <v>0.61779764346669286</v>
      </c>
      <c r="AG88" s="12">
        <v>0.67</v>
      </c>
      <c r="AH88" s="13">
        <v>5171.4754304290091</v>
      </c>
      <c r="AI88" s="34">
        <v>-1.9513785357709586E-2</v>
      </c>
      <c r="AJ88" s="13">
        <v>5274.3989188218338</v>
      </c>
      <c r="AK88" s="13">
        <v>15660</v>
      </c>
      <c r="AL88" s="13">
        <v>20934.398918821833</v>
      </c>
      <c r="AM88" s="13">
        <v>16289.089587858049</v>
      </c>
      <c r="AN88" s="34">
        <v>-0.22189838595209199</v>
      </c>
      <c r="AO88" s="12">
        <v>0.67</v>
      </c>
      <c r="AP88" s="13">
        <v>16102.636692860598</v>
      </c>
      <c r="AQ88" s="34">
        <v>-0.11026779858318596</v>
      </c>
      <c r="AR88" s="13">
        <v>18098.295944800782</v>
      </c>
      <c r="AS88" s="13">
        <v>15660</v>
      </c>
      <c r="AT88" s="13">
        <v>33758.295944800782</v>
      </c>
      <c r="AU88" s="13">
        <v>36160.436693990443</v>
      </c>
      <c r="AV88" s="34">
        <v>7.1157049903154898E-2</v>
      </c>
    </row>
    <row r="89" spans="1:48" x14ac:dyDescent="0.2">
      <c r="A89" s="12">
        <v>0.68</v>
      </c>
      <c r="B89" s="13">
        <v>178883.55004460676</v>
      </c>
      <c r="C89" s="34">
        <v>1.2410774808631495</v>
      </c>
      <c r="D89" s="13">
        <v>79820.332662353947</v>
      </c>
      <c r="E89" s="13">
        <v>16560</v>
      </c>
      <c r="F89" s="13">
        <v>96380.332662353947</v>
      </c>
      <c r="G89" s="13">
        <v>367717.14122392825</v>
      </c>
      <c r="H89" s="34">
        <v>2.8152715503912988</v>
      </c>
      <c r="I89" s="43">
        <v>0.68</v>
      </c>
      <c r="J89" s="13">
        <v>3294.3033175365372</v>
      </c>
      <c r="K89" s="34">
        <v>0.52236598786380006</v>
      </c>
      <c r="L89" s="13">
        <v>2163.9364934572259</v>
      </c>
      <c r="M89" s="13">
        <v>15300</v>
      </c>
      <c r="N89" s="13">
        <v>17463.936493457226</v>
      </c>
      <c r="O89" s="13">
        <v>36123.130743904163</v>
      </c>
      <c r="P89" s="34">
        <v>1.0684414855400732</v>
      </c>
      <c r="Q89" s="12">
        <v>0.68</v>
      </c>
      <c r="R89" s="13">
        <v>5056.888130768265</v>
      </c>
      <c r="S89" s="34">
        <v>-0.22885543418907991</v>
      </c>
      <c r="T89" s="13">
        <v>6557.6395853228159</v>
      </c>
      <c r="U89" s="13">
        <v>15600</v>
      </c>
      <c r="V89" s="13">
        <v>22157.639585322817</v>
      </c>
      <c r="W89" s="13">
        <v>29928.171973851106</v>
      </c>
      <c r="X89" s="34">
        <v>0.3506931484559157</v>
      </c>
      <c r="Y89" s="12">
        <v>0.68</v>
      </c>
      <c r="Z89" s="13">
        <v>12575.663764403926</v>
      </c>
      <c r="AA89" s="34">
        <v>0.64615930167282687</v>
      </c>
      <c r="AB89" s="13">
        <v>7639.39659522899</v>
      </c>
      <c r="AC89" s="13">
        <v>15660</v>
      </c>
      <c r="AD89" s="13">
        <v>23299.396595228991</v>
      </c>
      <c r="AE89" s="13">
        <v>37693.708905957348</v>
      </c>
      <c r="AF89" s="34">
        <v>0.61779764346669286</v>
      </c>
      <c r="AG89" s="12">
        <v>0.68</v>
      </c>
      <c r="AH89" s="13">
        <v>5171.4754304290091</v>
      </c>
      <c r="AI89" s="34">
        <v>-1.9513785357709586E-2</v>
      </c>
      <c r="AJ89" s="13">
        <v>5274.3989188218338</v>
      </c>
      <c r="AK89" s="13">
        <v>15660</v>
      </c>
      <c r="AL89" s="13">
        <v>20934.398918821833</v>
      </c>
      <c r="AM89" s="13">
        <v>16289.089587858049</v>
      </c>
      <c r="AN89" s="34">
        <v>-0.22189838595209199</v>
      </c>
      <c r="AO89" s="12">
        <v>0.68</v>
      </c>
      <c r="AP89" s="13">
        <v>16102.636692860598</v>
      </c>
      <c r="AQ89" s="34">
        <v>-0.11026779858318596</v>
      </c>
      <c r="AR89" s="13">
        <v>18098.295944800782</v>
      </c>
      <c r="AS89" s="13">
        <v>15660</v>
      </c>
      <c r="AT89" s="13">
        <v>33758.295944800782</v>
      </c>
      <c r="AU89" s="13">
        <v>36160.436693990443</v>
      </c>
      <c r="AV89" s="34">
        <v>7.1157049903154898E-2</v>
      </c>
    </row>
    <row r="90" spans="1:48" x14ac:dyDescent="0.2">
      <c r="A90" s="12">
        <v>0.69</v>
      </c>
      <c r="B90" s="13">
        <v>178883.55004460676</v>
      </c>
      <c r="C90" s="34">
        <v>1.2410774808631495</v>
      </c>
      <c r="D90" s="13">
        <v>79820.332662353947</v>
      </c>
      <c r="E90" s="13">
        <v>16560</v>
      </c>
      <c r="F90" s="13">
        <v>96380.332662353947</v>
      </c>
      <c r="G90" s="13">
        <v>367717.14122392825</v>
      </c>
      <c r="H90" s="34">
        <v>2.8152715503912988</v>
      </c>
      <c r="I90" s="43">
        <v>0.69</v>
      </c>
      <c r="J90" s="13">
        <v>3294.3033175365372</v>
      </c>
      <c r="K90" s="34">
        <v>0.52236598786380006</v>
      </c>
      <c r="L90" s="13">
        <v>2163.9364934572259</v>
      </c>
      <c r="M90" s="13">
        <v>15300</v>
      </c>
      <c r="N90" s="13">
        <v>17463.936493457226</v>
      </c>
      <c r="O90" s="13">
        <v>36123.130743904163</v>
      </c>
      <c r="P90" s="34">
        <v>1.0684414855400732</v>
      </c>
      <c r="Q90" s="12">
        <v>0.69</v>
      </c>
      <c r="R90" s="13">
        <v>5056.888130768265</v>
      </c>
      <c r="S90" s="34">
        <v>-0.22885543418907991</v>
      </c>
      <c r="T90" s="13">
        <v>6557.6395853228159</v>
      </c>
      <c r="U90" s="13">
        <v>15600</v>
      </c>
      <c r="V90" s="13">
        <v>22157.639585322817</v>
      </c>
      <c r="W90" s="13">
        <v>29928.171973851106</v>
      </c>
      <c r="X90" s="34">
        <v>0.3506931484559157</v>
      </c>
      <c r="Y90" s="12">
        <v>0.69</v>
      </c>
      <c r="Z90" s="13">
        <v>12575.663764403926</v>
      </c>
      <c r="AA90" s="34">
        <v>0.64615930167282687</v>
      </c>
      <c r="AB90" s="13">
        <v>7639.39659522899</v>
      </c>
      <c r="AC90" s="13">
        <v>15660</v>
      </c>
      <c r="AD90" s="13">
        <v>23299.396595228991</v>
      </c>
      <c r="AE90" s="13">
        <v>37693.708905957348</v>
      </c>
      <c r="AF90" s="34">
        <v>0.61779764346669286</v>
      </c>
      <c r="AG90" s="12">
        <v>0.69</v>
      </c>
      <c r="AH90" s="13">
        <v>5171.4754304290091</v>
      </c>
      <c r="AI90" s="34">
        <v>-1.9513785357709586E-2</v>
      </c>
      <c r="AJ90" s="13">
        <v>5274.3989188218338</v>
      </c>
      <c r="AK90" s="13">
        <v>15660</v>
      </c>
      <c r="AL90" s="13">
        <v>20934.398918821833</v>
      </c>
      <c r="AM90" s="13">
        <v>16289.089587858049</v>
      </c>
      <c r="AN90" s="34">
        <v>-0.22189838595209199</v>
      </c>
      <c r="AO90" s="12">
        <v>0.69</v>
      </c>
      <c r="AP90" s="13">
        <v>16102.636692860598</v>
      </c>
      <c r="AQ90" s="34">
        <v>-0.11026779858318596</v>
      </c>
      <c r="AR90" s="13">
        <v>18098.295944800782</v>
      </c>
      <c r="AS90" s="13">
        <v>15660</v>
      </c>
      <c r="AT90" s="13">
        <v>33758.295944800782</v>
      </c>
      <c r="AU90" s="13">
        <v>36160.436693990443</v>
      </c>
      <c r="AV90" s="34">
        <v>7.1157049903154898E-2</v>
      </c>
    </row>
    <row r="91" spans="1:48" x14ac:dyDescent="0.2">
      <c r="A91" s="12">
        <v>0.7</v>
      </c>
      <c r="B91" s="13">
        <v>178883.55004460676</v>
      </c>
      <c r="C91" s="34">
        <v>1.2410774808631495</v>
      </c>
      <c r="D91" s="13">
        <v>79820.332662353947</v>
      </c>
      <c r="E91" s="13">
        <v>16560</v>
      </c>
      <c r="F91" s="13">
        <v>96380.332662353947</v>
      </c>
      <c r="G91" s="13">
        <v>367717.14122392825</v>
      </c>
      <c r="H91" s="34">
        <v>2.8152715503912988</v>
      </c>
      <c r="I91" s="43">
        <v>0.7</v>
      </c>
      <c r="J91" s="13">
        <v>3294.3033175365372</v>
      </c>
      <c r="K91" s="34">
        <v>0.52236598786380006</v>
      </c>
      <c r="L91" s="13">
        <v>2163.9364934572259</v>
      </c>
      <c r="M91" s="13">
        <v>15300</v>
      </c>
      <c r="N91" s="13">
        <v>17463.936493457226</v>
      </c>
      <c r="O91" s="13">
        <v>36123.130743904163</v>
      </c>
      <c r="P91" s="34">
        <v>1.0684414855400732</v>
      </c>
      <c r="Q91" s="12">
        <v>0.7</v>
      </c>
      <c r="R91" s="13">
        <v>5056.888130768265</v>
      </c>
      <c r="S91" s="34">
        <v>-0.22885543418907991</v>
      </c>
      <c r="T91" s="13">
        <v>6557.6395853228159</v>
      </c>
      <c r="U91" s="13">
        <v>15600</v>
      </c>
      <c r="V91" s="13">
        <v>22157.639585322817</v>
      </c>
      <c r="W91" s="13">
        <v>29928.171973851106</v>
      </c>
      <c r="X91" s="34">
        <v>0.3506931484559157</v>
      </c>
      <c r="Y91" s="12">
        <v>0.7</v>
      </c>
      <c r="Z91" s="13">
        <v>12575.663764403926</v>
      </c>
      <c r="AA91" s="34">
        <v>0.64615930167282687</v>
      </c>
      <c r="AB91" s="13">
        <v>7639.39659522899</v>
      </c>
      <c r="AC91" s="13">
        <v>15660</v>
      </c>
      <c r="AD91" s="13">
        <v>23299.396595228991</v>
      </c>
      <c r="AE91" s="13">
        <v>37693.708905957348</v>
      </c>
      <c r="AF91" s="34">
        <v>0.61779764346669286</v>
      </c>
      <c r="AG91" s="12">
        <v>0.7</v>
      </c>
      <c r="AH91" s="13">
        <v>5171.4754304290091</v>
      </c>
      <c r="AI91" s="34">
        <v>-1.9513785357709586E-2</v>
      </c>
      <c r="AJ91" s="13">
        <v>5274.3989188218338</v>
      </c>
      <c r="AK91" s="13">
        <v>15660</v>
      </c>
      <c r="AL91" s="13">
        <v>20934.398918821833</v>
      </c>
      <c r="AM91" s="13">
        <v>16289.089587858049</v>
      </c>
      <c r="AN91" s="34">
        <v>-0.22189838595209199</v>
      </c>
      <c r="AO91" s="12">
        <v>0.7</v>
      </c>
      <c r="AP91" s="13">
        <v>16102.636692860598</v>
      </c>
      <c r="AQ91" s="34">
        <v>-0.11026779858318596</v>
      </c>
      <c r="AR91" s="13">
        <v>18098.295944800782</v>
      </c>
      <c r="AS91" s="13">
        <v>15660</v>
      </c>
      <c r="AT91" s="13">
        <v>33758.295944800782</v>
      </c>
      <c r="AU91" s="13">
        <v>36160.436693990443</v>
      </c>
      <c r="AV91" s="34">
        <v>7.1157049903154898E-2</v>
      </c>
    </row>
    <row r="92" spans="1:48" x14ac:dyDescent="0.2">
      <c r="A92" s="12">
        <v>0.71</v>
      </c>
      <c r="B92" s="13">
        <v>178883.55004460676</v>
      </c>
      <c r="C92" s="34">
        <v>1.2410774808631495</v>
      </c>
      <c r="D92" s="13">
        <v>79820.332662353947</v>
      </c>
      <c r="E92" s="13">
        <v>16560</v>
      </c>
      <c r="F92" s="13">
        <v>96380.332662353947</v>
      </c>
      <c r="G92" s="13">
        <v>367717.14122392825</v>
      </c>
      <c r="H92" s="34">
        <v>2.8152715503912988</v>
      </c>
      <c r="I92" s="43">
        <v>0.71</v>
      </c>
      <c r="J92" s="13">
        <v>3294.3033175365372</v>
      </c>
      <c r="K92" s="34">
        <v>0.52236598786380006</v>
      </c>
      <c r="L92" s="13">
        <v>2163.9364934572259</v>
      </c>
      <c r="M92" s="13">
        <v>15300</v>
      </c>
      <c r="N92" s="13">
        <v>17463.936493457226</v>
      </c>
      <c r="O92" s="13">
        <v>36123.130743904163</v>
      </c>
      <c r="P92" s="34">
        <v>1.0684414855400732</v>
      </c>
      <c r="Q92" s="12">
        <v>0.71</v>
      </c>
      <c r="R92" s="13">
        <v>5056.888130768265</v>
      </c>
      <c r="S92" s="34">
        <v>-0.22885543418907991</v>
      </c>
      <c r="T92" s="13">
        <v>6557.6395853228159</v>
      </c>
      <c r="U92" s="13">
        <v>15600</v>
      </c>
      <c r="V92" s="13">
        <v>22157.639585322817</v>
      </c>
      <c r="W92" s="13">
        <v>29928.171973851106</v>
      </c>
      <c r="X92" s="34">
        <v>0.3506931484559157</v>
      </c>
      <c r="Y92" s="12">
        <v>0.71</v>
      </c>
      <c r="Z92" s="13">
        <v>12575.663764403926</v>
      </c>
      <c r="AA92" s="34">
        <v>0.64615930167282687</v>
      </c>
      <c r="AB92" s="13">
        <v>7639.39659522899</v>
      </c>
      <c r="AC92" s="13">
        <v>15660</v>
      </c>
      <c r="AD92" s="13">
        <v>23299.396595228991</v>
      </c>
      <c r="AE92" s="13">
        <v>37693.708905957348</v>
      </c>
      <c r="AF92" s="34">
        <v>0.61779764346669286</v>
      </c>
      <c r="AG92" s="12">
        <v>0.71</v>
      </c>
      <c r="AH92" s="13">
        <v>5171.4754304290091</v>
      </c>
      <c r="AI92" s="34">
        <v>-1.9513785357709586E-2</v>
      </c>
      <c r="AJ92" s="13">
        <v>5274.3989188218338</v>
      </c>
      <c r="AK92" s="13">
        <v>15660</v>
      </c>
      <c r="AL92" s="13">
        <v>20934.398918821833</v>
      </c>
      <c r="AM92" s="13">
        <v>16289.089587858049</v>
      </c>
      <c r="AN92" s="34">
        <v>-0.22189838595209199</v>
      </c>
      <c r="AO92" s="12">
        <v>0.71</v>
      </c>
      <c r="AP92" s="13">
        <v>16102.636692860598</v>
      </c>
      <c r="AQ92" s="34">
        <v>-0.11026779858318596</v>
      </c>
      <c r="AR92" s="13">
        <v>18098.295944800782</v>
      </c>
      <c r="AS92" s="13">
        <v>15660</v>
      </c>
      <c r="AT92" s="13">
        <v>33758.295944800782</v>
      </c>
      <c r="AU92" s="13">
        <v>36160.436693990443</v>
      </c>
      <c r="AV92" s="34">
        <v>7.1157049903154898E-2</v>
      </c>
    </row>
    <row r="93" spans="1:48" x14ac:dyDescent="0.2">
      <c r="A93" s="12">
        <v>0.72</v>
      </c>
      <c r="B93" s="13">
        <v>178883.55004460676</v>
      </c>
      <c r="C93" s="34">
        <v>1.2410774808631495</v>
      </c>
      <c r="D93" s="13">
        <v>79820.332662353947</v>
      </c>
      <c r="E93" s="13">
        <v>16560</v>
      </c>
      <c r="F93" s="13">
        <v>96380.332662353947</v>
      </c>
      <c r="G93" s="13">
        <v>367717.14122392825</v>
      </c>
      <c r="H93" s="34">
        <v>2.8152715503912988</v>
      </c>
      <c r="I93" s="43">
        <v>0.72</v>
      </c>
      <c r="J93" s="13">
        <v>3294.3033175365372</v>
      </c>
      <c r="K93" s="34">
        <v>0.52236598786380006</v>
      </c>
      <c r="L93" s="13">
        <v>2163.9364934572259</v>
      </c>
      <c r="M93" s="13">
        <v>15300</v>
      </c>
      <c r="N93" s="13">
        <v>17463.936493457226</v>
      </c>
      <c r="O93" s="13">
        <v>36123.130743904163</v>
      </c>
      <c r="P93" s="34">
        <v>1.0684414855400732</v>
      </c>
      <c r="Q93" s="12">
        <v>0.72</v>
      </c>
      <c r="R93" s="13">
        <v>5056.888130768265</v>
      </c>
      <c r="S93" s="34">
        <v>-0.22885543418907991</v>
      </c>
      <c r="T93" s="13">
        <v>6557.6395853228159</v>
      </c>
      <c r="U93" s="13">
        <v>15600</v>
      </c>
      <c r="V93" s="13">
        <v>22157.639585322817</v>
      </c>
      <c r="W93" s="13">
        <v>29928.171973851106</v>
      </c>
      <c r="X93" s="34">
        <v>0.3506931484559157</v>
      </c>
      <c r="Y93" s="12">
        <v>0.72</v>
      </c>
      <c r="Z93" s="13">
        <v>12575.663764403926</v>
      </c>
      <c r="AA93" s="34">
        <v>0.64615930167282687</v>
      </c>
      <c r="AB93" s="13">
        <v>7639.39659522899</v>
      </c>
      <c r="AC93" s="13">
        <v>15660</v>
      </c>
      <c r="AD93" s="13">
        <v>23299.396595228991</v>
      </c>
      <c r="AE93" s="13">
        <v>37693.708905957348</v>
      </c>
      <c r="AF93" s="34">
        <v>0.61779764346669286</v>
      </c>
      <c r="AG93" s="12">
        <v>0.72</v>
      </c>
      <c r="AH93" s="13">
        <v>5171.4754304290091</v>
      </c>
      <c r="AI93" s="34">
        <v>-1.9513785357709586E-2</v>
      </c>
      <c r="AJ93" s="13">
        <v>5274.3989188218338</v>
      </c>
      <c r="AK93" s="13">
        <v>15660</v>
      </c>
      <c r="AL93" s="13">
        <v>20934.398918821833</v>
      </c>
      <c r="AM93" s="13">
        <v>16289.089587858049</v>
      </c>
      <c r="AN93" s="34">
        <v>-0.22189838595209199</v>
      </c>
      <c r="AO93" s="12">
        <v>0.72</v>
      </c>
      <c r="AP93" s="13">
        <v>16102.636692860598</v>
      </c>
      <c r="AQ93" s="34">
        <v>-0.11026779858318596</v>
      </c>
      <c r="AR93" s="13">
        <v>18098.295944800782</v>
      </c>
      <c r="AS93" s="13">
        <v>15660</v>
      </c>
      <c r="AT93" s="13">
        <v>33758.295944800782</v>
      </c>
      <c r="AU93" s="13">
        <v>36160.436693990443</v>
      </c>
      <c r="AV93" s="34">
        <v>7.1157049903154898E-2</v>
      </c>
    </row>
    <row r="94" spans="1:48" x14ac:dyDescent="0.2">
      <c r="A94" s="12">
        <v>0.73</v>
      </c>
      <c r="B94" s="13">
        <v>178883.55004460676</v>
      </c>
      <c r="C94" s="34">
        <v>1.2410774808631495</v>
      </c>
      <c r="D94" s="13">
        <v>79820.332662353947</v>
      </c>
      <c r="E94" s="13">
        <v>16560</v>
      </c>
      <c r="F94" s="13">
        <v>96380.332662353947</v>
      </c>
      <c r="G94" s="13">
        <v>367717.14122392825</v>
      </c>
      <c r="H94" s="34">
        <v>2.8152715503912988</v>
      </c>
      <c r="I94" s="43">
        <v>0.73</v>
      </c>
      <c r="J94" s="13">
        <v>3294.3033175365372</v>
      </c>
      <c r="K94" s="34">
        <v>0.52236598786380006</v>
      </c>
      <c r="L94" s="13">
        <v>2163.9364934572259</v>
      </c>
      <c r="M94" s="13">
        <v>15300</v>
      </c>
      <c r="N94" s="13">
        <v>17463.936493457226</v>
      </c>
      <c r="O94" s="13">
        <v>36123.130743904163</v>
      </c>
      <c r="P94" s="34">
        <v>1.0684414855400732</v>
      </c>
      <c r="Q94" s="12">
        <v>0.73</v>
      </c>
      <c r="R94" s="13">
        <v>5056.888130768265</v>
      </c>
      <c r="S94" s="34">
        <v>-0.22885543418907991</v>
      </c>
      <c r="T94" s="13">
        <v>6557.6395853228159</v>
      </c>
      <c r="U94" s="13">
        <v>15600</v>
      </c>
      <c r="V94" s="13">
        <v>22157.639585322817</v>
      </c>
      <c r="W94" s="13">
        <v>29928.171973851106</v>
      </c>
      <c r="X94" s="34">
        <v>0.3506931484559157</v>
      </c>
      <c r="Y94" s="12">
        <v>0.73</v>
      </c>
      <c r="Z94" s="13">
        <v>12575.663764403926</v>
      </c>
      <c r="AA94" s="34">
        <v>0.64615930167282687</v>
      </c>
      <c r="AB94" s="13">
        <v>7639.39659522899</v>
      </c>
      <c r="AC94" s="13">
        <v>15660</v>
      </c>
      <c r="AD94" s="13">
        <v>23299.396595228991</v>
      </c>
      <c r="AE94" s="13">
        <v>37693.708905957348</v>
      </c>
      <c r="AF94" s="34">
        <v>0.61779764346669286</v>
      </c>
      <c r="AG94" s="12">
        <v>0.73</v>
      </c>
      <c r="AH94" s="13">
        <v>5171.4754304290091</v>
      </c>
      <c r="AI94" s="34">
        <v>-1.9513785357709586E-2</v>
      </c>
      <c r="AJ94" s="13">
        <v>5274.3989188218338</v>
      </c>
      <c r="AK94" s="13">
        <v>15660</v>
      </c>
      <c r="AL94" s="13">
        <v>20934.398918821833</v>
      </c>
      <c r="AM94" s="13">
        <v>16289.089587858049</v>
      </c>
      <c r="AN94" s="34">
        <v>-0.22189838595209199</v>
      </c>
      <c r="AO94" s="12">
        <v>0.73</v>
      </c>
      <c r="AP94" s="13">
        <v>16102.636692860598</v>
      </c>
      <c r="AQ94" s="34">
        <v>-0.11026779858318596</v>
      </c>
      <c r="AR94" s="13">
        <v>18098.295944800782</v>
      </c>
      <c r="AS94" s="13">
        <v>15660</v>
      </c>
      <c r="AT94" s="13">
        <v>33758.295944800782</v>
      </c>
      <c r="AU94" s="13">
        <v>36160.436693990443</v>
      </c>
      <c r="AV94" s="34">
        <v>7.1157049903154898E-2</v>
      </c>
    </row>
    <row r="95" spans="1:48" x14ac:dyDescent="0.2">
      <c r="A95" s="12">
        <v>0.74</v>
      </c>
      <c r="B95" s="13">
        <v>178883.55004460676</v>
      </c>
      <c r="C95" s="34">
        <v>1.2410774808631495</v>
      </c>
      <c r="D95" s="13">
        <v>79820.332662353947</v>
      </c>
      <c r="E95" s="13">
        <v>16560</v>
      </c>
      <c r="F95" s="13">
        <v>96380.332662353947</v>
      </c>
      <c r="G95" s="13">
        <v>367717.14122392825</v>
      </c>
      <c r="H95" s="34">
        <v>2.8152715503912988</v>
      </c>
      <c r="I95" s="43">
        <v>0.74</v>
      </c>
      <c r="J95" s="13">
        <v>3294.3033175365372</v>
      </c>
      <c r="K95" s="34">
        <v>0.52236598786380006</v>
      </c>
      <c r="L95" s="13">
        <v>2163.9364934572259</v>
      </c>
      <c r="M95" s="13">
        <v>15300</v>
      </c>
      <c r="N95" s="13">
        <v>17463.936493457226</v>
      </c>
      <c r="O95" s="13">
        <v>36123.130743904163</v>
      </c>
      <c r="P95" s="34">
        <v>1.0684414855400732</v>
      </c>
      <c r="Q95" s="12">
        <v>0.74</v>
      </c>
      <c r="R95" s="13">
        <v>5056.888130768265</v>
      </c>
      <c r="S95" s="34">
        <v>-0.22885543418907991</v>
      </c>
      <c r="T95" s="13">
        <v>6557.6395853228159</v>
      </c>
      <c r="U95" s="13">
        <v>15600</v>
      </c>
      <c r="V95" s="13">
        <v>22157.639585322817</v>
      </c>
      <c r="W95" s="13">
        <v>29928.171973851106</v>
      </c>
      <c r="X95" s="34">
        <v>0.3506931484559157</v>
      </c>
      <c r="Y95" s="12">
        <v>0.74</v>
      </c>
      <c r="Z95" s="13">
        <v>12575.663764403926</v>
      </c>
      <c r="AA95" s="34">
        <v>0.64615930167282687</v>
      </c>
      <c r="AB95" s="13">
        <v>7639.39659522899</v>
      </c>
      <c r="AC95" s="13">
        <v>15660</v>
      </c>
      <c r="AD95" s="13">
        <v>23299.396595228991</v>
      </c>
      <c r="AE95" s="13">
        <v>37693.708905957348</v>
      </c>
      <c r="AF95" s="34">
        <v>0.61779764346669286</v>
      </c>
      <c r="AG95" s="12">
        <v>0.74</v>
      </c>
      <c r="AH95" s="13">
        <v>5171.4754304290091</v>
      </c>
      <c r="AI95" s="34">
        <v>-1.9513785357709586E-2</v>
      </c>
      <c r="AJ95" s="13">
        <v>5274.3989188218338</v>
      </c>
      <c r="AK95" s="13">
        <v>15660</v>
      </c>
      <c r="AL95" s="13">
        <v>20934.398918821833</v>
      </c>
      <c r="AM95" s="13">
        <v>16289.089587858049</v>
      </c>
      <c r="AN95" s="34">
        <v>-0.22189838595209199</v>
      </c>
      <c r="AO95" s="12">
        <v>0.74</v>
      </c>
      <c r="AP95" s="13">
        <v>16102.636692860598</v>
      </c>
      <c r="AQ95" s="34">
        <v>-0.11026779858318596</v>
      </c>
      <c r="AR95" s="13">
        <v>18098.295944800782</v>
      </c>
      <c r="AS95" s="13">
        <v>15660</v>
      </c>
      <c r="AT95" s="13">
        <v>33758.295944800782</v>
      </c>
      <c r="AU95" s="13">
        <v>36160.436693990443</v>
      </c>
      <c r="AV95" s="34">
        <v>7.1157049903154898E-2</v>
      </c>
    </row>
    <row r="96" spans="1:48" x14ac:dyDescent="0.2">
      <c r="A96" s="12">
        <v>0.75</v>
      </c>
      <c r="B96" s="13">
        <v>178883.55004460676</v>
      </c>
      <c r="C96" s="34">
        <v>1.2410774808631495</v>
      </c>
      <c r="D96" s="13">
        <v>79820.332662353947</v>
      </c>
      <c r="E96" s="13">
        <v>16560</v>
      </c>
      <c r="F96" s="13">
        <v>96380.332662353947</v>
      </c>
      <c r="G96" s="13">
        <v>367717.14122392825</v>
      </c>
      <c r="H96" s="34">
        <v>2.8152715503912988</v>
      </c>
      <c r="I96" s="43">
        <v>0.75</v>
      </c>
      <c r="J96" s="13">
        <v>3294.3033175365372</v>
      </c>
      <c r="K96" s="34">
        <v>0.52236598786380006</v>
      </c>
      <c r="L96" s="13">
        <v>2163.9364934572259</v>
      </c>
      <c r="M96" s="13">
        <v>15300</v>
      </c>
      <c r="N96" s="13">
        <v>17463.936493457226</v>
      </c>
      <c r="O96" s="13">
        <v>36123.130743904163</v>
      </c>
      <c r="P96" s="34">
        <v>1.0684414855400732</v>
      </c>
      <c r="Q96" s="12">
        <v>0.75</v>
      </c>
      <c r="R96" s="13">
        <v>5056.888130768265</v>
      </c>
      <c r="S96" s="34">
        <v>-0.22885543418907991</v>
      </c>
      <c r="T96" s="13">
        <v>6557.6395853228159</v>
      </c>
      <c r="U96" s="13">
        <v>15600</v>
      </c>
      <c r="V96" s="13">
        <v>22157.639585322817</v>
      </c>
      <c r="W96" s="13">
        <v>29928.171973851106</v>
      </c>
      <c r="X96" s="34">
        <v>0.3506931484559157</v>
      </c>
      <c r="Y96" s="12">
        <v>0.75</v>
      </c>
      <c r="Z96" s="13">
        <v>12575.663764403926</v>
      </c>
      <c r="AA96" s="34">
        <v>0.64615930167282687</v>
      </c>
      <c r="AB96" s="13">
        <v>7639.39659522899</v>
      </c>
      <c r="AC96" s="13">
        <v>15660</v>
      </c>
      <c r="AD96" s="13">
        <v>23299.396595228991</v>
      </c>
      <c r="AE96" s="13">
        <v>37693.708905957348</v>
      </c>
      <c r="AF96" s="34">
        <v>0.61779764346669286</v>
      </c>
      <c r="AG96" s="12">
        <v>0.75</v>
      </c>
      <c r="AH96" s="13">
        <v>5171.4754304290091</v>
      </c>
      <c r="AI96" s="34">
        <v>-1.9513785357709586E-2</v>
      </c>
      <c r="AJ96" s="13">
        <v>5274.3989188218338</v>
      </c>
      <c r="AK96" s="13">
        <v>15660</v>
      </c>
      <c r="AL96" s="13">
        <v>20934.398918821833</v>
      </c>
      <c r="AM96" s="13">
        <v>16289.089587858049</v>
      </c>
      <c r="AN96" s="34">
        <v>-0.22189838595209199</v>
      </c>
      <c r="AO96" s="12">
        <v>0.75</v>
      </c>
      <c r="AP96" s="13">
        <v>16102.636692860598</v>
      </c>
      <c r="AQ96" s="34">
        <v>-0.11026779858318596</v>
      </c>
      <c r="AR96" s="13">
        <v>18098.295944800782</v>
      </c>
      <c r="AS96" s="13">
        <v>15660</v>
      </c>
      <c r="AT96" s="13">
        <v>33758.295944800782</v>
      </c>
      <c r="AU96" s="13">
        <v>36160.436693990443</v>
      </c>
      <c r="AV96" s="34">
        <v>7.1157049903154898E-2</v>
      </c>
    </row>
    <row r="97" spans="1:48" x14ac:dyDescent="0.2">
      <c r="A97" s="12">
        <v>0.76</v>
      </c>
      <c r="B97" s="13">
        <v>178883.55004460676</v>
      </c>
      <c r="C97" s="34">
        <v>1.2410774808631495</v>
      </c>
      <c r="D97" s="13">
        <v>79820.332662353947</v>
      </c>
      <c r="E97" s="13">
        <v>16560</v>
      </c>
      <c r="F97" s="13">
        <v>96380.332662353947</v>
      </c>
      <c r="G97" s="13">
        <v>367717.14122392825</v>
      </c>
      <c r="H97" s="34">
        <v>2.8152715503912988</v>
      </c>
      <c r="I97" s="43">
        <v>0.76</v>
      </c>
      <c r="J97" s="13">
        <v>3294.3033175365372</v>
      </c>
      <c r="K97" s="34">
        <v>0.52236598786380006</v>
      </c>
      <c r="L97" s="13">
        <v>2163.9364934572259</v>
      </c>
      <c r="M97" s="13">
        <v>15300</v>
      </c>
      <c r="N97" s="13">
        <v>17463.936493457226</v>
      </c>
      <c r="O97" s="13">
        <v>36123.130743904163</v>
      </c>
      <c r="P97" s="34">
        <v>1.0684414855400732</v>
      </c>
      <c r="Q97" s="12">
        <v>0.76</v>
      </c>
      <c r="R97" s="13">
        <v>5056.888130768265</v>
      </c>
      <c r="S97" s="34">
        <v>-0.22885543418907991</v>
      </c>
      <c r="T97" s="13">
        <v>6557.6395853228159</v>
      </c>
      <c r="U97" s="13">
        <v>15600</v>
      </c>
      <c r="V97" s="13">
        <v>22157.639585322817</v>
      </c>
      <c r="W97" s="13">
        <v>29928.171973851106</v>
      </c>
      <c r="X97" s="34">
        <v>0.3506931484559157</v>
      </c>
      <c r="Y97" s="12">
        <v>0.76</v>
      </c>
      <c r="Z97" s="13">
        <v>12575.663764403926</v>
      </c>
      <c r="AA97" s="34">
        <v>0.64615930167282687</v>
      </c>
      <c r="AB97" s="13">
        <v>7639.39659522899</v>
      </c>
      <c r="AC97" s="13">
        <v>15660</v>
      </c>
      <c r="AD97" s="13">
        <v>23299.396595228991</v>
      </c>
      <c r="AE97" s="13">
        <v>37693.708905957348</v>
      </c>
      <c r="AF97" s="34">
        <v>0.61779764346669286</v>
      </c>
      <c r="AG97" s="12">
        <v>0.76</v>
      </c>
      <c r="AH97" s="13">
        <v>5171.4754304290091</v>
      </c>
      <c r="AI97" s="34">
        <v>-1.9513785357709586E-2</v>
      </c>
      <c r="AJ97" s="13">
        <v>5274.3989188218338</v>
      </c>
      <c r="AK97" s="13">
        <v>15660</v>
      </c>
      <c r="AL97" s="13">
        <v>20934.398918821833</v>
      </c>
      <c r="AM97" s="13">
        <v>16289.089587858049</v>
      </c>
      <c r="AN97" s="34">
        <v>-0.22189838595209199</v>
      </c>
      <c r="AO97" s="12">
        <v>0.76</v>
      </c>
      <c r="AP97" s="13">
        <v>16102.636692860598</v>
      </c>
      <c r="AQ97" s="34">
        <v>-0.11026779858318596</v>
      </c>
      <c r="AR97" s="13">
        <v>18098.295944800782</v>
      </c>
      <c r="AS97" s="13">
        <v>15660</v>
      </c>
      <c r="AT97" s="13">
        <v>33758.295944800782</v>
      </c>
      <c r="AU97" s="13">
        <v>36160.436693990443</v>
      </c>
      <c r="AV97" s="34">
        <v>7.1157049903154898E-2</v>
      </c>
    </row>
    <row r="98" spans="1:48" x14ac:dyDescent="0.2">
      <c r="A98" s="12">
        <v>0.77</v>
      </c>
      <c r="B98" s="13">
        <v>178883.55004460676</v>
      </c>
      <c r="C98" s="34">
        <v>1.2410774808631495</v>
      </c>
      <c r="D98" s="13">
        <v>79820.332662353947</v>
      </c>
      <c r="E98" s="13">
        <v>16560</v>
      </c>
      <c r="F98" s="13">
        <v>96380.332662353947</v>
      </c>
      <c r="G98" s="13">
        <v>367717.14122392825</v>
      </c>
      <c r="H98" s="34">
        <v>2.8152715503912988</v>
      </c>
      <c r="I98" s="43">
        <v>0.77</v>
      </c>
      <c r="J98" s="13">
        <v>3294.3033175365372</v>
      </c>
      <c r="K98" s="34">
        <v>0.52236598786380006</v>
      </c>
      <c r="L98" s="13">
        <v>2163.9364934572259</v>
      </c>
      <c r="M98" s="13">
        <v>15300</v>
      </c>
      <c r="N98" s="13">
        <v>17463.936493457226</v>
      </c>
      <c r="O98" s="13">
        <v>36123.130743904163</v>
      </c>
      <c r="P98" s="34">
        <v>1.0684414855400732</v>
      </c>
      <c r="Q98" s="12">
        <v>0.77</v>
      </c>
      <c r="R98" s="13">
        <v>5056.888130768265</v>
      </c>
      <c r="S98" s="34">
        <v>-0.22885543418907991</v>
      </c>
      <c r="T98" s="13">
        <v>6557.6395853228159</v>
      </c>
      <c r="U98" s="13">
        <v>15600</v>
      </c>
      <c r="V98" s="13">
        <v>22157.639585322817</v>
      </c>
      <c r="W98" s="13">
        <v>29928.171973851106</v>
      </c>
      <c r="X98" s="34">
        <v>0.3506931484559157</v>
      </c>
      <c r="Y98" s="12">
        <v>0.77</v>
      </c>
      <c r="Z98" s="13">
        <v>12575.663764403926</v>
      </c>
      <c r="AA98" s="34">
        <v>0.64615930167282687</v>
      </c>
      <c r="AB98" s="13">
        <v>7639.39659522899</v>
      </c>
      <c r="AC98" s="13">
        <v>15660</v>
      </c>
      <c r="AD98" s="13">
        <v>23299.396595228991</v>
      </c>
      <c r="AE98" s="13">
        <v>37693.708905957348</v>
      </c>
      <c r="AF98" s="34">
        <v>0.61779764346669286</v>
      </c>
      <c r="AG98" s="12">
        <v>0.77</v>
      </c>
      <c r="AH98" s="13">
        <v>5171.4754304290091</v>
      </c>
      <c r="AI98" s="34">
        <v>-1.9513785357709586E-2</v>
      </c>
      <c r="AJ98" s="13">
        <v>5274.3989188218338</v>
      </c>
      <c r="AK98" s="13">
        <v>15660</v>
      </c>
      <c r="AL98" s="13">
        <v>20934.398918821833</v>
      </c>
      <c r="AM98" s="13">
        <v>16289.089587858049</v>
      </c>
      <c r="AN98" s="34">
        <v>-0.22189838595209199</v>
      </c>
      <c r="AO98" s="12">
        <v>0.77</v>
      </c>
      <c r="AP98" s="13">
        <v>16102.636692860598</v>
      </c>
      <c r="AQ98" s="34">
        <v>-0.11026779858318596</v>
      </c>
      <c r="AR98" s="13">
        <v>18098.295944800782</v>
      </c>
      <c r="AS98" s="13">
        <v>15660</v>
      </c>
      <c r="AT98" s="13">
        <v>33758.295944800782</v>
      </c>
      <c r="AU98" s="13">
        <v>36160.436693990443</v>
      </c>
      <c r="AV98" s="34">
        <v>7.1157049903154898E-2</v>
      </c>
    </row>
    <row r="99" spans="1:48" x14ac:dyDescent="0.2">
      <c r="A99" s="12">
        <v>0.78</v>
      </c>
      <c r="B99" s="13">
        <v>178883.55004460676</v>
      </c>
      <c r="C99" s="34">
        <v>1.2410774808631495</v>
      </c>
      <c r="D99" s="13">
        <v>79820.332662353947</v>
      </c>
      <c r="E99" s="13">
        <v>16560</v>
      </c>
      <c r="F99" s="13">
        <v>96380.332662353947</v>
      </c>
      <c r="G99" s="13">
        <v>367717.14122392825</v>
      </c>
      <c r="H99" s="34">
        <v>2.8152715503912988</v>
      </c>
      <c r="I99" s="43">
        <v>0.78</v>
      </c>
      <c r="J99" s="13">
        <v>3294.3033175365372</v>
      </c>
      <c r="K99" s="34">
        <v>0.52236598786380006</v>
      </c>
      <c r="L99" s="13">
        <v>2163.9364934572259</v>
      </c>
      <c r="M99" s="13">
        <v>15300</v>
      </c>
      <c r="N99" s="13">
        <v>17463.936493457226</v>
      </c>
      <c r="O99" s="13">
        <v>36123.130743904163</v>
      </c>
      <c r="P99" s="34">
        <v>1.0684414855400732</v>
      </c>
      <c r="Q99" s="12">
        <v>0.78</v>
      </c>
      <c r="R99" s="13">
        <v>5056.888130768265</v>
      </c>
      <c r="S99" s="34">
        <v>-0.22885543418907991</v>
      </c>
      <c r="T99" s="13">
        <v>6557.6395853228159</v>
      </c>
      <c r="U99" s="13">
        <v>15600</v>
      </c>
      <c r="V99" s="13">
        <v>22157.639585322817</v>
      </c>
      <c r="W99" s="13">
        <v>29928.171973851106</v>
      </c>
      <c r="X99" s="34">
        <v>0.3506931484559157</v>
      </c>
      <c r="Y99" s="12">
        <v>0.78</v>
      </c>
      <c r="Z99" s="13">
        <v>12575.663764403926</v>
      </c>
      <c r="AA99" s="34">
        <v>0.64615930167282687</v>
      </c>
      <c r="AB99" s="13">
        <v>7639.39659522899</v>
      </c>
      <c r="AC99" s="13">
        <v>15660</v>
      </c>
      <c r="AD99" s="13">
        <v>23299.396595228991</v>
      </c>
      <c r="AE99" s="13">
        <v>37693.708905957348</v>
      </c>
      <c r="AF99" s="34">
        <v>0.61779764346669286</v>
      </c>
      <c r="AG99" s="12">
        <v>0.78</v>
      </c>
      <c r="AH99" s="13">
        <v>5171.4754304290091</v>
      </c>
      <c r="AI99" s="34">
        <v>-1.9513785357709586E-2</v>
      </c>
      <c r="AJ99" s="13">
        <v>5274.3989188218338</v>
      </c>
      <c r="AK99" s="13">
        <v>15660</v>
      </c>
      <c r="AL99" s="13">
        <v>20934.398918821833</v>
      </c>
      <c r="AM99" s="13">
        <v>16289.089587858049</v>
      </c>
      <c r="AN99" s="34">
        <v>-0.22189838595209199</v>
      </c>
      <c r="AO99" s="12">
        <v>0.78</v>
      </c>
      <c r="AP99" s="13">
        <v>16102.636692860598</v>
      </c>
      <c r="AQ99" s="34">
        <v>-0.11026779858318596</v>
      </c>
      <c r="AR99" s="13">
        <v>18098.295944800782</v>
      </c>
      <c r="AS99" s="13">
        <v>15660</v>
      </c>
      <c r="AT99" s="13">
        <v>33758.295944800782</v>
      </c>
      <c r="AU99" s="13">
        <v>36160.436693990443</v>
      </c>
      <c r="AV99" s="34">
        <v>7.1157049903154898E-2</v>
      </c>
    </row>
    <row r="100" spans="1:48" x14ac:dyDescent="0.2">
      <c r="A100" s="12">
        <v>0.79</v>
      </c>
      <c r="B100" s="13">
        <v>178883.55004460676</v>
      </c>
      <c r="C100" s="34">
        <v>1.2410774808631495</v>
      </c>
      <c r="D100" s="13">
        <v>79820.332662353947</v>
      </c>
      <c r="E100" s="13">
        <v>16560</v>
      </c>
      <c r="F100" s="13">
        <v>96380.332662353947</v>
      </c>
      <c r="G100" s="13">
        <v>367717.14122392825</v>
      </c>
      <c r="H100" s="34">
        <v>2.8152715503912988</v>
      </c>
      <c r="I100" s="43">
        <v>0.79</v>
      </c>
      <c r="J100" s="13">
        <v>3294.3033175365372</v>
      </c>
      <c r="K100" s="34">
        <v>0.52236598786380006</v>
      </c>
      <c r="L100" s="13">
        <v>2163.9364934572259</v>
      </c>
      <c r="M100" s="13">
        <v>15300</v>
      </c>
      <c r="N100" s="13">
        <v>17463.936493457226</v>
      </c>
      <c r="O100" s="13">
        <v>36123.130743904163</v>
      </c>
      <c r="P100" s="34">
        <v>1.0684414855400732</v>
      </c>
      <c r="Q100" s="12">
        <v>0.79</v>
      </c>
      <c r="R100" s="13">
        <v>5056.888130768265</v>
      </c>
      <c r="S100" s="34">
        <v>-0.22885543418907991</v>
      </c>
      <c r="T100" s="13">
        <v>6557.6395853228159</v>
      </c>
      <c r="U100" s="13">
        <v>15600</v>
      </c>
      <c r="V100" s="13">
        <v>22157.639585322817</v>
      </c>
      <c r="W100" s="13">
        <v>29928.171973851106</v>
      </c>
      <c r="X100" s="34">
        <v>0.3506931484559157</v>
      </c>
      <c r="Y100" s="12">
        <v>0.79</v>
      </c>
      <c r="Z100" s="13">
        <v>12575.663764403926</v>
      </c>
      <c r="AA100" s="34">
        <v>0.64615930167282687</v>
      </c>
      <c r="AB100" s="13">
        <v>7639.39659522899</v>
      </c>
      <c r="AC100" s="13">
        <v>15660</v>
      </c>
      <c r="AD100" s="13">
        <v>23299.396595228991</v>
      </c>
      <c r="AE100" s="13">
        <v>37693.708905957348</v>
      </c>
      <c r="AF100" s="34">
        <v>0.61779764346669286</v>
      </c>
      <c r="AG100" s="12">
        <v>0.79</v>
      </c>
      <c r="AH100" s="13">
        <v>5171.4754304290091</v>
      </c>
      <c r="AI100" s="34">
        <v>-1.9513785357709586E-2</v>
      </c>
      <c r="AJ100" s="13">
        <v>5274.3989188218338</v>
      </c>
      <c r="AK100" s="13">
        <v>15660</v>
      </c>
      <c r="AL100" s="13">
        <v>20934.398918821833</v>
      </c>
      <c r="AM100" s="13">
        <v>16289.089587858049</v>
      </c>
      <c r="AN100" s="34">
        <v>-0.22189838595209199</v>
      </c>
      <c r="AO100" s="12">
        <v>0.79</v>
      </c>
      <c r="AP100" s="13">
        <v>16102.636692860598</v>
      </c>
      <c r="AQ100" s="34">
        <v>-0.11026779858318596</v>
      </c>
      <c r="AR100" s="13">
        <v>18098.295944800782</v>
      </c>
      <c r="AS100" s="13">
        <v>15660</v>
      </c>
      <c r="AT100" s="13">
        <v>33758.295944800782</v>
      </c>
      <c r="AU100" s="13">
        <v>36160.436693990443</v>
      </c>
      <c r="AV100" s="34">
        <v>7.1157049903154898E-2</v>
      </c>
    </row>
    <row r="101" spans="1:48" x14ac:dyDescent="0.2">
      <c r="A101" s="12">
        <v>0.8</v>
      </c>
      <c r="B101" s="13">
        <v>178883.55004460676</v>
      </c>
      <c r="C101" s="34">
        <v>1.2410774808631495</v>
      </c>
      <c r="D101" s="13">
        <v>79820.332662353947</v>
      </c>
      <c r="E101" s="13">
        <v>16560</v>
      </c>
      <c r="F101" s="13">
        <v>96380.332662353947</v>
      </c>
      <c r="G101" s="13">
        <v>367717.14122392825</v>
      </c>
      <c r="H101" s="34">
        <v>2.8152715503912988</v>
      </c>
      <c r="I101" s="43">
        <v>0.8</v>
      </c>
      <c r="J101" s="13">
        <v>3294.3033175365372</v>
      </c>
      <c r="K101" s="34">
        <v>0.52236598786380006</v>
      </c>
      <c r="L101" s="13">
        <v>2163.9364934572259</v>
      </c>
      <c r="M101" s="13">
        <v>15300</v>
      </c>
      <c r="N101" s="13">
        <v>17463.936493457226</v>
      </c>
      <c r="O101" s="13">
        <v>36123.130743904163</v>
      </c>
      <c r="P101" s="34">
        <v>1.0684414855400732</v>
      </c>
      <c r="Q101" s="12">
        <v>0.8</v>
      </c>
      <c r="R101" s="13">
        <v>5056.888130768265</v>
      </c>
      <c r="S101" s="34">
        <v>-0.22885543418907991</v>
      </c>
      <c r="T101" s="13">
        <v>6557.6395853228159</v>
      </c>
      <c r="U101" s="13">
        <v>15600</v>
      </c>
      <c r="V101" s="13">
        <v>22157.639585322817</v>
      </c>
      <c r="W101" s="13">
        <v>29928.171973851106</v>
      </c>
      <c r="X101" s="34">
        <v>0.3506931484559157</v>
      </c>
      <c r="Y101" s="12">
        <v>0.8</v>
      </c>
      <c r="Z101" s="13">
        <v>12575.663764403926</v>
      </c>
      <c r="AA101" s="34">
        <v>0.64615930167282687</v>
      </c>
      <c r="AB101" s="13">
        <v>7639.39659522899</v>
      </c>
      <c r="AC101" s="13">
        <v>15660</v>
      </c>
      <c r="AD101" s="13">
        <v>23299.396595228991</v>
      </c>
      <c r="AE101" s="13">
        <v>37693.708905957348</v>
      </c>
      <c r="AF101" s="34">
        <v>0.61779764346669286</v>
      </c>
      <c r="AG101" s="12">
        <v>0.8</v>
      </c>
      <c r="AH101" s="13">
        <v>5171.4754304290091</v>
      </c>
      <c r="AI101" s="34">
        <v>-1.9513785357709586E-2</v>
      </c>
      <c r="AJ101" s="13">
        <v>5274.3989188218338</v>
      </c>
      <c r="AK101" s="13">
        <v>15660</v>
      </c>
      <c r="AL101" s="13">
        <v>20934.398918821833</v>
      </c>
      <c r="AM101" s="13">
        <v>16289.089587858049</v>
      </c>
      <c r="AN101" s="34">
        <v>-0.22189838595209199</v>
      </c>
      <c r="AO101" s="12">
        <v>0.8</v>
      </c>
      <c r="AP101" s="13">
        <v>16102.636692860598</v>
      </c>
      <c r="AQ101" s="34">
        <v>-0.11026779858318596</v>
      </c>
      <c r="AR101" s="13">
        <v>18098.295944800782</v>
      </c>
      <c r="AS101" s="13">
        <v>15660</v>
      </c>
      <c r="AT101" s="13">
        <v>33758.295944800782</v>
      </c>
      <c r="AU101" s="13">
        <v>36160.436693990443</v>
      </c>
      <c r="AV101" s="34">
        <v>7.1157049903154898E-2</v>
      </c>
    </row>
    <row r="102" spans="1:48" x14ac:dyDescent="0.2">
      <c r="A102" s="12">
        <v>0.81</v>
      </c>
      <c r="B102" s="13">
        <v>178883.55004460676</v>
      </c>
      <c r="C102" s="34">
        <v>1.2410774808631495</v>
      </c>
      <c r="D102" s="13">
        <v>79820.332662353947</v>
      </c>
      <c r="E102" s="13">
        <v>16560</v>
      </c>
      <c r="F102" s="13">
        <v>96380.332662353947</v>
      </c>
      <c r="G102" s="13">
        <v>367717.14122392825</v>
      </c>
      <c r="H102" s="34">
        <v>2.8152715503912988</v>
      </c>
      <c r="I102" s="43">
        <v>0.81</v>
      </c>
      <c r="J102" s="13">
        <v>3294.3033175365372</v>
      </c>
      <c r="K102" s="34">
        <v>0.52236598786380006</v>
      </c>
      <c r="L102" s="13">
        <v>2163.9364934572259</v>
      </c>
      <c r="M102" s="13">
        <v>15300</v>
      </c>
      <c r="N102" s="13">
        <v>17463.936493457226</v>
      </c>
      <c r="O102" s="13">
        <v>36123.130743904163</v>
      </c>
      <c r="P102" s="34">
        <v>1.0684414855400732</v>
      </c>
      <c r="Q102" s="12">
        <v>0.81</v>
      </c>
      <c r="R102" s="13">
        <v>5056.888130768265</v>
      </c>
      <c r="S102" s="34">
        <v>-0.22885543418907991</v>
      </c>
      <c r="T102" s="13">
        <v>6557.6395853228159</v>
      </c>
      <c r="U102" s="13">
        <v>15600</v>
      </c>
      <c r="V102" s="13">
        <v>22157.639585322817</v>
      </c>
      <c r="W102" s="13">
        <v>29928.171973851106</v>
      </c>
      <c r="X102" s="34">
        <v>0.3506931484559157</v>
      </c>
      <c r="Y102" s="12">
        <v>0.81</v>
      </c>
      <c r="Z102" s="13">
        <v>12575.663764403926</v>
      </c>
      <c r="AA102" s="34">
        <v>0.64615930167282687</v>
      </c>
      <c r="AB102" s="13">
        <v>7639.39659522899</v>
      </c>
      <c r="AC102" s="13">
        <v>15660</v>
      </c>
      <c r="AD102" s="13">
        <v>23299.396595228991</v>
      </c>
      <c r="AE102" s="13">
        <v>37693.708905957348</v>
      </c>
      <c r="AF102" s="34">
        <v>0.61779764346669286</v>
      </c>
      <c r="AG102" s="12">
        <v>0.81</v>
      </c>
      <c r="AH102" s="13">
        <v>5171.4754304290091</v>
      </c>
      <c r="AI102" s="34">
        <v>-1.9513785357709586E-2</v>
      </c>
      <c r="AJ102" s="13">
        <v>5274.3989188218338</v>
      </c>
      <c r="AK102" s="13">
        <v>15660</v>
      </c>
      <c r="AL102" s="13">
        <v>20934.398918821833</v>
      </c>
      <c r="AM102" s="13">
        <v>16289.089587858049</v>
      </c>
      <c r="AN102" s="34">
        <v>-0.22189838595209199</v>
      </c>
      <c r="AO102" s="12">
        <v>0.81</v>
      </c>
      <c r="AP102" s="13">
        <v>16102.636692860598</v>
      </c>
      <c r="AQ102" s="34">
        <v>-0.11026779858318596</v>
      </c>
      <c r="AR102" s="13">
        <v>18098.295944800782</v>
      </c>
      <c r="AS102" s="13">
        <v>15660</v>
      </c>
      <c r="AT102" s="13">
        <v>33758.295944800782</v>
      </c>
      <c r="AU102" s="13">
        <v>36160.436693990443</v>
      </c>
      <c r="AV102" s="34">
        <v>7.1157049903154898E-2</v>
      </c>
    </row>
    <row r="103" spans="1:48" x14ac:dyDescent="0.2">
      <c r="A103" s="12">
        <v>0.82</v>
      </c>
      <c r="B103" s="13">
        <v>178883.55004460676</v>
      </c>
      <c r="C103" s="34">
        <v>1.2410774808631495</v>
      </c>
      <c r="D103" s="13">
        <v>79820.332662353947</v>
      </c>
      <c r="E103" s="13">
        <v>16560</v>
      </c>
      <c r="F103" s="13">
        <v>96380.332662353947</v>
      </c>
      <c r="G103" s="13">
        <v>367717.14122392825</v>
      </c>
      <c r="H103" s="34">
        <v>2.8152715503912988</v>
      </c>
      <c r="I103" s="43">
        <v>0.82</v>
      </c>
      <c r="J103" s="13">
        <v>3294.3033175365372</v>
      </c>
      <c r="K103" s="34">
        <v>0.52236598786380006</v>
      </c>
      <c r="L103" s="13">
        <v>2163.9364934572259</v>
      </c>
      <c r="M103" s="13">
        <v>15300</v>
      </c>
      <c r="N103" s="13">
        <v>17463.936493457226</v>
      </c>
      <c r="O103" s="13">
        <v>36123.130743904163</v>
      </c>
      <c r="P103" s="34">
        <v>1.0684414855400732</v>
      </c>
      <c r="Q103" s="12">
        <v>0.82</v>
      </c>
      <c r="R103" s="13">
        <v>5056.888130768265</v>
      </c>
      <c r="S103" s="34">
        <v>-0.22885543418907991</v>
      </c>
      <c r="T103" s="13">
        <v>6557.6395853228159</v>
      </c>
      <c r="U103" s="13">
        <v>15600</v>
      </c>
      <c r="V103" s="13">
        <v>22157.639585322817</v>
      </c>
      <c r="W103" s="13">
        <v>29928.171973851106</v>
      </c>
      <c r="X103" s="34">
        <v>0.3506931484559157</v>
      </c>
      <c r="Y103" s="12">
        <v>0.82</v>
      </c>
      <c r="Z103" s="13">
        <v>12575.663764403926</v>
      </c>
      <c r="AA103" s="34">
        <v>0.64615930167282687</v>
      </c>
      <c r="AB103" s="13">
        <v>7639.39659522899</v>
      </c>
      <c r="AC103" s="13">
        <v>15660</v>
      </c>
      <c r="AD103" s="13">
        <v>23299.396595228991</v>
      </c>
      <c r="AE103" s="13">
        <v>37693.708905957348</v>
      </c>
      <c r="AF103" s="34">
        <v>0.61779764346669286</v>
      </c>
      <c r="AG103" s="12">
        <v>0.82</v>
      </c>
      <c r="AH103" s="13">
        <v>5171.4754304290091</v>
      </c>
      <c r="AI103" s="34">
        <v>-1.9513785357709586E-2</v>
      </c>
      <c r="AJ103" s="13">
        <v>5274.3989188218338</v>
      </c>
      <c r="AK103" s="13">
        <v>15660</v>
      </c>
      <c r="AL103" s="13">
        <v>20934.398918821833</v>
      </c>
      <c r="AM103" s="13">
        <v>16289.089587858049</v>
      </c>
      <c r="AN103" s="34">
        <v>-0.22189838595209199</v>
      </c>
      <c r="AO103" s="12">
        <v>0.82</v>
      </c>
      <c r="AP103" s="13">
        <v>16102.636692860598</v>
      </c>
      <c r="AQ103" s="34">
        <v>-0.11026779858318596</v>
      </c>
      <c r="AR103" s="13">
        <v>18098.295944800782</v>
      </c>
      <c r="AS103" s="13">
        <v>15660</v>
      </c>
      <c r="AT103" s="13">
        <v>33758.295944800782</v>
      </c>
      <c r="AU103" s="13">
        <v>36160.436693990443</v>
      </c>
      <c r="AV103" s="34">
        <v>7.1157049903154898E-2</v>
      </c>
    </row>
    <row r="104" spans="1:48" x14ac:dyDescent="0.2">
      <c r="A104" s="12">
        <v>0.83</v>
      </c>
      <c r="B104" s="13">
        <v>178883.55004460676</v>
      </c>
      <c r="C104" s="34">
        <v>1.2410774808631495</v>
      </c>
      <c r="D104" s="13">
        <v>79820.332662353947</v>
      </c>
      <c r="E104" s="13">
        <v>16560</v>
      </c>
      <c r="F104" s="13">
        <v>96380.332662353947</v>
      </c>
      <c r="G104" s="13">
        <v>367717.14122392825</v>
      </c>
      <c r="H104" s="34">
        <v>2.8152715503912988</v>
      </c>
      <c r="I104" s="43">
        <v>0.83</v>
      </c>
      <c r="J104" s="13">
        <v>3294.3033175365372</v>
      </c>
      <c r="K104" s="34">
        <v>0.52236598786380006</v>
      </c>
      <c r="L104" s="13">
        <v>2163.9364934572259</v>
      </c>
      <c r="M104" s="13">
        <v>15300</v>
      </c>
      <c r="N104" s="13">
        <v>17463.936493457226</v>
      </c>
      <c r="O104" s="13">
        <v>36123.130743904163</v>
      </c>
      <c r="P104" s="34">
        <v>1.0684414855400732</v>
      </c>
      <c r="Q104" s="12">
        <v>0.83</v>
      </c>
      <c r="R104" s="13">
        <v>5056.888130768265</v>
      </c>
      <c r="S104" s="34">
        <v>-0.22885543418907991</v>
      </c>
      <c r="T104" s="13">
        <v>6557.6395853228159</v>
      </c>
      <c r="U104" s="13">
        <v>15600</v>
      </c>
      <c r="V104" s="13">
        <v>22157.639585322817</v>
      </c>
      <c r="W104" s="13">
        <v>29928.171973851106</v>
      </c>
      <c r="X104" s="34">
        <v>0.3506931484559157</v>
      </c>
      <c r="Y104" s="12">
        <v>0.83</v>
      </c>
      <c r="Z104" s="13">
        <v>12575.663764403926</v>
      </c>
      <c r="AA104" s="34">
        <v>0.64615930167282687</v>
      </c>
      <c r="AB104" s="13">
        <v>7639.39659522899</v>
      </c>
      <c r="AC104" s="13">
        <v>15660</v>
      </c>
      <c r="AD104" s="13">
        <v>23299.396595228991</v>
      </c>
      <c r="AE104" s="13">
        <v>37693.708905957348</v>
      </c>
      <c r="AF104" s="34">
        <v>0.61779764346669286</v>
      </c>
      <c r="AG104" s="12">
        <v>0.83</v>
      </c>
      <c r="AH104" s="13">
        <v>5171.4754304290091</v>
      </c>
      <c r="AI104" s="34">
        <v>-1.9513785357709586E-2</v>
      </c>
      <c r="AJ104" s="13">
        <v>5274.3989188218338</v>
      </c>
      <c r="AK104" s="13">
        <v>15660</v>
      </c>
      <c r="AL104" s="13">
        <v>20934.398918821833</v>
      </c>
      <c r="AM104" s="13">
        <v>16289.089587858049</v>
      </c>
      <c r="AN104" s="34">
        <v>-0.22189838595209199</v>
      </c>
      <c r="AO104" s="12">
        <v>0.83</v>
      </c>
      <c r="AP104" s="13">
        <v>16102.636692860598</v>
      </c>
      <c r="AQ104" s="34">
        <v>-0.11026779858318596</v>
      </c>
      <c r="AR104" s="13">
        <v>18098.295944800782</v>
      </c>
      <c r="AS104" s="13">
        <v>15660</v>
      </c>
      <c r="AT104" s="13">
        <v>33758.295944800782</v>
      </c>
      <c r="AU104" s="13">
        <v>36160.436693990443</v>
      </c>
      <c r="AV104" s="34">
        <v>7.1157049903154898E-2</v>
      </c>
    </row>
    <row r="105" spans="1:48" x14ac:dyDescent="0.2">
      <c r="A105" s="12">
        <v>0.84</v>
      </c>
      <c r="B105" s="13">
        <v>178883.55004460676</v>
      </c>
      <c r="C105" s="34">
        <v>1.2410774808631495</v>
      </c>
      <c r="D105" s="13">
        <v>79820.332662353947</v>
      </c>
      <c r="E105" s="13">
        <v>16560</v>
      </c>
      <c r="F105" s="13">
        <v>96380.332662353947</v>
      </c>
      <c r="G105" s="13">
        <v>367717.14122392825</v>
      </c>
      <c r="H105" s="34">
        <v>2.8152715503912988</v>
      </c>
      <c r="I105" s="43">
        <v>0.84</v>
      </c>
      <c r="J105" s="13">
        <v>3294.3033175365372</v>
      </c>
      <c r="K105" s="34">
        <v>0.52236598786380006</v>
      </c>
      <c r="L105" s="13">
        <v>2163.9364934572259</v>
      </c>
      <c r="M105" s="13">
        <v>15300</v>
      </c>
      <c r="N105" s="13">
        <v>17463.936493457226</v>
      </c>
      <c r="O105" s="13">
        <v>36123.130743904163</v>
      </c>
      <c r="P105" s="34">
        <v>1.0684414855400732</v>
      </c>
      <c r="Q105" s="12">
        <v>0.84</v>
      </c>
      <c r="R105" s="13">
        <v>5056.888130768265</v>
      </c>
      <c r="S105" s="34">
        <v>-0.22885543418907991</v>
      </c>
      <c r="T105" s="13">
        <v>6557.6395853228159</v>
      </c>
      <c r="U105" s="13">
        <v>15600</v>
      </c>
      <c r="V105" s="13">
        <v>22157.639585322817</v>
      </c>
      <c r="W105" s="13">
        <v>29928.171973851106</v>
      </c>
      <c r="X105" s="34">
        <v>0.3506931484559157</v>
      </c>
      <c r="Y105" s="12">
        <v>0.84</v>
      </c>
      <c r="Z105" s="13">
        <v>12575.663764403926</v>
      </c>
      <c r="AA105" s="34">
        <v>0.64615930167282687</v>
      </c>
      <c r="AB105" s="13">
        <v>7639.39659522899</v>
      </c>
      <c r="AC105" s="13">
        <v>15660</v>
      </c>
      <c r="AD105" s="13">
        <v>23299.396595228991</v>
      </c>
      <c r="AE105" s="13">
        <v>37693.708905957348</v>
      </c>
      <c r="AF105" s="34">
        <v>0.61779764346669286</v>
      </c>
      <c r="AG105" s="12">
        <v>0.84</v>
      </c>
      <c r="AH105" s="13">
        <v>5171.4754304290091</v>
      </c>
      <c r="AI105" s="34">
        <v>-1.9513785357709586E-2</v>
      </c>
      <c r="AJ105" s="13">
        <v>5274.3989188218338</v>
      </c>
      <c r="AK105" s="13">
        <v>15660</v>
      </c>
      <c r="AL105" s="13">
        <v>20934.398918821833</v>
      </c>
      <c r="AM105" s="13">
        <v>16289.089587858049</v>
      </c>
      <c r="AN105" s="34">
        <v>-0.22189838595209199</v>
      </c>
      <c r="AO105" s="12">
        <v>0.84</v>
      </c>
      <c r="AP105" s="13">
        <v>16102.636692860598</v>
      </c>
      <c r="AQ105" s="34">
        <v>-0.11026779858318596</v>
      </c>
      <c r="AR105" s="13">
        <v>18098.295944800782</v>
      </c>
      <c r="AS105" s="13">
        <v>15660</v>
      </c>
      <c r="AT105" s="13">
        <v>33758.295944800782</v>
      </c>
      <c r="AU105" s="13">
        <v>36160.436693990443</v>
      </c>
      <c r="AV105" s="34">
        <v>7.1157049903154898E-2</v>
      </c>
    </row>
    <row r="106" spans="1:48" x14ac:dyDescent="0.2">
      <c r="A106" s="12">
        <v>0.85</v>
      </c>
      <c r="B106" s="13">
        <v>178883.55004460676</v>
      </c>
      <c r="C106" s="34">
        <v>1.2410774808631495</v>
      </c>
      <c r="D106" s="13">
        <v>79820.332662353947</v>
      </c>
      <c r="E106" s="13">
        <v>16560</v>
      </c>
      <c r="F106" s="13">
        <v>96380.332662353947</v>
      </c>
      <c r="G106" s="13">
        <v>367717.14122392825</v>
      </c>
      <c r="H106" s="34">
        <v>2.8152715503912988</v>
      </c>
      <c r="I106" s="43">
        <v>0.85</v>
      </c>
      <c r="J106" s="13">
        <v>3294.3033175365372</v>
      </c>
      <c r="K106" s="34">
        <v>0.52236598786380006</v>
      </c>
      <c r="L106" s="13">
        <v>2163.9364934572259</v>
      </c>
      <c r="M106" s="13">
        <v>15300</v>
      </c>
      <c r="N106" s="13">
        <v>17463.936493457226</v>
      </c>
      <c r="O106" s="13">
        <v>36123.130743904163</v>
      </c>
      <c r="P106" s="34">
        <v>1.0684414855400732</v>
      </c>
      <c r="Q106" s="12">
        <v>0.85</v>
      </c>
      <c r="R106" s="13">
        <v>5056.888130768265</v>
      </c>
      <c r="S106" s="34">
        <v>-0.22885543418907991</v>
      </c>
      <c r="T106" s="13">
        <v>6557.6395853228159</v>
      </c>
      <c r="U106" s="13">
        <v>15600</v>
      </c>
      <c r="V106" s="13">
        <v>22157.639585322817</v>
      </c>
      <c r="W106" s="13">
        <v>29928.171973851106</v>
      </c>
      <c r="X106" s="34">
        <v>0.3506931484559157</v>
      </c>
      <c r="Y106" s="12">
        <v>0.85</v>
      </c>
      <c r="Z106" s="13">
        <v>12575.663764403926</v>
      </c>
      <c r="AA106" s="34">
        <v>0.64615930167282687</v>
      </c>
      <c r="AB106" s="13">
        <v>7639.39659522899</v>
      </c>
      <c r="AC106" s="13">
        <v>15660</v>
      </c>
      <c r="AD106" s="13">
        <v>23299.396595228991</v>
      </c>
      <c r="AE106" s="13">
        <v>37693.708905957348</v>
      </c>
      <c r="AF106" s="34">
        <v>0.61779764346669286</v>
      </c>
      <c r="AG106" s="12">
        <v>0.85</v>
      </c>
      <c r="AH106" s="13">
        <v>5171.4754304290091</v>
      </c>
      <c r="AI106" s="34">
        <v>-1.9513785357709586E-2</v>
      </c>
      <c r="AJ106" s="13">
        <v>5274.3989188218338</v>
      </c>
      <c r="AK106" s="13">
        <v>15660</v>
      </c>
      <c r="AL106" s="13">
        <v>20934.398918821833</v>
      </c>
      <c r="AM106" s="13">
        <v>16289.089587858049</v>
      </c>
      <c r="AN106" s="34">
        <v>-0.22189838595209199</v>
      </c>
      <c r="AO106" s="12">
        <v>0.85</v>
      </c>
      <c r="AP106" s="13">
        <v>16102.636692860598</v>
      </c>
      <c r="AQ106" s="34">
        <v>-0.11026779858318596</v>
      </c>
      <c r="AR106" s="13">
        <v>18098.295944800782</v>
      </c>
      <c r="AS106" s="13">
        <v>15660</v>
      </c>
      <c r="AT106" s="13">
        <v>33758.295944800782</v>
      </c>
      <c r="AU106" s="13">
        <v>36160.436693990443</v>
      </c>
      <c r="AV106" s="34">
        <v>7.1157049903154898E-2</v>
      </c>
    </row>
    <row r="107" spans="1:48" x14ac:dyDescent="0.2">
      <c r="A107" s="12">
        <v>0.86</v>
      </c>
      <c r="B107" s="13">
        <v>178883.55004460676</v>
      </c>
      <c r="C107" s="34">
        <v>1.2410774808631495</v>
      </c>
      <c r="D107" s="13">
        <v>79820.332662353947</v>
      </c>
      <c r="E107" s="13">
        <v>16560</v>
      </c>
      <c r="F107" s="13">
        <v>96380.332662353947</v>
      </c>
      <c r="G107" s="13">
        <v>367717.14122392825</v>
      </c>
      <c r="H107" s="34">
        <v>2.8152715503912988</v>
      </c>
      <c r="I107" s="43">
        <v>0.86</v>
      </c>
      <c r="J107" s="13">
        <v>3294.3033175365372</v>
      </c>
      <c r="K107" s="34">
        <v>0.52236598786380006</v>
      </c>
      <c r="L107" s="13">
        <v>2163.9364934572259</v>
      </c>
      <c r="M107" s="13">
        <v>15300</v>
      </c>
      <c r="N107" s="13">
        <v>17463.936493457226</v>
      </c>
      <c r="O107" s="13">
        <v>36123.130743904163</v>
      </c>
      <c r="P107" s="34">
        <v>1.0684414855400732</v>
      </c>
      <c r="Q107" s="12">
        <v>0.86</v>
      </c>
      <c r="R107" s="13">
        <v>5056.888130768265</v>
      </c>
      <c r="S107" s="34">
        <v>-0.22885543418907991</v>
      </c>
      <c r="T107" s="13">
        <v>6557.6395853228159</v>
      </c>
      <c r="U107" s="13">
        <v>15600</v>
      </c>
      <c r="V107" s="13">
        <v>22157.639585322817</v>
      </c>
      <c r="W107" s="13">
        <v>29928.171973851106</v>
      </c>
      <c r="X107" s="34">
        <v>0.3506931484559157</v>
      </c>
      <c r="Y107" s="12">
        <v>0.86</v>
      </c>
      <c r="Z107" s="13">
        <v>12575.663764403926</v>
      </c>
      <c r="AA107" s="34">
        <v>0.64615930167282687</v>
      </c>
      <c r="AB107" s="13">
        <v>7639.39659522899</v>
      </c>
      <c r="AC107" s="13">
        <v>15660</v>
      </c>
      <c r="AD107" s="13">
        <v>23299.396595228991</v>
      </c>
      <c r="AE107" s="13">
        <v>37693.708905957348</v>
      </c>
      <c r="AF107" s="34">
        <v>0.61779764346669286</v>
      </c>
      <c r="AG107" s="12">
        <v>0.86</v>
      </c>
      <c r="AH107" s="13">
        <v>5171.4754304290091</v>
      </c>
      <c r="AI107" s="34">
        <v>-1.9513785357709586E-2</v>
      </c>
      <c r="AJ107" s="13">
        <v>5274.3989188218338</v>
      </c>
      <c r="AK107" s="13">
        <v>15660</v>
      </c>
      <c r="AL107" s="13">
        <v>20934.398918821833</v>
      </c>
      <c r="AM107" s="13">
        <v>16289.089587858049</v>
      </c>
      <c r="AN107" s="34">
        <v>-0.22189838595209199</v>
      </c>
      <c r="AO107" s="12">
        <v>0.86</v>
      </c>
      <c r="AP107" s="13">
        <v>16102.636692860598</v>
      </c>
      <c r="AQ107" s="34">
        <v>-0.11026779858318596</v>
      </c>
      <c r="AR107" s="13">
        <v>18098.295944800782</v>
      </c>
      <c r="AS107" s="13">
        <v>15660</v>
      </c>
      <c r="AT107" s="13">
        <v>33758.295944800782</v>
      </c>
      <c r="AU107" s="13">
        <v>36160.436693990443</v>
      </c>
      <c r="AV107" s="34">
        <v>7.1157049903154898E-2</v>
      </c>
    </row>
    <row r="108" spans="1:48" x14ac:dyDescent="0.2">
      <c r="A108" s="12">
        <v>0.87</v>
      </c>
      <c r="B108" s="13">
        <v>178883.55004460676</v>
      </c>
      <c r="C108" s="34">
        <v>1.2410774808631495</v>
      </c>
      <c r="D108" s="13">
        <v>79820.332662353947</v>
      </c>
      <c r="E108" s="13">
        <v>16560</v>
      </c>
      <c r="F108" s="13">
        <v>96380.332662353947</v>
      </c>
      <c r="G108" s="13">
        <v>367717.14122392825</v>
      </c>
      <c r="H108" s="34">
        <v>2.8152715503912988</v>
      </c>
      <c r="I108" s="43">
        <v>0.87</v>
      </c>
      <c r="J108" s="13">
        <v>3294.3033175365372</v>
      </c>
      <c r="K108" s="34">
        <v>0.52236598786380006</v>
      </c>
      <c r="L108" s="13">
        <v>2163.9364934572259</v>
      </c>
      <c r="M108" s="13">
        <v>15300</v>
      </c>
      <c r="N108" s="13">
        <v>17463.936493457226</v>
      </c>
      <c r="O108" s="13">
        <v>36123.130743904163</v>
      </c>
      <c r="P108" s="34">
        <v>1.0684414855400732</v>
      </c>
      <c r="Q108" s="12">
        <v>0.87</v>
      </c>
      <c r="R108" s="13">
        <v>5056.888130768265</v>
      </c>
      <c r="S108" s="34">
        <v>-0.22885543418907991</v>
      </c>
      <c r="T108" s="13">
        <v>6557.6395853228159</v>
      </c>
      <c r="U108" s="13">
        <v>15600</v>
      </c>
      <c r="V108" s="13">
        <v>22157.639585322817</v>
      </c>
      <c r="W108" s="13">
        <v>29928.171973851106</v>
      </c>
      <c r="X108" s="34">
        <v>0.3506931484559157</v>
      </c>
      <c r="Y108" s="12">
        <v>0.87</v>
      </c>
      <c r="Z108" s="13">
        <v>12575.663764403926</v>
      </c>
      <c r="AA108" s="34">
        <v>0.64615930167282687</v>
      </c>
      <c r="AB108" s="13">
        <v>7639.39659522899</v>
      </c>
      <c r="AC108" s="13">
        <v>15660</v>
      </c>
      <c r="AD108" s="13">
        <v>23299.396595228991</v>
      </c>
      <c r="AE108" s="13">
        <v>37693.708905957348</v>
      </c>
      <c r="AF108" s="34">
        <v>0.61779764346669286</v>
      </c>
      <c r="AG108" s="12">
        <v>0.87</v>
      </c>
      <c r="AH108" s="13">
        <v>5171.4754304290091</v>
      </c>
      <c r="AI108" s="34">
        <v>-1.9513785357709586E-2</v>
      </c>
      <c r="AJ108" s="13">
        <v>5274.3989188218338</v>
      </c>
      <c r="AK108" s="13">
        <v>15660</v>
      </c>
      <c r="AL108" s="13">
        <v>20934.398918821833</v>
      </c>
      <c r="AM108" s="13">
        <v>16289.089587858049</v>
      </c>
      <c r="AN108" s="34">
        <v>-0.22189838595209199</v>
      </c>
      <c r="AO108" s="12">
        <v>0.87</v>
      </c>
      <c r="AP108" s="13">
        <v>16102.636692860598</v>
      </c>
      <c r="AQ108" s="34">
        <v>-0.11026779858318596</v>
      </c>
      <c r="AR108" s="13">
        <v>18098.295944800782</v>
      </c>
      <c r="AS108" s="13">
        <v>15660</v>
      </c>
      <c r="AT108" s="13">
        <v>33758.295944800782</v>
      </c>
      <c r="AU108" s="13">
        <v>36160.436693990443</v>
      </c>
      <c r="AV108" s="34">
        <v>7.1157049903154898E-2</v>
      </c>
    </row>
    <row r="109" spans="1:48" x14ac:dyDescent="0.2">
      <c r="A109" s="12">
        <v>0.88</v>
      </c>
      <c r="B109" s="13">
        <v>178883.55004460676</v>
      </c>
      <c r="C109" s="34">
        <v>1.2410774808631495</v>
      </c>
      <c r="D109" s="13">
        <v>79820.332662353947</v>
      </c>
      <c r="E109" s="13">
        <v>16560</v>
      </c>
      <c r="F109" s="13">
        <v>96380.332662353947</v>
      </c>
      <c r="G109" s="13">
        <v>367717.14122392825</v>
      </c>
      <c r="H109" s="34">
        <v>2.8152715503912988</v>
      </c>
      <c r="I109" s="43">
        <v>0.88</v>
      </c>
      <c r="J109" s="13">
        <v>3294.3033175365372</v>
      </c>
      <c r="K109" s="34">
        <v>0.52236598786380006</v>
      </c>
      <c r="L109" s="13">
        <v>2163.9364934572259</v>
      </c>
      <c r="M109" s="13">
        <v>15300</v>
      </c>
      <c r="N109" s="13">
        <v>17463.936493457226</v>
      </c>
      <c r="O109" s="13">
        <v>36123.130743904163</v>
      </c>
      <c r="P109" s="34">
        <v>1.0684414855400732</v>
      </c>
      <c r="Q109" s="12">
        <v>0.88</v>
      </c>
      <c r="R109" s="13">
        <v>5056.888130768265</v>
      </c>
      <c r="S109" s="34">
        <v>-0.22885543418907991</v>
      </c>
      <c r="T109" s="13">
        <v>6557.6395853228159</v>
      </c>
      <c r="U109" s="13">
        <v>15600</v>
      </c>
      <c r="V109" s="13">
        <v>22157.639585322817</v>
      </c>
      <c r="W109" s="13">
        <v>29928.171973851106</v>
      </c>
      <c r="X109" s="34">
        <v>0.3506931484559157</v>
      </c>
      <c r="Y109" s="12">
        <v>0.88</v>
      </c>
      <c r="Z109" s="13">
        <v>12575.663764403926</v>
      </c>
      <c r="AA109" s="34">
        <v>0.64615930167282687</v>
      </c>
      <c r="AB109" s="13">
        <v>7639.39659522899</v>
      </c>
      <c r="AC109" s="13">
        <v>15660</v>
      </c>
      <c r="AD109" s="13">
        <v>23299.396595228991</v>
      </c>
      <c r="AE109" s="13">
        <v>37693.708905957348</v>
      </c>
      <c r="AF109" s="34">
        <v>0.61779764346669286</v>
      </c>
      <c r="AG109" s="12">
        <v>0.88</v>
      </c>
      <c r="AH109" s="13">
        <v>5171.4754304290091</v>
      </c>
      <c r="AI109" s="34">
        <v>-1.9513785357709586E-2</v>
      </c>
      <c r="AJ109" s="13">
        <v>5274.3989188218338</v>
      </c>
      <c r="AK109" s="13">
        <v>15660</v>
      </c>
      <c r="AL109" s="13">
        <v>20934.398918821833</v>
      </c>
      <c r="AM109" s="13">
        <v>16289.089587858049</v>
      </c>
      <c r="AN109" s="34">
        <v>-0.22189838595209199</v>
      </c>
      <c r="AO109" s="12">
        <v>0.88</v>
      </c>
      <c r="AP109" s="13">
        <v>16102.636692860598</v>
      </c>
      <c r="AQ109" s="34">
        <v>-0.11026779858318596</v>
      </c>
      <c r="AR109" s="13">
        <v>18098.295944800782</v>
      </c>
      <c r="AS109" s="13">
        <v>15660</v>
      </c>
      <c r="AT109" s="13">
        <v>33758.295944800782</v>
      </c>
      <c r="AU109" s="13">
        <v>36160.436693990443</v>
      </c>
      <c r="AV109" s="34">
        <v>7.1157049903154898E-2</v>
      </c>
    </row>
    <row r="110" spans="1:48" x14ac:dyDescent="0.2">
      <c r="A110" s="12">
        <v>0.89</v>
      </c>
      <c r="B110" s="13">
        <v>178883.55004460676</v>
      </c>
      <c r="C110" s="34">
        <v>1.2410774808631495</v>
      </c>
      <c r="D110" s="13">
        <v>79820.332662353947</v>
      </c>
      <c r="E110" s="13">
        <v>16560</v>
      </c>
      <c r="F110" s="13">
        <v>96380.332662353947</v>
      </c>
      <c r="G110" s="13">
        <v>367717.14122392825</v>
      </c>
      <c r="H110" s="34">
        <v>2.8152715503912988</v>
      </c>
      <c r="I110" s="43">
        <v>0.89</v>
      </c>
      <c r="J110" s="13">
        <v>3294.3033175365372</v>
      </c>
      <c r="K110" s="34">
        <v>0.52236598786380006</v>
      </c>
      <c r="L110" s="13">
        <v>2163.9364934572259</v>
      </c>
      <c r="M110" s="13">
        <v>15300</v>
      </c>
      <c r="N110" s="13">
        <v>17463.936493457226</v>
      </c>
      <c r="O110" s="13">
        <v>36123.130743904163</v>
      </c>
      <c r="P110" s="34">
        <v>1.0684414855400732</v>
      </c>
      <c r="Q110" s="12">
        <v>0.89</v>
      </c>
      <c r="R110" s="13">
        <v>5056.888130768265</v>
      </c>
      <c r="S110" s="34">
        <v>-0.22885543418907991</v>
      </c>
      <c r="T110" s="13">
        <v>6557.6395853228159</v>
      </c>
      <c r="U110" s="13">
        <v>15600</v>
      </c>
      <c r="V110" s="13">
        <v>22157.639585322817</v>
      </c>
      <c r="W110" s="13">
        <v>29928.171973851106</v>
      </c>
      <c r="X110" s="34">
        <v>0.3506931484559157</v>
      </c>
      <c r="Y110" s="12">
        <v>0.89</v>
      </c>
      <c r="Z110" s="13">
        <v>12575.663764403926</v>
      </c>
      <c r="AA110" s="34">
        <v>0.64615930167282687</v>
      </c>
      <c r="AB110" s="13">
        <v>7639.39659522899</v>
      </c>
      <c r="AC110" s="13">
        <v>15660</v>
      </c>
      <c r="AD110" s="13">
        <v>23299.396595228991</v>
      </c>
      <c r="AE110" s="13">
        <v>37693.708905957348</v>
      </c>
      <c r="AF110" s="34">
        <v>0.61779764346669286</v>
      </c>
      <c r="AG110" s="12">
        <v>0.89</v>
      </c>
      <c r="AH110" s="13">
        <v>5171.4754304290091</v>
      </c>
      <c r="AI110" s="34">
        <v>-1.9513785357709586E-2</v>
      </c>
      <c r="AJ110" s="13">
        <v>5274.3989188218338</v>
      </c>
      <c r="AK110" s="13">
        <v>15660</v>
      </c>
      <c r="AL110" s="13">
        <v>20934.398918821833</v>
      </c>
      <c r="AM110" s="13">
        <v>16289.089587858049</v>
      </c>
      <c r="AN110" s="34">
        <v>-0.22189838595209199</v>
      </c>
      <c r="AO110" s="12">
        <v>0.89</v>
      </c>
      <c r="AP110" s="13">
        <v>16102.636692860598</v>
      </c>
      <c r="AQ110" s="34">
        <v>-0.11026779858318596</v>
      </c>
      <c r="AR110" s="13">
        <v>18098.295944800782</v>
      </c>
      <c r="AS110" s="13">
        <v>15660</v>
      </c>
      <c r="AT110" s="13">
        <v>33758.295944800782</v>
      </c>
      <c r="AU110" s="13">
        <v>36160.436693990443</v>
      </c>
      <c r="AV110" s="34">
        <v>7.1157049903154898E-2</v>
      </c>
    </row>
    <row r="111" spans="1:48" x14ac:dyDescent="0.2">
      <c r="A111" s="12">
        <v>0.9</v>
      </c>
      <c r="B111" s="13">
        <v>178883.55004460676</v>
      </c>
      <c r="C111" s="34">
        <v>1.2410774808631495</v>
      </c>
      <c r="D111" s="13">
        <v>79820.332662353947</v>
      </c>
      <c r="E111" s="13">
        <v>16560</v>
      </c>
      <c r="F111" s="13">
        <v>96380.332662353947</v>
      </c>
      <c r="G111" s="13">
        <v>367717.14122392825</v>
      </c>
      <c r="H111" s="34">
        <v>2.8152715503912988</v>
      </c>
      <c r="I111" s="43">
        <v>0.9</v>
      </c>
      <c r="J111" s="13">
        <v>3294.3033175365372</v>
      </c>
      <c r="K111" s="34">
        <v>0.52236598786380006</v>
      </c>
      <c r="L111" s="13">
        <v>2163.9364934572259</v>
      </c>
      <c r="M111" s="13">
        <v>15300</v>
      </c>
      <c r="N111" s="13">
        <v>17463.936493457226</v>
      </c>
      <c r="O111" s="13">
        <v>36123.130743904163</v>
      </c>
      <c r="P111" s="34">
        <v>1.0684414855400732</v>
      </c>
      <c r="Q111" s="12">
        <v>0.9</v>
      </c>
      <c r="R111" s="13">
        <v>5056.888130768265</v>
      </c>
      <c r="S111" s="34">
        <v>-0.22885543418907991</v>
      </c>
      <c r="T111" s="13">
        <v>6557.6395853228159</v>
      </c>
      <c r="U111" s="13">
        <v>15600</v>
      </c>
      <c r="V111" s="13">
        <v>22157.639585322817</v>
      </c>
      <c r="W111" s="13">
        <v>29928.171973851106</v>
      </c>
      <c r="X111" s="34">
        <v>0.3506931484559157</v>
      </c>
      <c r="Y111" s="12">
        <v>0.9</v>
      </c>
      <c r="Z111" s="13">
        <v>12575.663764403926</v>
      </c>
      <c r="AA111" s="34">
        <v>0.64615930167282687</v>
      </c>
      <c r="AB111" s="13">
        <v>7639.39659522899</v>
      </c>
      <c r="AC111" s="13">
        <v>15660</v>
      </c>
      <c r="AD111" s="13">
        <v>23299.396595228991</v>
      </c>
      <c r="AE111" s="13">
        <v>37693.708905957348</v>
      </c>
      <c r="AF111" s="34">
        <v>0.61779764346669286</v>
      </c>
      <c r="AG111" s="12">
        <v>0.9</v>
      </c>
      <c r="AH111" s="13">
        <v>5171.4754304290091</v>
      </c>
      <c r="AI111" s="34">
        <v>-1.9513785357709586E-2</v>
      </c>
      <c r="AJ111" s="13">
        <v>5274.3989188218338</v>
      </c>
      <c r="AK111" s="13">
        <v>15660</v>
      </c>
      <c r="AL111" s="13">
        <v>20934.398918821833</v>
      </c>
      <c r="AM111" s="13">
        <v>16289.089587858049</v>
      </c>
      <c r="AN111" s="34">
        <v>-0.22189838595209199</v>
      </c>
      <c r="AO111" s="12">
        <v>0.9</v>
      </c>
      <c r="AP111" s="13">
        <v>16102.636692860598</v>
      </c>
      <c r="AQ111" s="34">
        <v>-0.11026779858318596</v>
      </c>
      <c r="AR111" s="13">
        <v>18098.295944800782</v>
      </c>
      <c r="AS111" s="13">
        <v>15660</v>
      </c>
      <c r="AT111" s="13">
        <v>33758.295944800782</v>
      </c>
      <c r="AU111" s="13">
        <v>36160.436693990443</v>
      </c>
      <c r="AV111" s="34">
        <v>7.1157049903154898E-2</v>
      </c>
    </row>
    <row r="112" spans="1:48" x14ac:dyDescent="0.2">
      <c r="A112" s="12">
        <v>0.91</v>
      </c>
      <c r="B112" s="13">
        <v>178883.55004460676</v>
      </c>
      <c r="C112" s="34">
        <v>1.2410774808631495</v>
      </c>
      <c r="D112" s="13">
        <v>79820.332662353947</v>
      </c>
      <c r="E112" s="13">
        <v>16560</v>
      </c>
      <c r="F112" s="13">
        <v>96380.332662353947</v>
      </c>
      <c r="G112" s="13">
        <v>367717.14122392825</v>
      </c>
      <c r="H112" s="34">
        <v>2.8152715503912988</v>
      </c>
      <c r="I112" s="43">
        <v>0.91</v>
      </c>
      <c r="J112" s="13">
        <v>3294.3033175365372</v>
      </c>
      <c r="K112" s="34">
        <v>0.52236598786380006</v>
      </c>
      <c r="L112" s="13">
        <v>2163.9364934572259</v>
      </c>
      <c r="M112" s="13">
        <v>15300</v>
      </c>
      <c r="N112" s="13">
        <v>17463.936493457226</v>
      </c>
      <c r="O112" s="13">
        <v>36123.130743904163</v>
      </c>
      <c r="P112" s="34">
        <v>1.0684414855400732</v>
      </c>
      <c r="Q112" s="12">
        <v>0.91</v>
      </c>
      <c r="R112" s="13">
        <v>5056.888130768265</v>
      </c>
      <c r="S112" s="34">
        <v>-0.22885543418907991</v>
      </c>
      <c r="T112" s="13">
        <v>6557.6395853228159</v>
      </c>
      <c r="U112" s="13">
        <v>15600</v>
      </c>
      <c r="V112" s="13">
        <v>22157.639585322817</v>
      </c>
      <c r="W112" s="13">
        <v>29928.171973851106</v>
      </c>
      <c r="X112" s="34">
        <v>0.3506931484559157</v>
      </c>
      <c r="Y112" s="12">
        <v>0.91</v>
      </c>
      <c r="Z112" s="13">
        <v>12575.663764403926</v>
      </c>
      <c r="AA112" s="34">
        <v>0.64615930167282687</v>
      </c>
      <c r="AB112" s="13">
        <v>7639.39659522899</v>
      </c>
      <c r="AC112" s="13">
        <v>15660</v>
      </c>
      <c r="AD112" s="13">
        <v>23299.396595228991</v>
      </c>
      <c r="AE112" s="13">
        <v>37693.708905957348</v>
      </c>
      <c r="AF112" s="34">
        <v>0.61779764346669286</v>
      </c>
      <c r="AG112" s="12">
        <v>0.91</v>
      </c>
      <c r="AH112" s="13">
        <v>5171.4754304290091</v>
      </c>
      <c r="AI112" s="34">
        <v>-1.9513785357709586E-2</v>
      </c>
      <c r="AJ112" s="13">
        <v>5274.3989188218338</v>
      </c>
      <c r="AK112" s="13">
        <v>15660</v>
      </c>
      <c r="AL112" s="13">
        <v>20934.398918821833</v>
      </c>
      <c r="AM112" s="13">
        <v>16289.089587858049</v>
      </c>
      <c r="AN112" s="34">
        <v>-0.22189838595209199</v>
      </c>
      <c r="AO112" s="12">
        <v>0.91</v>
      </c>
      <c r="AP112" s="13">
        <v>16102.636692860598</v>
      </c>
      <c r="AQ112" s="34">
        <v>-0.11026779858318596</v>
      </c>
      <c r="AR112" s="13">
        <v>18098.295944800782</v>
      </c>
      <c r="AS112" s="13">
        <v>15660</v>
      </c>
      <c r="AT112" s="13">
        <v>33758.295944800782</v>
      </c>
      <c r="AU112" s="13">
        <v>36160.436693990443</v>
      </c>
      <c r="AV112" s="34">
        <v>7.1157049903154898E-2</v>
      </c>
    </row>
    <row r="113" spans="1:48" x14ac:dyDescent="0.2">
      <c r="A113" s="12">
        <v>0.92</v>
      </c>
      <c r="B113" s="13">
        <v>178883.55004460676</v>
      </c>
      <c r="C113" s="34">
        <v>1.2410774808631495</v>
      </c>
      <c r="D113" s="13">
        <v>79820.332662353947</v>
      </c>
      <c r="E113" s="13">
        <v>16560</v>
      </c>
      <c r="F113" s="13">
        <v>96380.332662353947</v>
      </c>
      <c r="G113" s="13">
        <v>367717.14122392825</v>
      </c>
      <c r="H113" s="34">
        <v>2.8152715503912988</v>
      </c>
      <c r="I113" s="43">
        <v>0.92</v>
      </c>
      <c r="J113" s="13">
        <v>3294.3033175365372</v>
      </c>
      <c r="K113" s="34">
        <v>0.52236598786380006</v>
      </c>
      <c r="L113" s="13">
        <v>2163.9364934572259</v>
      </c>
      <c r="M113" s="13">
        <v>15300</v>
      </c>
      <c r="N113" s="13">
        <v>17463.936493457226</v>
      </c>
      <c r="O113" s="13">
        <v>36123.130743904163</v>
      </c>
      <c r="P113" s="34">
        <v>1.0684414855400732</v>
      </c>
      <c r="Q113" s="12">
        <v>0.92</v>
      </c>
      <c r="R113" s="13">
        <v>5056.888130768265</v>
      </c>
      <c r="S113" s="34">
        <v>-0.22885543418907991</v>
      </c>
      <c r="T113" s="13">
        <v>6557.6395853228159</v>
      </c>
      <c r="U113" s="13">
        <v>15600</v>
      </c>
      <c r="V113" s="13">
        <v>22157.639585322817</v>
      </c>
      <c r="W113" s="13">
        <v>29928.171973851106</v>
      </c>
      <c r="X113" s="34">
        <v>0.3506931484559157</v>
      </c>
      <c r="Y113" s="12">
        <v>0.92</v>
      </c>
      <c r="Z113" s="13">
        <v>12575.663764403926</v>
      </c>
      <c r="AA113" s="34">
        <v>0.64615930167282687</v>
      </c>
      <c r="AB113" s="13">
        <v>7639.39659522899</v>
      </c>
      <c r="AC113" s="13">
        <v>15660</v>
      </c>
      <c r="AD113" s="13">
        <v>23299.396595228991</v>
      </c>
      <c r="AE113" s="13">
        <v>37693.708905957348</v>
      </c>
      <c r="AF113" s="34">
        <v>0.61779764346669286</v>
      </c>
      <c r="AG113" s="12">
        <v>0.92</v>
      </c>
      <c r="AH113" s="13">
        <v>5171.4754304290091</v>
      </c>
      <c r="AI113" s="34">
        <v>-1.9513785357709586E-2</v>
      </c>
      <c r="AJ113" s="13">
        <v>5274.3989188218338</v>
      </c>
      <c r="AK113" s="13">
        <v>15660</v>
      </c>
      <c r="AL113" s="13">
        <v>20934.398918821833</v>
      </c>
      <c r="AM113" s="13">
        <v>16289.089587858049</v>
      </c>
      <c r="AN113" s="34">
        <v>-0.22189838595209199</v>
      </c>
      <c r="AO113" s="12">
        <v>0.92</v>
      </c>
      <c r="AP113" s="13">
        <v>16102.636692860598</v>
      </c>
      <c r="AQ113" s="34">
        <v>-0.11026779858318596</v>
      </c>
      <c r="AR113" s="13">
        <v>18098.295944800782</v>
      </c>
      <c r="AS113" s="13">
        <v>15660</v>
      </c>
      <c r="AT113" s="13">
        <v>33758.295944800782</v>
      </c>
      <c r="AU113" s="13">
        <v>36160.436693990443</v>
      </c>
      <c r="AV113" s="34">
        <v>7.1157049903154898E-2</v>
      </c>
    </row>
    <row r="114" spans="1:48" x14ac:dyDescent="0.2">
      <c r="A114" s="12">
        <v>0.93</v>
      </c>
      <c r="B114" s="13">
        <v>178883.55004460676</v>
      </c>
      <c r="C114" s="34">
        <v>1.2410774808631495</v>
      </c>
      <c r="D114" s="13">
        <v>79820.332662353947</v>
      </c>
      <c r="E114" s="13">
        <v>16560</v>
      </c>
      <c r="F114" s="13">
        <v>96380.332662353947</v>
      </c>
      <c r="G114" s="13">
        <v>367717.14122392825</v>
      </c>
      <c r="H114" s="34">
        <v>2.8152715503912988</v>
      </c>
      <c r="I114" s="43">
        <v>0.93</v>
      </c>
      <c r="J114" s="13">
        <v>3294.3033175365372</v>
      </c>
      <c r="K114" s="34">
        <v>0.52236598786380006</v>
      </c>
      <c r="L114" s="13">
        <v>2163.9364934572259</v>
      </c>
      <c r="M114" s="13">
        <v>15300</v>
      </c>
      <c r="N114" s="13">
        <v>17463.936493457226</v>
      </c>
      <c r="O114" s="13">
        <v>36123.130743904163</v>
      </c>
      <c r="P114" s="34">
        <v>1.0684414855400732</v>
      </c>
      <c r="Q114" s="12">
        <v>0.93</v>
      </c>
      <c r="R114" s="13">
        <v>5056.888130768265</v>
      </c>
      <c r="S114" s="34">
        <v>-0.22885543418907991</v>
      </c>
      <c r="T114" s="13">
        <v>6557.6395853228159</v>
      </c>
      <c r="U114" s="13">
        <v>15600</v>
      </c>
      <c r="V114" s="13">
        <v>22157.639585322817</v>
      </c>
      <c r="W114" s="13">
        <v>29928.171973851106</v>
      </c>
      <c r="X114" s="34">
        <v>0.3506931484559157</v>
      </c>
      <c r="Y114" s="12">
        <v>0.93</v>
      </c>
      <c r="Z114" s="13">
        <v>12575.663764403926</v>
      </c>
      <c r="AA114" s="34">
        <v>0.64615930167282687</v>
      </c>
      <c r="AB114" s="13">
        <v>7639.39659522899</v>
      </c>
      <c r="AC114" s="13">
        <v>15660</v>
      </c>
      <c r="AD114" s="13">
        <v>23299.396595228991</v>
      </c>
      <c r="AE114" s="13">
        <v>37693.708905957348</v>
      </c>
      <c r="AF114" s="34">
        <v>0.61779764346669286</v>
      </c>
      <c r="AG114" s="12">
        <v>0.93</v>
      </c>
      <c r="AH114" s="13">
        <v>5171.4754304290091</v>
      </c>
      <c r="AI114" s="34">
        <v>-1.9513785357709586E-2</v>
      </c>
      <c r="AJ114" s="13">
        <v>5274.3989188218338</v>
      </c>
      <c r="AK114" s="13">
        <v>15660</v>
      </c>
      <c r="AL114" s="13">
        <v>20934.398918821833</v>
      </c>
      <c r="AM114" s="13">
        <v>16289.089587858049</v>
      </c>
      <c r="AN114" s="34">
        <v>-0.22189838595209199</v>
      </c>
      <c r="AO114" s="12">
        <v>0.93</v>
      </c>
      <c r="AP114" s="13">
        <v>16102.636692860598</v>
      </c>
      <c r="AQ114" s="34">
        <v>-0.11026779858318596</v>
      </c>
      <c r="AR114" s="13">
        <v>18098.295944800782</v>
      </c>
      <c r="AS114" s="13">
        <v>15660</v>
      </c>
      <c r="AT114" s="13">
        <v>33758.295944800782</v>
      </c>
      <c r="AU114" s="13">
        <v>36160.436693990443</v>
      </c>
      <c r="AV114" s="34">
        <v>7.1157049903154898E-2</v>
      </c>
    </row>
    <row r="115" spans="1:48" x14ac:dyDescent="0.2">
      <c r="A115" s="12">
        <v>0.94</v>
      </c>
      <c r="B115" s="13">
        <v>178883.55004460676</v>
      </c>
      <c r="C115" s="34">
        <v>1.2410774808631495</v>
      </c>
      <c r="D115" s="13">
        <v>79820.332662353947</v>
      </c>
      <c r="E115" s="13">
        <v>16560</v>
      </c>
      <c r="F115" s="13">
        <v>96380.332662353947</v>
      </c>
      <c r="G115" s="13">
        <v>367717.14122392825</v>
      </c>
      <c r="H115" s="34">
        <v>2.8152715503912988</v>
      </c>
      <c r="I115" s="43">
        <v>0.94</v>
      </c>
      <c r="J115" s="13">
        <v>3294.3033175365372</v>
      </c>
      <c r="K115" s="34">
        <v>0.52236598786380006</v>
      </c>
      <c r="L115" s="13">
        <v>2163.9364934572259</v>
      </c>
      <c r="M115" s="13">
        <v>15300</v>
      </c>
      <c r="N115" s="13">
        <v>17463.936493457226</v>
      </c>
      <c r="O115" s="13">
        <v>36123.130743904163</v>
      </c>
      <c r="P115" s="34">
        <v>1.0684414855400732</v>
      </c>
      <c r="Q115" s="12">
        <v>0.94</v>
      </c>
      <c r="R115" s="13">
        <v>5056.888130768265</v>
      </c>
      <c r="S115" s="34">
        <v>-0.22885543418907991</v>
      </c>
      <c r="T115" s="13">
        <v>6557.6395853228159</v>
      </c>
      <c r="U115" s="13">
        <v>15600</v>
      </c>
      <c r="V115" s="13">
        <v>22157.639585322817</v>
      </c>
      <c r="W115" s="13">
        <v>29928.171973851106</v>
      </c>
      <c r="X115" s="34">
        <v>0.3506931484559157</v>
      </c>
      <c r="Y115" s="12">
        <v>0.94</v>
      </c>
      <c r="Z115" s="13">
        <v>12575.663764403926</v>
      </c>
      <c r="AA115" s="34">
        <v>0.64615930167282687</v>
      </c>
      <c r="AB115" s="13">
        <v>7639.39659522899</v>
      </c>
      <c r="AC115" s="13">
        <v>15660</v>
      </c>
      <c r="AD115" s="13">
        <v>23299.396595228991</v>
      </c>
      <c r="AE115" s="13">
        <v>37693.708905957348</v>
      </c>
      <c r="AF115" s="34">
        <v>0.61779764346669286</v>
      </c>
      <c r="AG115" s="12">
        <v>0.94</v>
      </c>
      <c r="AH115" s="13">
        <v>5171.4754304290091</v>
      </c>
      <c r="AI115" s="34">
        <v>-1.9513785357709586E-2</v>
      </c>
      <c r="AJ115" s="13">
        <v>5274.3989188218338</v>
      </c>
      <c r="AK115" s="13">
        <v>15660</v>
      </c>
      <c r="AL115" s="13">
        <v>20934.398918821833</v>
      </c>
      <c r="AM115" s="13">
        <v>16289.089587858049</v>
      </c>
      <c r="AN115" s="34">
        <v>-0.22189838595209199</v>
      </c>
      <c r="AO115" s="12">
        <v>0.94</v>
      </c>
      <c r="AP115" s="13">
        <v>16102.636692860598</v>
      </c>
      <c r="AQ115" s="34">
        <v>-0.11026779858318596</v>
      </c>
      <c r="AR115" s="13">
        <v>18098.295944800782</v>
      </c>
      <c r="AS115" s="13">
        <v>15660</v>
      </c>
      <c r="AT115" s="13">
        <v>33758.295944800782</v>
      </c>
      <c r="AU115" s="13">
        <v>36160.436693990443</v>
      </c>
      <c r="AV115" s="34">
        <v>7.1157049903154898E-2</v>
      </c>
    </row>
    <row r="116" spans="1:48" x14ac:dyDescent="0.2">
      <c r="A116" s="12">
        <v>0.95</v>
      </c>
      <c r="B116" s="13">
        <v>178883.55004460676</v>
      </c>
      <c r="C116" s="34">
        <v>1.2410774808631495</v>
      </c>
      <c r="D116" s="13">
        <v>79820.332662353947</v>
      </c>
      <c r="E116" s="13">
        <v>16560</v>
      </c>
      <c r="F116" s="13">
        <v>96380.332662353947</v>
      </c>
      <c r="G116" s="13">
        <v>367717.14122392825</v>
      </c>
      <c r="H116" s="34">
        <v>2.8152715503912988</v>
      </c>
      <c r="I116" s="43">
        <v>0.95</v>
      </c>
      <c r="J116" s="13">
        <v>3294.3033175365372</v>
      </c>
      <c r="K116" s="34">
        <v>0.52236598786380006</v>
      </c>
      <c r="L116" s="13">
        <v>2163.9364934572259</v>
      </c>
      <c r="M116" s="13">
        <v>15300</v>
      </c>
      <c r="N116" s="13">
        <v>17463.936493457226</v>
      </c>
      <c r="O116" s="13">
        <v>36123.130743904163</v>
      </c>
      <c r="P116" s="34">
        <v>1.0684414855400732</v>
      </c>
      <c r="Q116" s="12">
        <v>0.95</v>
      </c>
      <c r="R116" s="13">
        <v>5056.888130768265</v>
      </c>
      <c r="S116" s="34">
        <v>-0.22885543418907991</v>
      </c>
      <c r="T116" s="13">
        <v>6557.6395853228159</v>
      </c>
      <c r="U116" s="13">
        <v>15600</v>
      </c>
      <c r="V116" s="13">
        <v>22157.639585322817</v>
      </c>
      <c r="W116" s="13">
        <v>29928.171973851106</v>
      </c>
      <c r="X116" s="34">
        <v>0.3506931484559157</v>
      </c>
      <c r="Y116" s="12">
        <v>0.95</v>
      </c>
      <c r="Z116" s="13">
        <v>12575.663764403926</v>
      </c>
      <c r="AA116" s="34">
        <v>0.64615930167282687</v>
      </c>
      <c r="AB116" s="13">
        <v>7639.39659522899</v>
      </c>
      <c r="AC116" s="13">
        <v>15660</v>
      </c>
      <c r="AD116" s="13">
        <v>23299.396595228991</v>
      </c>
      <c r="AE116" s="13">
        <v>37693.708905957348</v>
      </c>
      <c r="AF116" s="34">
        <v>0.61779764346669286</v>
      </c>
      <c r="AG116" s="12">
        <v>0.95</v>
      </c>
      <c r="AH116" s="13">
        <v>5171.4754304290091</v>
      </c>
      <c r="AI116" s="34">
        <v>-1.9513785357709586E-2</v>
      </c>
      <c r="AJ116" s="13">
        <v>5274.3989188218338</v>
      </c>
      <c r="AK116" s="13">
        <v>15660</v>
      </c>
      <c r="AL116" s="13">
        <v>20934.398918821833</v>
      </c>
      <c r="AM116" s="13">
        <v>16289.089587858049</v>
      </c>
      <c r="AN116" s="34">
        <v>-0.22189838595209199</v>
      </c>
      <c r="AO116" s="12">
        <v>0.95</v>
      </c>
      <c r="AP116" s="13">
        <v>16102.636692860598</v>
      </c>
      <c r="AQ116" s="34">
        <v>-0.11026779858318596</v>
      </c>
      <c r="AR116" s="13">
        <v>18098.295944800782</v>
      </c>
      <c r="AS116" s="13">
        <v>15660</v>
      </c>
      <c r="AT116" s="13">
        <v>33758.295944800782</v>
      </c>
      <c r="AU116" s="13">
        <v>36160.436693990443</v>
      </c>
      <c r="AV116" s="34">
        <v>7.1157049903154898E-2</v>
      </c>
    </row>
    <row r="117" spans="1:48" x14ac:dyDescent="0.2">
      <c r="A117" s="12">
        <v>0.96</v>
      </c>
      <c r="B117" s="13">
        <v>178883.55004460676</v>
      </c>
      <c r="C117" s="34">
        <v>1.2410774808631495</v>
      </c>
      <c r="D117" s="13">
        <v>79820.332662353947</v>
      </c>
      <c r="E117" s="13">
        <v>16560</v>
      </c>
      <c r="F117" s="13">
        <v>96380.332662353947</v>
      </c>
      <c r="G117" s="13">
        <v>367717.14122392825</v>
      </c>
      <c r="H117" s="34">
        <v>2.8152715503912988</v>
      </c>
      <c r="I117" s="43">
        <v>0.96</v>
      </c>
      <c r="J117" s="13">
        <v>3294.3033175365372</v>
      </c>
      <c r="K117" s="34">
        <v>0.52236598786380006</v>
      </c>
      <c r="L117" s="13">
        <v>2163.9364934572259</v>
      </c>
      <c r="M117" s="13">
        <v>15300</v>
      </c>
      <c r="N117" s="13">
        <v>17463.936493457226</v>
      </c>
      <c r="O117" s="13">
        <v>36123.130743904163</v>
      </c>
      <c r="P117" s="34">
        <v>1.0684414855400732</v>
      </c>
      <c r="Q117" s="12">
        <v>0.96</v>
      </c>
      <c r="R117" s="13">
        <v>5056.888130768265</v>
      </c>
      <c r="S117" s="34">
        <v>-0.22885543418907991</v>
      </c>
      <c r="T117" s="13">
        <v>6557.6395853228159</v>
      </c>
      <c r="U117" s="13">
        <v>15600</v>
      </c>
      <c r="V117" s="13">
        <v>22157.639585322817</v>
      </c>
      <c r="W117" s="13">
        <v>29928.171973851106</v>
      </c>
      <c r="X117" s="34">
        <v>0.3506931484559157</v>
      </c>
      <c r="Y117" s="12">
        <v>0.96</v>
      </c>
      <c r="Z117" s="13">
        <v>12575.663764403926</v>
      </c>
      <c r="AA117" s="34">
        <v>0.64615930167282687</v>
      </c>
      <c r="AB117" s="13">
        <v>7639.39659522899</v>
      </c>
      <c r="AC117" s="13">
        <v>15660</v>
      </c>
      <c r="AD117" s="13">
        <v>23299.396595228991</v>
      </c>
      <c r="AE117" s="13">
        <v>37693.708905957348</v>
      </c>
      <c r="AF117" s="34">
        <v>0.61779764346669286</v>
      </c>
      <c r="AG117" s="12">
        <v>0.96</v>
      </c>
      <c r="AH117" s="13">
        <v>5171.4754304290091</v>
      </c>
      <c r="AI117" s="34">
        <v>-1.9513785357709586E-2</v>
      </c>
      <c r="AJ117" s="13">
        <v>5274.3989188218338</v>
      </c>
      <c r="AK117" s="13">
        <v>15660</v>
      </c>
      <c r="AL117" s="13">
        <v>20934.398918821833</v>
      </c>
      <c r="AM117" s="13">
        <v>16289.089587858049</v>
      </c>
      <c r="AN117" s="34">
        <v>-0.22189838595209199</v>
      </c>
      <c r="AO117" s="12">
        <v>0.96</v>
      </c>
      <c r="AP117" s="13">
        <v>16102.636692860598</v>
      </c>
      <c r="AQ117" s="34">
        <v>-0.11026779858318596</v>
      </c>
      <c r="AR117" s="13">
        <v>18098.295944800782</v>
      </c>
      <c r="AS117" s="13">
        <v>15660</v>
      </c>
      <c r="AT117" s="13">
        <v>33758.295944800782</v>
      </c>
      <c r="AU117" s="13">
        <v>36160.436693990443</v>
      </c>
      <c r="AV117" s="34">
        <v>7.1157049903154898E-2</v>
      </c>
    </row>
    <row r="118" spans="1:48" x14ac:dyDescent="0.2">
      <c r="A118" s="12">
        <v>0.97</v>
      </c>
      <c r="B118" s="13">
        <v>178883.55004460676</v>
      </c>
      <c r="C118" s="34">
        <v>1.2410774808631495</v>
      </c>
      <c r="D118" s="13">
        <v>79820.332662353947</v>
      </c>
      <c r="E118" s="13">
        <v>16560</v>
      </c>
      <c r="F118" s="13">
        <v>96380.332662353947</v>
      </c>
      <c r="G118" s="13">
        <v>367717.14122392825</v>
      </c>
      <c r="H118" s="34">
        <v>2.8152715503912988</v>
      </c>
      <c r="I118" s="43">
        <v>0.97</v>
      </c>
      <c r="J118" s="13">
        <v>3294.3033175365372</v>
      </c>
      <c r="K118" s="34">
        <v>0.52236598786380006</v>
      </c>
      <c r="L118" s="13">
        <v>2163.9364934572259</v>
      </c>
      <c r="M118" s="13">
        <v>15300</v>
      </c>
      <c r="N118" s="13">
        <v>17463.936493457226</v>
      </c>
      <c r="O118" s="13">
        <v>36123.130743904163</v>
      </c>
      <c r="P118" s="34">
        <v>1.0684414855400732</v>
      </c>
      <c r="Q118" s="12">
        <v>0.97</v>
      </c>
      <c r="R118" s="13">
        <v>5056.888130768265</v>
      </c>
      <c r="S118" s="34">
        <v>-0.22885543418907991</v>
      </c>
      <c r="T118" s="13">
        <v>6557.6395853228159</v>
      </c>
      <c r="U118" s="13">
        <v>15600</v>
      </c>
      <c r="V118" s="13">
        <v>22157.639585322817</v>
      </c>
      <c r="W118" s="13">
        <v>29928.171973851106</v>
      </c>
      <c r="X118" s="34">
        <v>0.3506931484559157</v>
      </c>
      <c r="Y118" s="12">
        <v>0.97</v>
      </c>
      <c r="Z118" s="13">
        <v>12575.663764403926</v>
      </c>
      <c r="AA118" s="34">
        <v>0.64615930167282687</v>
      </c>
      <c r="AB118" s="13">
        <v>7639.39659522899</v>
      </c>
      <c r="AC118" s="13">
        <v>15660</v>
      </c>
      <c r="AD118" s="13">
        <v>23299.396595228991</v>
      </c>
      <c r="AE118" s="13">
        <v>37693.708905957348</v>
      </c>
      <c r="AF118" s="34">
        <v>0.61779764346669286</v>
      </c>
      <c r="AG118" s="12">
        <v>0.97</v>
      </c>
      <c r="AH118" s="13">
        <v>5171.4754304290091</v>
      </c>
      <c r="AI118" s="34">
        <v>-1.9513785357709586E-2</v>
      </c>
      <c r="AJ118" s="13">
        <v>5274.3989188218338</v>
      </c>
      <c r="AK118" s="13">
        <v>15660</v>
      </c>
      <c r="AL118" s="13">
        <v>20934.398918821833</v>
      </c>
      <c r="AM118" s="13">
        <v>16289.089587858049</v>
      </c>
      <c r="AN118" s="34">
        <v>-0.22189838595209199</v>
      </c>
      <c r="AO118" s="12">
        <v>0.97</v>
      </c>
      <c r="AP118" s="13">
        <v>16102.636692860598</v>
      </c>
      <c r="AQ118" s="34">
        <v>-0.11026779858318596</v>
      </c>
      <c r="AR118" s="13">
        <v>18098.295944800782</v>
      </c>
      <c r="AS118" s="13">
        <v>15660</v>
      </c>
      <c r="AT118" s="13">
        <v>33758.295944800782</v>
      </c>
      <c r="AU118" s="13">
        <v>36160.436693990443</v>
      </c>
      <c r="AV118" s="34">
        <v>7.1157049903154898E-2</v>
      </c>
    </row>
    <row r="119" spans="1:48" x14ac:dyDescent="0.2">
      <c r="A119" s="12">
        <v>0.98</v>
      </c>
      <c r="B119" s="13">
        <v>178883.55004460676</v>
      </c>
      <c r="C119" s="34">
        <v>1.2410774808631495</v>
      </c>
      <c r="D119" s="13">
        <v>79820.332662353947</v>
      </c>
      <c r="E119" s="13">
        <v>16560</v>
      </c>
      <c r="F119" s="13">
        <v>96380.332662353947</v>
      </c>
      <c r="G119" s="13">
        <v>367717.14122392825</v>
      </c>
      <c r="H119" s="34">
        <v>2.8152715503912988</v>
      </c>
      <c r="I119" s="43">
        <v>0.98</v>
      </c>
      <c r="J119" s="13">
        <v>3294.3033175365372</v>
      </c>
      <c r="K119" s="34">
        <v>0.52236598786380006</v>
      </c>
      <c r="L119" s="13">
        <v>2163.9364934572259</v>
      </c>
      <c r="M119" s="13">
        <v>15300</v>
      </c>
      <c r="N119" s="13">
        <v>17463.936493457226</v>
      </c>
      <c r="O119" s="13">
        <v>36123.130743904163</v>
      </c>
      <c r="P119" s="34">
        <v>1.0684414855400732</v>
      </c>
      <c r="Q119" s="12">
        <v>0.98</v>
      </c>
      <c r="R119" s="13">
        <v>5056.888130768265</v>
      </c>
      <c r="S119" s="34">
        <v>-0.22885543418907991</v>
      </c>
      <c r="T119" s="13">
        <v>6557.6395853228159</v>
      </c>
      <c r="U119" s="13">
        <v>15600</v>
      </c>
      <c r="V119" s="13">
        <v>22157.639585322817</v>
      </c>
      <c r="W119" s="13">
        <v>29928.171973851106</v>
      </c>
      <c r="X119" s="34">
        <v>0.3506931484559157</v>
      </c>
      <c r="Y119" s="12">
        <v>0.98</v>
      </c>
      <c r="Z119" s="13">
        <v>12575.663764403926</v>
      </c>
      <c r="AA119" s="34">
        <v>0.64615930167282687</v>
      </c>
      <c r="AB119" s="13">
        <v>7639.39659522899</v>
      </c>
      <c r="AC119" s="13">
        <v>15660</v>
      </c>
      <c r="AD119" s="13">
        <v>23299.396595228991</v>
      </c>
      <c r="AE119" s="13">
        <v>37693.708905957348</v>
      </c>
      <c r="AF119" s="34">
        <v>0.61779764346669286</v>
      </c>
      <c r="AG119" s="12">
        <v>0.98</v>
      </c>
      <c r="AH119" s="13">
        <v>5171.4754304290091</v>
      </c>
      <c r="AI119" s="34">
        <v>-1.9513785357709586E-2</v>
      </c>
      <c r="AJ119" s="13">
        <v>5274.3989188218338</v>
      </c>
      <c r="AK119" s="13">
        <v>15660</v>
      </c>
      <c r="AL119" s="13">
        <v>20934.398918821833</v>
      </c>
      <c r="AM119" s="13">
        <v>16289.089587858049</v>
      </c>
      <c r="AN119" s="34">
        <v>-0.22189838595209199</v>
      </c>
      <c r="AO119" s="12">
        <v>0.98</v>
      </c>
      <c r="AP119" s="13">
        <v>16102.636692860598</v>
      </c>
      <c r="AQ119" s="34">
        <v>-0.11026779858318596</v>
      </c>
      <c r="AR119" s="13">
        <v>18098.295944800782</v>
      </c>
      <c r="AS119" s="13">
        <v>15660</v>
      </c>
      <c r="AT119" s="13">
        <v>33758.295944800782</v>
      </c>
      <c r="AU119" s="13">
        <v>36160.436693990443</v>
      </c>
      <c r="AV119" s="34">
        <v>7.1157049903154898E-2</v>
      </c>
    </row>
    <row r="120" spans="1:48" x14ac:dyDescent="0.2">
      <c r="A120" s="12">
        <v>0.99</v>
      </c>
      <c r="B120" s="13">
        <v>178883.55004460676</v>
      </c>
      <c r="C120" s="34">
        <v>1.2410774808631495</v>
      </c>
      <c r="D120" s="13">
        <v>79820.332662353947</v>
      </c>
      <c r="E120" s="13">
        <v>16560</v>
      </c>
      <c r="F120" s="13">
        <v>96380.332662353947</v>
      </c>
      <c r="G120" s="13">
        <v>367717.14122392825</v>
      </c>
      <c r="H120" s="34">
        <v>2.8152715503912988</v>
      </c>
      <c r="I120" s="43">
        <v>0.99</v>
      </c>
      <c r="J120" s="13">
        <v>3294.3033175365372</v>
      </c>
      <c r="K120" s="34">
        <v>0.52236598786380006</v>
      </c>
      <c r="L120" s="13">
        <v>2163.9364934572259</v>
      </c>
      <c r="M120" s="13">
        <v>15300</v>
      </c>
      <c r="N120" s="13">
        <v>17463.936493457226</v>
      </c>
      <c r="O120" s="13">
        <v>36123.130743904163</v>
      </c>
      <c r="P120" s="34">
        <v>1.0684414855400732</v>
      </c>
      <c r="Q120" s="12">
        <v>0.99</v>
      </c>
      <c r="R120" s="13">
        <v>5056.888130768265</v>
      </c>
      <c r="S120" s="34">
        <v>-0.22885543418907991</v>
      </c>
      <c r="T120" s="13">
        <v>6557.6395853228159</v>
      </c>
      <c r="U120" s="13">
        <v>15600</v>
      </c>
      <c r="V120" s="13">
        <v>22157.639585322817</v>
      </c>
      <c r="W120" s="13">
        <v>29928.171973851106</v>
      </c>
      <c r="X120" s="34">
        <v>0.3506931484559157</v>
      </c>
      <c r="Y120" s="12">
        <v>0.99</v>
      </c>
      <c r="Z120" s="13">
        <v>12575.663764403926</v>
      </c>
      <c r="AA120" s="34">
        <v>0.64615930167282687</v>
      </c>
      <c r="AB120" s="13">
        <v>7639.39659522899</v>
      </c>
      <c r="AC120" s="13">
        <v>15660</v>
      </c>
      <c r="AD120" s="13">
        <v>23299.396595228991</v>
      </c>
      <c r="AE120" s="13">
        <v>37693.708905957348</v>
      </c>
      <c r="AF120" s="34">
        <v>0.61779764346669286</v>
      </c>
      <c r="AG120" s="12">
        <v>0.99</v>
      </c>
      <c r="AH120" s="13">
        <v>5171.4754304290091</v>
      </c>
      <c r="AI120" s="34">
        <v>-1.9513785357709586E-2</v>
      </c>
      <c r="AJ120" s="13">
        <v>5274.3989188218338</v>
      </c>
      <c r="AK120" s="13">
        <v>15660</v>
      </c>
      <c r="AL120" s="13">
        <v>20934.398918821833</v>
      </c>
      <c r="AM120" s="13">
        <v>16289.089587858049</v>
      </c>
      <c r="AN120" s="34">
        <v>-0.22189838595209199</v>
      </c>
      <c r="AO120" s="12">
        <v>0.99</v>
      </c>
      <c r="AP120" s="13">
        <v>16102.636692860598</v>
      </c>
      <c r="AQ120" s="34">
        <v>-0.11026779858318596</v>
      </c>
      <c r="AR120" s="13">
        <v>18098.295944800782</v>
      </c>
      <c r="AS120" s="13">
        <v>15660</v>
      </c>
      <c r="AT120" s="13">
        <v>33758.295944800782</v>
      </c>
      <c r="AU120" s="13">
        <v>36160.436693990443</v>
      </c>
      <c r="AV120" s="34">
        <v>7.1157049903154898E-2</v>
      </c>
    </row>
    <row r="121" spans="1:48" x14ac:dyDescent="0.2">
      <c r="A121" s="12">
        <v>1</v>
      </c>
      <c r="B121" s="13">
        <v>178883.55004460676</v>
      </c>
      <c r="C121" s="34">
        <v>1.2410774808631495</v>
      </c>
      <c r="D121" s="13">
        <v>79820.332662353947</v>
      </c>
      <c r="E121" s="13">
        <v>16560</v>
      </c>
      <c r="F121" s="13">
        <v>96380.332662353947</v>
      </c>
      <c r="G121" s="13">
        <v>367717.14122392825</v>
      </c>
      <c r="H121" s="34">
        <v>2.8152715503912988</v>
      </c>
      <c r="I121" s="43">
        <v>1</v>
      </c>
      <c r="J121" s="13">
        <v>3294.3033175365372</v>
      </c>
      <c r="K121" s="34">
        <v>0.52236598786380006</v>
      </c>
      <c r="L121" s="13">
        <v>2163.9364934572259</v>
      </c>
      <c r="M121" s="13">
        <v>15300</v>
      </c>
      <c r="N121" s="13">
        <v>17463.936493457226</v>
      </c>
      <c r="O121" s="13">
        <v>36123.130743904163</v>
      </c>
      <c r="P121" s="34">
        <v>1.0684414855400732</v>
      </c>
      <c r="Q121" s="12">
        <v>1</v>
      </c>
      <c r="R121" s="13">
        <v>5056.888130768265</v>
      </c>
      <c r="S121" s="34">
        <v>-0.22885543418907991</v>
      </c>
      <c r="T121" s="13">
        <v>6557.6395853228159</v>
      </c>
      <c r="U121" s="13">
        <v>15600</v>
      </c>
      <c r="V121" s="13">
        <v>22157.639585322817</v>
      </c>
      <c r="W121" s="13">
        <v>29928.171973851106</v>
      </c>
      <c r="X121" s="34">
        <v>0.3506931484559157</v>
      </c>
      <c r="Y121" s="12">
        <v>1</v>
      </c>
      <c r="Z121" s="13">
        <v>12575.663764403926</v>
      </c>
      <c r="AA121" s="34">
        <v>0.64615930167282687</v>
      </c>
      <c r="AB121" s="13">
        <v>7639.39659522899</v>
      </c>
      <c r="AC121" s="13">
        <v>15660</v>
      </c>
      <c r="AD121" s="13">
        <v>23299.396595228991</v>
      </c>
      <c r="AE121" s="13">
        <v>37693.708905957348</v>
      </c>
      <c r="AF121" s="34">
        <v>0.61779764346669286</v>
      </c>
      <c r="AG121" s="12">
        <v>1</v>
      </c>
      <c r="AH121" s="13">
        <v>5171.4754304290091</v>
      </c>
      <c r="AI121" s="34">
        <v>-1.9513785357709586E-2</v>
      </c>
      <c r="AJ121" s="13">
        <v>5274.3989188218338</v>
      </c>
      <c r="AK121" s="13">
        <v>15660</v>
      </c>
      <c r="AL121" s="13">
        <v>20934.398918821833</v>
      </c>
      <c r="AM121" s="13">
        <v>16289.089587858049</v>
      </c>
      <c r="AN121" s="34">
        <v>-0.22189838595209199</v>
      </c>
      <c r="AO121" s="12">
        <v>1</v>
      </c>
      <c r="AP121" s="13">
        <v>16102.636692860598</v>
      </c>
      <c r="AQ121" s="34">
        <v>-0.11026779858318596</v>
      </c>
      <c r="AR121" s="13">
        <v>18098.295944800782</v>
      </c>
      <c r="AS121" s="13">
        <v>15660</v>
      </c>
      <c r="AT121" s="13">
        <v>33758.295944800782</v>
      </c>
      <c r="AU121" s="13">
        <v>36160.436693990443</v>
      </c>
      <c r="AV121" s="34">
        <v>7.1157049903154898E-2</v>
      </c>
    </row>
  </sheetData>
  <mergeCells count="6">
    <mergeCell ref="AO19:AV19"/>
    <mergeCell ref="A19:H19"/>
    <mergeCell ref="I19:P19"/>
    <mergeCell ref="Q19:X19"/>
    <mergeCell ref="Y19:AF19"/>
    <mergeCell ref="AG19:AN19"/>
  </mergeCells>
  <phoneticPr fontId="4" type="noConversion"/>
  <pageMargins left="0.7" right="0.7" top="0.75" bottom="0.75" header="0.3" footer="0.3"/>
  <pageSetup orientation="portrait" horizontalDpi="1200" verticalDpi="1200" r:id="rId1"/>
  <ignoredErrors>
    <ignoredError sqref="B11 T3" 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4612A88-FA52-4B6A-91FF-30E174027C98}">
          <x14:formula1>
            <xm:f>Sheet1!$C$1:$C$10</xm:f>
          </x14:formula1>
          <xm:sqref>B4</xm:sqref>
        </x14:dataValidation>
        <x14:dataValidation type="list" allowBlank="1" showInputMessage="1" showErrorMessage="1" xr:uid="{866435D3-57D7-4EF5-9875-D0C2A75DD97C}">
          <x14:formula1>
            <xm:f>Sheet1!A1:A4</xm:f>
          </x14:formula1>
          <xm:sqref>B3:C3 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3E4A-3A35-4300-B7A3-652B5C2C96E0}">
  <dimension ref="A1:HZ125"/>
  <sheetViews>
    <sheetView workbookViewId="0">
      <selection activeCell="N122" sqref="N122"/>
    </sheetView>
  </sheetViews>
  <sheetFormatPr baseColWidth="10" defaultColWidth="9.1640625" defaultRowHeight="15" x14ac:dyDescent="0.2"/>
  <cols>
    <col min="1" max="1" width="26.1640625" style="1" bestFit="1" customWidth="1"/>
    <col min="2" max="2" width="14.33203125" style="2" bestFit="1" customWidth="1"/>
    <col min="3" max="3" width="16.5" style="2" bestFit="1" customWidth="1"/>
    <col min="4" max="4" width="18.5" style="2" bestFit="1" customWidth="1"/>
    <col min="5" max="5" width="12" style="1" bestFit="1" customWidth="1"/>
    <col min="6" max="6" width="12" style="1" customWidth="1"/>
    <col min="7" max="7" width="24.1640625" style="1" bestFit="1" customWidth="1"/>
    <col min="8" max="8" width="12" style="1" bestFit="1" customWidth="1"/>
    <col min="9" max="9" width="13.33203125" style="1" bestFit="1" customWidth="1"/>
    <col min="10" max="10" width="16.83203125" style="1" bestFit="1" customWidth="1"/>
    <col min="11" max="11" width="22" style="1" bestFit="1" customWidth="1"/>
    <col min="12" max="12" width="13.33203125" style="1" bestFit="1" customWidth="1"/>
    <col min="13" max="13" width="19.5" style="1" bestFit="1" customWidth="1"/>
    <col min="14" max="14" width="17.33203125" style="1" bestFit="1" customWidth="1"/>
    <col min="15" max="15" width="9.1640625" style="1"/>
    <col min="16" max="16" width="18.5" style="1" bestFit="1" customWidth="1"/>
    <col min="17" max="17" width="10.5" style="1" bestFit="1" customWidth="1"/>
    <col min="18" max="18" width="11.5" style="1" bestFit="1" customWidth="1"/>
    <col min="19" max="19" width="10.5" style="1" bestFit="1" customWidth="1"/>
    <col min="20" max="20" width="11.5" style="1" bestFit="1" customWidth="1"/>
    <col min="21" max="21" width="10.5" style="1" bestFit="1" customWidth="1"/>
    <col min="22" max="22" width="11.5" style="1" bestFit="1" customWidth="1"/>
    <col min="23" max="23" width="10.5" style="1" bestFit="1" customWidth="1"/>
    <col min="24" max="24" width="11.5" style="1" bestFit="1" customWidth="1"/>
    <col min="25" max="25" width="10.5" style="1" bestFit="1" customWidth="1"/>
    <col min="26" max="26" width="11.5" style="1" bestFit="1" customWidth="1"/>
    <col min="27" max="27" width="10.5" style="1" bestFit="1" customWidth="1"/>
    <col min="28" max="28" width="11.5" style="1" bestFit="1" customWidth="1"/>
    <col min="29" max="29" width="10.5" style="1" bestFit="1" customWidth="1"/>
    <col min="30" max="30" width="11.5" style="1" bestFit="1" customWidth="1"/>
    <col min="31" max="31" width="10.5" style="1" bestFit="1" customWidth="1"/>
    <col min="32" max="32" width="11.5" style="1" bestFit="1" customWidth="1"/>
    <col min="33" max="33" width="10.5" style="1" bestFit="1" customWidth="1"/>
    <col min="34" max="34" width="11.5" style="1" bestFit="1" customWidth="1"/>
    <col min="35" max="35" width="10.5" style="1" bestFit="1" customWidth="1"/>
    <col min="36" max="36" width="11.5" style="1" bestFit="1" customWidth="1"/>
    <col min="37" max="37" width="10.5" style="1" bestFit="1" customWidth="1"/>
    <col min="38" max="38" width="11.5" style="1" bestFit="1" customWidth="1"/>
    <col min="39" max="39" width="10.5" style="1" bestFit="1" customWidth="1"/>
    <col min="40" max="40" width="11.5" style="1" bestFit="1" customWidth="1"/>
    <col min="41" max="41" width="10.5" style="1" bestFit="1" customWidth="1"/>
    <col min="42" max="42" width="11.5" style="1" bestFit="1" customWidth="1"/>
    <col min="43" max="43" width="10.5" style="1" bestFit="1" customWidth="1"/>
    <col min="44" max="44" width="11.5" style="1" bestFit="1" customWidth="1"/>
    <col min="45" max="45" width="10.5" style="1" bestFit="1" customWidth="1"/>
    <col min="46" max="48" width="11.5" style="1" bestFit="1" customWidth="1"/>
    <col min="49" max="49" width="10.5" style="1" bestFit="1" customWidth="1"/>
    <col min="50" max="50" width="11.5" style="1" bestFit="1" customWidth="1"/>
    <col min="51" max="51" width="10.5" style="1" bestFit="1" customWidth="1"/>
    <col min="52" max="52" width="11.5" style="1" bestFit="1" customWidth="1"/>
    <col min="53" max="53" width="10.5" style="1" bestFit="1" customWidth="1"/>
    <col min="54" max="56" width="11.5" style="1" bestFit="1" customWidth="1"/>
    <col min="57" max="57" width="10.5" style="1" bestFit="1" customWidth="1"/>
    <col min="58" max="58" width="11.5" style="1" bestFit="1" customWidth="1"/>
    <col min="59" max="59" width="10.5" style="1" bestFit="1" customWidth="1"/>
    <col min="60" max="60" width="11.5" style="1" bestFit="1" customWidth="1"/>
    <col min="61" max="61" width="10.5" style="1" bestFit="1" customWidth="1"/>
    <col min="62" max="62" width="11.5" style="1" bestFit="1" customWidth="1"/>
    <col min="63" max="63" width="10.5" style="1" bestFit="1" customWidth="1"/>
    <col min="64" max="64" width="11.5" style="1" bestFit="1" customWidth="1"/>
    <col min="65" max="65" width="10.5" style="1" bestFit="1" customWidth="1"/>
    <col min="66" max="66" width="11.5" style="1" bestFit="1" customWidth="1"/>
    <col min="67" max="67" width="10.5" style="1" bestFit="1" customWidth="1"/>
    <col min="68" max="68" width="11.5" style="1" bestFit="1" customWidth="1"/>
    <col min="69" max="69" width="10.5" style="1" bestFit="1" customWidth="1"/>
    <col min="70" max="70" width="11.5" style="1" bestFit="1" customWidth="1"/>
    <col min="71" max="71" width="10.5" style="1" bestFit="1" customWidth="1"/>
    <col min="72" max="72" width="11.5" style="1" bestFit="1" customWidth="1"/>
    <col min="73" max="73" width="10.5" style="1" bestFit="1" customWidth="1"/>
    <col min="74" max="74" width="11.5" style="1" bestFit="1" customWidth="1"/>
    <col min="75" max="79" width="10.5" style="1" bestFit="1" customWidth="1"/>
    <col min="80" max="80" width="11.5" style="1" bestFit="1" customWidth="1"/>
    <col min="81" max="81" width="10.5" style="1" bestFit="1" customWidth="1"/>
    <col min="82" max="82" width="11.5" style="1" bestFit="1" customWidth="1"/>
    <col min="83" max="83" width="10.5" style="1" bestFit="1" customWidth="1"/>
    <col min="84" max="84" width="11.5" style="1" bestFit="1" customWidth="1"/>
    <col min="85" max="85" width="10.5" style="1" bestFit="1" customWidth="1"/>
    <col min="86" max="86" width="11.5" style="1" bestFit="1" customWidth="1"/>
    <col min="87" max="87" width="10.5" style="1" bestFit="1" customWidth="1"/>
    <col min="88" max="88" width="11.5" style="1" bestFit="1" customWidth="1"/>
    <col min="89" max="89" width="10.5" style="1" bestFit="1" customWidth="1"/>
    <col min="90" max="90" width="11.5" style="1" bestFit="1" customWidth="1"/>
    <col min="91" max="91" width="10.5" style="1" bestFit="1" customWidth="1"/>
    <col min="92" max="92" width="11.5" style="1" bestFit="1" customWidth="1"/>
    <col min="93" max="93" width="10.5" style="1" bestFit="1" customWidth="1"/>
    <col min="94" max="94" width="11.5" style="1" bestFit="1" customWidth="1"/>
    <col min="95" max="126" width="10.5" style="1" bestFit="1" customWidth="1"/>
    <col min="127" max="127" width="11.5" style="1" bestFit="1" customWidth="1"/>
    <col min="128" max="128" width="10.5" style="1" bestFit="1" customWidth="1"/>
    <col min="129" max="129" width="11.5" style="1" bestFit="1" customWidth="1"/>
    <col min="130" max="130" width="10.5" style="1" bestFit="1" customWidth="1"/>
    <col min="131" max="131" width="11.5" style="1" bestFit="1" customWidth="1"/>
    <col min="132" max="132" width="10.5" style="1" bestFit="1" customWidth="1"/>
    <col min="133" max="133" width="11.5" style="1" bestFit="1" customWidth="1"/>
    <col min="134" max="134" width="10.5" style="1" bestFit="1" customWidth="1"/>
    <col min="135" max="135" width="11.5" style="1" bestFit="1" customWidth="1"/>
    <col min="136" max="136" width="10.5" style="1" bestFit="1" customWidth="1"/>
    <col min="137" max="137" width="11.5" style="1" bestFit="1" customWidth="1"/>
    <col min="138" max="138" width="10.5" style="1" bestFit="1" customWidth="1"/>
    <col min="139" max="139" width="11.5" style="1" bestFit="1" customWidth="1"/>
    <col min="140" max="140" width="10.5" style="1" bestFit="1" customWidth="1"/>
    <col min="141" max="141" width="11.5" style="1" bestFit="1" customWidth="1"/>
    <col min="142" max="142" width="10.5" style="1" bestFit="1" customWidth="1"/>
    <col min="143" max="143" width="11.5" style="1" bestFit="1" customWidth="1"/>
    <col min="144" max="144" width="10.5" style="1" bestFit="1" customWidth="1"/>
    <col min="145" max="145" width="11.5" style="1" bestFit="1" customWidth="1"/>
    <col min="146" max="146" width="10.5" style="1" bestFit="1" customWidth="1"/>
    <col min="147" max="147" width="11.5" style="1" bestFit="1" customWidth="1"/>
    <col min="148" max="148" width="10.5" style="1" bestFit="1" customWidth="1"/>
    <col min="149" max="149" width="11.5" style="1" bestFit="1" customWidth="1"/>
    <col min="150" max="150" width="10.5" style="1" bestFit="1" customWidth="1"/>
    <col min="151" max="151" width="11.5" style="1" bestFit="1" customWidth="1"/>
    <col min="152" max="152" width="10.5" style="1" bestFit="1" customWidth="1"/>
    <col min="153" max="153" width="11.5" style="1" bestFit="1" customWidth="1"/>
    <col min="154" max="154" width="10.5" style="1" bestFit="1" customWidth="1"/>
    <col min="155" max="155" width="11.5" style="1" bestFit="1" customWidth="1"/>
    <col min="156" max="156" width="10.5" style="1" bestFit="1" customWidth="1"/>
    <col min="157" max="157" width="11.5" style="1" bestFit="1" customWidth="1"/>
    <col min="158" max="158" width="10.5" style="1" bestFit="1" customWidth="1"/>
    <col min="159" max="159" width="11.5" style="1" bestFit="1" customWidth="1"/>
    <col min="160" max="160" width="10.5" style="1" bestFit="1" customWidth="1"/>
    <col min="161" max="161" width="11.5" style="1" bestFit="1" customWidth="1"/>
    <col min="162" max="162" width="10.5" style="1" bestFit="1" customWidth="1"/>
    <col min="163" max="163" width="11.5" style="1" bestFit="1" customWidth="1"/>
    <col min="164" max="164" width="10.5" style="1" bestFit="1" customWidth="1"/>
    <col min="165" max="165" width="11.5" style="1" bestFit="1" customWidth="1"/>
    <col min="166" max="166" width="10.5" style="1" bestFit="1" customWidth="1"/>
    <col min="167" max="167" width="11.5" style="1" bestFit="1" customWidth="1"/>
    <col min="168" max="168" width="10.5" style="1" bestFit="1" customWidth="1"/>
    <col min="169" max="169" width="11.5" style="1" bestFit="1" customWidth="1"/>
    <col min="170" max="170" width="10.5" style="1" bestFit="1" customWidth="1"/>
    <col min="171" max="171" width="11.5" style="1" bestFit="1" customWidth="1"/>
    <col min="172" max="172" width="10.5" style="1" bestFit="1" customWidth="1"/>
    <col min="173" max="173" width="11.5" style="1" bestFit="1" customWidth="1"/>
    <col min="174" max="174" width="10.5" style="1" bestFit="1" customWidth="1"/>
    <col min="175" max="175" width="11.5" style="1" bestFit="1" customWidth="1"/>
    <col min="176" max="176" width="10.5" style="1" bestFit="1" customWidth="1"/>
    <col min="177" max="177" width="11.5" style="1" bestFit="1" customWidth="1"/>
    <col min="178" max="178" width="10.5" style="1" bestFit="1" customWidth="1"/>
    <col min="179" max="179" width="11.5" style="1" bestFit="1" customWidth="1"/>
    <col min="180" max="180" width="10.5" style="1" bestFit="1" customWidth="1"/>
    <col min="181" max="181" width="11.5" style="1" bestFit="1" customWidth="1"/>
    <col min="182" max="182" width="10.5" style="1" bestFit="1" customWidth="1"/>
    <col min="183" max="183" width="11.5" style="1" bestFit="1" customWidth="1"/>
    <col min="184" max="184" width="10.5" style="1" bestFit="1" customWidth="1"/>
    <col min="185" max="185" width="11.5" style="1" bestFit="1" customWidth="1"/>
    <col min="186" max="186" width="10.5" style="1" bestFit="1" customWidth="1"/>
    <col min="187" max="187" width="11.5" style="1" bestFit="1" customWidth="1"/>
    <col min="188" max="188" width="10.5" style="1" bestFit="1" customWidth="1"/>
    <col min="189" max="189" width="11.5" style="1" bestFit="1" customWidth="1"/>
    <col min="190" max="190" width="10.5" style="1" bestFit="1" customWidth="1"/>
    <col min="191" max="191" width="11.5" style="1" bestFit="1" customWidth="1"/>
    <col min="192" max="192" width="10.5" style="1" bestFit="1" customWidth="1"/>
    <col min="193" max="193" width="11.5" style="1" bestFit="1" customWidth="1"/>
    <col min="194" max="194" width="10.5" style="1" bestFit="1" customWidth="1"/>
    <col min="195" max="195" width="11.5" style="1" bestFit="1" customWidth="1"/>
    <col min="196" max="196" width="10.5" style="1" bestFit="1" customWidth="1"/>
    <col min="197" max="197" width="11.5" style="1" bestFit="1" customWidth="1"/>
    <col min="198" max="198" width="10.5" style="1" bestFit="1" customWidth="1"/>
    <col min="199" max="199" width="11.5" style="1" bestFit="1" customWidth="1"/>
    <col min="200" max="200" width="10.5" style="1" bestFit="1" customWidth="1"/>
    <col min="201" max="201" width="11.5" style="1" bestFit="1" customWidth="1"/>
    <col min="202" max="202" width="10.5" style="1" bestFit="1" customWidth="1"/>
    <col min="203" max="203" width="11.5" style="1" bestFit="1" customWidth="1"/>
    <col min="204" max="204" width="10.5" style="1" bestFit="1" customWidth="1"/>
    <col min="205" max="205" width="11.5" style="1" bestFit="1" customWidth="1"/>
    <col min="206" max="206" width="10.5" style="1" bestFit="1" customWidth="1"/>
    <col min="207" max="207" width="11.5" style="1" bestFit="1" customWidth="1"/>
    <col min="208" max="208" width="10.5" style="1" bestFit="1" customWidth="1"/>
    <col min="209" max="209" width="11.5" style="1" bestFit="1" customWidth="1"/>
    <col min="210" max="210" width="10.5" style="1" bestFit="1" customWidth="1"/>
    <col min="211" max="211" width="11.5" style="1" bestFit="1" customWidth="1"/>
    <col min="212" max="212" width="10.5" style="1" bestFit="1" customWidth="1"/>
    <col min="213" max="213" width="11.5" style="1" bestFit="1" customWidth="1"/>
    <col min="214" max="214" width="10.5" style="1" bestFit="1" customWidth="1"/>
    <col min="215" max="215" width="11.5" style="1" bestFit="1" customWidth="1"/>
    <col min="216" max="216" width="10.5" style="1" bestFit="1" customWidth="1"/>
    <col min="217" max="217" width="11.5" style="1" bestFit="1" customWidth="1"/>
    <col min="218" max="218" width="10.5" style="1" bestFit="1" customWidth="1"/>
    <col min="219" max="219" width="11.5" style="1" bestFit="1" customWidth="1"/>
    <col min="220" max="220" width="10.5" style="1" bestFit="1" customWidth="1"/>
    <col min="221" max="221" width="11.5" style="1" bestFit="1" customWidth="1"/>
    <col min="222" max="222" width="10.5" style="1" bestFit="1" customWidth="1"/>
    <col min="223" max="223" width="11.5" style="1" bestFit="1" customWidth="1"/>
    <col min="224" max="224" width="10.5" style="1" bestFit="1" customWidth="1"/>
    <col min="225" max="225" width="11.5" style="1" bestFit="1" customWidth="1"/>
    <col min="226" max="226" width="10.5" style="1" bestFit="1" customWidth="1"/>
    <col min="227" max="227" width="11.5" style="1" bestFit="1" customWidth="1"/>
    <col min="228" max="228" width="10.5" style="1" bestFit="1" customWidth="1"/>
    <col min="229" max="229" width="11.5" style="1" bestFit="1" customWidth="1"/>
    <col min="230" max="230" width="10.5" style="1" bestFit="1" customWidth="1"/>
    <col min="231" max="231" width="11.5" style="1" bestFit="1" customWidth="1"/>
    <col min="232" max="232" width="10.5" style="1" bestFit="1" customWidth="1"/>
    <col min="233" max="16384" width="9.1640625" style="1"/>
  </cols>
  <sheetData>
    <row r="1" spans="1:232" x14ac:dyDescent="0.2">
      <c r="A1" s="1" t="s">
        <v>0</v>
      </c>
      <c r="B1" s="2">
        <f>Summary!$Q$3</f>
        <v>2500</v>
      </c>
      <c r="C1" s="1"/>
      <c r="D1" s="1" t="s">
        <v>347</v>
      </c>
    </row>
    <row r="2" spans="1:232" x14ac:dyDescent="0.2">
      <c r="A2" s="1" t="s">
        <v>1</v>
      </c>
      <c r="B2" s="47">
        <f>Summary!$R$3</f>
        <v>375</v>
      </c>
      <c r="C2" s="1"/>
      <c r="D2" s="1"/>
    </row>
    <row r="3" spans="1:232" x14ac:dyDescent="0.2">
      <c r="A3" s="1" t="s">
        <v>2</v>
      </c>
      <c r="B3" s="2" t="str">
        <f>Summary!$B$3</f>
        <v>Quarterly</v>
      </c>
      <c r="C3" s="1"/>
      <c r="D3" s="1"/>
    </row>
    <row r="4" spans="1:232" x14ac:dyDescent="0.2">
      <c r="A4" s="1" t="s">
        <v>5</v>
      </c>
      <c r="B4" s="1">
        <f>P5</f>
        <v>368572.91261320049</v>
      </c>
      <c r="C4" s="1"/>
      <c r="D4" s="1"/>
      <c r="P4" s="1">
        <f>SUM(Q6,S6,U6,W6,Y6,AA6,AC6,AE6,AG6,AI6,AK6,AM6,AO6,AQ6,AS6,AU6,AW6,AY6,BA6,BC6,BE6,BG6,BI6,BK6,BM6,BO6,BQ6,BS6,BU6,BW6,BY6,CA6,CC6,CE6,CG6,CI6,CK6,CM6,CO6,CQ6,CS6,CU6,CW6,CY6,DA6,DC6,DE6,DG6,DI6,DK6,DM6,DO6,DQ6,DS6,DU6,DW6,DY6,EA6,EC6,EE6,EG6,EI6,EK6,EM6,EO6,EQ6,ES6,EU6,EW6,EY6,FA6,FC6,FE6,FG6,FI6,FK6,FM6,FO6,FQ6,FS6,FU6,FW6,FY6,GA6,GC6,GE6,GG6,GI6,GK6,GM6,GO6,GQ6,GS6,GU6,GW6,GY6,HA6,HC6,HE6,HG6,HI6,HK6,HM6,HO6,HQ6,HS6,HU6,HW6)</f>
        <v>146792.20856927629</v>
      </c>
    </row>
    <row r="5" spans="1:232" x14ac:dyDescent="0.2">
      <c r="A5" s="1" t="s">
        <v>6</v>
      </c>
      <c r="B5" s="1">
        <f>SUM(N15:N122)</f>
        <v>79385.564934443915</v>
      </c>
      <c r="C5" s="1"/>
      <c r="D5" s="1"/>
      <c r="P5" s="1">
        <f>SUM(P6:HX6)</f>
        <v>368572.91261320049</v>
      </c>
    </row>
    <row r="6" spans="1:232" x14ac:dyDescent="0.2">
      <c r="A6" s="1" t="s">
        <v>4</v>
      </c>
      <c r="B6" s="2">
        <f>P4</f>
        <v>146792.20856927629</v>
      </c>
      <c r="C6" s="1"/>
      <c r="D6" s="1"/>
      <c r="P6" s="1">
        <f>P122</f>
        <v>28336.135479582426</v>
      </c>
      <c r="Q6" s="1">
        <f>Q122</f>
        <v>166.6831498798966</v>
      </c>
      <c r="R6" s="1">
        <f t="shared" ref="R6:CB6" si="0">R122</f>
        <v>4250.4203219373685</v>
      </c>
      <c r="S6" s="1">
        <f t="shared" si="0"/>
        <v>190.6633452472332</v>
      </c>
      <c r="T6" s="1">
        <f t="shared" si="0"/>
        <v>4206.2371585076644</v>
      </c>
      <c r="U6" s="1">
        <f t="shared" si="0"/>
        <v>177.50919876183082</v>
      </c>
      <c r="V6" s="1">
        <f t="shared" si="0"/>
        <v>3452.5598519491205</v>
      </c>
      <c r="W6" s="1">
        <f t="shared" si="0"/>
        <v>213.22984839668274</v>
      </c>
      <c r="X6" s="1">
        <f t="shared" si="0"/>
        <v>3305.8824726179482</v>
      </c>
      <c r="Y6" s="1">
        <f t="shared" si="0"/>
        <v>215.43742651370292</v>
      </c>
      <c r="Z6" s="1">
        <f t="shared" si="0"/>
        <v>3074.772147784478</v>
      </c>
      <c r="AA6" s="1">
        <f t="shared" si="0"/>
        <v>221.02539518689525</v>
      </c>
      <c r="AB6" s="1">
        <f t="shared" si="0"/>
        <v>2936.4297144298771</v>
      </c>
      <c r="AC6" s="1">
        <f t="shared" si="0"/>
        <v>222.45253922540346</v>
      </c>
      <c r="AD6" s="1">
        <f t="shared" si="0"/>
        <v>2771.5069496468313</v>
      </c>
      <c r="AE6" s="1">
        <f t="shared" si="0"/>
        <v>244.27702272576107</v>
      </c>
      <c r="AF6" s="1">
        <f t="shared" si="0"/>
        <v>2873.8637404008291</v>
      </c>
      <c r="AG6" s="1">
        <f t="shared" si="0"/>
        <v>242.92266280499445</v>
      </c>
      <c r="AH6" s="1">
        <f t="shared" si="0"/>
        <v>2701.2016999228122</v>
      </c>
      <c r="AI6" s="1">
        <f t="shared" si="0"/>
        <v>227.01099929023678</v>
      </c>
      <c r="AJ6" s="1">
        <f t="shared" si="0"/>
        <v>2400.0000868827833</v>
      </c>
      <c r="AK6" s="1">
        <f t="shared" si="0"/>
        <v>260.12592171539495</v>
      </c>
      <c r="AL6" s="1">
        <f t="shared" si="0"/>
        <v>2634.3750953674294</v>
      </c>
      <c r="AM6" s="1">
        <f t="shared" si="0"/>
        <v>230.60023290908813</v>
      </c>
      <c r="AN6" s="1">
        <f t="shared" si="0"/>
        <v>2231.8809412489659</v>
      </c>
      <c r="AO6" s="1">
        <f t="shared" si="0"/>
        <v>244.96787226357324</v>
      </c>
      <c r="AP6" s="1">
        <f t="shared" si="0"/>
        <v>2284.8109240453823</v>
      </c>
      <c r="AQ6" s="1">
        <f t="shared" si="0"/>
        <v>307.60675739929269</v>
      </c>
      <c r="AR6" s="1">
        <f t="shared" si="0"/>
        <v>2765.8237501602007</v>
      </c>
      <c r="AS6" s="1">
        <f t="shared" si="0"/>
        <v>302.85375466348245</v>
      </c>
      <c r="AT6" s="1">
        <f t="shared" si="0"/>
        <v>2371.8640952428905</v>
      </c>
      <c r="AU6" s="1">
        <f t="shared" si="0"/>
        <v>455.3558836047975</v>
      </c>
      <c r="AV6" s="1">
        <f t="shared" si="0"/>
        <v>3440.8164510921533</v>
      </c>
      <c r="AW6" s="1">
        <f t="shared" si="0"/>
        <v>423.89124424360574</v>
      </c>
      <c r="AX6" s="1">
        <f t="shared" si="0"/>
        <v>3046.988062111724</v>
      </c>
      <c r="AY6" s="1">
        <f t="shared" si="0"/>
        <v>489.46880222687531</v>
      </c>
      <c r="AZ6" s="1">
        <f t="shared" si="0"/>
        <v>3372.000122070308</v>
      </c>
      <c r="BA6" s="1">
        <f t="shared" si="0"/>
        <v>969.31751403675514</v>
      </c>
      <c r="BB6" s="1">
        <f t="shared" si="0"/>
        <v>6382.3346159059502</v>
      </c>
      <c r="BC6" s="1">
        <f t="shared" si="0"/>
        <v>594.91333472687359</v>
      </c>
      <c r="BD6" s="1">
        <f t="shared" si="0"/>
        <v>7225.7145472935208</v>
      </c>
      <c r="BE6" s="1">
        <f t="shared" si="0"/>
        <v>463.59907145470578</v>
      </c>
      <c r="BF6" s="1">
        <f t="shared" si="0"/>
        <v>5201.0284659182171</v>
      </c>
      <c r="BG6" s="1">
        <f t="shared" si="0"/>
        <v>431.54145864321328</v>
      </c>
      <c r="BH6" s="1">
        <f t="shared" si="0"/>
        <v>4587.7552681228717</v>
      </c>
      <c r="BI6" s="1">
        <f t="shared" si="0"/>
        <v>372.20348698987902</v>
      </c>
      <c r="BJ6" s="1">
        <f t="shared" si="0"/>
        <v>3781.3998137140948</v>
      </c>
      <c r="BK6" s="1">
        <f t="shared" si="0"/>
        <v>347.80002661929984</v>
      </c>
      <c r="BL6" s="1">
        <f t="shared" si="0"/>
        <v>3408.3560587163247</v>
      </c>
      <c r="BM6" s="1">
        <f t="shared" si="0"/>
        <v>346.33439173030007</v>
      </c>
      <c r="BN6" s="1">
        <f t="shared" si="0"/>
        <v>3288.6866597807038</v>
      </c>
      <c r="BO6" s="1">
        <f t="shared" si="0"/>
        <v>344.80669589831672</v>
      </c>
      <c r="BP6" s="1">
        <f t="shared" si="0"/>
        <v>3178.7332442917659</v>
      </c>
      <c r="BQ6" s="1">
        <f t="shared" si="0"/>
        <v>308.28413847758031</v>
      </c>
      <c r="BR6" s="1">
        <f t="shared" si="0"/>
        <v>2763.9345262871402</v>
      </c>
      <c r="BS6" s="1">
        <f t="shared" si="0"/>
        <v>250.29364293786028</v>
      </c>
      <c r="BT6" s="1">
        <f t="shared" si="0"/>
        <v>2191.5078493180063</v>
      </c>
      <c r="BU6" s="1">
        <f t="shared" si="0"/>
        <v>237.26679923583171</v>
      </c>
      <c r="BV6" s="1">
        <f t="shared" si="0"/>
        <v>2039.5162028651084</v>
      </c>
      <c r="BW6" s="1">
        <f t="shared" si="0"/>
        <v>246.67744940565134</v>
      </c>
      <c r="BX6" s="1">
        <f t="shared" si="0"/>
        <v>2084.9134607800693</v>
      </c>
      <c r="BY6" s="1">
        <f t="shared" si="0"/>
        <v>292.36239973156427</v>
      </c>
      <c r="BZ6" s="1">
        <f t="shared" si="0"/>
        <v>2429.3949362366575</v>
      </c>
      <c r="CA6" s="1">
        <f t="shared" si="0"/>
        <v>337.39629101154867</v>
      </c>
      <c r="CB6" s="1">
        <f t="shared" si="0"/>
        <v>2749.5107623977838</v>
      </c>
      <c r="CC6" s="1">
        <f t="shared" ref="CC6:EN6" si="1">CC122</f>
        <v>367.25920740007683</v>
      </c>
      <c r="CD6" s="1">
        <f t="shared" si="1"/>
        <v>2684.7135599614571</v>
      </c>
      <c r="CE6" s="1">
        <f t="shared" si="1"/>
        <v>349.4390723409449</v>
      </c>
      <c r="CF6" s="1">
        <f t="shared" si="1"/>
        <v>2501.4838078361513</v>
      </c>
      <c r="CG6" s="1">
        <f t="shared" si="1"/>
        <v>717.79663773146251</v>
      </c>
      <c r="CH6" s="1">
        <f t="shared" si="1"/>
        <v>2749.5107623977838</v>
      </c>
      <c r="CI6" s="1">
        <f t="shared" si="1"/>
        <v>722.28993615132322</v>
      </c>
      <c r="CJ6" s="1">
        <f t="shared" si="1"/>
        <v>2704.234583332006</v>
      </c>
      <c r="CK6" s="1">
        <f t="shared" si="1"/>
        <v>706.0963296311869</v>
      </c>
      <c r="CL6" s="1">
        <f t="shared" si="1"/>
        <v>2585.8895834740752</v>
      </c>
      <c r="CM6" s="1">
        <f t="shared" si="1"/>
        <v>665.1386508918049</v>
      </c>
      <c r="CN6" s="1">
        <f t="shared" si="1"/>
        <v>2385.8491429742771</v>
      </c>
      <c r="CO6" s="1">
        <f t="shared" si="1"/>
        <v>690.7315555186176</v>
      </c>
      <c r="CP6" s="1">
        <f t="shared" si="1"/>
        <v>2139.5940413265344</v>
      </c>
      <c r="CQ6" s="1">
        <f t="shared" si="1"/>
        <v>702.58526218177735</v>
      </c>
      <c r="CR6" s="1">
        <f t="shared" si="1"/>
        <v>2139.2319958036405</v>
      </c>
      <c r="CS6" s="1">
        <f t="shared" si="1"/>
        <v>648.15514466307627</v>
      </c>
      <c r="CT6" s="1">
        <f t="shared" si="1"/>
        <v>1940.3100833274591</v>
      </c>
      <c r="CU6" s="1">
        <f t="shared" si="1"/>
        <v>687.07765389233532</v>
      </c>
      <c r="CV6" s="1">
        <f t="shared" si="1"/>
        <v>2025.7931478208045</v>
      </c>
      <c r="CW6" s="1">
        <f t="shared" si="1"/>
        <v>864.1111457516248</v>
      </c>
      <c r="CX6" s="1">
        <f t="shared" si="1"/>
        <v>2090.0827202915148</v>
      </c>
      <c r="CY6" s="1">
        <f t="shared" si="1"/>
        <v>717.96057105664306</v>
      </c>
      <c r="CZ6" s="1">
        <f t="shared" si="1"/>
        <v>1707.6299711865436</v>
      </c>
      <c r="DA6" s="1">
        <f t="shared" si="1"/>
        <v>750.38512767277302</v>
      </c>
      <c r="DB6" s="1">
        <f t="shared" si="1"/>
        <v>1760.6517002916307</v>
      </c>
      <c r="DC6" s="1">
        <f t="shared" si="1"/>
        <v>665.52149899703397</v>
      </c>
      <c r="DD6" s="1">
        <f t="shared" si="1"/>
        <v>1540.0073515733877</v>
      </c>
      <c r="DE6" s="1">
        <f t="shared" si="1"/>
        <v>720.15143601436159</v>
      </c>
      <c r="DF6" s="1">
        <f t="shared" si="1"/>
        <v>1411.2723965520922</v>
      </c>
      <c r="DG6" s="1">
        <f t="shared" si="1"/>
        <v>645.23095637124447</v>
      </c>
      <c r="DH6" s="1">
        <f t="shared" si="1"/>
        <v>1250.0000000000039</v>
      </c>
      <c r="DI6" s="1">
        <f t="shared" si="1"/>
        <v>670.75172631921987</v>
      </c>
      <c r="DJ6" s="1">
        <f t="shared" si="1"/>
        <v>1286.3682670595342</v>
      </c>
      <c r="DK6" s="1">
        <f t="shared" si="1"/>
        <v>668.13648935443734</v>
      </c>
      <c r="DL6" s="1">
        <f t="shared" si="1"/>
        <v>1268.1777729283735</v>
      </c>
      <c r="DM6" s="1">
        <f t="shared" si="1"/>
        <v>729.84290435343837</v>
      </c>
      <c r="DN6" s="1">
        <f t="shared" si="1"/>
        <v>1142.7926148565259</v>
      </c>
      <c r="DO6" s="1">
        <f t="shared" si="1"/>
        <v>779.20328914914671</v>
      </c>
      <c r="DP6" s="1">
        <f t="shared" si="1"/>
        <v>1208.3134518289319</v>
      </c>
      <c r="DQ6" s="1">
        <f t="shared" si="1"/>
        <v>764.8875094140177</v>
      </c>
      <c r="DR6" s="1">
        <f t="shared" si="1"/>
        <v>1174.0947832933116</v>
      </c>
      <c r="DS6" s="1">
        <f t="shared" si="1"/>
        <v>716.99350054134334</v>
      </c>
      <c r="DT6" s="1">
        <f t="shared" si="1"/>
        <v>1089.8044118587031</v>
      </c>
      <c r="DU6" s="1">
        <f t="shared" si="1"/>
        <v>1592.5961218369036</v>
      </c>
      <c r="DV6" s="1">
        <f t="shared" si="1"/>
        <v>1767.5426748588625</v>
      </c>
      <c r="DW6" s="1">
        <f t="shared" si="1"/>
        <v>1633.985961003232</v>
      </c>
      <c r="DX6" s="1">
        <f t="shared" si="1"/>
        <v>1783.4979105251741</v>
      </c>
      <c r="DY6" s="1">
        <f t="shared" si="1"/>
        <v>1450.7090808174628</v>
      </c>
      <c r="DZ6" s="1">
        <f t="shared" si="1"/>
        <v>1557.2661247541357</v>
      </c>
      <c r="EA6" s="1">
        <f t="shared" si="1"/>
        <v>1577.9260915388795</v>
      </c>
      <c r="EB6" s="1">
        <f t="shared" si="1"/>
        <v>1669.5274378681286</v>
      </c>
      <c r="EC6" s="1">
        <f t="shared" si="1"/>
        <v>1751.1519612237407</v>
      </c>
      <c r="ED6" s="1">
        <f t="shared" si="1"/>
        <v>1650.7833824612549</v>
      </c>
      <c r="EE6" s="1">
        <f t="shared" si="1"/>
        <v>1793.1770634765023</v>
      </c>
      <c r="EF6" s="1">
        <f t="shared" si="1"/>
        <v>1663.8158497057454</v>
      </c>
      <c r="EG6" s="1">
        <f t="shared" si="1"/>
        <v>1717.8581263121898</v>
      </c>
      <c r="EH6" s="1">
        <f t="shared" si="1"/>
        <v>1568.8586472893917</v>
      </c>
      <c r="EI6" s="1">
        <f t="shared" si="1"/>
        <v>1989.101074193356</v>
      </c>
      <c r="EJ6" s="1">
        <f t="shared" si="1"/>
        <v>1789.8089433348182</v>
      </c>
      <c r="EK6" s="1">
        <f t="shared" si="1"/>
        <v>2501.938151924559</v>
      </c>
      <c r="EL6" s="1">
        <f t="shared" si="1"/>
        <v>1859.5588908475984</v>
      </c>
      <c r="EM6" s="1">
        <f t="shared" si="1"/>
        <v>2175.9682745705436</v>
      </c>
      <c r="EN6" s="1">
        <f t="shared" si="1"/>
        <v>1586.7737571047485</v>
      </c>
      <c r="EO6" s="1">
        <f t="shared" ref="EO6:GZ6" si="2">EO122</f>
        <v>2286.2606311681047</v>
      </c>
      <c r="EP6" s="1">
        <f t="shared" si="2"/>
        <v>1640.5033935363952</v>
      </c>
      <c r="EQ6" s="1">
        <f t="shared" si="2"/>
        <v>2447.3439270023814</v>
      </c>
      <c r="ER6" s="1">
        <f t="shared" si="2"/>
        <v>1727.2231410866923</v>
      </c>
      <c r="ES6" s="1">
        <f t="shared" si="2"/>
        <v>3144.8823874909485</v>
      </c>
      <c r="ET6" s="1">
        <f t="shared" si="2"/>
        <v>1636.0461001396266</v>
      </c>
      <c r="EU6" s="1">
        <f t="shared" si="2"/>
        <v>2789.5204879291177</v>
      </c>
      <c r="EV6" s="1">
        <f t="shared" si="2"/>
        <v>1423.1852194625205</v>
      </c>
      <c r="EW6" s="1">
        <f t="shared" si="2"/>
        <v>3058.9999045601921</v>
      </c>
      <c r="EX6" s="1">
        <f t="shared" si="2"/>
        <v>1534.5874057772101</v>
      </c>
      <c r="EY6" s="1">
        <f t="shared" si="2"/>
        <v>2819.4571850541693</v>
      </c>
      <c r="EZ6" s="1">
        <f t="shared" si="2"/>
        <v>1389.1025625982479</v>
      </c>
      <c r="FA6" s="1">
        <f t="shared" si="2"/>
        <v>3243.1708696283781</v>
      </c>
      <c r="FB6" s="1">
        <f t="shared" si="2"/>
        <v>1367.0270765149912</v>
      </c>
      <c r="FC6" s="1">
        <f t="shared" si="2"/>
        <v>3553.661041378125</v>
      </c>
      <c r="FD6" s="1">
        <f t="shared" si="2"/>
        <v>1471.8891768992855</v>
      </c>
      <c r="FE6" s="1">
        <f t="shared" si="2"/>
        <v>2890.2204196593807</v>
      </c>
      <c r="FF6" s="1">
        <f t="shared" si="2"/>
        <v>1174.8583833920159</v>
      </c>
      <c r="FG6" s="1">
        <f t="shared" si="2"/>
        <v>2579.0186691674112</v>
      </c>
      <c r="FH6" s="1">
        <f t="shared" si="2"/>
        <v>1032.8351242541955</v>
      </c>
      <c r="FI6" s="1">
        <f t="shared" si="2"/>
        <v>2603.8050129008971</v>
      </c>
      <c r="FJ6" s="1">
        <f t="shared" si="2"/>
        <v>889.92897344397511</v>
      </c>
      <c r="FK6" s="1">
        <f t="shared" si="2"/>
        <v>2335.5444214746849</v>
      </c>
      <c r="FL6" s="1">
        <f t="shared" si="2"/>
        <v>788.34170442202537</v>
      </c>
      <c r="FM6" s="1">
        <f t="shared" si="2"/>
        <v>2350.8943084404582</v>
      </c>
      <c r="FN6" s="1">
        <f t="shared" si="2"/>
        <v>784.81882081529432</v>
      </c>
      <c r="FO6" s="1">
        <f t="shared" si="2"/>
        <v>2192.4004235029784</v>
      </c>
      <c r="FP6" s="1">
        <f t="shared" si="2"/>
        <v>723.93659989239347</v>
      </c>
      <c r="FQ6" s="1">
        <f t="shared" si="2"/>
        <v>2326.7687590975956</v>
      </c>
      <c r="FR6" s="1">
        <f t="shared" si="2"/>
        <v>674.40002441406205</v>
      </c>
      <c r="FS6" s="1">
        <f t="shared" si="2"/>
        <v>2168.6144920347679</v>
      </c>
      <c r="FT6" s="1">
        <f t="shared" si="2"/>
        <v>622.14024392441138</v>
      </c>
      <c r="FU6" s="1">
        <f t="shared" si="2"/>
        <v>2349.1738504148398</v>
      </c>
      <c r="FV6" s="1">
        <f t="shared" si="2"/>
        <v>667.59939883224138</v>
      </c>
      <c r="FW6" s="1">
        <f t="shared" si="2"/>
        <v>2207.347525933375</v>
      </c>
      <c r="FX6" s="1">
        <f t="shared" si="2"/>
        <v>620.97923461921982</v>
      </c>
      <c r="FY6" s="1">
        <f t="shared" si="2"/>
        <v>2212.9967103648714</v>
      </c>
      <c r="FZ6" s="1">
        <f t="shared" si="2"/>
        <v>560.67931211838822</v>
      </c>
      <c r="GA6" s="1">
        <f t="shared" si="2"/>
        <v>2297.5718822170411</v>
      </c>
      <c r="GB6" s="1">
        <f t="shared" si="2"/>
        <v>576.81782626363213</v>
      </c>
      <c r="GC6" s="1">
        <f t="shared" si="2"/>
        <v>2118.4018910136083</v>
      </c>
      <c r="GD6" s="1">
        <f t="shared" si="2"/>
        <v>526.8750190734861</v>
      </c>
      <c r="GE6" s="1">
        <f t="shared" si="2"/>
        <v>2113.2543731431751</v>
      </c>
      <c r="GF6" s="1">
        <f t="shared" si="2"/>
        <v>521.12098808286396</v>
      </c>
      <c r="GG6" s="1">
        <f t="shared" si="2"/>
        <v>2156.5509349040435</v>
      </c>
      <c r="GH6" s="1">
        <f t="shared" si="2"/>
        <v>478.07185095514791</v>
      </c>
      <c r="GI6" s="1">
        <f t="shared" si="2"/>
        <v>2170.5763613297477</v>
      </c>
      <c r="GJ6" s="1">
        <f t="shared" si="2"/>
        <v>477.16982859485518</v>
      </c>
      <c r="GK6" s="1">
        <f t="shared" si="2"/>
        <v>2058.0550738142292</v>
      </c>
      <c r="GL6" s="1">
        <f t="shared" si="2"/>
        <v>448.67477061463489</v>
      </c>
      <c r="GM6" s="1">
        <f t="shared" si="2"/>
        <v>1907.7862297423821</v>
      </c>
      <c r="GN6" s="1">
        <f t="shared" si="2"/>
        <v>412.66888269835073</v>
      </c>
      <c r="GO6" s="1">
        <f t="shared" si="2"/>
        <v>2024.4064532494808</v>
      </c>
      <c r="GP6" s="1">
        <f t="shared" si="2"/>
        <v>395.62607630750517</v>
      </c>
      <c r="GQ6" s="1">
        <f t="shared" si="2"/>
        <v>1824.1573552803077</v>
      </c>
      <c r="GR6" s="1">
        <f t="shared" si="2"/>
        <v>353.84488963765273</v>
      </c>
      <c r="GS6" s="1">
        <f t="shared" si="2"/>
        <v>2055.6223227859523</v>
      </c>
      <c r="GT6" s="1">
        <f t="shared" si="2"/>
        <v>396.09700678414822</v>
      </c>
      <c r="GU6" s="1">
        <f t="shared" si="2"/>
        <v>2075.4027309699704</v>
      </c>
      <c r="GV6" s="1">
        <f t="shared" si="2"/>
        <v>396.94250862234696</v>
      </c>
      <c r="GW6" s="1">
        <f t="shared" si="2"/>
        <v>2436.2210385006929</v>
      </c>
      <c r="GX6" s="1">
        <f t="shared" si="2"/>
        <v>420.44889302622323</v>
      </c>
      <c r="GY6" s="1">
        <f t="shared" si="2"/>
        <v>2403.6499652294983</v>
      </c>
      <c r="GZ6" s="1">
        <f t="shared" si="2"/>
        <v>411.29977743132611</v>
      </c>
      <c r="HA6" s="1">
        <f t="shared" ref="HA6:HV6" si="3">HA122</f>
        <v>2207.3255981983039</v>
      </c>
      <c r="HB6" s="1">
        <f t="shared" si="3"/>
        <v>374.56679981439459</v>
      </c>
      <c r="HC6" s="1">
        <f t="shared" si="3"/>
        <v>1959.168177137441</v>
      </c>
      <c r="HD6" s="1">
        <f t="shared" si="3"/>
        <v>329.94130352938458</v>
      </c>
      <c r="HE6" s="1">
        <f t="shared" si="3"/>
        <v>2103.582313762684</v>
      </c>
      <c r="HF6" s="1">
        <f t="shared" si="3"/>
        <v>322.57654228988935</v>
      </c>
      <c r="HG6" s="1">
        <f t="shared" si="3"/>
        <v>2245.2470695367465</v>
      </c>
      <c r="HH6" s="1">
        <f t="shared" si="3"/>
        <v>341.8861449892787</v>
      </c>
      <c r="HI6" s="1">
        <f t="shared" si="3"/>
        <v>2112.504166026612</v>
      </c>
      <c r="HJ6" s="1">
        <f t="shared" si="3"/>
        <v>319.28593538370751</v>
      </c>
      <c r="HK6" s="1">
        <f t="shared" si="3"/>
        <v>2148.2327443757758</v>
      </c>
      <c r="HL6" s="1">
        <f t="shared" si="3"/>
        <v>322.43669900309158</v>
      </c>
      <c r="HM6" s="1">
        <f t="shared" si="3"/>
        <v>2478.7675564703381</v>
      </c>
      <c r="HN6" s="1">
        <f t="shared" si="3"/>
        <v>341.02861906624776</v>
      </c>
      <c r="HO6" s="1">
        <f t="shared" si="3"/>
        <v>2740.928146452381</v>
      </c>
      <c r="HP6" s="1">
        <f t="shared" si="3"/>
        <v>374.11243957880663</v>
      </c>
      <c r="HQ6" s="1">
        <f t="shared" si="3"/>
        <v>2429.2508171838986</v>
      </c>
      <c r="HR6" s="1">
        <f t="shared" si="3"/>
        <v>328.69768797820058</v>
      </c>
      <c r="HS6" s="1">
        <f t="shared" si="3"/>
        <v>2620.2100754883181</v>
      </c>
      <c r="HT6" s="1">
        <f t="shared" si="3"/>
        <v>351.83641270193607</v>
      </c>
      <c r="HU6" s="1">
        <f t="shared" si="3"/>
        <v>3032.2179950075956</v>
      </c>
      <c r="HV6" s="1">
        <f t="shared" si="3"/>
        <v>375</v>
      </c>
      <c r="HW6" s="1">
        <f>HW122</f>
        <v>0</v>
      </c>
      <c r="HX6" s="1">
        <f t="shared" ref="HX6" si="4">HX122</f>
        <v>0</v>
      </c>
    </row>
    <row r="7" spans="1:232" x14ac:dyDescent="0.2">
      <c r="A7" s="1" t="s">
        <v>20</v>
      </c>
      <c r="B7" s="1">
        <f>SUM(G15:G122)+B1</f>
        <v>42625</v>
      </c>
      <c r="C7" s="1"/>
      <c r="D7" s="1"/>
    </row>
    <row r="8" spans="1:232" x14ac:dyDescent="0.2">
      <c r="A8" s="1" t="s">
        <v>21</v>
      </c>
      <c r="B8" s="1">
        <f>B7+B5</f>
        <v>122010.56493444392</v>
      </c>
      <c r="C8" s="1"/>
      <c r="D8" s="1"/>
    </row>
    <row r="9" spans="1:232" x14ac:dyDescent="0.2">
      <c r="A9" s="1" t="s">
        <v>22</v>
      </c>
      <c r="B9" s="1">
        <f>SUM(P122:HX122)</f>
        <v>368572.91261320049</v>
      </c>
      <c r="C9" s="1"/>
      <c r="D9" s="1"/>
    </row>
    <row r="10" spans="1:232" x14ac:dyDescent="0.2">
      <c r="A10" s="1" t="s">
        <v>23</v>
      </c>
      <c r="B10" s="7">
        <f>(B9-B8)/B8</f>
        <v>2.0208278505327315</v>
      </c>
      <c r="C10" s="1"/>
      <c r="D10" s="1"/>
    </row>
    <row r="11" spans="1:232" x14ac:dyDescent="0.2">
      <c r="A11" s="1" t="s">
        <v>344</v>
      </c>
      <c r="B11" s="7">
        <f>($B9-$B7)/$B7</f>
        <v>7.6468718501630617</v>
      </c>
      <c r="C11" s="1"/>
      <c r="D11" s="1"/>
    </row>
    <row r="12" spans="1:232" x14ac:dyDescent="0.2">
      <c r="A12" s="1" t="s">
        <v>19</v>
      </c>
      <c r="B12" s="7">
        <f>(B6-B5)/B5</f>
        <v>0.84910454048536843</v>
      </c>
      <c r="C12" s="1"/>
      <c r="D12" s="1"/>
    </row>
    <row r="13" spans="1:232" x14ac:dyDescent="0.2">
      <c r="A13" s="64"/>
      <c r="B13" s="64"/>
      <c r="C13" s="64"/>
      <c r="D13" s="64"/>
      <c r="E13" s="64"/>
      <c r="F13" s="65" t="s">
        <v>1</v>
      </c>
      <c r="G13" s="66"/>
      <c r="H13" s="66"/>
      <c r="I13" s="67"/>
      <c r="J13" s="64" t="s">
        <v>7</v>
      </c>
      <c r="K13" s="64"/>
      <c r="L13" s="64"/>
      <c r="M13" s="64"/>
      <c r="N13" s="64"/>
      <c r="P13" s="64" t="s">
        <v>8</v>
      </c>
      <c r="Q13" s="64"/>
      <c r="R13" s="64"/>
    </row>
    <row r="14" spans="1:232" x14ac:dyDescent="0.2">
      <c r="A14" s="1" t="s">
        <v>9</v>
      </c>
      <c r="B14" s="1" t="s">
        <v>10</v>
      </c>
      <c r="C14" s="1" t="s">
        <v>11</v>
      </c>
      <c r="D14" s="1" t="s">
        <v>0</v>
      </c>
      <c r="E14" s="1" t="s">
        <v>12</v>
      </c>
      <c r="G14" s="1" t="s">
        <v>13</v>
      </c>
      <c r="H14" s="1" t="s">
        <v>12</v>
      </c>
      <c r="I14" s="1" t="s">
        <v>14</v>
      </c>
      <c r="J14" s="1" t="s">
        <v>15</v>
      </c>
      <c r="K14" s="1" t="s">
        <v>16</v>
      </c>
      <c r="L14" s="1" t="s">
        <v>14</v>
      </c>
      <c r="M14" s="1" t="s">
        <v>17</v>
      </c>
      <c r="N14" s="1" t="s">
        <v>18</v>
      </c>
      <c r="P14" s="1" t="s">
        <v>0</v>
      </c>
    </row>
    <row r="15" spans="1:232" x14ac:dyDescent="0.2">
      <c r="A15" s="3">
        <v>34844</v>
      </c>
      <c r="B15">
        <v>29.75</v>
      </c>
      <c r="C15" s="4"/>
      <c r="D15" s="2">
        <f>B1</f>
        <v>2500</v>
      </c>
      <c r="E15">
        <f>($D$15/$B$15)</f>
        <v>84.033613445378151</v>
      </c>
      <c r="F15">
        <v>2</v>
      </c>
      <c r="G15" s="2">
        <f>IF($B$3="Quarterly",$B$2,IF($B$3="None",0, IF(AND($B$3="Annually",$F15=1), $B$2, IF(AND($B$3="Bi-Annually",$F15=2),$B$2,0))))</f>
        <v>375</v>
      </c>
      <c r="H15">
        <f>G15/B15</f>
        <v>12.605042016806722</v>
      </c>
      <c r="I15">
        <f>H15</f>
        <v>12.605042016806722</v>
      </c>
      <c r="J15">
        <f>N15/B15</f>
        <v>0.49431537320810676</v>
      </c>
      <c r="K15">
        <f>J15</f>
        <v>0.49431537320810676</v>
      </c>
      <c r="L15">
        <f>E15</f>
        <v>84.033613445378151</v>
      </c>
      <c r="M15">
        <v>0.17499999999999999</v>
      </c>
      <c r="N15" s="1">
        <f>M15*L15</f>
        <v>14.705882352941176</v>
      </c>
      <c r="P15" s="1">
        <f>D15</f>
        <v>2500</v>
      </c>
      <c r="Q15" s="1">
        <f>$N15</f>
        <v>14.705882352941176</v>
      </c>
      <c r="R15" s="2">
        <f>$G15</f>
        <v>375</v>
      </c>
    </row>
    <row r="16" spans="1:232" x14ac:dyDescent="0.2">
      <c r="A16" s="3">
        <v>34941</v>
      </c>
      <c r="B16">
        <v>30.0625</v>
      </c>
      <c r="C16" s="4">
        <f>(B16-B15)/B15</f>
        <v>1.050420168067227E-2</v>
      </c>
      <c r="D16" s="2">
        <f>D15*C16+D15</f>
        <v>2526.2605042016808</v>
      </c>
      <c r="E16">
        <f>($D$15/$B$15)+K15+I15</f>
        <v>97.132970835392982</v>
      </c>
      <c r="F16">
        <v>3</v>
      </c>
      <c r="G16" s="2">
        <f t="shared" ref="G16:G79" si="5">IF($B$3="Quarterly",$B$2,IF($B$3="None",0, IF(AND($B$3="Annually",$F16=1), $B$2, IF(AND($B$3="Bi-Annually",$F16=2),$B$2,0))))</f>
        <v>375</v>
      </c>
      <c r="H16">
        <f t="shared" ref="H16:H79" si="6">G16/B16</f>
        <v>12.474012474012474</v>
      </c>
      <c r="I16">
        <f>H16+I15</f>
        <v>25.079054490819196</v>
      </c>
      <c r="J16">
        <f>N16/B16</f>
        <v>0.56543101525800488</v>
      </c>
      <c r="K16">
        <f>K15+J16</f>
        <v>1.0597463884661116</v>
      </c>
      <c r="L16">
        <f>E16</f>
        <v>97.132970835392982</v>
      </c>
      <c r="M16">
        <v>0.17499999999999999</v>
      </c>
      <c r="N16" s="1">
        <f t="shared" ref="N16:N79" si="7">M16*L16</f>
        <v>16.998269896193772</v>
      </c>
      <c r="P16" s="1">
        <f t="shared" ref="P16:P79" si="8">D16</f>
        <v>2526.2605042016808</v>
      </c>
      <c r="Q16" s="1">
        <f>$C16*Q15+Q15</f>
        <v>14.860355907068708</v>
      </c>
      <c r="R16" s="1">
        <f>R15*$C16+R15</f>
        <v>378.93907563025209</v>
      </c>
      <c r="S16" s="1">
        <f>$N16</f>
        <v>16.998269896193772</v>
      </c>
      <c r="T16" s="2">
        <f>$G16</f>
        <v>375</v>
      </c>
    </row>
    <row r="17" spans="1:52" x14ac:dyDescent="0.2">
      <c r="A17" s="3">
        <v>35032</v>
      </c>
      <c r="B17">
        <v>36.625</v>
      </c>
      <c r="C17" s="4">
        <f t="shared" ref="C17:C80" si="9">(B17-B16)/B16</f>
        <v>0.21829521829521831</v>
      </c>
      <c r="D17" s="2">
        <f t="shared" ref="D17:D80" si="10">D16*C17+D16</f>
        <v>3077.7310924369749</v>
      </c>
      <c r="E17">
        <f t="shared" ref="E17:E80" si="11">($D$15/$B$15)+K16+I16</f>
        <v>110.17241432466346</v>
      </c>
      <c r="F17">
        <v>4</v>
      </c>
      <c r="G17" s="2">
        <f t="shared" si="5"/>
        <v>375</v>
      </c>
      <c r="H17">
        <f t="shared" si="6"/>
        <v>10.238907849829351</v>
      </c>
      <c r="I17">
        <f t="shared" ref="I17:I80" si="12">H17+I16</f>
        <v>35.317962340648549</v>
      </c>
      <c r="J17">
        <f t="shared" ref="J17:J80" si="13">N17/B17</f>
        <v>0.52642109233627588</v>
      </c>
      <c r="K17">
        <f t="shared" ref="K17:K80" si="14">K16+J17</f>
        <v>1.5861674808023873</v>
      </c>
      <c r="L17">
        <f t="shared" ref="L17:L80" si="15">E17</f>
        <v>110.17241432466346</v>
      </c>
      <c r="M17">
        <v>0.17499999999999999</v>
      </c>
      <c r="N17" s="1">
        <f t="shared" si="7"/>
        <v>19.280172506816104</v>
      </c>
      <c r="P17" s="1">
        <f t="shared" si="8"/>
        <v>3077.7310924369749</v>
      </c>
      <c r="Q17" s="1">
        <f t="shared" ref="Q17:Q80" si="16">C17*Q16+Q16</f>
        <v>18.104300543746909</v>
      </c>
      <c r="R17" s="1">
        <f t="shared" ref="R17:R80" si="17">R16*C17+R16</f>
        <v>461.65966386554624</v>
      </c>
      <c r="S17" s="1">
        <f>$C17*S16+S16</f>
        <v>20.708910933824431</v>
      </c>
      <c r="T17" s="1">
        <f>T16*$C17+T16</f>
        <v>456.86070686070684</v>
      </c>
      <c r="U17" s="1">
        <f>$N17</f>
        <v>19.280172506816104</v>
      </c>
      <c r="V17" s="2">
        <f>$G17</f>
        <v>375</v>
      </c>
    </row>
    <row r="18" spans="1:52" x14ac:dyDescent="0.2">
      <c r="A18" s="3">
        <v>35124</v>
      </c>
      <c r="B18">
        <v>38.25</v>
      </c>
      <c r="C18" s="4">
        <f t="shared" si="9"/>
        <v>4.4368600682593858E-2</v>
      </c>
      <c r="D18" s="2">
        <f t="shared" si="10"/>
        <v>3214.2857142857142</v>
      </c>
      <c r="E18">
        <f t="shared" si="11"/>
        <v>120.93774326682909</v>
      </c>
      <c r="F18">
        <v>1</v>
      </c>
      <c r="G18" s="2">
        <f t="shared" si="5"/>
        <v>375</v>
      </c>
      <c r="H18">
        <f t="shared" si="6"/>
        <v>9.8039215686274517</v>
      </c>
      <c r="I18">
        <f t="shared" si="12"/>
        <v>45.121883909276001</v>
      </c>
      <c r="J18">
        <f t="shared" si="13"/>
        <v>0.63235421315989071</v>
      </c>
      <c r="K18">
        <f t="shared" si="14"/>
        <v>2.2185216939622778</v>
      </c>
      <c r="L18">
        <f t="shared" si="15"/>
        <v>120.93774326682909</v>
      </c>
      <c r="M18">
        <v>0.2</v>
      </c>
      <c r="N18" s="1">
        <f t="shared" si="7"/>
        <v>24.18754865336582</v>
      </c>
      <c r="P18" s="1">
        <f t="shared" si="8"/>
        <v>3214.2857142857142</v>
      </c>
      <c r="Q18" s="1">
        <f t="shared" si="16"/>
        <v>18.907563025210081</v>
      </c>
      <c r="R18" s="1">
        <f t="shared" si="17"/>
        <v>482.14285714285717</v>
      </c>
      <c r="S18" s="1">
        <f t="shared" ref="S18:S81" si="18">$C18*S17+S17</f>
        <v>21.627736333618689</v>
      </c>
      <c r="T18" s="1">
        <f t="shared" ref="T18:T81" si="19">T17*$C18+T17</f>
        <v>477.1309771309771</v>
      </c>
      <c r="U18" s="1">
        <f>$C18*U17+U17</f>
        <v>20.135606781862553</v>
      </c>
      <c r="V18" s="1">
        <f>V17*$C18+V17</f>
        <v>391.63822525597271</v>
      </c>
      <c r="W18" s="1">
        <f>$N18</f>
        <v>24.18754865336582</v>
      </c>
      <c r="X18" s="2">
        <f>$G18</f>
        <v>375</v>
      </c>
    </row>
    <row r="19" spans="1:52" x14ac:dyDescent="0.2">
      <c r="A19" s="3">
        <v>35215</v>
      </c>
      <c r="B19">
        <v>41.125</v>
      </c>
      <c r="C19" s="4">
        <f t="shared" si="9"/>
        <v>7.5163398692810454E-2</v>
      </c>
      <c r="D19" s="2">
        <f t="shared" si="10"/>
        <v>3455.8823529411766</v>
      </c>
      <c r="E19">
        <f t="shared" si="11"/>
        <v>131.37401904861642</v>
      </c>
      <c r="F19">
        <v>2</v>
      </c>
      <c r="G19" s="2">
        <f t="shared" si="5"/>
        <v>375</v>
      </c>
      <c r="H19">
        <f t="shared" si="6"/>
        <v>9.1185410334346511</v>
      </c>
      <c r="I19">
        <f t="shared" si="12"/>
        <v>54.240424942710654</v>
      </c>
      <c r="J19">
        <f t="shared" si="13"/>
        <v>0.63890100449175158</v>
      </c>
      <c r="K19">
        <f t="shared" si="14"/>
        <v>2.8574226984540294</v>
      </c>
      <c r="L19">
        <f t="shared" si="15"/>
        <v>131.37401904861642</v>
      </c>
      <c r="M19">
        <v>0.2</v>
      </c>
      <c r="N19" s="1">
        <f t="shared" si="7"/>
        <v>26.274803809723284</v>
      </c>
      <c r="P19" s="1">
        <f t="shared" si="8"/>
        <v>3455.8823529411766</v>
      </c>
      <c r="Q19" s="1">
        <f t="shared" si="16"/>
        <v>20.328719723183386</v>
      </c>
      <c r="R19" s="1">
        <f t="shared" si="17"/>
        <v>518.38235294117646</v>
      </c>
      <c r="S19" s="1">
        <f t="shared" si="18"/>
        <v>23.253350502485453</v>
      </c>
      <c r="T19" s="1">
        <f t="shared" si="19"/>
        <v>512.99376299376297</v>
      </c>
      <c r="U19" s="1">
        <f t="shared" ref="U19:U82" si="20">$C19*U18+U18</f>
        <v>21.649067422329345</v>
      </c>
      <c r="V19" s="1">
        <f t="shared" ref="V19:V82" si="21">V18*$C19+V18</f>
        <v>421.07508532423208</v>
      </c>
      <c r="W19" s="1">
        <f>$C19*W18+W18</f>
        <v>26.005567016200505</v>
      </c>
      <c r="X19" s="1">
        <f>X18*$C19+X18</f>
        <v>403.18627450980392</v>
      </c>
      <c r="Y19" s="1">
        <f>$N19</f>
        <v>26.274803809723284</v>
      </c>
      <c r="Z19" s="2">
        <f>$G19</f>
        <v>375</v>
      </c>
    </row>
    <row r="20" spans="1:52" x14ac:dyDescent="0.2">
      <c r="A20" s="3">
        <v>35306</v>
      </c>
      <c r="B20">
        <v>43.0625</v>
      </c>
      <c r="C20" s="4">
        <f t="shared" si="9"/>
        <v>4.7112462006079027E-2</v>
      </c>
      <c r="D20" s="2">
        <f t="shared" si="10"/>
        <v>3618.6974789915967</v>
      </c>
      <c r="E20">
        <f t="shared" si="11"/>
        <v>141.13146108654283</v>
      </c>
      <c r="F20">
        <v>3</v>
      </c>
      <c r="G20" s="2">
        <f t="shared" si="5"/>
        <v>375</v>
      </c>
      <c r="H20">
        <f t="shared" si="6"/>
        <v>8.7082728592162546</v>
      </c>
      <c r="I20">
        <f t="shared" si="12"/>
        <v>62.948697801926912</v>
      </c>
      <c r="J20">
        <f t="shared" si="13"/>
        <v>0.65547267848612056</v>
      </c>
      <c r="K20">
        <f t="shared" si="14"/>
        <v>3.5128953769401501</v>
      </c>
      <c r="L20">
        <f t="shared" si="15"/>
        <v>141.13146108654283</v>
      </c>
      <c r="M20">
        <v>0.2</v>
      </c>
      <c r="N20" s="1">
        <f t="shared" si="7"/>
        <v>28.226292217308568</v>
      </c>
      <c r="P20" s="1">
        <f t="shared" si="8"/>
        <v>3618.6974789915967</v>
      </c>
      <c r="Q20" s="1">
        <f t="shared" si="16"/>
        <v>21.286455758774093</v>
      </c>
      <c r="R20" s="1">
        <f t="shared" si="17"/>
        <v>542.80462184873954</v>
      </c>
      <c r="S20" s="1">
        <f t="shared" si="18"/>
        <v>24.348873094547837</v>
      </c>
      <c r="T20" s="1">
        <f t="shared" si="19"/>
        <v>537.16216216216219</v>
      </c>
      <c r="U20" s="1">
        <f t="shared" si="20"/>
        <v>22.669008288730879</v>
      </c>
      <c r="V20" s="1">
        <f t="shared" si="21"/>
        <v>440.91296928327642</v>
      </c>
      <c r="W20" s="1">
        <f t="shared" ref="W20:W83" si="22">$C20*W19+W19</f>
        <v>27.230753304197794</v>
      </c>
      <c r="X20" s="1">
        <f t="shared" ref="X20:X83" si="23">X19*$C20+X19</f>
        <v>422.18137254901961</v>
      </c>
      <c r="Y20" s="1">
        <f>$C20*Y19+Y19</f>
        <v>27.512674505926054</v>
      </c>
      <c r="Z20" s="1">
        <f>Z19*$C20+Z19</f>
        <v>392.66717325227961</v>
      </c>
      <c r="AA20" s="1">
        <f>$N20</f>
        <v>28.226292217308568</v>
      </c>
      <c r="AB20" s="2">
        <f>$G20</f>
        <v>375</v>
      </c>
    </row>
    <row r="21" spans="1:52" x14ac:dyDescent="0.2">
      <c r="A21" s="3">
        <v>35396</v>
      </c>
      <c r="B21">
        <v>45.625</v>
      </c>
      <c r="C21" s="4">
        <f t="shared" si="9"/>
        <v>5.9506531204644414E-2</v>
      </c>
      <c r="D21" s="2">
        <f t="shared" si="10"/>
        <v>3834.0336134453783</v>
      </c>
      <c r="E21">
        <f t="shared" si="11"/>
        <v>150.49520662424521</v>
      </c>
      <c r="F21">
        <v>4</v>
      </c>
      <c r="G21" s="2">
        <f t="shared" si="5"/>
        <v>375</v>
      </c>
      <c r="H21">
        <f t="shared" si="6"/>
        <v>8.2191780821917817</v>
      </c>
      <c r="I21">
        <f t="shared" si="12"/>
        <v>71.1678758841187</v>
      </c>
      <c r="J21">
        <f t="shared" si="13"/>
        <v>0.65970501533915715</v>
      </c>
      <c r="K21">
        <f t="shared" si="14"/>
        <v>4.1726003922793069</v>
      </c>
      <c r="L21">
        <f t="shared" si="15"/>
        <v>150.49520662424521</v>
      </c>
      <c r="M21">
        <v>0.2</v>
      </c>
      <c r="N21" s="1">
        <f t="shared" si="7"/>
        <v>30.099041324849043</v>
      </c>
      <c r="P21" s="1">
        <f t="shared" si="8"/>
        <v>3834.0336134453783</v>
      </c>
      <c r="Q21" s="1">
        <f t="shared" si="16"/>
        <v>22.553138902619867</v>
      </c>
      <c r="R21" s="1">
        <f t="shared" si="17"/>
        <v>575.10504201680681</v>
      </c>
      <c r="S21" s="1">
        <f t="shared" si="18"/>
        <v>25.797790071146476</v>
      </c>
      <c r="T21" s="1">
        <f t="shared" si="19"/>
        <v>569.1268191268191</v>
      </c>
      <c r="U21" s="1">
        <f t="shared" si="20"/>
        <v>24.017962337842587</v>
      </c>
      <c r="V21" s="1">
        <f t="shared" si="21"/>
        <v>467.15017064846415</v>
      </c>
      <c r="W21" s="1">
        <f t="shared" si="22"/>
        <v>28.851160975420015</v>
      </c>
      <c r="X21" s="1">
        <f t="shared" si="23"/>
        <v>447.30392156862746</v>
      </c>
      <c r="Y21" s="1">
        <f t="shared" ref="Y21:Y84" si="24">$C21*Y20+Y20</f>
        <v>29.149858329936166</v>
      </c>
      <c r="Z21" s="1">
        <f t="shared" ref="Z21:Z84" si="25">Z20*$C21+Z20</f>
        <v>416.03343465045589</v>
      </c>
      <c r="AA21" s="1">
        <f>$C21*AA20+AA20</f>
        <v>29.905940955929253</v>
      </c>
      <c r="AB21" s="1">
        <f>AB20*$C21+AB20</f>
        <v>397.31494920174168</v>
      </c>
      <c r="AC21" s="1">
        <f>$N21</f>
        <v>30.099041324849043</v>
      </c>
      <c r="AD21" s="2">
        <f>$G21</f>
        <v>375</v>
      </c>
    </row>
    <row r="22" spans="1:52" x14ac:dyDescent="0.2">
      <c r="A22" s="3">
        <v>35495</v>
      </c>
      <c r="B22">
        <v>44</v>
      </c>
      <c r="C22" s="4">
        <f t="shared" si="9"/>
        <v>-3.5616438356164383E-2</v>
      </c>
      <c r="D22" s="2">
        <f t="shared" si="10"/>
        <v>3697.4789915966389</v>
      </c>
      <c r="E22">
        <f t="shared" si="11"/>
        <v>159.37408972177616</v>
      </c>
      <c r="F22">
        <v>1</v>
      </c>
      <c r="G22" s="2">
        <f t="shared" si="5"/>
        <v>375</v>
      </c>
      <c r="H22">
        <f t="shared" si="6"/>
        <v>8.5227272727272734</v>
      </c>
      <c r="I22">
        <f t="shared" si="12"/>
        <v>79.690603156845981</v>
      </c>
      <c r="J22">
        <f t="shared" si="13"/>
        <v>0.72442768055352802</v>
      </c>
      <c r="K22">
        <f t="shared" si="14"/>
        <v>4.8970280728328346</v>
      </c>
      <c r="L22">
        <f t="shared" si="15"/>
        <v>159.37408972177616</v>
      </c>
      <c r="M22">
        <v>0.2</v>
      </c>
      <c r="N22" s="1">
        <f t="shared" si="7"/>
        <v>31.874817944355232</v>
      </c>
      <c r="P22" s="1">
        <f t="shared" si="8"/>
        <v>3697.4789915966389</v>
      </c>
      <c r="Q22" s="1">
        <f t="shared" si="16"/>
        <v>21.749876421156696</v>
      </c>
      <c r="R22" s="1">
        <f t="shared" si="17"/>
        <v>554.62184873949593</v>
      </c>
      <c r="S22" s="1">
        <f t="shared" si="18"/>
        <v>24.878964671352218</v>
      </c>
      <c r="T22" s="1">
        <f t="shared" si="19"/>
        <v>548.85654885654878</v>
      </c>
      <c r="U22" s="1">
        <f t="shared" si="20"/>
        <v>23.162528062796138</v>
      </c>
      <c r="V22" s="1">
        <f t="shared" si="21"/>
        <v>450.51194539249144</v>
      </c>
      <c r="W22" s="1">
        <f t="shared" si="22"/>
        <v>27.823585379035194</v>
      </c>
      <c r="X22" s="1">
        <f t="shared" si="23"/>
        <v>431.37254901960785</v>
      </c>
      <c r="Y22" s="1">
        <f t="shared" si="24"/>
        <v>28.111644197637069</v>
      </c>
      <c r="Z22" s="1">
        <f t="shared" si="25"/>
        <v>401.21580547112455</v>
      </c>
      <c r="AA22" s="1">
        <f t="shared" ref="AA22:AA85" si="26">$C22*AA21+AA21</f>
        <v>28.840797853389308</v>
      </c>
      <c r="AB22" s="1">
        <f t="shared" ref="AB22:AB85" si="27">AB21*$C22+AB21</f>
        <v>383.16400580551527</v>
      </c>
      <c r="AC22" s="1">
        <f>$C22*AC21+AC21</f>
        <v>29.027020674922912</v>
      </c>
      <c r="AD22" s="1">
        <f>AD21*$C22+AD21</f>
        <v>361.64383561643837</v>
      </c>
      <c r="AE22" s="1">
        <f>$N22</f>
        <v>31.874817944355232</v>
      </c>
      <c r="AF22" s="2">
        <f>$G22</f>
        <v>375</v>
      </c>
    </row>
    <row r="23" spans="1:52" x14ac:dyDescent="0.2">
      <c r="A23" s="3">
        <v>35579</v>
      </c>
      <c r="B23">
        <v>46.8125</v>
      </c>
      <c r="C23" s="4">
        <f t="shared" si="9"/>
        <v>6.3920454545454544E-2</v>
      </c>
      <c r="D23" s="2">
        <f t="shared" si="10"/>
        <v>3933.8235294117649</v>
      </c>
      <c r="E23">
        <f t="shared" si="11"/>
        <v>168.62124467505697</v>
      </c>
      <c r="F23">
        <v>2</v>
      </c>
      <c r="G23" s="2">
        <f t="shared" si="5"/>
        <v>375</v>
      </c>
      <c r="H23">
        <f t="shared" si="6"/>
        <v>8.0106809078771697</v>
      </c>
      <c r="I23">
        <f t="shared" si="12"/>
        <v>87.701284064723154</v>
      </c>
      <c r="J23">
        <f t="shared" si="13"/>
        <v>0.72041119220318073</v>
      </c>
      <c r="K23">
        <f t="shared" si="14"/>
        <v>5.6174392650360154</v>
      </c>
      <c r="L23">
        <f t="shared" si="15"/>
        <v>168.62124467505697</v>
      </c>
      <c r="M23">
        <v>0.2</v>
      </c>
      <c r="N23" s="1">
        <f t="shared" si="7"/>
        <v>33.724248935011396</v>
      </c>
      <c r="P23" s="1">
        <f t="shared" si="8"/>
        <v>3933.8235294117649</v>
      </c>
      <c r="Q23" s="1">
        <f t="shared" si="16"/>
        <v>23.140138408304495</v>
      </c>
      <c r="R23" s="1">
        <f t="shared" si="17"/>
        <v>590.07352941176487</v>
      </c>
      <c r="S23" s="1">
        <f t="shared" si="18"/>
        <v>26.469239401765357</v>
      </c>
      <c r="T23" s="1">
        <f t="shared" si="19"/>
        <v>583.93970893970891</v>
      </c>
      <c r="U23" s="1">
        <f t="shared" si="20"/>
        <v>24.643087384991915</v>
      </c>
      <c r="V23" s="1">
        <f t="shared" si="21"/>
        <v>479.30887372013649</v>
      </c>
      <c r="W23" s="1">
        <f t="shared" si="22"/>
        <v>29.602081603547386</v>
      </c>
      <c r="X23" s="1">
        <f t="shared" si="23"/>
        <v>458.94607843137254</v>
      </c>
      <c r="Y23" s="1">
        <f t="shared" si="24"/>
        <v>29.908553272770121</v>
      </c>
      <c r="Z23" s="1">
        <f t="shared" si="25"/>
        <v>426.8617021276595</v>
      </c>
      <c r="AA23" s="1">
        <f t="shared" si="26"/>
        <v>30.684314761631523</v>
      </c>
      <c r="AB23" s="1">
        <f t="shared" si="27"/>
        <v>407.65602322206098</v>
      </c>
      <c r="AC23" s="1">
        <f t="shared" ref="AC23:AC86" si="28">$C23*AC22+AC22</f>
        <v>30.882441030564291</v>
      </c>
      <c r="AD23" s="1">
        <f t="shared" ref="AD23:AD86" si="29">AD22*$C23+AD22</f>
        <v>384.76027397260276</v>
      </c>
      <c r="AE23" s="1">
        <f>$C23*AE22+AE22</f>
        <v>33.912270795912029</v>
      </c>
      <c r="AF23" s="1">
        <f>AF22*$C23+AF22</f>
        <v>398.97017045454544</v>
      </c>
      <c r="AG23" s="1">
        <f>$N23</f>
        <v>33.724248935011396</v>
      </c>
      <c r="AH23" s="2">
        <f>$G23</f>
        <v>375</v>
      </c>
    </row>
    <row r="24" spans="1:52" x14ac:dyDescent="0.2">
      <c r="A24" s="3">
        <v>35670</v>
      </c>
      <c r="B24">
        <v>52.6875</v>
      </c>
      <c r="C24" s="4">
        <f t="shared" si="9"/>
        <v>0.12550066755674233</v>
      </c>
      <c r="D24" s="2">
        <f t="shared" si="10"/>
        <v>4427.5210084033615</v>
      </c>
      <c r="E24">
        <f t="shared" si="11"/>
        <v>177.3523367751373</v>
      </c>
      <c r="F24">
        <v>3</v>
      </c>
      <c r="G24" s="2">
        <f t="shared" si="5"/>
        <v>375</v>
      </c>
      <c r="H24">
        <f t="shared" si="6"/>
        <v>7.117437722419929</v>
      </c>
      <c r="I24">
        <f t="shared" si="12"/>
        <v>94.81872178714309</v>
      </c>
      <c r="J24">
        <f t="shared" si="13"/>
        <v>0.67322357969209889</v>
      </c>
      <c r="K24">
        <f t="shared" si="14"/>
        <v>6.2906628447281143</v>
      </c>
      <c r="L24">
        <f t="shared" si="15"/>
        <v>177.3523367751373</v>
      </c>
      <c r="M24">
        <v>0.2</v>
      </c>
      <c r="N24" s="1">
        <f t="shared" si="7"/>
        <v>35.470467355027459</v>
      </c>
      <c r="P24" s="1">
        <f t="shared" si="8"/>
        <v>4427.5210084033615</v>
      </c>
      <c r="Q24" s="1">
        <f t="shared" si="16"/>
        <v>26.04424122590212</v>
      </c>
      <c r="R24" s="1">
        <f t="shared" si="17"/>
        <v>664.12815126050441</v>
      </c>
      <c r="S24" s="1">
        <f t="shared" si="18"/>
        <v>29.791146616406138</v>
      </c>
      <c r="T24" s="1">
        <f t="shared" si="19"/>
        <v>657.22453222453214</v>
      </c>
      <c r="U24" s="1">
        <f t="shared" si="20"/>
        <v>27.735811302467535</v>
      </c>
      <c r="V24" s="1">
        <f t="shared" si="21"/>
        <v>539.46245733788396</v>
      </c>
      <c r="W24" s="1">
        <f t="shared" si="22"/>
        <v>33.317162605861746</v>
      </c>
      <c r="X24" s="1">
        <f t="shared" si="23"/>
        <v>516.54411764705878</v>
      </c>
      <c r="Y24" s="1">
        <f t="shared" si="24"/>
        <v>33.662096674159159</v>
      </c>
      <c r="Z24" s="1">
        <f t="shared" si="25"/>
        <v>480.43313069908805</v>
      </c>
      <c r="AA24" s="1">
        <f t="shared" si="26"/>
        <v>34.535216747737479</v>
      </c>
      <c r="AB24" s="1">
        <f t="shared" si="27"/>
        <v>458.81712626995647</v>
      </c>
      <c r="AC24" s="1">
        <f t="shared" si="28"/>
        <v>34.758207995681836</v>
      </c>
      <c r="AD24" s="1">
        <f t="shared" si="29"/>
        <v>433.04794520547949</v>
      </c>
      <c r="AE24" s="1">
        <f t="shared" ref="AE24:AE87" si="30">$C24*AE23+AE23</f>
        <v>38.168283419164005</v>
      </c>
      <c r="AF24" s="1">
        <f t="shared" ref="AF24:AF87" si="31">AF23*$C24+AF23</f>
        <v>449.04119318181819</v>
      </c>
      <c r="AG24" s="1">
        <f>$C24*AG23+AG23</f>
        <v>37.956664689205084</v>
      </c>
      <c r="AH24" s="1">
        <f>AH23*$C24+AH23</f>
        <v>422.06275033377835</v>
      </c>
      <c r="AI24" s="1">
        <f>$N24</f>
        <v>35.470467355027459</v>
      </c>
      <c r="AJ24" s="2">
        <f>$G24</f>
        <v>375</v>
      </c>
    </row>
    <row r="25" spans="1:52" x14ac:dyDescent="0.2">
      <c r="A25" s="3">
        <v>35760</v>
      </c>
      <c r="B25">
        <v>48</v>
      </c>
      <c r="C25" s="4">
        <f t="shared" si="9"/>
        <v>-8.8967971530249115E-2</v>
      </c>
      <c r="D25" s="2">
        <f t="shared" si="10"/>
        <v>4033.6134453781515</v>
      </c>
      <c r="E25">
        <f t="shared" si="11"/>
        <v>185.14299807724936</v>
      </c>
      <c r="F25">
        <v>4</v>
      </c>
      <c r="G25" s="2">
        <f t="shared" si="5"/>
        <v>375</v>
      </c>
      <c r="H25">
        <f t="shared" si="6"/>
        <v>7.8125</v>
      </c>
      <c r="I25">
        <f t="shared" si="12"/>
        <v>102.63122178714309</v>
      </c>
      <c r="J25">
        <f t="shared" si="13"/>
        <v>0.77142915865520567</v>
      </c>
      <c r="K25">
        <f t="shared" si="14"/>
        <v>7.0620920033833201</v>
      </c>
      <c r="L25">
        <f t="shared" si="15"/>
        <v>185.14299807724936</v>
      </c>
      <c r="M25">
        <v>0.2</v>
      </c>
      <c r="N25" s="1">
        <f t="shared" si="7"/>
        <v>37.02859961544987</v>
      </c>
      <c r="P25" s="1">
        <f t="shared" si="8"/>
        <v>4033.6134453781515</v>
      </c>
      <c r="Q25" s="1">
        <f t="shared" si="16"/>
        <v>23.727137913989118</v>
      </c>
      <c r="R25" s="1">
        <f t="shared" si="17"/>
        <v>605.04201680672293</v>
      </c>
      <c r="S25" s="1">
        <f t="shared" si="18"/>
        <v>27.140688732384241</v>
      </c>
      <c r="T25" s="1">
        <f t="shared" si="19"/>
        <v>598.75259875259871</v>
      </c>
      <c r="U25" s="1">
        <f t="shared" si="20"/>
        <v>25.26821243214124</v>
      </c>
      <c r="V25" s="1">
        <f t="shared" si="21"/>
        <v>491.46757679180888</v>
      </c>
      <c r="W25" s="1">
        <f t="shared" si="22"/>
        <v>30.353002231674758</v>
      </c>
      <c r="X25" s="1">
        <f t="shared" si="23"/>
        <v>470.58823529411762</v>
      </c>
      <c r="Y25" s="1">
        <f t="shared" si="24"/>
        <v>30.667248215604072</v>
      </c>
      <c r="Z25" s="1">
        <f t="shared" si="25"/>
        <v>437.68996960486311</v>
      </c>
      <c r="AA25" s="1">
        <f t="shared" si="26"/>
        <v>31.462688567333789</v>
      </c>
      <c r="AB25" s="1">
        <f t="shared" si="27"/>
        <v>417.99709724238028</v>
      </c>
      <c r="AC25" s="1">
        <f t="shared" si="28"/>
        <v>31.665840736279538</v>
      </c>
      <c r="AD25" s="1">
        <f t="shared" si="29"/>
        <v>394.52054794520552</v>
      </c>
      <c r="AE25" s="1">
        <f t="shared" si="30"/>
        <v>34.772528666569343</v>
      </c>
      <c r="AF25" s="1">
        <f t="shared" si="31"/>
        <v>409.09090909090912</v>
      </c>
      <c r="AG25" s="1">
        <f t="shared" ref="AG25:AG88" si="32">$C25*AG24+AG24</f>
        <v>34.579737225752673</v>
      </c>
      <c r="AH25" s="1">
        <f t="shared" ref="AH25:AH88" si="33">AH24*$C25+AH24</f>
        <v>384.51268357810414</v>
      </c>
      <c r="AI25" s="1">
        <f>$C25*AI24+AI24</f>
        <v>32.314731825220747</v>
      </c>
      <c r="AJ25" s="1">
        <f>AJ24*$C25+AJ24</f>
        <v>341.63701067615659</v>
      </c>
      <c r="AK25" s="1">
        <f>$N25</f>
        <v>37.02859961544987</v>
      </c>
      <c r="AL25" s="2">
        <f>$G25</f>
        <v>375</v>
      </c>
    </row>
    <row r="26" spans="1:52" x14ac:dyDescent="0.2">
      <c r="A26" s="3">
        <v>35859</v>
      </c>
      <c r="B26">
        <v>56.65625</v>
      </c>
      <c r="C26" s="4">
        <f t="shared" si="9"/>
        <v>0.18033854166666666</v>
      </c>
      <c r="D26" s="2">
        <f t="shared" si="10"/>
        <v>4761.0294117647063</v>
      </c>
      <c r="E26">
        <f t="shared" si="11"/>
        <v>193.72692723590455</v>
      </c>
      <c r="F26">
        <v>1</v>
      </c>
      <c r="G26" s="2">
        <f t="shared" si="5"/>
        <v>375</v>
      </c>
      <c r="H26">
        <f t="shared" si="6"/>
        <v>6.6188637617209043</v>
      </c>
      <c r="I26">
        <f t="shared" si="12"/>
        <v>109.25008554886399</v>
      </c>
      <c r="J26">
        <f t="shared" si="13"/>
        <v>0.68386780712067807</v>
      </c>
      <c r="K26">
        <f t="shared" si="14"/>
        <v>7.7459598105039982</v>
      </c>
      <c r="L26">
        <f t="shared" si="15"/>
        <v>193.72692723590455</v>
      </c>
      <c r="M26">
        <v>0.2</v>
      </c>
      <c r="N26" s="1">
        <f t="shared" si="7"/>
        <v>38.745385447180915</v>
      </c>
      <c r="P26" s="1">
        <f t="shared" si="8"/>
        <v>4761.0294117647063</v>
      </c>
      <c r="Q26" s="1">
        <f t="shared" si="16"/>
        <v>28.006055363321792</v>
      </c>
      <c r="R26" s="1">
        <f t="shared" si="17"/>
        <v>714.1544117647062</v>
      </c>
      <c r="S26" s="1">
        <f t="shared" si="18"/>
        <v>32.035200958211348</v>
      </c>
      <c r="T26" s="1">
        <f t="shared" si="19"/>
        <v>706.73076923076917</v>
      </c>
      <c r="U26" s="1">
        <f t="shared" si="20"/>
        <v>29.82504501267713</v>
      </c>
      <c r="V26" s="1">
        <f t="shared" si="21"/>
        <v>580.09812286689419</v>
      </c>
      <c r="W26" s="1">
        <f t="shared" si="22"/>
        <v>35.826818389340062</v>
      </c>
      <c r="X26" s="1">
        <f t="shared" si="23"/>
        <v>555.45343137254895</v>
      </c>
      <c r="Y26" s="1">
        <f t="shared" si="24"/>
        <v>36.197735035735796</v>
      </c>
      <c r="Z26" s="1">
        <f t="shared" si="25"/>
        <v>516.62234042553177</v>
      </c>
      <c r="AA26" s="1">
        <f t="shared" si="26"/>
        <v>37.136623940479268</v>
      </c>
      <c r="AB26" s="1">
        <f t="shared" si="27"/>
        <v>493.37808417997098</v>
      </c>
      <c r="AC26" s="1">
        <f t="shared" si="28"/>
        <v>37.376412275309114</v>
      </c>
      <c r="AD26" s="1">
        <f t="shared" si="29"/>
        <v>465.66780821917814</v>
      </c>
      <c r="AE26" s="1">
        <f t="shared" si="30"/>
        <v>41.043355776360819</v>
      </c>
      <c r="AF26" s="1">
        <f t="shared" si="31"/>
        <v>482.86576704545456</v>
      </c>
      <c r="AG26" s="1">
        <f t="shared" si="32"/>
        <v>40.815796608261458</v>
      </c>
      <c r="AH26" s="1">
        <f t="shared" si="33"/>
        <v>453.85514018691589</v>
      </c>
      <c r="AI26" s="1">
        <f t="shared" ref="AI26:AI89" si="34">$C26*AI25+AI25</f>
        <v>38.142323436930475</v>
      </c>
      <c r="AJ26" s="1">
        <f t="shared" ref="AJ26:AJ89" si="35">AJ25*$C26+AJ25</f>
        <v>403.24733096085413</v>
      </c>
      <c r="AK26" s="1">
        <f>$C26*AK25+AK25</f>
        <v>43.706283270058996</v>
      </c>
      <c r="AL26" s="1">
        <f>AL25*$C26+AL25</f>
        <v>442.626953125</v>
      </c>
      <c r="AM26" s="1">
        <f>$N26</f>
        <v>38.745385447180915</v>
      </c>
      <c r="AN26" s="2">
        <f>$G26</f>
        <v>375</v>
      </c>
    </row>
    <row r="27" spans="1:52" x14ac:dyDescent="0.2">
      <c r="A27" s="3">
        <v>35943</v>
      </c>
      <c r="B27">
        <v>55.34375</v>
      </c>
      <c r="C27" s="4">
        <f t="shared" si="9"/>
        <v>-2.3166023166023165E-2</v>
      </c>
      <c r="D27" s="2">
        <f t="shared" si="10"/>
        <v>4650.7352941176478</v>
      </c>
      <c r="E27">
        <f t="shared" si="11"/>
        <v>201.02965880474613</v>
      </c>
      <c r="F27">
        <v>2</v>
      </c>
      <c r="G27" s="2">
        <f t="shared" si="5"/>
        <v>375</v>
      </c>
      <c r="H27">
        <f t="shared" si="6"/>
        <v>6.7758328627893842</v>
      </c>
      <c r="I27">
        <f t="shared" si="12"/>
        <v>116.02591841165338</v>
      </c>
      <c r="J27">
        <f t="shared" si="13"/>
        <v>0.72647646321308601</v>
      </c>
      <c r="K27">
        <f t="shared" si="14"/>
        <v>8.4724362737170846</v>
      </c>
      <c r="L27">
        <f t="shared" si="15"/>
        <v>201.02965880474613</v>
      </c>
      <c r="M27">
        <v>0.2</v>
      </c>
      <c r="N27" s="1">
        <f t="shared" si="7"/>
        <v>40.205931760949227</v>
      </c>
      <c r="P27" s="1">
        <f t="shared" si="8"/>
        <v>4650.7352941176478</v>
      </c>
      <c r="Q27" s="1">
        <f t="shared" si="16"/>
        <v>27.357266435986151</v>
      </c>
      <c r="R27" s="1">
        <f t="shared" si="17"/>
        <v>697.61029411764741</v>
      </c>
      <c r="S27" s="1">
        <f t="shared" si="18"/>
        <v>31.293072750685216</v>
      </c>
      <c r="T27" s="1">
        <f t="shared" si="19"/>
        <v>690.35862785862776</v>
      </c>
      <c r="U27" s="1">
        <f t="shared" si="20"/>
        <v>29.134117328985766</v>
      </c>
      <c r="V27" s="1">
        <f t="shared" si="21"/>
        <v>566.65955631399311</v>
      </c>
      <c r="W27" s="1">
        <f t="shared" si="22"/>
        <v>34.996853484567708</v>
      </c>
      <c r="X27" s="1">
        <f t="shared" si="23"/>
        <v>542.58578431372541</v>
      </c>
      <c r="Y27" s="1">
        <f t="shared" si="24"/>
        <v>35.359177467340373</v>
      </c>
      <c r="Z27" s="1">
        <f t="shared" si="25"/>
        <v>504.65425531914877</v>
      </c>
      <c r="AA27" s="1">
        <f t="shared" si="26"/>
        <v>36.276316049966233</v>
      </c>
      <c r="AB27" s="1">
        <f t="shared" si="27"/>
        <v>481.94847605224965</v>
      </c>
      <c r="AC27" s="1">
        <f t="shared" si="28"/>
        <v>36.510549442676471</v>
      </c>
      <c r="AD27" s="1">
        <f t="shared" si="29"/>
        <v>454.88013698630141</v>
      </c>
      <c r="AE27" s="1">
        <f t="shared" si="30"/>
        <v>40.092544445634317</v>
      </c>
      <c r="AF27" s="1">
        <f t="shared" si="31"/>
        <v>471.6796875</v>
      </c>
      <c r="AG27" s="1">
        <f t="shared" si="32"/>
        <v>39.870256918494782</v>
      </c>
      <c r="AH27" s="1">
        <f t="shared" si="33"/>
        <v>443.34112149532712</v>
      </c>
      <c r="AI27" s="1">
        <f t="shared" si="34"/>
        <v>37.258717488584594</v>
      </c>
      <c r="AJ27" s="1">
        <f t="shared" si="35"/>
        <v>393.90569395017798</v>
      </c>
      <c r="AK27" s="1">
        <f t="shared" ref="AK27:AK90" si="36">$C27*AK26+AK26</f>
        <v>42.693782499324037</v>
      </c>
      <c r="AL27" s="1">
        <f t="shared" ref="AL27:AL90" si="37">AL26*$C27+AL26</f>
        <v>432.373046875</v>
      </c>
      <c r="AM27" s="1">
        <f>$C27*AM26+AM26</f>
        <v>37.847808950335022</v>
      </c>
      <c r="AN27" s="1">
        <f>AN26*$C27+AN26</f>
        <v>366.31274131274131</v>
      </c>
      <c r="AO27" s="1">
        <f>$N27</f>
        <v>40.205931760949227</v>
      </c>
      <c r="AP27" s="2">
        <f>$G27</f>
        <v>375</v>
      </c>
    </row>
    <row r="28" spans="1:52" x14ac:dyDescent="0.2">
      <c r="A28" s="3">
        <v>36035</v>
      </c>
      <c r="B28">
        <v>45.71875</v>
      </c>
      <c r="C28" s="4">
        <f t="shared" si="9"/>
        <v>-0.17391304347826086</v>
      </c>
      <c r="D28" s="2">
        <f t="shared" si="10"/>
        <v>3841.9117647058829</v>
      </c>
      <c r="E28">
        <f t="shared" si="11"/>
        <v>208.53196813074862</v>
      </c>
      <c r="F28">
        <v>3</v>
      </c>
      <c r="G28" s="2">
        <f t="shared" si="5"/>
        <v>375</v>
      </c>
      <c r="H28">
        <f t="shared" si="6"/>
        <v>8.2023239917976767</v>
      </c>
      <c r="I28">
        <f t="shared" si="12"/>
        <v>124.22824240345105</v>
      </c>
      <c r="J28">
        <f t="shared" si="13"/>
        <v>0.91223827480300157</v>
      </c>
      <c r="K28">
        <f t="shared" si="14"/>
        <v>9.3846745485200866</v>
      </c>
      <c r="L28">
        <f t="shared" si="15"/>
        <v>208.53196813074862</v>
      </c>
      <c r="M28">
        <v>0.2</v>
      </c>
      <c r="N28" s="1">
        <f t="shared" si="7"/>
        <v>41.706393626149726</v>
      </c>
      <c r="P28" s="1">
        <f t="shared" si="8"/>
        <v>3841.9117647058829</v>
      </c>
      <c r="Q28" s="1">
        <f t="shared" si="16"/>
        <v>22.599480968858124</v>
      </c>
      <c r="R28" s="1">
        <f t="shared" si="17"/>
        <v>576.28676470588266</v>
      </c>
      <c r="S28" s="1">
        <f t="shared" si="18"/>
        <v>25.850799228826919</v>
      </c>
      <c r="T28" s="1">
        <f t="shared" si="19"/>
        <v>570.29625779625769</v>
      </c>
      <c r="U28" s="1">
        <f t="shared" si="20"/>
        <v>24.067314315249114</v>
      </c>
      <c r="V28" s="1">
        <f t="shared" si="21"/>
        <v>468.11006825938563</v>
      </c>
      <c r="W28" s="1">
        <f t="shared" si="22"/>
        <v>28.91044418290376</v>
      </c>
      <c r="X28" s="1">
        <f t="shared" si="23"/>
        <v>448.22303921568619</v>
      </c>
      <c r="Y28" s="1">
        <f t="shared" si="24"/>
        <v>29.209755299107265</v>
      </c>
      <c r="Z28" s="1">
        <f t="shared" si="25"/>
        <v>416.88829787234027</v>
      </c>
      <c r="AA28" s="1">
        <f t="shared" si="26"/>
        <v>29.967391519537323</v>
      </c>
      <c r="AB28" s="1">
        <f t="shared" si="27"/>
        <v>398.13134978229317</v>
      </c>
      <c r="AC28" s="1">
        <f t="shared" si="28"/>
        <v>30.160888670037085</v>
      </c>
      <c r="AD28" s="1">
        <f t="shared" si="29"/>
        <v>375.77054794520552</v>
      </c>
      <c r="AE28" s="1">
        <f t="shared" si="30"/>
        <v>33.11992802030661</v>
      </c>
      <c r="AF28" s="1">
        <f t="shared" si="31"/>
        <v>389.6484375</v>
      </c>
      <c r="AG28" s="1">
        <f t="shared" si="32"/>
        <v>32.93629919353917</v>
      </c>
      <c r="AH28" s="1">
        <f t="shared" si="33"/>
        <v>366.23831775700933</v>
      </c>
      <c r="AI28" s="1">
        <f t="shared" si="34"/>
        <v>30.778940534048143</v>
      </c>
      <c r="AJ28" s="1">
        <f t="shared" si="35"/>
        <v>325.40035587188618</v>
      </c>
      <c r="AK28" s="1">
        <f t="shared" si="36"/>
        <v>35.268776847267681</v>
      </c>
      <c r="AL28" s="1">
        <f t="shared" si="37"/>
        <v>357.177734375</v>
      </c>
      <c r="AM28" s="1">
        <f t="shared" ref="AM28:AM91" si="38">$C28*AM27+AM27</f>
        <v>31.265581306798495</v>
      </c>
      <c r="AN28" s="1">
        <f t="shared" ref="AN28:AN91" si="39">AN27*$C28+AN27</f>
        <v>302.6061776061776</v>
      </c>
      <c r="AO28" s="1">
        <f>$C28*AO27+AO27</f>
        <v>33.213595802523272</v>
      </c>
      <c r="AP28" s="1">
        <f>AP27*$C28+AP27</f>
        <v>309.78260869565219</v>
      </c>
      <c r="AQ28" s="1">
        <f>$N28</f>
        <v>41.706393626149726</v>
      </c>
      <c r="AR28" s="2">
        <f>$G28</f>
        <v>375</v>
      </c>
    </row>
    <row r="29" spans="1:52" x14ac:dyDescent="0.2">
      <c r="A29" s="3">
        <v>36126</v>
      </c>
      <c r="B29">
        <v>53.3125</v>
      </c>
      <c r="C29" s="4">
        <f t="shared" si="9"/>
        <v>0.16609706083390294</v>
      </c>
      <c r="D29" s="2">
        <f t="shared" si="10"/>
        <v>4480.042016806723</v>
      </c>
      <c r="E29">
        <f t="shared" si="11"/>
        <v>217.6465303973493</v>
      </c>
      <c r="F29">
        <v>4</v>
      </c>
      <c r="G29" s="2">
        <f t="shared" si="5"/>
        <v>375</v>
      </c>
      <c r="H29">
        <f t="shared" si="6"/>
        <v>7.0339976553341153</v>
      </c>
      <c r="I29">
        <f t="shared" si="12"/>
        <v>131.26224005878515</v>
      </c>
      <c r="J29">
        <f t="shared" si="13"/>
        <v>0.8981427749105152</v>
      </c>
      <c r="K29">
        <f t="shared" si="14"/>
        <v>10.282817323430601</v>
      </c>
      <c r="L29">
        <f t="shared" si="15"/>
        <v>217.6465303973493</v>
      </c>
      <c r="M29">
        <v>0.22</v>
      </c>
      <c r="N29" s="1">
        <f t="shared" si="7"/>
        <v>47.882236687416842</v>
      </c>
      <c r="P29" s="1">
        <f t="shared" si="8"/>
        <v>4480.042016806723</v>
      </c>
      <c r="Q29" s="1">
        <f t="shared" si="16"/>
        <v>26.353188334157185</v>
      </c>
      <c r="R29" s="1">
        <f t="shared" si="17"/>
        <v>672.00630252100882</v>
      </c>
      <c r="S29" s="1">
        <f t="shared" si="18"/>
        <v>30.144541000942397</v>
      </c>
      <c r="T29" s="1">
        <f t="shared" si="19"/>
        <v>665.02079002078995</v>
      </c>
      <c r="U29" s="1">
        <f t="shared" si="20"/>
        <v>28.064824485177709</v>
      </c>
      <c r="V29" s="1">
        <f t="shared" si="21"/>
        <v>545.86177474402723</v>
      </c>
      <c r="W29" s="1">
        <f t="shared" si="22"/>
        <v>33.712383989086682</v>
      </c>
      <c r="X29" s="1">
        <f t="shared" si="23"/>
        <v>522.67156862745082</v>
      </c>
      <c r="Y29" s="1">
        <f t="shared" si="24"/>
        <v>34.061409801966505</v>
      </c>
      <c r="Z29" s="1">
        <f t="shared" si="25"/>
        <v>486.13221884498461</v>
      </c>
      <c r="AA29" s="1">
        <f t="shared" si="26"/>
        <v>34.944887171791301</v>
      </c>
      <c r="AB29" s="1">
        <f t="shared" si="27"/>
        <v>464.25979680696662</v>
      </c>
      <c r="AC29" s="1">
        <f t="shared" si="28"/>
        <v>35.170523630268811</v>
      </c>
      <c r="AD29" s="1">
        <f t="shared" si="29"/>
        <v>438.18493150684935</v>
      </c>
      <c r="AE29" s="1">
        <f t="shared" si="30"/>
        <v>38.621050719509967</v>
      </c>
      <c r="AF29" s="1">
        <f t="shared" si="31"/>
        <v>454.36789772727275</v>
      </c>
      <c r="AG29" s="1">
        <f t="shared" si="32"/>
        <v>38.406921684332076</v>
      </c>
      <c r="AH29" s="1">
        <f t="shared" si="33"/>
        <v>427.06942590120156</v>
      </c>
      <c r="AI29" s="1">
        <f t="shared" si="34"/>
        <v>35.891232092335017</v>
      </c>
      <c r="AJ29" s="1">
        <f t="shared" si="35"/>
        <v>379.44839857651255</v>
      </c>
      <c r="AK29" s="1">
        <f t="shared" si="36"/>
        <v>41.126817020805646</v>
      </c>
      <c r="AL29" s="1">
        <f t="shared" si="37"/>
        <v>416.50390625</v>
      </c>
      <c r="AM29" s="1">
        <f t="shared" si="38"/>
        <v>36.458702467121142</v>
      </c>
      <c r="AN29" s="1">
        <f t="shared" si="39"/>
        <v>352.86817429674574</v>
      </c>
      <c r="AO29" s="1">
        <f t="shared" ref="AO29:AO92" si="40">$C29*AO28+AO28</f>
        <v>38.730276445047643</v>
      </c>
      <c r="AP29" s="1">
        <f t="shared" ref="AP29:AP92" si="41">AP28*$C29+AP28</f>
        <v>361.23658949745908</v>
      </c>
      <c r="AQ29" s="1">
        <f>$C29*AQ28+AQ28</f>
        <v>48.633703025435018</v>
      </c>
      <c r="AR29" s="1">
        <f>AR28*$C29+AR28</f>
        <v>437.28639781271363</v>
      </c>
      <c r="AS29" s="1">
        <f>$N29</f>
        <v>47.882236687416842</v>
      </c>
      <c r="AT29" s="2">
        <f>$G29</f>
        <v>375</v>
      </c>
    </row>
    <row r="30" spans="1:52" x14ac:dyDescent="0.2">
      <c r="A30" s="3">
        <v>36223</v>
      </c>
      <c r="B30">
        <v>36.75</v>
      </c>
      <c r="C30" s="4">
        <f t="shared" si="9"/>
        <v>-0.31066822977725672</v>
      </c>
      <c r="D30" s="2">
        <f t="shared" si="10"/>
        <v>3088.2352941176473</v>
      </c>
      <c r="E30">
        <f t="shared" si="11"/>
        <v>225.5786708275939</v>
      </c>
      <c r="F30">
        <v>1</v>
      </c>
      <c r="G30" s="2">
        <f t="shared" si="5"/>
        <v>375</v>
      </c>
      <c r="H30">
        <f t="shared" si="6"/>
        <v>10.204081632653061</v>
      </c>
      <c r="I30">
        <f t="shared" si="12"/>
        <v>141.46632169143822</v>
      </c>
      <c r="J30">
        <f t="shared" si="13"/>
        <v>1.3504029274032832</v>
      </c>
      <c r="K30">
        <f t="shared" si="14"/>
        <v>11.633220250833885</v>
      </c>
      <c r="L30">
        <f t="shared" si="15"/>
        <v>225.5786708275939</v>
      </c>
      <c r="M30">
        <v>0.22</v>
      </c>
      <c r="N30" s="1">
        <f t="shared" si="7"/>
        <v>49.627307582070657</v>
      </c>
      <c r="P30" s="1">
        <f t="shared" si="8"/>
        <v>3088.2352941176473</v>
      </c>
      <c r="Q30" s="1">
        <f t="shared" si="16"/>
        <v>18.166089965397919</v>
      </c>
      <c r="R30" s="1">
        <f t="shared" si="17"/>
        <v>463.23529411764736</v>
      </c>
      <c r="S30" s="1">
        <f t="shared" si="18"/>
        <v>20.779589810731686</v>
      </c>
      <c r="T30" s="1">
        <f t="shared" si="19"/>
        <v>458.41995841995839</v>
      </c>
      <c r="U30" s="1">
        <f t="shared" si="20"/>
        <v>19.345975143358139</v>
      </c>
      <c r="V30" s="1">
        <f t="shared" si="21"/>
        <v>376.27986348122863</v>
      </c>
      <c r="W30" s="1">
        <f t="shared" si="22"/>
        <v>23.239017333625988</v>
      </c>
      <c r="X30" s="1">
        <f t="shared" si="23"/>
        <v>360.29411764705873</v>
      </c>
      <c r="Y30" s="1">
        <f t="shared" si="24"/>
        <v>23.479611915071871</v>
      </c>
      <c r="Z30" s="1">
        <f t="shared" si="25"/>
        <v>335.10638297872327</v>
      </c>
      <c r="AA30" s="1">
        <f t="shared" si="26"/>
        <v>24.088620934364933</v>
      </c>
      <c r="AB30" s="1">
        <f t="shared" si="27"/>
        <v>320.02902757619739</v>
      </c>
      <c r="AC30" s="1">
        <f t="shared" si="28"/>
        <v>24.244159313714022</v>
      </c>
      <c r="AD30" s="1">
        <f t="shared" si="29"/>
        <v>302.05479452054794</v>
      </c>
      <c r="AE30" s="1">
        <f t="shared" si="30"/>
        <v>26.622717260342156</v>
      </c>
      <c r="AF30" s="1">
        <f t="shared" si="31"/>
        <v>313.21022727272731</v>
      </c>
      <c r="AG30" s="1">
        <f t="shared" si="32"/>
        <v>26.475111313466897</v>
      </c>
      <c r="AH30" s="1">
        <f t="shared" si="33"/>
        <v>294.39252336448595</v>
      </c>
      <c r="AI30" s="1">
        <f t="shared" si="34"/>
        <v>24.740966553684629</v>
      </c>
      <c r="AJ30" s="1">
        <f t="shared" si="35"/>
        <v>261.56583629893248</v>
      </c>
      <c r="AK30" s="1">
        <f t="shared" si="36"/>
        <v>28.350021580578805</v>
      </c>
      <c r="AL30" s="1">
        <f t="shared" si="37"/>
        <v>287.109375</v>
      </c>
      <c r="AM30" s="1">
        <f t="shared" si="38"/>
        <v>25.132141911684915</v>
      </c>
      <c r="AN30" s="1">
        <f t="shared" si="39"/>
        <v>243.24324324324326</v>
      </c>
      <c r="AO30" s="1">
        <f t="shared" si="40"/>
        <v>26.698010023080908</v>
      </c>
      <c r="AP30" s="1">
        <f t="shared" si="41"/>
        <v>249.0118577075099</v>
      </c>
      <c r="AQ30" s="1">
        <f t="shared" ref="AQ30:AQ93" si="42">$C30*AQ29+AQ29</f>
        <v>33.524756599010303</v>
      </c>
      <c r="AR30" s="1">
        <f t="shared" ref="AR30:AR93" si="43">AR29*$C30+AR29</f>
        <v>301.43540669856463</v>
      </c>
      <c r="AS30" s="1">
        <f>$C30*AS29+AS29</f>
        <v>33.006746977961434</v>
      </c>
      <c r="AT30" s="1">
        <f>AT29*$C30+AT29</f>
        <v>258.49941383352871</v>
      </c>
      <c r="AU30" s="1">
        <f>$N30</f>
        <v>49.627307582070657</v>
      </c>
      <c r="AV30" s="2">
        <f>$G30</f>
        <v>375</v>
      </c>
    </row>
    <row r="31" spans="1:52" x14ac:dyDescent="0.2">
      <c r="A31" s="3">
        <v>36307</v>
      </c>
      <c r="B31">
        <v>41.5</v>
      </c>
      <c r="C31" s="4">
        <f t="shared" si="9"/>
        <v>0.12925170068027211</v>
      </c>
      <c r="D31" s="2">
        <f t="shared" si="10"/>
        <v>3487.3949579831938</v>
      </c>
      <c r="E31">
        <f t="shared" si="11"/>
        <v>237.13315538765028</v>
      </c>
      <c r="F31">
        <v>2</v>
      </c>
      <c r="G31" s="2">
        <f t="shared" si="5"/>
        <v>375</v>
      </c>
      <c r="H31">
        <f t="shared" si="6"/>
        <v>9.0361445783132535</v>
      </c>
      <c r="I31">
        <f t="shared" si="12"/>
        <v>150.50246626975147</v>
      </c>
      <c r="J31">
        <f t="shared" si="13"/>
        <v>1.2570914261513992</v>
      </c>
      <c r="K31">
        <f t="shared" si="14"/>
        <v>12.890311676985284</v>
      </c>
      <c r="L31">
        <f t="shared" si="15"/>
        <v>237.13315538765028</v>
      </c>
      <c r="M31">
        <v>0.22</v>
      </c>
      <c r="N31" s="1">
        <f t="shared" si="7"/>
        <v>52.169294185283064</v>
      </c>
      <c r="P31" s="1">
        <f t="shared" si="8"/>
        <v>3487.3949579831938</v>
      </c>
      <c r="Q31" s="1">
        <f t="shared" si="16"/>
        <v>20.514087988136424</v>
      </c>
      <c r="R31" s="1">
        <f t="shared" si="17"/>
        <v>523.10924369747931</v>
      </c>
      <c r="S31" s="1">
        <f t="shared" si="18"/>
        <v>23.465387133207209</v>
      </c>
      <c r="T31" s="1">
        <f t="shared" si="19"/>
        <v>517.67151767151768</v>
      </c>
      <c r="U31" s="1">
        <f t="shared" si="20"/>
        <v>21.84647533195545</v>
      </c>
      <c r="V31" s="1">
        <f t="shared" si="21"/>
        <v>424.91467576791803</v>
      </c>
      <c r="W31" s="1">
        <f t="shared" si="22"/>
        <v>26.242699846135469</v>
      </c>
      <c r="X31" s="1">
        <f t="shared" si="23"/>
        <v>406.86274509803911</v>
      </c>
      <c r="Y31" s="1">
        <f t="shared" si="24"/>
        <v>26.514391686407691</v>
      </c>
      <c r="Z31" s="1">
        <f t="shared" si="25"/>
        <v>378.41945288753783</v>
      </c>
      <c r="AA31" s="1">
        <f t="shared" si="26"/>
        <v>27.202116157174004</v>
      </c>
      <c r="AB31" s="1">
        <f t="shared" si="27"/>
        <v>361.39332365747464</v>
      </c>
      <c r="AC31" s="1">
        <f t="shared" si="28"/>
        <v>27.377758136575018</v>
      </c>
      <c r="AD31" s="1">
        <f t="shared" si="29"/>
        <v>341.09589041095887</v>
      </c>
      <c r="AE31" s="1">
        <f t="shared" si="30"/>
        <v>30.063748742971416</v>
      </c>
      <c r="AF31" s="1">
        <f t="shared" si="31"/>
        <v>353.69318181818187</v>
      </c>
      <c r="AG31" s="1">
        <f t="shared" si="32"/>
        <v>29.897064476432007</v>
      </c>
      <c r="AH31" s="1">
        <f t="shared" si="33"/>
        <v>332.44325767690248</v>
      </c>
      <c r="AI31" s="1">
        <f t="shared" si="34"/>
        <v>27.938778557222097</v>
      </c>
      <c r="AJ31" s="1">
        <f t="shared" si="35"/>
        <v>295.37366548042718</v>
      </c>
      <c r="AK31" s="1">
        <f t="shared" si="36"/>
        <v>32.014310084191031</v>
      </c>
      <c r="AL31" s="1">
        <f t="shared" si="37"/>
        <v>324.21875</v>
      </c>
      <c r="AM31" s="1">
        <f t="shared" si="38"/>
        <v>28.380513995508135</v>
      </c>
      <c r="AN31" s="1">
        <f t="shared" si="39"/>
        <v>274.68284611141758</v>
      </c>
      <c r="AO31" s="1">
        <f t="shared" si="40"/>
        <v>30.148773223343067</v>
      </c>
      <c r="AP31" s="1">
        <f t="shared" si="41"/>
        <v>281.19706380575951</v>
      </c>
      <c r="AQ31" s="1">
        <f t="shared" si="42"/>
        <v>37.857888404324562</v>
      </c>
      <c r="AR31" s="1">
        <f t="shared" si="43"/>
        <v>340.39644565960361</v>
      </c>
      <c r="AS31" s="1">
        <f t="shared" ref="AS31:AS94" si="44">$C31*AS30+AS30</f>
        <v>37.272925158786379</v>
      </c>
      <c r="AT31" s="1">
        <f t="shared" ref="AT31:AT94" si="45">AT30*$C31+AT30</f>
        <v>291.91090269636572</v>
      </c>
      <c r="AU31" s="1">
        <f>$C31*AU30+AU30</f>
        <v>56.041721487236252</v>
      </c>
      <c r="AV31" s="1">
        <f>AV30*$C31+AV30</f>
        <v>423.46938775510205</v>
      </c>
      <c r="AW31" s="1">
        <f>$N31</f>
        <v>52.169294185283064</v>
      </c>
      <c r="AX31" s="2">
        <f>$G31</f>
        <v>375</v>
      </c>
    </row>
    <row r="32" spans="1:52" x14ac:dyDescent="0.2">
      <c r="A32" s="3">
        <v>36402</v>
      </c>
      <c r="B32">
        <v>37.5</v>
      </c>
      <c r="C32" s="4">
        <f t="shared" si="9"/>
        <v>-9.6385542168674704E-2</v>
      </c>
      <c r="D32" s="2">
        <f t="shared" si="10"/>
        <v>3151.2605042016812</v>
      </c>
      <c r="E32">
        <f t="shared" si="11"/>
        <v>247.42639139211491</v>
      </c>
      <c r="F32">
        <v>3</v>
      </c>
      <c r="G32" s="2">
        <f t="shared" si="5"/>
        <v>375</v>
      </c>
      <c r="H32">
        <f t="shared" si="6"/>
        <v>10</v>
      </c>
      <c r="I32">
        <f t="shared" si="12"/>
        <v>160.50246626975147</v>
      </c>
      <c r="J32">
        <f t="shared" si="13"/>
        <v>1.4515681628337409</v>
      </c>
      <c r="K32">
        <f t="shared" si="14"/>
        <v>14.341879839819025</v>
      </c>
      <c r="L32">
        <f t="shared" si="15"/>
        <v>247.42639139211491</v>
      </c>
      <c r="M32">
        <v>0.22</v>
      </c>
      <c r="N32" s="1">
        <f t="shared" si="7"/>
        <v>54.43380610626528</v>
      </c>
      <c r="P32" s="1">
        <f t="shared" si="8"/>
        <v>3151.2605042016812</v>
      </c>
      <c r="Q32" s="1">
        <f t="shared" si="16"/>
        <v>18.536826495303998</v>
      </c>
      <c r="R32" s="1">
        <f t="shared" si="17"/>
        <v>472.68907563025238</v>
      </c>
      <c r="S32" s="1">
        <f t="shared" si="18"/>
        <v>21.203663072175189</v>
      </c>
      <c r="T32" s="1">
        <f t="shared" si="19"/>
        <v>467.77546777546775</v>
      </c>
      <c r="U32" s="1">
        <f t="shared" si="20"/>
        <v>19.740790962610347</v>
      </c>
      <c r="V32" s="1">
        <f t="shared" si="21"/>
        <v>383.95904436860064</v>
      </c>
      <c r="W32" s="1">
        <f t="shared" si="22"/>
        <v>23.713282993495906</v>
      </c>
      <c r="X32" s="1">
        <f t="shared" si="23"/>
        <v>367.64705882352933</v>
      </c>
      <c r="Y32" s="1">
        <f t="shared" si="24"/>
        <v>23.958787668440685</v>
      </c>
      <c r="Z32" s="1">
        <f t="shared" si="25"/>
        <v>341.94528875379922</v>
      </c>
      <c r="AA32" s="1">
        <f t="shared" si="26"/>
        <v>24.580225443229523</v>
      </c>
      <c r="AB32" s="1">
        <f t="shared" si="27"/>
        <v>326.56023222060963</v>
      </c>
      <c r="AC32" s="1">
        <f t="shared" si="28"/>
        <v>24.738938075218389</v>
      </c>
      <c r="AD32" s="1">
        <f t="shared" si="29"/>
        <v>308.21917808219177</v>
      </c>
      <c r="AE32" s="1">
        <f t="shared" si="30"/>
        <v>27.166038020757306</v>
      </c>
      <c r="AF32" s="1">
        <f t="shared" si="31"/>
        <v>319.60227272727275</v>
      </c>
      <c r="AG32" s="1">
        <f t="shared" si="32"/>
        <v>27.015419707619284</v>
      </c>
      <c r="AH32" s="1">
        <f t="shared" si="33"/>
        <v>300.40053404539378</v>
      </c>
      <c r="AI32" s="1">
        <f t="shared" si="34"/>
        <v>25.245884238453701</v>
      </c>
      <c r="AJ32" s="1">
        <f t="shared" si="35"/>
        <v>266.90391459074743</v>
      </c>
      <c r="AK32" s="1">
        <f t="shared" si="36"/>
        <v>28.928593449570208</v>
      </c>
      <c r="AL32" s="1">
        <f t="shared" si="37"/>
        <v>292.96875</v>
      </c>
      <c r="AM32" s="1">
        <f t="shared" si="38"/>
        <v>25.645042767025423</v>
      </c>
      <c r="AN32" s="1">
        <f t="shared" si="39"/>
        <v>248.20739106453397</v>
      </c>
      <c r="AO32" s="1">
        <f t="shared" si="40"/>
        <v>27.242867370490721</v>
      </c>
      <c r="AP32" s="1">
        <f t="shared" si="41"/>
        <v>254.09373235460197</v>
      </c>
      <c r="AQ32" s="1">
        <f t="shared" si="42"/>
        <v>34.208935305112554</v>
      </c>
      <c r="AR32" s="1">
        <f t="shared" si="43"/>
        <v>307.58714969241288</v>
      </c>
      <c r="AS32" s="1">
        <f t="shared" si="44"/>
        <v>33.680354059144321</v>
      </c>
      <c r="AT32" s="1">
        <f t="shared" si="45"/>
        <v>263.77491207502925</v>
      </c>
      <c r="AU32" s="1">
        <f t="shared" ref="AU32:AU95" si="46">$C32*AU31+AU31</f>
        <v>50.640109777623117</v>
      </c>
      <c r="AV32" s="1">
        <f t="shared" ref="AV32:AV95" si="47">AV31*$C32+AV31</f>
        <v>382.65306122448982</v>
      </c>
      <c r="AW32" s="1">
        <f>$C32*AW31+AW31</f>
        <v>47.140928480677466</v>
      </c>
      <c r="AX32" s="1">
        <f>AX31*$C32+AX31</f>
        <v>338.85542168674698</v>
      </c>
      <c r="AY32" s="1">
        <f>$N32</f>
        <v>54.43380610626528</v>
      </c>
      <c r="AZ32" s="2">
        <f>$G32</f>
        <v>375</v>
      </c>
    </row>
    <row r="33" spans="1:84" x14ac:dyDescent="0.2">
      <c r="A33" s="3">
        <v>36493</v>
      </c>
      <c r="B33">
        <v>19.8125</v>
      </c>
      <c r="C33" s="4">
        <f t="shared" si="9"/>
        <v>-0.47166666666666668</v>
      </c>
      <c r="D33" s="2">
        <f t="shared" si="10"/>
        <v>1664.9159663865548</v>
      </c>
      <c r="E33">
        <f t="shared" si="11"/>
        <v>258.87795955494863</v>
      </c>
      <c r="F33">
        <v>4</v>
      </c>
      <c r="G33" s="2">
        <f t="shared" si="5"/>
        <v>375</v>
      </c>
      <c r="H33">
        <f t="shared" si="6"/>
        <v>18.927444794952681</v>
      </c>
      <c r="I33">
        <f t="shared" si="12"/>
        <v>179.42991106470416</v>
      </c>
      <c r="J33">
        <f t="shared" si="13"/>
        <v>2.8746069956890192</v>
      </c>
      <c r="K33">
        <f t="shared" si="14"/>
        <v>17.216486835508043</v>
      </c>
      <c r="L33">
        <f t="shared" si="15"/>
        <v>258.87795955494863</v>
      </c>
      <c r="M33">
        <v>0.22</v>
      </c>
      <c r="N33" s="1">
        <f t="shared" si="7"/>
        <v>56.953151102088697</v>
      </c>
      <c r="P33" s="1">
        <f t="shared" si="8"/>
        <v>1664.9159663865548</v>
      </c>
      <c r="Q33" s="1">
        <f t="shared" si="16"/>
        <v>9.7936233316856125</v>
      </c>
      <c r="R33" s="1">
        <f t="shared" si="17"/>
        <v>249.73739495798333</v>
      </c>
      <c r="S33" s="1">
        <f t="shared" si="18"/>
        <v>11.202601989799225</v>
      </c>
      <c r="T33" s="1">
        <f t="shared" si="19"/>
        <v>247.14137214137213</v>
      </c>
      <c r="U33" s="1">
        <f t="shared" si="20"/>
        <v>10.429717891912468</v>
      </c>
      <c r="V33" s="1">
        <f t="shared" si="21"/>
        <v>202.858361774744</v>
      </c>
      <c r="W33" s="1">
        <f t="shared" si="22"/>
        <v>12.528517848230337</v>
      </c>
      <c r="X33" s="1">
        <f t="shared" si="23"/>
        <v>194.24019607843132</v>
      </c>
      <c r="Y33" s="1">
        <f t="shared" si="24"/>
        <v>12.658226151492828</v>
      </c>
      <c r="Z33" s="1">
        <f t="shared" si="25"/>
        <v>180.66109422492391</v>
      </c>
      <c r="AA33" s="1">
        <f t="shared" si="26"/>
        <v>12.986552442506264</v>
      </c>
      <c r="AB33" s="1">
        <f t="shared" si="27"/>
        <v>172.53265602322207</v>
      </c>
      <c r="AC33" s="1">
        <f t="shared" si="28"/>
        <v>13.070405616407049</v>
      </c>
      <c r="AD33" s="1">
        <f t="shared" si="29"/>
        <v>162.84246575342465</v>
      </c>
      <c r="AE33" s="1">
        <f t="shared" si="30"/>
        <v>14.352723420966775</v>
      </c>
      <c r="AF33" s="1">
        <f t="shared" si="31"/>
        <v>168.85653409090909</v>
      </c>
      <c r="AG33" s="1">
        <f t="shared" si="32"/>
        <v>14.273146745525521</v>
      </c>
      <c r="AH33" s="1">
        <f t="shared" si="33"/>
        <v>158.71161548731638</v>
      </c>
      <c r="AI33" s="1">
        <f t="shared" si="34"/>
        <v>13.338242172649705</v>
      </c>
      <c r="AJ33" s="1">
        <f t="shared" si="35"/>
        <v>141.01423487544488</v>
      </c>
      <c r="AK33" s="1">
        <f t="shared" si="36"/>
        <v>15.283940205856259</v>
      </c>
      <c r="AL33" s="1">
        <f t="shared" si="37"/>
        <v>154.78515625</v>
      </c>
      <c r="AM33" s="1">
        <f t="shared" si="38"/>
        <v>13.549130928578432</v>
      </c>
      <c r="AN33" s="1">
        <f t="shared" si="39"/>
        <v>131.13623827909544</v>
      </c>
      <c r="AO33" s="1">
        <f t="shared" si="40"/>
        <v>14.393314927409264</v>
      </c>
      <c r="AP33" s="1">
        <f t="shared" si="41"/>
        <v>134.24618859401471</v>
      </c>
      <c r="AQ33" s="1">
        <f t="shared" si="42"/>
        <v>18.073720819534465</v>
      </c>
      <c r="AR33" s="1">
        <f t="shared" si="43"/>
        <v>162.50854408749146</v>
      </c>
      <c r="AS33" s="1">
        <f t="shared" si="44"/>
        <v>17.794453727914583</v>
      </c>
      <c r="AT33" s="1">
        <f t="shared" si="45"/>
        <v>139.36107854630711</v>
      </c>
      <c r="AU33" s="1">
        <f t="shared" si="46"/>
        <v>26.754857999177545</v>
      </c>
      <c r="AV33" s="1">
        <f t="shared" si="47"/>
        <v>202.16836734693879</v>
      </c>
      <c r="AW33" s="1">
        <f t="shared" ref="AW33:AW96" si="48">$C33*AW32+AW32</f>
        <v>24.906123880624595</v>
      </c>
      <c r="AX33" s="1">
        <f t="shared" ref="AX33:AX96" si="49">AX32*$C33+AX32</f>
        <v>179.02861445783131</v>
      </c>
      <c r="AY33" s="1">
        <f>$C33*AY32+AY32</f>
        <v>28.759194226143489</v>
      </c>
      <c r="AZ33" s="1">
        <f>AZ32*$C33+AZ32</f>
        <v>198.125</v>
      </c>
      <c r="BA33" s="1">
        <f>$N33</f>
        <v>56.953151102088697</v>
      </c>
      <c r="BB33" s="2">
        <f>$G33</f>
        <v>375</v>
      </c>
    </row>
    <row r="34" spans="1:84" x14ac:dyDescent="0.2">
      <c r="A34" s="3">
        <v>36587</v>
      </c>
      <c r="B34">
        <v>17.5</v>
      </c>
      <c r="C34" s="4">
        <f t="shared" si="9"/>
        <v>-0.1167192429022082</v>
      </c>
      <c r="D34" s="2">
        <f t="shared" si="10"/>
        <v>1470.5882352941178</v>
      </c>
      <c r="E34">
        <f t="shared" si="11"/>
        <v>280.68001134559034</v>
      </c>
      <c r="F34">
        <v>5</v>
      </c>
      <c r="G34" s="2">
        <f t="shared" si="5"/>
        <v>375</v>
      </c>
      <c r="H34">
        <f t="shared" si="6"/>
        <v>21.428571428571427</v>
      </c>
      <c r="I34">
        <f t="shared" si="12"/>
        <v>200.85848249327557</v>
      </c>
      <c r="J34">
        <f t="shared" si="13"/>
        <v>1.764274357029425</v>
      </c>
      <c r="K34">
        <f t="shared" si="14"/>
        <v>18.980761192537468</v>
      </c>
      <c r="L34">
        <f t="shared" si="15"/>
        <v>280.68001134559034</v>
      </c>
      <c r="M34">
        <v>0.11</v>
      </c>
      <c r="N34" s="1">
        <f t="shared" si="7"/>
        <v>30.874801248014936</v>
      </c>
      <c r="P34" s="1">
        <f t="shared" si="8"/>
        <v>1470.5882352941178</v>
      </c>
      <c r="Q34" s="1">
        <f t="shared" si="16"/>
        <v>8.6505190311418652</v>
      </c>
      <c r="R34" s="1">
        <f t="shared" si="17"/>
        <v>220.58823529411777</v>
      </c>
      <c r="S34" s="1">
        <f t="shared" si="18"/>
        <v>9.895042767015088</v>
      </c>
      <c r="T34" s="1">
        <f t="shared" si="19"/>
        <v>218.29521829521829</v>
      </c>
      <c r="U34" s="1">
        <f t="shared" si="20"/>
        <v>9.2123691158848295</v>
      </c>
      <c r="V34" s="1">
        <f t="shared" si="21"/>
        <v>179.18088737201361</v>
      </c>
      <c r="W34" s="1">
        <f t="shared" si="22"/>
        <v>11.066198730298089</v>
      </c>
      <c r="X34" s="1">
        <f t="shared" si="23"/>
        <v>171.56862745098036</v>
      </c>
      <c r="Y34" s="1">
        <f t="shared" si="24"/>
        <v>11.180767578605654</v>
      </c>
      <c r="Z34" s="1">
        <f t="shared" si="25"/>
        <v>159.5744680851063</v>
      </c>
      <c r="AA34" s="1">
        <f t="shared" si="26"/>
        <v>11.470771873507111</v>
      </c>
      <c r="AB34" s="1">
        <f t="shared" si="27"/>
        <v>152.39477503628447</v>
      </c>
      <c r="AC34" s="1">
        <f t="shared" si="28"/>
        <v>11.544837768435249</v>
      </c>
      <c r="AD34" s="1">
        <f t="shared" si="29"/>
        <v>143.83561643835617</v>
      </c>
      <c r="AE34" s="1">
        <f t="shared" si="30"/>
        <v>12.677484409686741</v>
      </c>
      <c r="AF34" s="1">
        <f t="shared" si="31"/>
        <v>149.14772727272728</v>
      </c>
      <c r="AG34" s="1">
        <f t="shared" si="32"/>
        <v>12.607195863555665</v>
      </c>
      <c r="AH34" s="1">
        <f t="shared" si="33"/>
        <v>140.18691588785043</v>
      </c>
      <c r="AI34" s="1">
        <f t="shared" si="34"/>
        <v>11.781412644611727</v>
      </c>
      <c r="AJ34" s="1">
        <f t="shared" si="35"/>
        <v>124.5551601423488</v>
      </c>
      <c r="AK34" s="1">
        <f t="shared" si="36"/>
        <v>13.500010276466096</v>
      </c>
      <c r="AL34" s="1">
        <f t="shared" si="37"/>
        <v>136.71875</v>
      </c>
      <c r="AM34" s="1">
        <f t="shared" si="38"/>
        <v>11.967686624611865</v>
      </c>
      <c r="AN34" s="1">
        <f t="shared" si="39"/>
        <v>115.83011583011584</v>
      </c>
      <c r="AO34" s="1">
        <f t="shared" si="40"/>
        <v>12.713338106229003</v>
      </c>
      <c r="AP34" s="1">
        <f t="shared" si="41"/>
        <v>118.57707509881426</v>
      </c>
      <c r="AQ34" s="1">
        <f t="shared" si="42"/>
        <v>15.964169809052525</v>
      </c>
      <c r="AR34" s="1">
        <f t="shared" si="43"/>
        <v>143.54066985645932</v>
      </c>
      <c r="AS34" s="1">
        <f t="shared" si="44"/>
        <v>15.717498560934017</v>
      </c>
      <c r="AT34" s="1">
        <f t="shared" si="45"/>
        <v>123.09495896834697</v>
      </c>
      <c r="AU34" s="1">
        <f t="shared" si="46"/>
        <v>23.632051229557455</v>
      </c>
      <c r="AV34" s="1">
        <f t="shared" si="47"/>
        <v>178.57142857142858</v>
      </c>
      <c r="AW34" s="1">
        <f t="shared" si="48"/>
        <v>21.999099957649484</v>
      </c>
      <c r="AX34" s="1">
        <f t="shared" si="49"/>
        <v>158.1325301204819</v>
      </c>
      <c r="AY34" s="1">
        <f t="shared" ref="AY34:AY97" si="50">$C34*AY33+AY33</f>
        <v>25.402442849590464</v>
      </c>
      <c r="AZ34" s="1">
        <f t="shared" ref="AZ34:AZ97" si="51">AZ33*$C34+AZ33</f>
        <v>175</v>
      </c>
      <c r="BA34" s="1">
        <f>$C34*BA33+BA33</f>
        <v>50.305622424557839</v>
      </c>
      <c r="BB34" s="1">
        <f>BB33*$C34+BB33</f>
        <v>331.2302839116719</v>
      </c>
      <c r="BC34" s="1">
        <f>$N34</f>
        <v>30.874801248014936</v>
      </c>
      <c r="BD34" s="2">
        <f>$G34</f>
        <v>375</v>
      </c>
    </row>
    <row r="35" spans="1:84" x14ac:dyDescent="0.2">
      <c r="A35" s="3">
        <v>36676</v>
      </c>
      <c r="B35">
        <v>24.3125</v>
      </c>
      <c r="C35" s="4">
        <f t="shared" si="9"/>
        <v>0.38928571428571429</v>
      </c>
      <c r="D35" s="2">
        <f t="shared" si="10"/>
        <v>2043.0672268907565</v>
      </c>
      <c r="E35">
        <f t="shared" si="11"/>
        <v>303.87285713119121</v>
      </c>
      <c r="F35">
        <v>1</v>
      </c>
      <c r="G35" s="2">
        <f t="shared" si="5"/>
        <v>375</v>
      </c>
      <c r="H35">
        <f t="shared" si="6"/>
        <v>15.424164524421593</v>
      </c>
      <c r="I35">
        <f t="shared" si="12"/>
        <v>216.28264701769717</v>
      </c>
      <c r="J35">
        <f t="shared" si="13"/>
        <v>1.3748489165832816</v>
      </c>
      <c r="K35">
        <f t="shared" si="14"/>
        <v>20.35561010912075</v>
      </c>
      <c r="L35">
        <f t="shared" si="15"/>
        <v>303.87285713119121</v>
      </c>
      <c r="M35">
        <v>0.11</v>
      </c>
      <c r="N35" s="1">
        <f t="shared" si="7"/>
        <v>33.426014284431034</v>
      </c>
      <c r="P35" s="1">
        <f t="shared" si="8"/>
        <v>2043.0672268907565</v>
      </c>
      <c r="Q35" s="1">
        <f t="shared" si="16"/>
        <v>12.018042511122092</v>
      </c>
      <c r="R35" s="1">
        <f t="shared" si="17"/>
        <v>306.46008403361361</v>
      </c>
      <c r="S35" s="1">
        <f t="shared" si="18"/>
        <v>13.747041558460246</v>
      </c>
      <c r="T35" s="1">
        <f t="shared" si="19"/>
        <v>303.27442827442826</v>
      </c>
      <c r="U35" s="1">
        <f t="shared" si="20"/>
        <v>12.798612807425709</v>
      </c>
      <c r="V35" s="1">
        <f t="shared" si="21"/>
        <v>248.93344709897605</v>
      </c>
      <c r="W35" s="1">
        <f t="shared" si="22"/>
        <v>15.374111807449845</v>
      </c>
      <c r="X35" s="1">
        <f t="shared" si="23"/>
        <v>238.35784313725486</v>
      </c>
      <c r="Y35" s="1">
        <f t="shared" si="24"/>
        <v>15.533280671705711</v>
      </c>
      <c r="Z35" s="1">
        <f t="shared" si="25"/>
        <v>221.69452887537983</v>
      </c>
      <c r="AA35" s="1">
        <f t="shared" si="26"/>
        <v>15.936179495693807</v>
      </c>
      <c r="AB35" s="1">
        <f t="shared" si="27"/>
        <v>211.71988388969521</v>
      </c>
      <c r="AC35" s="1">
        <f t="shared" si="28"/>
        <v>16.039078185433258</v>
      </c>
      <c r="AD35" s="1">
        <f t="shared" si="29"/>
        <v>199.82876712328766</v>
      </c>
      <c r="AE35" s="1">
        <f t="shared" si="30"/>
        <v>17.612647983457652</v>
      </c>
      <c r="AF35" s="1">
        <f t="shared" si="31"/>
        <v>207.20880681818181</v>
      </c>
      <c r="AG35" s="1">
        <f t="shared" si="32"/>
        <v>17.514997110439836</v>
      </c>
      <c r="AH35" s="1">
        <f t="shared" si="33"/>
        <v>194.75967957276364</v>
      </c>
      <c r="AI35" s="1">
        <f t="shared" si="34"/>
        <v>16.367748281264149</v>
      </c>
      <c r="AJ35" s="1">
        <f t="shared" si="35"/>
        <v>173.04270462633457</v>
      </c>
      <c r="AK35" s="1">
        <f t="shared" si="36"/>
        <v>18.755371419804682</v>
      </c>
      <c r="AL35" s="1">
        <f t="shared" si="37"/>
        <v>189.94140625</v>
      </c>
      <c r="AM35" s="1">
        <f t="shared" si="38"/>
        <v>16.626536060621483</v>
      </c>
      <c r="AN35" s="1">
        <f t="shared" si="39"/>
        <v>160.92112520683952</v>
      </c>
      <c r="AO35" s="1">
        <f t="shared" si="40"/>
        <v>17.662459011868151</v>
      </c>
      <c r="AP35" s="1">
        <f t="shared" si="41"/>
        <v>164.73743647656696</v>
      </c>
      <c r="AQ35" s="1">
        <f t="shared" si="42"/>
        <v>22.17879305614797</v>
      </c>
      <c r="AR35" s="1">
        <f t="shared" si="43"/>
        <v>199.41900205058099</v>
      </c>
      <c r="AS35" s="1">
        <f t="shared" si="44"/>
        <v>21.836096215011903</v>
      </c>
      <c r="AT35" s="1">
        <f t="shared" si="45"/>
        <v>171.01406799531063</v>
      </c>
      <c r="AU35" s="1">
        <f t="shared" si="46"/>
        <v>32.831671172492321</v>
      </c>
      <c r="AV35" s="1">
        <f t="shared" si="47"/>
        <v>248.08673469387759</v>
      </c>
      <c r="AW35" s="1">
        <f t="shared" si="48"/>
        <v>30.563035298305891</v>
      </c>
      <c r="AX35" s="1">
        <f t="shared" si="49"/>
        <v>219.69126506024094</v>
      </c>
      <c r="AY35" s="1">
        <f t="shared" si="50"/>
        <v>35.291250958895326</v>
      </c>
      <c r="AZ35" s="1">
        <f t="shared" si="51"/>
        <v>243.125</v>
      </c>
      <c r="BA35" s="1">
        <f t="shared" ref="BA35:BA98" si="52">$C35*BA34+BA34</f>
        <v>69.888882582689291</v>
      </c>
      <c r="BB35" s="1">
        <f t="shared" ref="BB35:BB98" si="53">BB34*$C35+BB34</f>
        <v>460.17350157728703</v>
      </c>
      <c r="BC35" s="1">
        <f>$C35*BC34+BC34</f>
        <v>42.893920305277895</v>
      </c>
      <c r="BD35" s="1">
        <f>BD34*$C35+BD34</f>
        <v>520.98214285714289</v>
      </c>
      <c r="BE35" s="1">
        <f>$N35</f>
        <v>33.426014284431034</v>
      </c>
      <c r="BF35" s="2">
        <f>$G35</f>
        <v>375</v>
      </c>
    </row>
    <row r="36" spans="1:84" x14ac:dyDescent="0.2">
      <c r="A36" s="3">
        <v>36768</v>
      </c>
      <c r="B36">
        <v>27.5625</v>
      </c>
      <c r="C36" s="4">
        <f t="shared" si="9"/>
        <v>0.13367609254498714</v>
      </c>
      <c r="D36" s="2">
        <f t="shared" si="10"/>
        <v>2316.1764705882356</v>
      </c>
      <c r="E36">
        <f t="shared" si="11"/>
        <v>320.6718705721961</v>
      </c>
      <c r="F36">
        <v>2</v>
      </c>
      <c r="G36" s="2">
        <f t="shared" si="5"/>
        <v>375</v>
      </c>
      <c r="H36">
        <f t="shared" si="6"/>
        <v>13.605442176870747</v>
      </c>
      <c r="I36">
        <f t="shared" si="12"/>
        <v>229.88808919456793</v>
      </c>
      <c r="J36">
        <f t="shared" si="13"/>
        <v>1.2797788938935719</v>
      </c>
      <c r="K36">
        <f t="shared" si="14"/>
        <v>21.635389003014321</v>
      </c>
      <c r="L36">
        <f t="shared" si="15"/>
        <v>320.6718705721961</v>
      </c>
      <c r="M36">
        <v>0.11</v>
      </c>
      <c r="N36" s="1">
        <f t="shared" si="7"/>
        <v>35.273905762941574</v>
      </c>
      <c r="P36" s="1">
        <f t="shared" si="8"/>
        <v>2316.1764705882356</v>
      </c>
      <c r="Q36" s="1">
        <f t="shared" si="16"/>
        <v>13.624567474048439</v>
      </c>
      <c r="R36" s="1">
        <f t="shared" si="17"/>
        <v>347.42647058823547</v>
      </c>
      <c r="S36" s="1">
        <f t="shared" si="18"/>
        <v>15.584692358048763</v>
      </c>
      <c r="T36" s="1">
        <f t="shared" si="19"/>
        <v>343.81496881496878</v>
      </c>
      <c r="U36" s="1">
        <f t="shared" si="20"/>
        <v>14.509481357518606</v>
      </c>
      <c r="V36" s="1">
        <f t="shared" si="21"/>
        <v>282.20989761092142</v>
      </c>
      <c r="W36" s="1">
        <f t="shared" si="22"/>
        <v>17.429263000219489</v>
      </c>
      <c r="X36" s="1">
        <f t="shared" si="23"/>
        <v>270.22058823529409</v>
      </c>
      <c r="Y36" s="1">
        <f t="shared" si="24"/>
        <v>17.609708936303903</v>
      </c>
      <c r="Z36" s="1">
        <f t="shared" si="25"/>
        <v>251.32978723404244</v>
      </c>
      <c r="AA36" s="1">
        <f t="shared" si="26"/>
        <v>18.066465700773698</v>
      </c>
      <c r="AB36" s="1">
        <f t="shared" si="27"/>
        <v>240.02177068214803</v>
      </c>
      <c r="AC36" s="1">
        <f t="shared" si="28"/>
        <v>18.18311948528552</v>
      </c>
      <c r="AD36" s="1">
        <f t="shared" si="29"/>
        <v>226.54109589041096</v>
      </c>
      <c r="AE36" s="1">
        <f t="shared" si="30"/>
        <v>19.967037945256617</v>
      </c>
      <c r="AF36" s="1">
        <f t="shared" si="31"/>
        <v>234.90767045454544</v>
      </c>
      <c r="AG36" s="1">
        <f t="shared" si="32"/>
        <v>19.856333485100173</v>
      </c>
      <c r="AH36" s="1">
        <f t="shared" si="33"/>
        <v>220.79439252336442</v>
      </c>
      <c r="AI36" s="1">
        <f t="shared" si="34"/>
        <v>18.555724915263468</v>
      </c>
      <c r="AJ36" s="1">
        <f t="shared" si="35"/>
        <v>196.17437722419933</v>
      </c>
      <c r="AK36" s="1">
        <f t="shared" si="36"/>
        <v>21.262516185434098</v>
      </c>
      <c r="AL36" s="1">
        <f t="shared" si="37"/>
        <v>215.33203125</v>
      </c>
      <c r="AM36" s="1">
        <f t="shared" si="38"/>
        <v>18.849106433763687</v>
      </c>
      <c r="AN36" s="1">
        <f t="shared" si="39"/>
        <v>182.43243243243245</v>
      </c>
      <c r="AO36" s="1">
        <f t="shared" si="40"/>
        <v>20.02350751731068</v>
      </c>
      <c r="AP36" s="1">
        <f t="shared" si="41"/>
        <v>186.75889328063246</v>
      </c>
      <c r="AQ36" s="1">
        <f t="shared" si="42"/>
        <v>25.143567449257723</v>
      </c>
      <c r="AR36" s="1">
        <f t="shared" si="43"/>
        <v>226.07655502392342</v>
      </c>
      <c r="AS36" s="1">
        <f t="shared" si="44"/>
        <v>24.755060233471077</v>
      </c>
      <c r="AT36" s="1">
        <f t="shared" si="45"/>
        <v>193.8745603751465</v>
      </c>
      <c r="AU36" s="1">
        <f t="shared" si="46"/>
        <v>37.220480686552989</v>
      </c>
      <c r="AV36" s="1">
        <f t="shared" si="47"/>
        <v>281.25000000000006</v>
      </c>
      <c r="AW36" s="1">
        <f t="shared" si="48"/>
        <v>34.648582433297939</v>
      </c>
      <c r="AX36" s="1">
        <f t="shared" si="49"/>
        <v>249.05873493975901</v>
      </c>
      <c r="AY36" s="1">
        <f t="shared" si="50"/>
        <v>40.008847488104983</v>
      </c>
      <c r="AZ36" s="1">
        <f t="shared" si="51"/>
        <v>275.625</v>
      </c>
      <c r="BA36" s="1">
        <f t="shared" si="52"/>
        <v>79.231355318678609</v>
      </c>
      <c r="BB36" s="1">
        <f t="shared" si="53"/>
        <v>521.6876971608832</v>
      </c>
      <c r="BC36" s="1">
        <f t="shared" ref="BC36:BC99" si="54">$C36*BC35+BC35</f>
        <v>48.627811965623522</v>
      </c>
      <c r="BD36" s="1">
        <f t="shared" ref="BD36:BD99" si="55">BD35*$C36+BD35</f>
        <v>590.625</v>
      </c>
      <c r="BE36" s="1">
        <f>$C36*BE35+BE35</f>
        <v>37.894273263326696</v>
      </c>
      <c r="BF36" s="1">
        <f>BF35*$C36+BF35</f>
        <v>425.12853470437017</v>
      </c>
      <c r="BG36" s="1">
        <f>$N36</f>
        <v>35.273905762941574</v>
      </c>
      <c r="BH36" s="2">
        <f>$G36</f>
        <v>375</v>
      </c>
    </row>
    <row r="37" spans="1:84" x14ac:dyDescent="0.2">
      <c r="A37" s="3">
        <v>36859</v>
      </c>
      <c r="B37">
        <v>33.439998626708899</v>
      </c>
      <c r="C37" s="4">
        <f t="shared" si="9"/>
        <v>0.21324258056086709</v>
      </c>
      <c r="D37" s="2">
        <f t="shared" si="10"/>
        <v>2810.0839182108321</v>
      </c>
      <c r="E37">
        <f t="shared" si="11"/>
        <v>335.55709164296042</v>
      </c>
      <c r="F37">
        <v>3</v>
      </c>
      <c r="G37" s="2">
        <f t="shared" si="5"/>
        <v>375</v>
      </c>
      <c r="H37">
        <f t="shared" si="6"/>
        <v>11.21411529306952</v>
      </c>
      <c r="I37">
        <f t="shared" si="12"/>
        <v>241.10220448763744</v>
      </c>
      <c r="J37">
        <f t="shared" si="13"/>
        <v>1.1038062678401008</v>
      </c>
      <c r="K37">
        <f t="shared" si="14"/>
        <v>22.739195270854424</v>
      </c>
      <c r="L37">
        <f t="shared" si="15"/>
        <v>335.55709164296042</v>
      </c>
      <c r="M37">
        <v>0.11</v>
      </c>
      <c r="N37" s="1">
        <f t="shared" si="7"/>
        <v>36.911280080725646</v>
      </c>
      <c r="P37" s="1">
        <f t="shared" si="8"/>
        <v>2810.0839182108321</v>
      </c>
      <c r="Q37" s="1">
        <f t="shared" si="16"/>
        <v>16.529905401240182</v>
      </c>
      <c r="R37" s="1">
        <f t="shared" si="17"/>
        <v>421.51258773162499</v>
      </c>
      <c r="S37" s="1">
        <f t="shared" si="18"/>
        <v>18.908012373726304</v>
      </c>
      <c r="T37" s="1">
        <f t="shared" si="19"/>
        <v>417.13096000052678</v>
      </c>
      <c r="U37" s="1">
        <f t="shared" si="20"/>
        <v>17.603520604795666</v>
      </c>
      <c r="V37" s="1">
        <f t="shared" si="21"/>
        <v>342.3890644372924</v>
      </c>
      <c r="W37" s="1">
        <f t="shared" si="22"/>
        <v>21.145924019660335</v>
      </c>
      <c r="X37" s="1">
        <f t="shared" si="23"/>
        <v>327.84312379126368</v>
      </c>
      <c r="Y37" s="1">
        <f t="shared" si="24"/>
        <v>21.36484871280711</v>
      </c>
      <c r="Z37" s="1">
        <f t="shared" si="25"/>
        <v>304.92399963564333</v>
      </c>
      <c r="AA37" s="1">
        <f t="shared" si="26"/>
        <v>21.919005468421076</v>
      </c>
      <c r="AB37" s="1">
        <f t="shared" si="27"/>
        <v>291.20463245319797</v>
      </c>
      <c r="AC37" s="1">
        <f t="shared" si="28"/>
        <v>22.060534806974388</v>
      </c>
      <c r="AD37" s="1">
        <f t="shared" si="29"/>
        <v>274.84930378116906</v>
      </c>
      <c r="AE37" s="1">
        <f t="shared" si="30"/>
        <v>24.224860642859891</v>
      </c>
      <c r="AF37" s="1">
        <f t="shared" si="31"/>
        <v>284.99998829581443</v>
      </c>
      <c r="AG37" s="1">
        <f t="shared" si="32"/>
        <v>24.090549277940088</v>
      </c>
      <c r="AH37" s="1">
        <f t="shared" si="33"/>
        <v>267.87715855841566</v>
      </c>
      <c r="AI37" s="1">
        <f t="shared" si="34"/>
        <v>22.512595580371826</v>
      </c>
      <c r="AJ37" s="1">
        <f t="shared" si="35"/>
        <v>238.00710766340859</v>
      </c>
      <c r="AK37" s="1">
        <f t="shared" si="36"/>
        <v>25.79659000603327</v>
      </c>
      <c r="AL37" s="1">
        <f t="shared" si="37"/>
        <v>261.24998927116326</v>
      </c>
      <c r="AM37" s="1">
        <f t="shared" si="38"/>
        <v>22.8685385309659</v>
      </c>
      <c r="AN37" s="1">
        <f t="shared" si="39"/>
        <v>221.33479510232036</v>
      </c>
      <c r="AO37" s="1">
        <f t="shared" si="40"/>
        <v>24.29337193218193</v>
      </c>
      <c r="AP37" s="1">
        <f t="shared" si="41"/>
        <v>226.58384162648611</v>
      </c>
      <c r="AQ37" s="1">
        <f t="shared" si="42"/>
        <v>30.50524665664366</v>
      </c>
      <c r="AR37" s="1">
        <f t="shared" si="43"/>
        <v>274.28570302153571</v>
      </c>
      <c r="AS37" s="1">
        <f t="shared" si="44"/>
        <v>30.03389315959615</v>
      </c>
      <c r="AT37" s="1">
        <f t="shared" si="45"/>
        <v>235.21687193464638</v>
      </c>
      <c r="AU37" s="1">
        <f t="shared" si="46"/>
        <v>45.157472037869461</v>
      </c>
      <c r="AV37" s="1">
        <f t="shared" si="47"/>
        <v>341.22447578274392</v>
      </c>
      <c r="AW37" s="1">
        <f t="shared" si="48"/>
        <v>42.037135564150319</v>
      </c>
      <c r="AX37" s="1">
        <f t="shared" si="49"/>
        <v>302.16866228953819</v>
      </c>
      <c r="AY37" s="1">
        <f t="shared" si="50"/>
        <v>48.540437371734654</v>
      </c>
      <c r="AZ37" s="1">
        <f t="shared" si="51"/>
        <v>334.39998626708899</v>
      </c>
      <c r="BA37" s="1">
        <f t="shared" si="52"/>
        <v>96.126853988168619</v>
      </c>
      <c r="BB37" s="1">
        <f t="shared" si="53"/>
        <v>632.9337279503261</v>
      </c>
      <c r="BC37" s="1">
        <f t="shared" si="54"/>
        <v>58.997332076201694</v>
      </c>
      <c r="BD37" s="1">
        <f t="shared" si="55"/>
        <v>716.57139914376216</v>
      </c>
      <c r="BE37" s="1">
        <f t="shared" ref="BE37:BE100" si="56">$C37*BE36+BE36</f>
        <v>45.974945882477151</v>
      </c>
      <c r="BF37" s="1">
        <f t="shared" ref="BF37:BF100" si="57">BF36*$C37+BF36</f>
        <v>515.78404051479015</v>
      </c>
      <c r="BG37" s="1">
        <f>$C37*BG36+BG36</f>
        <v>42.795804454292075</v>
      </c>
      <c r="BH37" s="1">
        <f>BH36*$C37+BH36</f>
        <v>454.96596771032517</v>
      </c>
      <c r="BI37" s="1">
        <f>$N37</f>
        <v>36.911280080725646</v>
      </c>
      <c r="BJ37" s="2">
        <f>$G37</f>
        <v>375</v>
      </c>
    </row>
    <row r="38" spans="1:84" x14ac:dyDescent="0.2">
      <c r="A38" s="3">
        <v>36951</v>
      </c>
      <c r="B38">
        <v>37.099998474121001</v>
      </c>
      <c r="C38" s="4">
        <f t="shared" si="9"/>
        <v>0.10944976069732311</v>
      </c>
      <c r="D38" s="2">
        <f t="shared" si="10"/>
        <v>3117.6469305984037</v>
      </c>
      <c r="E38">
        <f t="shared" si="11"/>
        <v>347.87501320387003</v>
      </c>
      <c r="F38">
        <v>4</v>
      </c>
      <c r="G38" s="2">
        <f t="shared" si="5"/>
        <v>375</v>
      </c>
      <c r="H38">
        <f t="shared" si="6"/>
        <v>10.107817127312828</v>
      </c>
      <c r="I38">
        <f t="shared" si="12"/>
        <v>251.21002161495028</v>
      </c>
      <c r="J38">
        <f t="shared" si="13"/>
        <v>1.0314353915437011</v>
      </c>
      <c r="K38">
        <f t="shared" si="14"/>
        <v>23.770630662398126</v>
      </c>
      <c r="L38">
        <f t="shared" si="15"/>
        <v>347.87501320387003</v>
      </c>
      <c r="M38">
        <v>0.11</v>
      </c>
      <c r="N38" s="1">
        <f t="shared" si="7"/>
        <v>38.266251452425706</v>
      </c>
      <c r="P38" s="1">
        <f t="shared" si="8"/>
        <v>3117.6469305984037</v>
      </c>
      <c r="Q38" s="1">
        <f t="shared" si="16"/>
        <v>18.339099591755307</v>
      </c>
      <c r="R38" s="1">
        <f t="shared" si="17"/>
        <v>467.64703958976077</v>
      </c>
      <c r="S38" s="1">
        <f t="shared" si="18"/>
        <v>20.977489803292674</v>
      </c>
      <c r="T38" s="1">
        <f t="shared" si="19"/>
        <v>462.78584375202911</v>
      </c>
      <c r="U38" s="1">
        <f t="shared" si="20"/>
        <v>19.530221722420947</v>
      </c>
      <c r="V38" s="1">
        <f t="shared" si="21"/>
        <v>379.8634656053344</v>
      </c>
      <c r="W38" s="1">
        <f t="shared" si="22"/>
        <v>23.460340343335936</v>
      </c>
      <c r="X38" s="1">
        <f t="shared" si="23"/>
        <v>363.72547523648035</v>
      </c>
      <c r="Y38" s="1">
        <f t="shared" si="24"/>
        <v>23.703226291758359</v>
      </c>
      <c r="Z38" s="1">
        <f t="shared" si="25"/>
        <v>338.29785842663512</v>
      </c>
      <c r="AA38" s="1">
        <f t="shared" si="26"/>
        <v>24.318035371663079</v>
      </c>
      <c r="AB38" s="1">
        <f t="shared" si="27"/>
        <v>323.07690978915241</v>
      </c>
      <c r="AC38" s="1">
        <f t="shared" si="28"/>
        <v>24.475055062452704</v>
      </c>
      <c r="AD38" s="1">
        <f t="shared" si="29"/>
        <v>304.93149430784388</v>
      </c>
      <c r="AE38" s="1">
        <f t="shared" si="30"/>
        <v>26.876265843146907</v>
      </c>
      <c r="AF38" s="1">
        <f t="shared" si="31"/>
        <v>316.1931688135312</v>
      </c>
      <c r="AG38" s="1">
        <f t="shared" si="32"/>
        <v>26.7272541314777</v>
      </c>
      <c r="AH38" s="1">
        <f t="shared" si="33"/>
        <v>297.19624945891314</v>
      </c>
      <c r="AI38" s="1">
        <f t="shared" si="34"/>
        <v>24.976593779319138</v>
      </c>
      <c r="AJ38" s="1">
        <f t="shared" si="35"/>
        <v>264.05692864143066</v>
      </c>
      <c r="AK38" s="1">
        <f t="shared" si="36"/>
        <v>28.620020609000569</v>
      </c>
      <c r="AL38" s="1">
        <f t="shared" si="37"/>
        <v>289.84373807907031</v>
      </c>
      <c r="AM38" s="1">
        <f t="shared" si="38"/>
        <v>25.371494600677629</v>
      </c>
      <c r="AN38" s="1">
        <f t="shared" si="39"/>
        <v>245.55983546026036</v>
      </c>
      <c r="AO38" s="1">
        <f t="shared" si="40"/>
        <v>26.952275676690309</v>
      </c>
      <c r="AP38" s="1">
        <f t="shared" si="41"/>
        <v>251.38338887038518</v>
      </c>
      <c r="AQ38" s="1">
        <f t="shared" si="42"/>
        <v>33.844038603226124</v>
      </c>
      <c r="AR38" s="1">
        <f t="shared" si="43"/>
        <v>304.30620757993984</v>
      </c>
      <c r="AS38" s="1">
        <f t="shared" si="44"/>
        <v>33.321095578722918</v>
      </c>
      <c r="AT38" s="1">
        <f t="shared" si="45"/>
        <v>260.96130227986635</v>
      </c>
      <c r="AU38" s="1">
        <f t="shared" si="46"/>
        <v>50.099946546110331</v>
      </c>
      <c r="AV38" s="1">
        <f t="shared" si="47"/>
        <v>378.57141300123476</v>
      </c>
      <c r="AW38" s="1">
        <f t="shared" si="48"/>
        <v>46.638089992047504</v>
      </c>
      <c r="AX38" s="1">
        <f t="shared" si="49"/>
        <v>335.24095006735837</v>
      </c>
      <c r="AY38" s="1">
        <f t="shared" si="50"/>
        <v>53.853176626214413</v>
      </c>
      <c r="AZ38" s="1">
        <f t="shared" si="51"/>
        <v>370.99998474121003</v>
      </c>
      <c r="BA38" s="1">
        <f t="shared" si="52"/>
        <v>106.6479151537602</v>
      </c>
      <c r="BB38" s="1">
        <f t="shared" si="53"/>
        <v>702.20817301175384</v>
      </c>
      <c r="BC38" s="1">
        <f t="shared" si="54"/>
        <v>65.454575953722468</v>
      </c>
      <c r="BD38" s="1">
        <f t="shared" si="55"/>
        <v>794.99996730259295</v>
      </c>
      <c r="BE38" s="1">
        <f t="shared" si="56"/>
        <v>51.006892707386655</v>
      </c>
      <c r="BF38" s="1">
        <f t="shared" si="57"/>
        <v>572.23648032063238</v>
      </c>
      <c r="BG38" s="1">
        <f t="shared" ref="BG38:BG101" si="58">$C38*BG37+BG37</f>
        <v>47.479795010663778</v>
      </c>
      <c r="BH38" s="1">
        <f t="shared" ref="BH38:BH101" si="59">BH37*$C38+BH37</f>
        <v>504.76188400164631</v>
      </c>
      <c r="BI38" s="1">
        <f>$C38*BI37+BI37</f>
        <v>40.951210852592936</v>
      </c>
      <c r="BJ38" s="1">
        <f>BJ37*$C38+BJ37</f>
        <v>416.04366026149614</v>
      </c>
      <c r="BK38" s="1">
        <f>$N38</f>
        <v>38.266251452425706</v>
      </c>
      <c r="BL38" s="2">
        <f>$G38</f>
        <v>375</v>
      </c>
    </row>
    <row r="39" spans="1:84" x14ac:dyDescent="0.2">
      <c r="A39" s="3">
        <v>37041</v>
      </c>
      <c r="B39">
        <v>38.450000762939403</v>
      </c>
      <c r="C39" s="4">
        <f t="shared" si="9"/>
        <v>3.6388203351547098E-2</v>
      </c>
      <c r="D39" s="2">
        <f t="shared" si="10"/>
        <v>3231.0925010873452</v>
      </c>
      <c r="E39">
        <f t="shared" si="11"/>
        <v>359.01426572272658</v>
      </c>
      <c r="F39">
        <v>1</v>
      </c>
      <c r="G39" s="2">
        <f t="shared" si="5"/>
        <v>375</v>
      </c>
      <c r="H39">
        <f t="shared" si="6"/>
        <v>9.7529256842420988</v>
      </c>
      <c r="I39">
        <f t="shared" si="12"/>
        <v>260.96294729919236</v>
      </c>
      <c r="J39">
        <f t="shared" si="13"/>
        <v>1.0270889062651061</v>
      </c>
      <c r="K39">
        <f t="shared" si="14"/>
        <v>24.797719568663233</v>
      </c>
      <c r="L39">
        <f t="shared" si="15"/>
        <v>359.01426572272658</v>
      </c>
      <c r="M39">
        <v>0.11</v>
      </c>
      <c r="N39" s="1">
        <f t="shared" si="7"/>
        <v>39.491569229499923</v>
      </c>
      <c r="P39" s="1">
        <f t="shared" si="8"/>
        <v>3231.0925010873452</v>
      </c>
      <c r="Q39" s="1">
        <f t="shared" si="16"/>
        <v>19.006426476984373</v>
      </c>
      <c r="R39" s="1">
        <f t="shared" si="17"/>
        <v>484.66387516310198</v>
      </c>
      <c r="S39" s="1">
        <f t="shared" si="18"/>
        <v>21.740822968059891</v>
      </c>
      <c r="T39" s="1">
        <f t="shared" si="19"/>
        <v>479.62578914269523</v>
      </c>
      <c r="U39" s="1">
        <f t="shared" si="20"/>
        <v>20.240891401957203</v>
      </c>
      <c r="V39" s="1">
        <f t="shared" si="21"/>
        <v>393.68601463760473</v>
      </c>
      <c r="W39" s="1">
        <f t="shared" si="22"/>
        <v>24.314019978445749</v>
      </c>
      <c r="X39" s="1">
        <f t="shared" si="23"/>
        <v>376.96079179352353</v>
      </c>
      <c r="Y39" s="1">
        <f t="shared" si="24"/>
        <v>24.5657441101506</v>
      </c>
      <c r="Z39" s="1">
        <f t="shared" si="25"/>
        <v>350.60790969245642</v>
      </c>
      <c r="AA39" s="1">
        <f t="shared" si="26"/>
        <v>25.202924987877271</v>
      </c>
      <c r="AB39" s="1">
        <f t="shared" si="27"/>
        <v>334.83309808074955</v>
      </c>
      <c r="AC39" s="1">
        <f t="shared" si="28"/>
        <v>25.365658343105544</v>
      </c>
      <c r="AD39" s="1">
        <f t="shared" si="29"/>
        <v>316.02740353100882</v>
      </c>
      <c r="AE39" s="1">
        <f t="shared" si="30"/>
        <v>27.854244869977578</v>
      </c>
      <c r="AF39" s="1">
        <f t="shared" si="31"/>
        <v>327.69887013868805</v>
      </c>
      <c r="AG39" s="1">
        <f t="shared" si="32"/>
        <v>27.699810889842389</v>
      </c>
      <c r="AH39" s="1">
        <f t="shared" si="33"/>
        <v>308.01068701954119</v>
      </c>
      <c r="AI39" s="1">
        <f t="shared" si="34"/>
        <v>25.88544715278999</v>
      </c>
      <c r="AJ39" s="1">
        <f t="shared" si="35"/>
        <v>273.66548585722001</v>
      </c>
      <c r="AK39" s="1">
        <f t="shared" si="36"/>
        <v>29.661451738846353</v>
      </c>
      <c r="AL39" s="1">
        <f t="shared" si="37"/>
        <v>300.39063096046408</v>
      </c>
      <c r="AM39" s="1">
        <f t="shared" si="38"/>
        <v>26.294717705539764</v>
      </c>
      <c r="AN39" s="1">
        <f t="shared" si="39"/>
        <v>254.49531668796075</v>
      </c>
      <c r="AO39" s="1">
        <f t="shared" si="40"/>
        <v>27.933020564800675</v>
      </c>
      <c r="AP39" s="1">
        <f t="shared" si="41"/>
        <v>260.53077874380182</v>
      </c>
      <c r="AQ39" s="1">
        <f t="shared" si="42"/>
        <v>35.075562362157925</v>
      </c>
      <c r="AR39" s="1">
        <f t="shared" si="43"/>
        <v>315.37936374249676</v>
      </c>
      <c r="AS39" s="1">
        <f t="shared" si="44"/>
        <v>34.533590380537824</v>
      </c>
      <c r="AT39" s="1">
        <f t="shared" si="45"/>
        <v>270.45721521411065</v>
      </c>
      <c r="AU39" s="1">
        <f t="shared" si="46"/>
        <v>51.922993588931831</v>
      </c>
      <c r="AV39" s="1">
        <f t="shared" si="47"/>
        <v>392.34694656060623</v>
      </c>
      <c r="AW39" s="1">
        <f t="shared" si="48"/>
        <v>48.335166294605884</v>
      </c>
      <c r="AX39" s="1">
        <f t="shared" si="49"/>
        <v>347.43976593017527</v>
      </c>
      <c r="AY39" s="1">
        <f t="shared" si="50"/>
        <v>55.812796968415888</v>
      </c>
      <c r="AZ39" s="1">
        <f t="shared" si="51"/>
        <v>384.50000762939408</v>
      </c>
      <c r="BA39" s="1">
        <f t="shared" si="52"/>
        <v>110.52864117739377</v>
      </c>
      <c r="BB39" s="1">
        <f t="shared" si="53"/>
        <v>727.76026680642394</v>
      </c>
      <c r="BC39" s="1">
        <f t="shared" si="54"/>
        <v>67.836350373815804</v>
      </c>
      <c r="BD39" s="1">
        <f t="shared" si="55"/>
        <v>823.92858777727304</v>
      </c>
      <c r="BE39" s="1">
        <f t="shared" si="56"/>
        <v>52.862941891553582</v>
      </c>
      <c r="BF39" s="1">
        <f t="shared" si="57"/>
        <v>593.05913773171312</v>
      </c>
      <c r="BG39" s="1">
        <f t="shared" si="58"/>
        <v>49.207499446601581</v>
      </c>
      <c r="BH39" s="1">
        <f t="shared" si="59"/>
        <v>523.12926208080819</v>
      </c>
      <c r="BI39" s="1">
        <f t="shared" ref="BI39:BI102" si="60">$C39*BI38+BI38</f>
        <v>42.441351840589171</v>
      </c>
      <c r="BJ39" s="1">
        <f t="shared" ref="BJ39:BJ102" si="61">BJ38*$C39+BJ38</f>
        <v>431.18274157421342</v>
      </c>
      <c r="BK39" s="1">
        <f>$C39*BK38+BK38</f>
        <v>39.658691591778009</v>
      </c>
      <c r="BL39" s="1">
        <f>BL38*$C39+BL38</f>
        <v>388.64557625683017</v>
      </c>
      <c r="BM39" s="1">
        <f>$N39</f>
        <v>39.491569229499923</v>
      </c>
      <c r="BN39" s="2">
        <f>$G39</f>
        <v>375</v>
      </c>
    </row>
    <row r="40" spans="1:84" x14ac:dyDescent="0.2">
      <c r="A40" s="3">
        <v>37133</v>
      </c>
      <c r="B40">
        <v>39.779998779296797</v>
      </c>
      <c r="C40" s="4">
        <f t="shared" si="9"/>
        <v>3.4590324836594841E-2</v>
      </c>
      <c r="D40" s="2">
        <f t="shared" si="10"/>
        <v>3342.857040277042</v>
      </c>
      <c r="E40">
        <f t="shared" si="11"/>
        <v>369.79428031323374</v>
      </c>
      <c r="F40">
        <v>2</v>
      </c>
      <c r="G40" s="2">
        <f t="shared" si="5"/>
        <v>375</v>
      </c>
      <c r="H40">
        <f t="shared" si="6"/>
        <v>9.4268479514173826</v>
      </c>
      <c r="I40">
        <f t="shared" si="12"/>
        <v>270.38979525060972</v>
      </c>
      <c r="J40">
        <f t="shared" si="13"/>
        <v>1.0225583731195576</v>
      </c>
      <c r="K40">
        <f t="shared" si="14"/>
        <v>25.820277941782791</v>
      </c>
      <c r="L40">
        <f t="shared" si="15"/>
        <v>369.79428031323374</v>
      </c>
      <c r="M40">
        <v>0.11</v>
      </c>
      <c r="N40" s="1">
        <f t="shared" si="7"/>
        <v>40.677370834455715</v>
      </c>
      <c r="P40" s="1">
        <f t="shared" si="8"/>
        <v>3342.857040277042</v>
      </c>
      <c r="Q40" s="1">
        <f t="shared" si="16"/>
        <v>19.663864942806118</v>
      </c>
      <c r="R40" s="1">
        <f t="shared" si="17"/>
        <v>501.42855604155653</v>
      </c>
      <c r="S40" s="1">
        <f t="shared" si="18"/>
        <v>22.492845096739984</v>
      </c>
      <c r="T40" s="1">
        <f t="shared" si="19"/>
        <v>496.21620098914917</v>
      </c>
      <c r="U40" s="1">
        <f t="shared" si="20"/>
        <v>20.941030410533141</v>
      </c>
      <c r="V40" s="1">
        <f t="shared" si="21"/>
        <v>407.3037417675439</v>
      </c>
      <c r="W40" s="1">
        <f t="shared" si="22"/>
        <v>25.155049827583646</v>
      </c>
      <c r="X40" s="1">
        <f t="shared" si="23"/>
        <v>389.99998803232148</v>
      </c>
      <c r="Y40" s="1">
        <f t="shared" si="24"/>
        <v>25.415481178773376</v>
      </c>
      <c r="Z40" s="1">
        <f t="shared" si="25"/>
        <v>362.73555117899798</v>
      </c>
      <c r="AA40" s="1">
        <f t="shared" si="26"/>
        <v>26.07470235004028</v>
      </c>
      <c r="AB40" s="1">
        <f t="shared" si="27"/>
        <v>346.41508370940608</v>
      </c>
      <c r="AC40" s="1">
        <f t="shared" si="28"/>
        <v>26.243064704887647</v>
      </c>
      <c r="AD40" s="1">
        <f t="shared" si="29"/>
        <v>326.95889407641204</v>
      </c>
      <c r="AE40" s="1">
        <f t="shared" si="30"/>
        <v>28.817732248108157</v>
      </c>
      <c r="AF40" s="1">
        <f t="shared" si="31"/>
        <v>339.03408050537035</v>
      </c>
      <c r="AG40" s="1">
        <f t="shared" si="32"/>
        <v>28.657956346434286</v>
      </c>
      <c r="AH40" s="1">
        <f t="shared" si="33"/>
        <v>318.66487673668985</v>
      </c>
      <c r="AI40" s="1">
        <f t="shared" si="34"/>
        <v>26.780833178345503</v>
      </c>
      <c r="AJ40" s="1">
        <f t="shared" si="35"/>
        <v>283.13166390958577</v>
      </c>
      <c r="AK40" s="1">
        <f t="shared" si="36"/>
        <v>30.687450989618029</v>
      </c>
      <c r="AL40" s="1">
        <f t="shared" si="37"/>
        <v>310.78124046325621</v>
      </c>
      <c r="AM40" s="1">
        <f t="shared" si="38"/>
        <v>27.204260532460946</v>
      </c>
      <c r="AN40" s="1">
        <f t="shared" si="39"/>
        <v>263.29839236158938</v>
      </c>
      <c r="AO40" s="1">
        <f t="shared" si="40"/>
        <v>28.899232819804414</v>
      </c>
      <c r="AP40" s="1">
        <f t="shared" si="41"/>
        <v>269.54262301048095</v>
      </c>
      <c r="AQ40" s="1">
        <f t="shared" si="42"/>
        <v>36.288837458091209</v>
      </c>
      <c r="AR40" s="1">
        <f t="shared" si="43"/>
        <v>326.28843838110834</v>
      </c>
      <c r="AS40" s="1">
        <f t="shared" si="44"/>
        <v>35.728118489574534</v>
      </c>
      <c r="AT40" s="1">
        <f t="shared" si="45"/>
        <v>279.81241814276757</v>
      </c>
      <c r="AU40" s="1">
        <f t="shared" si="46"/>
        <v>53.719026803661414</v>
      </c>
      <c r="AV40" s="1">
        <f t="shared" si="47"/>
        <v>405.91835489078369</v>
      </c>
      <c r="AW40" s="1">
        <f t="shared" si="48"/>
        <v>50.007095397767131</v>
      </c>
      <c r="AX40" s="1">
        <f t="shared" si="49"/>
        <v>359.45782029485053</v>
      </c>
      <c r="AY40" s="1">
        <f t="shared" si="50"/>
        <v>57.743379745592307</v>
      </c>
      <c r="AZ40" s="1">
        <f t="shared" si="51"/>
        <v>397.79998779296801</v>
      </c>
      <c r="BA40" s="1">
        <f t="shared" si="52"/>
        <v>114.35186277946725</v>
      </c>
      <c r="BB40" s="1">
        <f t="shared" si="53"/>
        <v>752.93373083842505</v>
      </c>
      <c r="BC40" s="1">
        <f t="shared" si="54"/>
        <v>70.182831768975149</v>
      </c>
      <c r="BD40" s="1">
        <f t="shared" si="55"/>
        <v>852.42854527064571</v>
      </c>
      <c r="BE40" s="1">
        <f t="shared" si="56"/>
        <v>54.691488223400455</v>
      </c>
      <c r="BF40" s="1">
        <f t="shared" si="57"/>
        <v>613.57324595316391</v>
      </c>
      <c r="BG40" s="1">
        <f t="shared" si="58"/>
        <v>50.909602836856088</v>
      </c>
      <c r="BH40" s="1">
        <f t="shared" si="59"/>
        <v>541.22447318771151</v>
      </c>
      <c r="BI40" s="1">
        <f t="shared" si="60"/>
        <v>43.909411987259361</v>
      </c>
      <c r="BJ40" s="1">
        <f t="shared" si="61"/>
        <v>446.09749266919897</v>
      </c>
      <c r="BK40" s="1">
        <f t="shared" ref="BK40:BK103" si="62">$C40*BK39+BK39</f>
        <v>41.030498616531943</v>
      </c>
      <c r="BL40" s="1">
        <f t="shared" ref="BL40:BL103" si="63">BL39*$C40+BL39</f>
        <v>402.08895298585952</v>
      </c>
      <c r="BM40" s="1">
        <f>$C40*BM39+BM39</f>
        <v>40.857595437455203</v>
      </c>
      <c r="BN40" s="1">
        <f>BN39*$C40+BN39</f>
        <v>387.97137181372307</v>
      </c>
      <c r="BO40" s="1">
        <f>$N40</f>
        <v>40.677370834455715</v>
      </c>
      <c r="BP40" s="2">
        <f>$G40</f>
        <v>375</v>
      </c>
    </row>
    <row r="41" spans="1:84" x14ac:dyDescent="0.2">
      <c r="A41" s="3">
        <v>37224</v>
      </c>
      <c r="B41">
        <v>45.75</v>
      </c>
      <c r="C41" s="4">
        <f t="shared" si="9"/>
        <v>0.1500754500729207</v>
      </c>
      <c r="D41" s="2">
        <f t="shared" si="10"/>
        <v>3844.5378151260506</v>
      </c>
      <c r="E41">
        <f t="shared" si="11"/>
        <v>380.24368663777068</v>
      </c>
      <c r="F41">
        <v>3</v>
      </c>
      <c r="G41" s="2">
        <f t="shared" si="5"/>
        <v>375</v>
      </c>
      <c r="H41">
        <f t="shared" si="6"/>
        <v>8.1967213114754092</v>
      </c>
      <c r="I41">
        <f t="shared" si="12"/>
        <v>278.58651656208514</v>
      </c>
      <c r="J41">
        <f t="shared" si="13"/>
        <v>0.91424711541321901</v>
      </c>
      <c r="K41">
        <f t="shared" si="14"/>
        <v>26.734525057196009</v>
      </c>
      <c r="L41">
        <f t="shared" si="15"/>
        <v>380.24368663777068</v>
      </c>
      <c r="M41">
        <v>0.11</v>
      </c>
      <c r="N41" s="1">
        <f t="shared" si="7"/>
        <v>41.826805530154772</v>
      </c>
      <c r="P41" s="1">
        <f t="shared" si="8"/>
        <v>3844.5378151260506</v>
      </c>
      <c r="Q41" s="1">
        <f t="shared" si="16"/>
        <v>22.614928324270874</v>
      </c>
      <c r="R41" s="1">
        <f t="shared" si="17"/>
        <v>576.68067226890787</v>
      </c>
      <c r="S41" s="1">
        <f t="shared" si="18"/>
        <v>25.868468948053724</v>
      </c>
      <c r="T41" s="1">
        <f t="shared" si="19"/>
        <v>570.68607068607059</v>
      </c>
      <c r="U41" s="1">
        <f t="shared" si="20"/>
        <v>24.083764974384621</v>
      </c>
      <c r="V41" s="1">
        <f t="shared" si="21"/>
        <v>468.43003412969273</v>
      </c>
      <c r="W41" s="1">
        <f t="shared" si="22"/>
        <v>28.930205252065008</v>
      </c>
      <c r="X41" s="1">
        <f t="shared" si="23"/>
        <v>448.5294117647058</v>
      </c>
      <c r="Y41" s="1">
        <f t="shared" si="24"/>
        <v>29.229720955497637</v>
      </c>
      <c r="Z41" s="1">
        <f t="shared" si="25"/>
        <v>417.17325227963505</v>
      </c>
      <c r="AA41" s="1">
        <f t="shared" si="26"/>
        <v>29.987875040740018</v>
      </c>
      <c r="AB41" s="1">
        <f t="shared" si="27"/>
        <v>398.40348330914367</v>
      </c>
      <c r="AC41" s="1">
        <f t="shared" si="28"/>
        <v>30.18150445176644</v>
      </c>
      <c r="AD41" s="1">
        <f t="shared" si="29"/>
        <v>376.02739726027397</v>
      </c>
      <c r="AE41" s="1">
        <f t="shared" si="30"/>
        <v>33.14256638532391</v>
      </c>
      <c r="AF41" s="1">
        <f t="shared" si="31"/>
        <v>389.91477272727263</v>
      </c>
      <c r="AG41" s="1">
        <f t="shared" si="32"/>
        <v>32.958812043295524</v>
      </c>
      <c r="AH41" s="1">
        <f t="shared" si="33"/>
        <v>366.48865153538037</v>
      </c>
      <c r="AI41" s="1">
        <f t="shared" si="34"/>
        <v>30.799978770913512</v>
      </c>
      <c r="AJ41" s="1">
        <f t="shared" si="35"/>
        <v>325.62277580071179</v>
      </c>
      <c r="AK41" s="1">
        <f t="shared" si="36"/>
        <v>35.292884008475653</v>
      </c>
      <c r="AL41" s="1">
        <f t="shared" si="37"/>
        <v>357.421875</v>
      </c>
      <c r="AM41" s="1">
        <f t="shared" si="38"/>
        <v>31.286952175771017</v>
      </c>
      <c r="AN41" s="1">
        <f t="shared" si="39"/>
        <v>302.81301709873139</v>
      </c>
      <c r="AO41" s="1">
        <f t="shared" si="40"/>
        <v>33.236298191998685</v>
      </c>
      <c r="AP41" s="1">
        <f t="shared" si="41"/>
        <v>309.99435347261448</v>
      </c>
      <c r="AQ41" s="1">
        <f t="shared" si="42"/>
        <v>41.734901072237307</v>
      </c>
      <c r="AR41" s="1">
        <f t="shared" si="43"/>
        <v>375.25632262474363</v>
      </c>
      <c r="AS41" s="1">
        <f t="shared" si="44"/>
        <v>41.090031952156075</v>
      </c>
      <c r="AT41" s="1">
        <f t="shared" si="45"/>
        <v>321.80539273153568</v>
      </c>
      <c r="AU41" s="1">
        <f t="shared" si="46"/>
        <v>61.780933928700193</v>
      </c>
      <c r="AV41" s="1">
        <f t="shared" si="47"/>
        <v>466.83673469387759</v>
      </c>
      <c r="AW41" s="1">
        <f t="shared" si="48"/>
        <v>57.511932746426517</v>
      </c>
      <c r="AX41" s="1">
        <f t="shared" si="49"/>
        <v>413.40361445783128</v>
      </c>
      <c r="AY41" s="1">
        <f t="shared" si="50"/>
        <v>66.40924344964364</v>
      </c>
      <c r="AZ41" s="1">
        <f t="shared" si="51"/>
        <v>457.50000000000006</v>
      </c>
      <c r="BA41" s="1">
        <f t="shared" si="52"/>
        <v>131.51327005277267</v>
      </c>
      <c r="BB41" s="1">
        <f t="shared" si="53"/>
        <v>865.93059936908503</v>
      </c>
      <c r="BC41" s="1">
        <f t="shared" si="54"/>
        <v>80.715551834096175</v>
      </c>
      <c r="BD41" s="1">
        <f t="shared" si="55"/>
        <v>980.35714285714289</v>
      </c>
      <c r="BE41" s="1">
        <f t="shared" si="56"/>
        <v>62.899337933685118</v>
      </c>
      <c r="BF41" s="1">
        <f t="shared" si="57"/>
        <v>705.65552699228783</v>
      </c>
      <c r="BG41" s="1">
        <f t="shared" si="58"/>
        <v>58.549884395630905</v>
      </c>
      <c r="BH41" s="1">
        <f t="shared" si="59"/>
        <v>622.44897959183675</v>
      </c>
      <c r="BI41" s="1">
        <f t="shared" si="60"/>
        <v>50.49913675368461</v>
      </c>
      <c r="BJ41" s="1">
        <f t="shared" si="61"/>
        <v>513.04577465793045</v>
      </c>
      <c r="BK41" s="1">
        <f t="shared" si="62"/>
        <v>47.188169163124329</v>
      </c>
      <c r="BL41" s="1">
        <f t="shared" si="63"/>
        <v>462.43263357456186</v>
      </c>
      <c r="BM41" s="1">
        <f t="shared" ref="BM41:BM104" si="64">$C41*BM40+BM40</f>
        <v>46.989317461628602</v>
      </c>
      <c r="BN41" s="1">
        <f t="shared" ref="BN41:BN104" si="65">BN40*$C41+BN40</f>
        <v>446.19635005407599</v>
      </c>
      <c r="BO41" s="1">
        <f>$C41*BO40+BO40</f>
        <v>46.782045570219751</v>
      </c>
      <c r="BP41" s="1">
        <f>BP40*$C41+BP40</f>
        <v>431.27829377734525</v>
      </c>
      <c r="BQ41" s="1">
        <f>$N41</f>
        <v>41.826805530154772</v>
      </c>
      <c r="BR41" s="2">
        <f>$G41</f>
        <v>375</v>
      </c>
    </row>
    <row r="42" spans="1:84" x14ac:dyDescent="0.2">
      <c r="A42" s="3">
        <v>37315</v>
      </c>
      <c r="B42">
        <v>57.700000762939403</v>
      </c>
      <c r="C42" s="4">
        <f t="shared" si="9"/>
        <v>0.26120220246862086</v>
      </c>
      <c r="D42" s="2">
        <f t="shared" si="10"/>
        <v>4848.739559910875</v>
      </c>
      <c r="E42">
        <f t="shared" si="11"/>
        <v>389.35465506465931</v>
      </c>
      <c r="F42">
        <v>4</v>
      </c>
      <c r="G42" s="2">
        <f t="shared" si="5"/>
        <v>375</v>
      </c>
      <c r="H42">
        <f t="shared" si="6"/>
        <v>6.4991333629385624</v>
      </c>
      <c r="I42">
        <f t="shared" si="12"/>
        <v>285.08564992502369</v>
      </c>
      <c r="J42">
        <f t="shared" si="13"/>
        <v>0.74227056309887451</v>
      </c>
      <c r="K42">
        <f t="shared" si="14"/>
        <v>27.476795620294883</v>
      </c>
      <c r="L42">
        <f t="shared" si="15"/>
        <v>389.35465506465931</v>
      </c>
      <c r="M42">
        <v>0.11</v>
      </c>
      <c r="N42" s="1">
        <f t="shared" si="7"/>
        <v>42.829012057112521</v>
      </c>
      <c r="P42" s="1">
        <f t="shared" si="8"/>
        <v>4848.739559910875</v>
      </c>
      <c r="Q42" s="1">
        <f t="shared" si="16"/>
        <v>28.521997411240424</v>
      </c>
      <c r="R42" s="1">
        <f t="shared" si="17"/>
        <v>727.31093398663154</v>
      </c>
      <c r="S42" s="1">
        <f t="shared" si="18"/>
        <v>32.625370011776482</v>
      </c>
      <c r="T42" s="1">
        <f t="shared" si="19"/>
        <v>719.75052926743524</v>
      </c>
      <c r="U42" s="1">
        <f t="shared" si="20"/>
        <v>30.374497429430512</v>
      </c>
      <c r="V42" s="1">
        <f t="shared" si="21"/>
        <v>590.78499074681974</v>
      </c>
      <c r="W42" s="1">
        <f t="shared" si="22"/>
        <v>36.486838581773654</v>
      </c>
      <c r="X42" s="1">
        <f t="shared" si="23"/>
        <v>565.68628198960187</v>
      </c>
      <c r="Y42" s="1">
        <f t="shared" si="24"/>
        <v>36.864588446616821</v>
      </c>
      <c r="Z42" s="1">
        <f t="shared" si="25"/>
        <v>526.13982458607336</v>
      </c>
      <c r="AA42" s="1">
        <f t="shared" si="26"/>
        <v>37.820774048735096</v>
      </c>
      <c r="AB42" s="1">
        <f t="shared" si="27"/>
        <v>502.46735062066239</v>
      </c>
      <c r="AC42" s="1">
        <f t="shared" si="28"/>
        <v>38.064979888384322</v>
      </c>
      <c r="AD42" s="1">
        <f t="shared" si="29"/>
        <v>474.24658161320059</v>
      </c>
      <c r="AE42" s="1">
        <f t="shared" si="30"/>
        <v>41.799477720632993</v>
      </c>
      <c r="AF42" s="1">
        <f t="shared" si="31"/>
        <v>491.76137013868799</v>
      </c>
      <c r="AG42" s="1">
        <f t="shared" si="32"/>
        <v>41.567726339753619</v>
      </c>
      <c r="AH42" s="1">
        <f t="shared" si="33"/>
        <v>462.2162944961766</v>
      </c>
      <c r="AI42" s="1">
        <f t="shared" si="34"/>
        <v>38.845001061862888</v>
      </c>
      <c r="AJ42" s="1">
        <f t="shared" si="35"/>
        <v>410.67616201380366</v>
      </c>
      <c r="AK42" s="1">
        <f t="shared" si="36"/>
        <v>44.511463042959065</v>
      </c>
      <c r="AL42" s="1">
        <f t="shared" si="37"/>
        <v>450.78125596046408</v>
      </c>
      <c r="AM42" s="1">
        <f t="shared" si="38"/>
        <v>39.459172992612814</v>
      </c>
      <c r="AN42" s="1">
        <f t="shared" si="39"/>
        <v>381.90844410108821</v>
      </c>
      <c r="AO42" s="1">
        <f t="shared" si="40"/>
        <v>41.91769248165258</v>
      </c>
      <c r="AP42" s="1">
        <f t="shared" si="41"/>
        <v>390.96556135249756</v>
      </c>
      <c r="AQ42" s="1">
        <f t="shared" si="42"/>
        <v>52.636149152115699</v>
      </c>
      <c r="AR42" s="1">
        <f t="shared" si="43"/>
        <v>473.27410058460202</v>
      </c>
      <c r="AS42" s="1">
        <f t="shared" si="44"/>
        <v>51.822838797565247</v>
      </c>
      <c r="AT42" s="1">
        <f t="shared" si="45"/>
        <v>405.86167007929231</v>
      </c>
      <c r="AU42" s="1">
        <f t="shared" si="46"/>
        <v>77.918249941445026</v>
      </c>
      <c r="AV42" s="1">
        <f t="shared" si="47"/>
        <v>588.77551798917762</v>
      </c>
      <c r="AW42" s="1">
        <f t="shared" si="48"/>
        <v>72.534176248020316</v>
      </c>
      <c r="AX42" s="1">
        <f t="shared" si="49"/>
        <v>521.38554906270542</v>
      </c>
      <c r="AY42" s="1">
        <f t="shared" si="50"/>
        <v>83.755484102965397</v>
      </c>
      <c r="AZ42" s="1">
        <f t="shared" si="51"/>
        <v>577.00000762939408</v>
      </c>
      <c r="BA42" s="1">
        <f t="shared" si="52"/>
        <v>165.86482584440739</v>
      </c>
      <c r="BB42" s="1">
        <f t="shared" si="53"/>
        <v>1092.1135791092629</v>
      </c>
      <c r="BC42" s="1">
        <f t="shared" si="54"/>
        <v>101.79863174663222</v>
      </c>
      <c r="BD42" s="1">
        <f t="shared" si="55"/>
        <v>1236.4285877772729</v>
      </c>
      <c r="BE42" s="1">
        <f t="shared" si="56"/>
        <v>79.328783535781739</v>
      </c>
      <c r="BF42" s="1">
        <f t="shared" si="57"/>
        <v>889.97430482682876</v>
      </c>
      <c r="BG42" s="1">
        <f t="shared" si="58"/>
        <v>73.843243154052828</v>
      </c>
      <c r="BH42" s="1">
        <f t="shared" si="59"/>
        <v>785.03402398557012</v>
      </c>
      <c r="BI42" s="1">
        <f t="shared" si="60"/>
        <v>63.689622496511106</v>
      </c>
      <c r="BJ42" s="1">
        <f t="shared" si="61"/>
        <v>647.05446096580158</v>
      </c>
      <c r="BK42" s="1">
        <f t="shared" si="62"/>
        <v>59.513822878994262</v>
      </c>
      <c r="BL42" s="1">
        <f t="shared" si="63"/>
        <v>583.22105595760218</v>
      </c>
      <c r="BM42" s="1">
        <f t="shared" si="64"/>
        <v>59.263030675103217</v>
      </c>
      <c r="BN42" s="1">
        <f t="shared" si="65"/>
        <v>562.74381942166042</v>
      </c>
      <c r="BO42" s="1">
        <f t="shared" ref="BO42:BO105" si="66">$C42*BO41+BO41</f>
        <v>59.00161890914854</v>
      </c>
      <c r="BP42" s="1">
        <f t="shared" ref="BP42:BP105" si="67">BP41*$C42+BP41</f>
        <v>543.92913398889675</v>
      </c>
      <c r="BQ42" s="1">
        <f>$C42*BQ41+BQ41</f>
        <v>52.752059256857891</v>
      </c>
      <c r="BR42" s="1">
        <f>BR41*$C42+BR41</f>
        <v>472.95082592573283</v>
      </c>
      <c r="BS42" s="1">
        <f>$N42</f>
        <v>42.829012057112521</v>
      </c>
      <c r="BT42" s="2">
        <f>$G42</f>
        <v>375</v>
      </c>
    </row>
    <row r="43" spans="1:84" x14ac:dyDescent="0.2">
      <c r="A43" s="3">
        <v>37406</v>
      </c>
      <c r="B43">
        <v>62</v>
      </c>
      <c r="C43" s="4">
        <f t="shared" si="9"/>
        <v>7.4523382672509034E-2</v>
      </c>
      <c r="D43" s="2">
        <f t="shared" si="10"/>
        <v>5210.0840336134461</v>
      </c>
      <c r="E43">
        <f t="shared" si="11"/>
        <v>396.59605899069675</v>
      </c>
      <c r="F43">
        <v>1</v>
      </c>
      <c r="G43" s="2">
        <f t="shared" si="5"/>
        <v>375</v>
      </c>
      <c r="H43">
        <f t="shared" si="6"/>
        <v>6.0483870967741939</v>
      </c>
      <c r="I43">
        <f t="shared" si="12"/>
        <v>291.13403702179789</v>
      </c>
      <c r="J43">
        <f t="shared" si="13"/>
        <v>0.70363816917704269</v>
      </c>
      <c r="K43">
        <f t="shared" si="14"/>
        <v>28.180433789471927</v>
      </c>
      <c r="L43">
        <f t="shared" si="15"/>
        <v>396.59605899069675</v>
      </c>
      <c r="M43">
        <v>0.11</v>
      </c>
      <c r="N43" s="1">
        <f t="shared" si="7"/>
        <v>43.625566488976645</v>
      </c>
      <c r="P43" s="1">
        <f t="shared" si="8"/>
        <v>5210.0840336134461</v>
      </c>
      <c r="Q43" s="1">
        <f t="shared" si="16"/>
        <v>30.647553138902605</v>
      </c>
      <c r="R43" s="1">
        <f t="shared" si="17"/>
        <v>781.51260504201719</v>
      </c>
      <c r="S43" s="1">
        <f t="shared" si="18"/>
        <v>35.056722945996299</v>
      </c>
      <c r="T43" s="1">
        <f t="shared" si="19"/>
        <v>773.38877338877319</v>
      </c>
      <c r="U43" s="1">
        <f t="shared" si="20"/>
        <v>32.638107724849107</v>
      </c>
      <c r="V43" s="1">
        <f t="shared" si="21"/>
        <v>634.81228668941969</v>
      </c>
      <c r="W43" s="1">
        <f t="shared" si="22"/>
        <v>39.205961215913241</v>
      </c>
      <c r="X43" s="1">
        <f t="shared" si="23"/>
        <v>607.84313725490188</v>
      </c>
      <c r="Y43" s="1">
        <f t="shared" si="24"/>
        <v>39.611862278488601</v>
      </c>
      <c r="Z43" s="1">
        <f t="shared" si="25"/>
        <v>565.34954407294811</v>
      </c>
      <c r="AA43" s="1">
        <f t="shared" si="26"/>
        <v>40.639306066139483</v>
      </c>
      <c r="AB43" s="1">
        <f t="shared" si="27"/>
        <v>539.91291727140776</v>
      </c>
      <c r="AC43" s="1">
        <f t="shared" si="28"/>
        <v>40.901710951027745</v>
      </c>
      <c r="AD43" s="1">
        <f t="shared" si="29"/>
        <v>509.58904109589042</v>
      </c>
      <c r="AE43" s="1">
        <f t="shared" si="30"/>
        <v>44.914516194318743</v>
      </c>
      <c r="AF43" s="1">
        <f t="shared" si="31"/>
        <v>528.40909090909076</v>
      </c>
      <c r="AG43" s="1">
        <f t="shared" si="32"/>
        <v>44.665493916597214</v>
      </c>
      <c r="AH43" s="1">
        <f t="shared" si="33"/>
        <v>496.66221628838429</v>
      </c>
      <c r="AI43" s="1">
        <f t="shared" si="34"/>
        <v>41.739861940910117</v>
      </c>
      <c r="AJ43" s="1">
        <f t="shared" si="35"/>
        <v>441.2811387900357</v>
      </c>
      <c r="AK43" s="1">
        <f t="shared" si="36"/>
        <v>47.828607836622744</v>
      </c>
      <c r="AL43" s="1">
        <f t="shared" si="37"/>
        <v>484.375</v>
      </c>
      <c r="AM43" s="1">
        <f t="shared" si="38"/>
        <v>42.399804041482035</v>
      </c>
      <c r="AN43" s="1">
        <f t="shared" si="39"/>
        <v>410.36955322669615</v>
      </c>
      <c r="AO43" s="1">
        <f t="shared" si="40"/>
        <v>45.041540719211326</v>
      </c>
      <c r="AP43" s="1">
        <f t="shared" si="41"/>
        <v>420.10163749294202</v>
      </c>
      <c r="AQ43" s="1">
        <f t="shared" si="42"/>
        <v>56.558773037786082</v>
      </c>
      <c r="AR43" s="1">
        <f t="shared" si="43"/>
        <v>508.54408749145585</v>
      </c>
      <c r="AS43" s="1">
        <f t="shared" si="44"/>
        <v>55.684852044451951</v>
      </c>
      <c r="AT43" s="1">
        <f t="shared" si="45"/>
        <v>436.107854630715</v>
      </c>
      <c r="AU43" s="1">
        <f t="shared" si="46"/>
        <v>83.724981499003533</v>
      </c>
      <c r="AV43" s="1">
        <f t="shared" si="47"/>
        <v>632.65306122448987</v>
      </c>
      <c r="AW43" s="1">
        <f t="shared" si="48"/>
        <v>77.939668421386756</v>
      </c>
      <c r="AX43" s="1">
        <f t="shared" si="49"/>
        <v>560.24096385542168</v>
      </c>
      <c r="AY43" s="1">
        <f t="shared" si="50"/>
        <v>89.997226095691929</v>
      </c>
      <c r="AZ43" s="1">
        <f t="shared" si="51"/>
        <v>620</v>
      </c>
      <c r="BA43" s="1">
        <f t="shared" si="52"/>
        <v>178.22563373271922</v>
      </c>
      <c r="BB43" s="1">
        <f t="shared" si="53"/>
        <v>1173.5015772870661</v>
      </c>
      <c r="BC43" s="1">
        <f t="shared" si="54"/>
        <v>109.38501013582433</v>
      </c>
      <c r="BD43" s="1">
        <f t="shared" si="55"/>
        <v>1328.5714285714284</v>
      </c>
      <c r="BE43" s="1">
        <f t="shared" si="56"/>
        <v>85.240632828163442</v>
      </c>
      <c r="BF43" s="1">
        <f t="shared" si="57"/>
        <v>956.29820051413867</v>
      </c>
      <c r="BG43" s="1">
        <f t="shared" si="58"/>
        <v>79.346291421401446</v>
      </c>
      <c r="BH43" s="1">
        <f t="shared" si="59"/>
        <v>843.53741496598639</v>
      </c>
      <c r="BI43" s="1">
        <f t="shared" si="60"/>
        <v>68.435988606086241</v>
      </c>
      <c r="BJ43" s="1">
        <f t="shared" si="61"/>
        <v>695.2751481703101</v>
      </c>
      <c r="BK43" s="1">
        <f t="shared" si="62"/>
        <v>63.948994275709474</v>
      </c>
      <c r="BL43" s="1">
        <f t="shared" si="63"/>
        <v>626.6846618933954</v>
      </c>
      <c r="BM43" s="1">
        <f t="shared" si="64"/>
        <v>63.679512188436576</v>
      </c>
      <c r="BN43" s="1">
        <f t="shared" si="65"/>
        <v>604.68139242301015</v>
      </c>
      <c r="BO43" s="1">
        <f t="shared" si="66"/>
        <v>63.398619133412559</v>
      </c>
      <c r="BP43" s="1">
        <f t="shared" si="67"/>
        <v>584.46457298787777</v>
      </c>
      <c r="BQ43" s="1">
        <f t="shared" ref="BQ43:BQ106" si="68">$C43*BQ42+BQ42</f>
        <v>56.683321155619581</v>
      </c>
      <c r="BR43" s="1">
        <f t="shared" ref="BR43:BR106" si="69">BR42*$C43+BR42</f>
        <v>508.19672131147541</v>
      </c>
      <c r="BS43" s="1">
        <f>$C43*BS42+BS42</f>
        <v>46.020774912130221</v>
      </c>
      <c r="BT43" s="1">
        <f>BT42*$C43+BT42</f>
        <v>402.94626850219089</v>
      </c>
      <c r="BU43" s="1">
        <f>$N43</f>
        <v>43.625566488976645</v>
      </c>
      <c r="BV43" s="2">
        <f>$G43</f>
        <v>375</v>
      </c>
    </row>
    <row r="44" spans="1:84" x14ac:dyDescent="0.2">
      <c r="A44" s="3">
        <v>37497</v>
      </c>
      <c r="B44">
        <v>60.650001525878899</v>
      </c>
      <c r="C44" s="4">
        <f t="shared" si="9"/>
        <v>-2.1774168937437111E-2</v>
      </c>
      <c r="D44" s="2">
        <f t="shared" si="10"/>
        <v>5096.6387836873027</v>
      </c>
      <c r="E44">
        <f t="shared" si="11"/>
        <v>403.34808425664801</v>
      </c>
      <c r="F44">
        <v>2</v>
      </c>
      <c r="G44" s="2">
        <f t="shared" si="5"/>
        <v>375</v>
      </c>
      <c r="H44">
        <f t="shared" si="6"/>
        <v>6.1830171568914194</v>
      </c>
      <c r="I44">
        <f t="shared" si="12"/>
        <v>297.31705417868932</v>
      </c>
      <c r="J44">
        <f t="shared" si="13"/>
        <v>0.73154638337972122</v>
      </c>
      <c r="K44">
        <f t="shared" si="14"/>
        <v>28.911980172851649</v>
      </c>
      <c r="L44">
        <f t="shared" si="15"/>
        <v>403.34808425664801</v>
      </c>
      <c r="M44">
        <v>0.11</v>
      </c>
      <c r="N44" s="1">
        <f t="shared" si="7"/>
        <v>44.36828926823128</v>
      </c>
      <c r="P44" s="1">
        <f t="shared" si="8"/>
        <v>5096.6387836873027</v>
      </c>
      <c r="Q44" s="1">
        <f t="shared" si="16"/>
        <v>29.980228139337058</v>
      </c>
      <c r="R44" s="1">
        <f t="shared" si="17"/>
        <v>764.49581755309578</v>
      </c>
      <c r="S44" s="1">
        <f t="shared" si="18"/>
        <v>34.293391938177244</v>
      </c>
      <c r="T44" s="1">
        <f t="shared" si="19"/>
        <v>756.54887558268877</v>
      </c>
      <c r="U44" s="1">
        <f t="shared" si="20"/>
        <v>31.92744005344997</v>
      </c>
      <c r="V44" s="1">
        <f t="shared" si="21"/>
        <v>620.98977671548346</v>
      </c>
      <c r="W44" s="1">
        <f t="shared" si="22"/>
        <v>38.352283993043336</v>
      </c>
      <c r="X44" s="1">
        <f t="shared" si="23"/>
        <v>594.60785809685183</v>
      </c>
      <c r="Y44" s="1">
        <f t="shared" si="24"/>
        <v>38.749346897310296</v>
      </c>
      <c r="Z44" s="1">
        <f t="shared" si="25"/>
        <v>553.03952759160063</v>
      </c>
      <c r="AA44" s="1">
        <f t="shared" si="26"/>
        <v>39.754418950355152</v>
      </c>
      <c r="AB44" s="1">
        <f t="shared" si="27"/>
        <v>528.15676219923557</v>
      </c>
      <c r="AC44" s="1">
        <f t="shared" si="28"/>
        <v>40.011110186949843</v>
      </c>
      <c r="AD44" s="1">
        <f t="shared" si="29"/>
        <v>498.49316322640192</v>
      </c>
      <c r="AE44" s="1">
        <f t="shared" si="30"/>
        <v>43.936539930960393</v>
      </c>
      <c r="AF44" s="1">
        <f t="shared" si="31"/>
        <v>516.90342209555865</v>
      </c>
      <c r="AG44" s="1">
        <f t="shared" si="32"/>
        <v>43.69293990638316</v>
      </c>
      <c r="AH44" s="1">
        <f t="shared" si="33"/>
        <v>485.8478092860791</v>
      </c>
      <c r="AI44" s="1">
        <f t="shared" si="34"/>
        <v>40.831011135583438</v>
      </c>
      <c r="AJ44" s="1">
        <f t="shared" si="35"/>
        <v>431.67260872511685</v>
      </c>
      <c r="AK44" s="1">
        <f t="shared" si="36"/>
        <v>46.787179649545692</v>
      </c>
      <c r="AL44" s="1">
        <f t="shared" si="37"/>
        <v>473.8281369209289</v>
      </c>
      <c r="AM44" s="1">
        <f t="shared" si="38"/>
        <v>41.476583545368577</v>
      </c>
      <c r="AN44" s="1">
        <f t="shared" si="39"/>
        <v>401.43409724795748</v>
      </c>
      <c r="AO44" s="1">
        <f t="shared" si="40"/>
        <v>44.060798602388765</v>
      </c>
      <c r="AP44" s="1">
        <f t="shared" si="41"/>
        <v>410.95427346727672</v>
      </c>
      <c r="AQ44" s="1">
        <f t="shared" si="42"/>
        <v>55.327252758767166</v>
      </c>
      <c r="AR44" s="1">
        <f t="shared" si="43"/>
        <v>497.4709626182821</v>
      </c>
      <c r="AS44" s="1">
        <f t="shared" si="44"/>
        <v>54.472360668779864</v>
      </c>
      <c r="AT44" s="1">
        <f t="shared" si="45"/>
        <v>426.61196852904254</v>
      </c>
      <c r="AU44" s="1">
        <f t="shared" si="46"/>
        <v>81.901939607560436</v>
      </c>
      <c r="AV44" s="1">
        <f t="shared" si="47"/>
        <v>618.87756659060108</v>
      </c>
      <c r="AW44" s="1">
        <f t="shared" si="48"/>
        <v>76.242596914251649</v>
      </c>
      <c r="AX44" s="1">
        <f t="shared" si="49"/>
        <v>548.04218246276116</v>
      </c>
      <c r="AY44" s="1">
        <f t="shared" si="50"/>
        <v>88.037611290783616</v>
      </c>
      <c r="AZ44" s="1">
        <f t="shared" si="51"/>
        <v>606.50001525878895</v>
      </c>
      <c r="BA44" s="1">
        <f t="shared" si="52"/>
        <v>174.34491867484121</v>
      </c>
      <c r="BB44" s="1">
        <f t="shared" si="53"/>
        <v>1147.9495556948686</v>
      </c>
      <c r="BC44" s="1">
        <f t="shared" si="54"/>
        <v>107.00324244590362</v>
      </c>
      <c r="BD44" s="1">
        <f t="shared" si="55"/>
        <v>1299.6428898402619</v>
      </c>
      <c r="BE44" s="1">
        <f t="shared" si="56"/>
        <v>83.384588888628969</v>
      </c>
      <c r="BF44" s="1">
        <f t="shared" si="57"/>
        <v>935.47560194157666</v>
      </c>
      <c r="BG44" s="1">
        <f t="shared" si="58"/>
        <v>77.618591867432741</v>
      </c>
      <c r="BH44" s="1">
        <f t="shared" si="59"/>
        <v>825.17008878746799</v>
      </c>
      <c r="BI44" s="1">
        <f t="shared" si="60"/>
        <v>66.945851828776796</v>
      </c>
      <c r="BJ44" s="1">
        <f t="shared" si="61"/>
        <v>680.1361096360481</v>
      </c>
      <c r="BK44" s="1">
        <f t="shared" si="62"/>
        <v>62.556558070970979</v>
      </c>
      <c r="BL44" s="1">
        <f t="shared" si="63"/>
        <v>613.03912419482799</v>
      </c>
      <c r="BM44" s="1">
        <f t="shared" si="64"/>
        <v>62.292943732191972</v>
      </c>
      <c r="BN44" s="1">
        <f t="shared" si="65"/>
        <v>591.51495763106686</v>
      </c>
      <c r="BO44" s="1">
        <f t="shared" si="66"/>
        <v>62.018166890001403</v>
      </c>
      <c r="BP44" s="1">
        <f t="shared" si="67"/>
        <v>571.73834263769265</v>
      </c>
      <c r="BQ44" s="1">
        <f t="shared" si="68"/>
        <v>55.449088944842117</v>
      </c>
      <c r="BR44" s="1">
        <f t="shared" si="69"/>
        <v>497.13116004818772</v>
      </c>
      <c r="BS44" s="1">
        <f t="shared" ref="BS44:BS107" si="70">$C44*BS43+BS43</f>
        <v>45.018710784561733</v>
      </c>
      <c r="BT44" s="1">
        <f t="shared" ref="BT44:BT107" si="71">BT43*$C44+BT43</f>
        <v>394.17244837911431</v>
      </c>
      <c r="BU44" s="1">
        <f>$C44*BU43+BU43</f>
        <v>42.675656034254274</v>
      </c>
      <c r="BV44" s="1">
        <f>BV43*$C44+BV43</f>
        <v>366.83468664846106</v>
      </c>
      <c r="BW44" s="1">
        <f>$N44</f>
        <v>44.36828926823128</v>
      </c>
      <c r="BX44" s="2">
        <f>$G44</f>
        <v>375</v>
      </c>
    </row>
    <row r="45" spans="1:84" x14ac:dyDescent="0.2">
      <c r="A45" s="3">
        <v>37587</v>
      </c>
      <c r="B45">
        <v>52.049999237060497</v>
      </c>
      <c r="C45" s="4">
        <f t="shared" si="9"/>
        <v>-0.14179723120285243</v>
      </c>
      <c r="D45" s="2">
        <f t="shared" si="10"/>
        <v>4373.9495157193696</v>
      </c>
      <c r="E45">
        <f t="shared" si="11"/>
        <v>410.26264779691911</v>
      </c>
      <c r="F45">
        <v>3</v>
      </c>
      <c r="G45" s="2">
        <f t="shared" si="5"/>
        <v>375</v>
      </c>
      <c r="H45">
        <f t="shared" si="6"/>
        <v>7.2046110566125341</v>
      </c>
      <c r="I45">
        <f t="shared" si="12"/>
        <v>304.52166523530184</v>
      </c>
      <c r="J45">
        <f t="shared" si="13"/>
        <v>0.86702962380695969</v>
      </c>
      <c r="K45">
        <f t="shared" si="14"/>
        <v>29.77900979665861</v>
      </c>
      <c r="L45">
        <f t="shared" si="15"/>
        <v>410.26264779691911</v>
      </c>
      <c r="M45">
        <v>0.11</v>
      </c>
      <c r="N45" s="1">
        <f t="shared" si="7"/>
        <v>45.128891257661103</v>
      </c>
      <c r="P45" s="1">
        <f t="shared" si="8"/>
        <v>4373.9495157193696</v>
      </c>
      <c r="Q45" s="1">
        <f t="shared" si="16"/>
        <v>25.729114798349219</v>
      </c>
      <c r="R45" s="1">
        <f t="shared" si="17"/>
        <v>656.09242735790576</v>
      </c>
      <c r="S45" s="1">
        <f t="shared" si="18"/>
        <v>29.43068391278949</v>
      </c>
      <c r="T45" s="1">
        <f t="shared" si="19"/>
        <v>649.2723397554322</v>
      </c>
      <c r="U45" s="1">
        <f t="shared" si="20"/>
        <v>27.400217454475715</v>
      </c>
      <c r="V45" s="1">
        <f t="shared" si="21"/>
        <v>532.93514577195037</v>
      </c>
      <c r="W45" s="1">
        <f t="shared" si="22"/>
        <v>32.914036312524317</v>
      </c>
      <c r="X45" s="1">
        <f t="shared" si="23"/>
        <v>510.29411016725965</v>
      </c>
      <c r="Y45" s="1">
        <f t="shared" si="24"/>
        <v>33.254796796352856</v>
      </c>
      <c r="Z45" s="1">
        <f t="shared" si="25"/>
        <v>474.62005383337817</v>
      </c>
      <c r="AA45" s="1">
        <f t="shared" si="26"/>
        <v>34.117352415116585</v>
      </c>
      <c r="AB45" s="1">
        <f t="shared" si="27"/>
        <v>453.26559567832061</v>
      </c>
      <c r="AC45" s="1">
        <f t="shared" si="28"/>
        <v>34.337645545088108</v>
      </c>
      <c r="AD45" s="1">
        <f t="shared" si="29"/>
        <v>427.80821290734656</v>
      </c>
      <c r="AE45" s="1">
        <f t="shared" si="30"/>
        <v>37.706460220116647</v>
      </c>
      <c r="AF45" s="1">
        <f t="shared" si="31"/>
        <v>443.60794804312911</v>
      </c>
      <c r="AG45" s="1">
        <f t="shared" si="32"/>
        <v>37.497402004545407</v>
      </c>
      <c r="AH45" s="1">
        <f t="shared" si="33"/>
        <v>416.95593514334161</v>
      </c>
      <c r="AI45" s="1">
        <f t="shared" si="34"/>
        <v>35.041286809344868</v>
      </c>
      <c r="AJ45" s="1">
        <f t="shared" si="35"/>
        <v>370.46262802178302</v>
      </c>
      <c r="AK45" s="1">
        <f t="shared" si="36"/>
        <v>40.152887119449673</v>
      </c>
      <c r="AL45" s="1">
        <f t="shared" si="37"/>
        <v>406.64061903953512</v>
      </c>
      <c r="AM45" s="1">
        <f t="shared" si="38"/>
        <v>35.595318838881525</v>
      </c>
      <c r="AN45" s="1">
        <f t="shared" si="39"/>
        <v>344.51185374778049</v>
      </c>
      <c r="AO45" s="1">
        <f t="shared" si="40"/>
        <v>37.813099355983525</v>
      </c>
      <c r="AP45" s="1">
        <f t="shared" si="41"/>
        <v>352.68209533863705</v>
      </c>
      <c r="AQ45" s="1">
        <f t="shared" si="42"/>
        <v>47.482001507513601</v>
      </c>
      <c r="AR45" s="1">
        <f t="shared" si="43"/>
        <v>426.93095751519201</v>
      </c>
      <c r="AS45" s="1">
        <f t="shared" si="44"/>
        <v>46.748330748863722</v>
      </c>
      <c r="AT45" s="1">
        <f t="shared" si="45"/>
        <v>366.11957259362589</v>
      </c>
      <c r="AU45" s="1">
        <f t="shared" si="46"/>
        <v>70.288471341065133</v>
      </c>
      <c r="AV45" s="1">
        <f t="shared" si="47"/>
        <v>531.12244119449497</v>
      </c>
      <c r="AW45" s="1">
        <f t="shared" si="48"/>
        <v>65.431607772095632</v>
      </c>
      <c r="AX45" s="1">
        <f t="shared" si="49"/>
        <v>470.33131840717317</v>
      </c>
      <c r="AY45" s="1">
        <f t="shared" si="50"/>
        <v>75.554121768037518</v>
      </c>
      <c r="AZ45" s="1">
        <f t="shared" si="51"/>
        <v>520.4999923706049</v>
      </c>
      <c r="BA45" s="1">
        <f t="shared" si="52"/>
        <v>149.62329193246225</v>
      </c>
      <c r="BB45" s="1">
        <f t="shared" si="53"/>
        <v>985.17348713679166</v>
      </c>
      <c r="BC45" s="1">
        <f t="shared" si="54"/>
        <v>91.830478937346953</v>
      </c>
      <c r="BD45" s="1">
        <f t="shared" si="55"/>
        <v>1115.357126508439</v>
      </c>
      <c r="BE45" s="1">
        <f t="shared" si="56"/>
        <v>71.560885059233243</v>
      </c>
      <c r="BF45" s="1">
        <f t="shared" si="57"/>
        <v>802.82775172843935</v>
      </c>
      <c r="BG45" s="1">
        <f t="shared" si="58"/>
        <v>66.612490450766543</v>
      </c>
      <c r="BH45" s="1">
        <f t="shared" si="59"/>
        <v>708.1632549259931</v>
      </c>
      <c r="BI45" s="1">
        <f t="shared" si="60"/>
        <v>57.453115398939829</v>
      </c>
      <c r="BJ45" s="1">
        <f t="shared" si="61"/>
        <v>583.6946924485768</v>
      </c>
      <c r="BK45" s="1">
        <f t="shared" si="62"/>
        <v>53.686211342926839</v>
      </c>
      <c r="BL45" s="1">
        <f t="shared" si="63"/>
        <v>526.1118737649798</v>
      </c>
      <c r="BM45" s="1">
        <f t="shared" si="64"/>
        <v>53.459976787492067</v>
      </c>
      <c r="BN45" s="1">
        <f t="shared" si="65"/>
        <v>507.63977442390899</v>
      </c>
      <c r="BO45" s="1">
        <f t="shared" si="66"/>
        <v>53.224162540722787</v>
      </c>
      <c r="BP45" s="1">
        <f t="shared" si="67"/>
        <v>490.66742867916008</v>
      </c>
      <c r="BQ45" s="1">
        <f t="shared" si="68"/>
        <v>47.586561659742813</v>
      </c>
      <c r="BR45" s="1">
        <f t="shared" si="69"/>
        <v>426.63933800869262</v>
      </c>
      <c r="BS45" s="1">
        <f t="shared" si="70"/>
        <v>38.63518224298889</v>
      </c>
      <c r="BT45" s="1">
        <f t="shared" si="71"/>
        <v>338.27988658250661</v>
      </c>
      <c r="BU45" s="1">
        <f t="shared" ref="BU45:BU108" si="72">$C45*BU44+BU44</f>
        <v>36.624366168831713</v>
      </c>
      <c r="BV45" s="1">
        <f t="shared" ref="BV45:BV108" si="73">BV44*$C45+BV44</f>
        <v>314.81854377254331</v>
      </c>
      <c r="BW45" s="1">
        <f>$C45*BW44+BW44</f>
        <v>38.076988696788852</v>
      </c>
      <c r="BX45" s="1">
        <f>BX44*$C45+BX44</f>
        <v>321.82603829893037</v>
      </c>
      <c r="BY45" s="1">
        <f>$N45</f>
        <v>45.128891257661103</v>
      </c>
      <c r="BZ45" s="2">
        <f>$G45</f>
        <v>375</v>
      </c>
    </row>
    <row r="46" spans="1:84" x14ac:dyDescent="0.2">
      <c r="A46" s="3">
        <v>37679</v>
      </c>
      <c r="B46">
        <v>45.990001678466797</v>
      </c>
      <c r="C46" s="4">
        <f t="shared" si="9"/>
        <v>-0.11642646776983769</v>
      </c>
      <c r="D46" s="2">
        <f t="shared" si="10"/>
        <v>3864.7060234005712</v>
      </c>
      <c r="E46">
        <f t="shared" si="11"/>
        <v>418.33428847733859</v>
      </c>
      <c r="F46">
        <v>4</v>
      </c>
      <c r="G46" s="2">
        <f t="shared" si="5"/>
        <v>375</v>
      </c>
      <c r="H46">
        <f t="shared" si="6"/>
        <v>8.1539462125216797</v>
      </c>
      <c r="I46">
        <f t="shared" si="12"/>
        <v>312.67561144782354</v>
      </c>
      <c r="J46">
        <f t="shared" si="13"/>
        <v>1.000582084215339</v>
      </c>
      <c r="K46">
        <f t="shared" si="14"/>
        <v>30.779591880873948</v>
      </c>
      <c r="L46">
        <f t="shared" si="15"/>
        <v>418.33428847733859</v>
      </c>
      <c r="M46">
        <v>0.11</v>
      </c>
      <c r="N46" s="1">
        <f t="shared" si="7"/>
        <v>46.016771732507245</v>
      </c>
      <c r="P46" s="1">
        <f t="shared" si="8"/>
        <v>3864.7060234005712</v>
      </c>
      <c r="Q46" s="1">
        <f t="shared" si="16"/>
        <v>22.733564843532761</v>
      </c>
      <c r="R46" s="1">
        <f t="shared" si="17"/>
        <v>579.70590351008593</v>
      </c>
      <c r="S46" s="1">
        <f t="shared" si="18"/>
        <v>26.004173340772823</v>
      </c>
      <c r="T46" s="1">
        <f t="shared" si="19"/>
        <v>573.67985461704927</v>
      </c>
      <c r="U46" s="1">
        <f t="shared" si="20"/>
        <v>24.210106920125654</v>
      </c>
      <c r="V46" s="1">
        <f t="shared" si="21"/>
        <v>470.88738919931865</v>
      </c>
      <c r="W46" s="1">
        <f t="shared" si="22"/>
        <v>29.081971324608936</v>
      </c>
      <c r="X46" s="1">
        <f t="shared" si="23"/>
        <v>450.88236939673317</v>
      </c>
      <c r="Y46" s="1">
        <f t="shared" si="24"/>
        <v>29.383058268949778</v>
      </c>
      <c r="Z46" s="1">
        <f t="shared" si="25"/>
        <v>419.36171743282773</v>
      </c>
      <c r="AA46" s="1">
        <f t="shared" si="26"/>
        <v>30.14518958376582</v>
      </c>
      <c r="AB46" s="1">
        <f t="shared" si="27"/>
        <v>400.49348341190233</v>
      </c>
      <c r="AC46" s="1">
        <f t="shared" si="28"/>
        <v>30.339834762740796</v>
      </c>
      <c r="AD46" s="1">
        <f t="shared" si="29"/>
        <v>378.00001379561752</v>
      </c>
      <c r="AE46" s="1">
        <f t="shared" si="30"/>
        <v>33.316430244584566</v>
      </c>
      <c r="AF46" s="1">
        <f t="shared" si="31"/>
        <v>391.96024157784188</v>
      </c>
      <c r="AG46" s="1">
        <f t="shared" si="32"/>
        <v>33.13171193861055</v>
      </c>
      <c r="AH46" s="1">
        <f t="shared" si="33"/>
        <v>368.41122839893279</v>
      </c>
      <c r="AI46" s="1">
        <f t="shared" si="34"/>
        <v>30.961553560023038</v>
      </c>
      <c r="AJ46" s="1">
        <f t="shared" si="35"/>
        <v>327.33097280047554</v>
      </c>
      <c r="AK46" s="1">
        <f t="shared" si="36"/>
        <v>35.478028301371133</v>
      </c>
      <c r="AL46" s="1">
        <f t="shared" si="37"/>
        <v>359.29688811302185</v>
      </c>
      <c r="AM46" s="1">
        <f t="shared" si="38"/>
        <v>31.451081597329388</v>
      </c>
      <c r="AN46" s="1">
        <f t="shared" si="39"/>
        <v>304.40155551108751</v>
      </c>
      <c r="AO46" s="1">
        <f t="shared" si="40"/>
        <v>33.410653762536441</v>
      </c>
      <c r="AP46" s="1">
        <f t="shared" si="41"/>
        <v>311.62056473269439</v>
      </c>
      <c r="AQ46" s="1">
        <f t="shared" si="42"/>
        <v>41.953839789351683</v>
      </c>
      <c r="AR46" s="1">
        <f t="shared" si="43"/>
        <v>377.22489415010358</v>
      </c>
      <c r="AS46" s="1">
        <f t="shared" si="44"/>
        <v>41.30558772563743</v>
      </c>
      <c r="AT46" s="1">
        <f t="shared" si="45"/>
        <v>323.49356397514737</v>
      </c>
      <c r="AU46" s="1">
        <f t="shared" si="46"/>
        <v>62.105032897883454</v>
      </c>
      <c r="AV46" s="1">
        <f t="shared" si="47"/>
        <v>469.28573141292657</v>
      </c>
      <c r="AW46" s="1">
        <f t="shared" si="48"/>
        <v>57.813636798689075</v>
      </c>
      <c r="AX46" s="1">
        <f t="shared" si="49"/>
        <v>415.57230432349513</v>
      </c>
      <c r="AY46" s="1">
        <f t="shared" si="50"/>
        <v>66.757622245132708</v>
      </c>
      <c r="AZ46" s="1">
        <f t="shared" si="51"/>
        <v>459.90001678466791</v>
      </c>
      <c r="BA46" s="1">
        <f t="shared" si="52"/>
        <v>132.20318055667042</v>
      </c>
      <c r="BB46" s="1">
        <f t="shared" si="53"/>
        <v>870.47321788896136</v>
      </c>
      <c r="BC46" s="1">
        <f t="shared" si="54"/>
        <v>81.138980641059163</v>
      </c>
      <c r="BD46" s="1">
        <f t="shared" si="55"/>
        <v>985.50003596714544</v>
      </c>
      <c r="BE46" s="1">
        <f t="shared" si="56"/>
        <v>63.229303981303367</v>
      </c>
      <c r="BF46" s="1">
        <f t="shared" si="57"/>
        <v>709.35735236709695</v>
      </c>
      <c r="BG46" s="1">
        <f t="shared" si="58"/>
        <v>58.857033478231749</v>
      </c>
      <c r="BH46" s="1">
        <f t="shared" si="59"/>
        <v>625.7143085505686</v>
      </c>
      <c r="BI46" s="1">
        <f t="shared" si="60"/>
        <v>50.764052110668395</v>
      </c>
      <c r="BJ46" s="1">
        <f t="shared" si="61"/>
        <v>515.73718115078725</v>
      </c>
      <c r="BK46" s="1">
        <f t="shared" si="62"/>
        <v>47.435715388324873</v>
      </c>
      <c r="BL46" s="1">
        <f t="shared" si="63"/>
        <v>464.85852665075248</v>
      </c>
      <c r="BM46" s="1">
        <f t="shared" si="64"/>
        <v>47.235820523066849</v>
      </c>
      <c r="BN46" s="1">
        <f t="shared" si="65"/>
        <v>448.53706858825609</v>
      </c>
      <c r="BO46" s="1">
        <f t="shared" si="66"/>
        <v>47.027461296098721</v>
      </c>
      <c r="BP46" s="1">
        <f t="shared" si="67"/>
        <v>433.54075310833673</v>
      </c>
      <c r="BQ46" s="1">
        <f t="shared" si="68"/>
        <v>42.046226372387373</v>
      </c>
      <c r="BR46" s="1">
        <f t="shared" si="69"/>
        <v>376.96722687267868</v>
      </c>
      <c r="BS46" s="1">
        <f t="shared" si="70"/>
        <v>34.137024442793738</v>
      </c>
      <c r="BT46" s="1">
        <f t="shared" si="71"/>
        <v>298.89515427012407</v>
      </c>
      <c r="BU46" s="1">
        <f t="shared" si="72"/>
        <v>32.360320581485496</v>
      </c>
      <c r="BV46" s="1">
        <f t="shared" si="73"/>
        <v>278.16533273266208</v>
      </c>
      <c r="BW46" s="1">
        <f t="shared" ref="BW46:BW109" si="74">$C46*BW45+BW45</f>
        <v>33.643819399509695</v>
      </c>
      <c r="BX46" s="1">
        <f t="shared" ref="BX46:BX109" si="75">BX45*$C46+BX45</f>
        <v>284.35696942342543</v>
      </c>
      <c r="BY46" s="1">
        <f>$C46*BY45+BY45</f>
        <v>39.874693854162516</v>
      </c>
      <c r="BZ46" s="1">
        <f>BZ45*$C46+BZ45</f>
        <v>331.34007458631089</v>
      </c>
      <c r="CA46" s="1">
        <f>$N46</f>
        <v>46.016771732507245</v>
      </c>
      <c r="CB46" s="2">
        <f>$G46</f>
        <v>375</v>
      </c>
    </row>
    <row r="47" spans="1:84" x14ac:dyDescent="0.2">
      <c r="A47" s="3">
        <v>37770</v>
      </c>
      <c r="B47">
        <v>47.099998474121001</v>
      </c>
      <c r="C47" s="4">
        <f t="shared" si="9"/>
        <v>2.4135611114228801E-2</v>
      </c>
      <c r="D47" s="2">
        <f t="shared" si="10"/>
        <v>3957.9830650521849</v>
      </c>
      <c r="E47">
        <f t="shared" si="11"/>
        <v>427.48881677407564</v>
      </c>
      <c r="F47">
        <v>1</v>
      </c>
      <c r="G47" s="2">
        <f t="shared" si="5"/>
        <v>375</v>
      </c>
      <c r="H47">
        <f t="shared" si="6"/>
        <v>7.9617836974250222</v>
      </c>
      <c r="I47">
        <f t="shared" si="12"/>
        <v>320.63739514524855</v>
      </c>
      <c r="J47">
        <f t="shared" si="13"/>
        <v>1.0891435175114712</v>
      </c>
      <c r="K47">
        <f t="shared" si="14"/>
        <v>31.868735398385418</v>
      </c>
      <c r="L47">
        <f t="shared" si="15"/>
        <v>427.48881677407564</v>
      </c>
      <c r="M47">
        <v>0.12</v>
      </c>
      <c r="N47" s="1">
        <f t="shared" si="7"/>
        <v>51.298658012889078</v>
      </c>
      <c r="P47" s="1">
        <f t="shared" si="8"/>
        <v>3957.9830650521849</v>
      </c>
      <c r="Q47" s="1">
        <f t="shared" si="16"/>
        <v>23.282253323836372</v>
      </c>
      <c r="R47" s="1">
        <f t="shared" si="17"/>
        <v>593.69745975782803</v>
      </c>
      <c r="S47" s="1">
        <f t="shared" si="18"/>
        <v>26.631799955872712</v>
      </c>
      <c r="T47" s="1">
        <f t="shared" si="19"/>
        <v>587.52596849215365</v>
      </c>
      <c r="U47" s="1">
        <f t="shared" si="20"/>
        <v>24.794432645783704</v>
      </c>
      <c r="V47" s="1">
        <f t="shared" si="21"/>
        <v>482.25254410362788</v>
      </c>
      <c r="W47" s="1">
        <f t="shared" si="22"/>
        <v>29.783882474934853</v>
      </c>
      <c r="X47" s="1">
        <f t="shared" si="23"/>
        <v>461.76469092275477</v>
      </c>
      <c r="Y47" s="1">
        <f t="shared" si="24"/>
        <v>30.092236336675874</v>
      </c>
      <c r="Z47" s="1">
        <f t="shared" si="25"/>
        <v>429.48326876098156</v>
      </c>
      <c r="AA47" s="1">
        <f t="shared" si="26"/>
        <v>30.872762156524292</v>
      </c>
      <c r="AB47" s="1">
        <f t="shared" si="27"/>
        <v>410.15963838131483</v>
      </c>
      <c r="AC47" s="1">
        <f t="shared" si="28"/>
        <v>31.072105215844267</v>
      </c>
      <c r="AD47" s="1">
        <f t="shared" si="29"/>
        <v>387.12327512976168</v>
      </c>
      <c r="AE47" s="1">
        <f t="shared" si="30"/>
        <v>34.120542648682189</v>
      </c>
      <c r="AF47" s="1">
        <f t="shared" si="31"/>
        <v>401.42044154080384</v>
      </c>
      <c r="AG47" s="1">
        <f t="shared" si="32"/>
        <v>33.931366053509507</v>
      </c>
      <c r="AH47" s="1">
        <f t="shared" si="33"/>
        <v>377.30305853768476</v>
      </c>
      <c r="AI47" s="1">
        <f t="shared" si="34"/>
        <v>31.70882957624012</v>
      </c>
      <c r="AJ47" s="1">
        <f t="shared" si="35"/>
        <v>335.23130586563002</v>
      </c>
      <c r="AK47" s="1">
        <f t="shared" si="36"/>
        <v>36.334312195552627</v>
      </c>
      <c r="AL47" s="1">
        <f t="shared" si="37"/>
        <v>367.96873807907031</v>
      </c>
      <c r="AM47" s="1">
        <f t="shared" si="38"/>
        <v>32.210172671884408</v>
      </c>
      <c r="AN47" s="1">
        <f t="shared" si="39"/>
        <v>311.74847307746944</v>
      </c>
      <c r="AO47" s="1">
        <f t="shared" si="40"/>
        <v>34.217040308821169</v>
      </c>
      <c r="AP47" s="1">
        <f t="shared" si="41"/>
        <v>319.14171749827909</v>
      </c>
      <c r="AQ47" s="1">
        <f t="shared" si="42"/>
        <v>42.96642135125613</v>
      </c>
      <c r="AR47" s="1">
        <f t="shared" si="43"/>
        <v>386.32944749791659</v>
      </c>
      <c r="AS47" s="1">
        <f t="shared" si="44"/>
        <v>42.302523327828077</v>
      </c>
      <c r="AT47" s="1">
        <f t="shared" si="45"/>
        <v>331.30127883320745</v>
      </c>
      <c r="AU47" s="1">
        <f t="shared" si="46"/>
        <v>63.603975820143155</v>
      </c>
      <c r="AV47" s="1">
        <f t="shared" si="47"/>
        <v>480.61222932776536</v>
      </c>
      <c r="AW47" s="1">
        <f t="shared" si="48"/>
        <v>59.209004253561503</v>
      </c>
      <c r="AX47" s="1">
        <f t="shared" si="49"/>
        <v>425.60239585049095</v>
      </c>
      <c r="AY47" s="1">
        <f t="shared" si="50"/>
        <v>68.368858254551824</v>
      </c>
      <c r="AZ47" s="1">
        <f t="shared" si="51"/>
        <v>470.99998474120997</v>
      </c>
      <c r="BA47" s="1">
        <f t="shared" si="52"/>
        <v>135.39398511065039</v>
      </c>
      <c r="BB47" s="1">
        <f t="shared" si="53"/>
        <v>891.48262096128065</v>
      </c>
      <c r="BC47" s="1">
        <f t="shared" si="54"/>
        <v>83.097319524016712</v>
      </c>
      <c r="BD47" s="1">
        <f t="shared" si="55"/>
        <v>1009.2856815883069</v>
      </c>
      <c r="BE47" s="1">
        <f t="shared" si="56"/>
        <v>64.755381873219463</v>
      </c>
      <c r="BF47" s="1">
        <f t="shared" si="57"/>
        <v>726.47812556484814</v>
      </c>
      <c r="BG47" s="1">
        <f t="shared" si="58"/>
        <v>60.277583949599496</v>
      </c>
      <c r="BH47" s="1">
        <f t="shared" si="59"/>
        <v>640.81630577035367</v>
      </c>
      <c r="BI47" s="1">
        <f t="shared" si="60"/>
        <v>51.989273530993934</v>
      </c>
      <c r="BJ47" s="1">
        <f t="shared" si="61"/>
        <v>528.1848131921912</v>
      </c>
      <c r="BK47" s="1">
        <f t="shared" si="62"/>
        <v>48.580605367862724</v>
      </c>
      <c r="BL47" s="1">
        <f t="shared" si="63"/>
        <v>476.07817127312842</v>
      </c>
      <c r="BM47" s="1">
        <f t="shared" si="64"/>
        <v>48.375885917873099</v>
      </c>
      <c r="BN47" s="1">
        <f t="shared" si="65"/>
        <v>459.36278484601843</v>
      </c>
      <c r="BO47" s="1">
        <f t="shared" si="66"/>
        <v>48.162497813630807</v>
      </c>
      <c r="BP47" s="1">
        <f t="shared" si="67"/>
        <v>444.00452412752941</v>
      </c>
      <c r="BQ47" s="1">
        <f t="shared" si="68"/>
        <v>43.061037740932143</v>
      </c>
      <c r="BR47" s="1">
        <f t="shared" si="69"/>
        <v>386.0655612632869</v>
      </c>
      <c r="BS47" s="1">
        <f t="shared" si="70"/>
        <v>34.96094238934193</v>
      </c>
      <c r="BT47" s="1">
        <f t="shared" si="71"/>
        <v>306.10917147751519</v>
      </c>
      <c r="BU47" s="1">
        <f t="shared" si="72"/>
        <v>33.141356694572004</v>
      </c>
      <c r="BV47" s="1">
        <f t="shared" si="73"/>
        <v>284.87902302895765</v>
      </c>
      <c r="BW47" s="1">
        <f t="shared" si="74"/>
        <v>34.455833540933611</v>
      </c>
      <c r="BX47" s="1">
        <f t="shared" si="75"/>
        <v>291.22009865504987</v>
      </c>
      <c r="BY47" s="1">
        <f t="shared" ref="BY47:BY110" si="76">$C47*BY46+BY46</f>
        <v>40.837093958325511</v>
      </c>
      <c r="BZ47" s="1">
        <f t="shared" ref="BZ47:BZ110" si="77">BZ46*$C47+BZ46</f>
        <v>339.33716977308563</v>
      </c>
      <c r="CA47" s="1">
        <f>$C47*CA46+CA46</f>
        <v>47.127414639775274</v>
      </c>
      <c r="CB47" s="1">
        <f>CB46*$C47+CB46</f>
        <v>384.05085416783578</v>
      </c>
      <c r="CC47" s="1">
        <f>$N47</f>
        <v>51.298658012889078</v>
      </c>
      <c r="CD47" s="2">
        <f>$G47</f>
        <v>375</v>
      </c>
    </row>
    <row r="48" spans="1:84" x14ac:dyDescent="0.2">
      <c r="A48" s="3">
        <v>37861</v>
      </c>
      <c r="B48">
        <v>50.549999237060497</v>
      </c>
      <c r="C48" s="4">
        <f t="shared" si="9"/>
        <v>7.3248426214601509E-2</v>
      </c>
      <c r="D48" s="2">
        <f t="shared" si="10"/>
        <v>4247.8990955513018</v>
      </c>
      <c r="E48">
        <f t="shared" si="11"/>
        <v>436.53974398901209</v>
      </c>
      <c r="F48">
        <v>2</v>
      </c>
      <c r="G48" s="2">
        <f t="shared" si="5"/>
        <v>375</v>
      </c>
      <c r="H48">
        <f t="shared" si="6"/>
        <v>7.4183977380769273</v>
      </c>
      <c r="I48">
        <f t="shared" si="12"/>
        <v>328.05579288332547</v>
      </c>
      <c r="J48">
        <f t="shared" si="13"/>
        <v>1.0362961438044058</v>
      </c>
      <c r="K48">
        <f t="shared" si="14"/>
        <v>32.905031542189825</v>
      </c>
      <c r="L48">
        <f t="shared" si="15"/>
        <v>436.53974398901209</v>
      </c>
      <c r="M48">
        <v>0.12</v>
      </c>
      <c r="N48" s="1">
        <f t="shared" si="7"/>
        <v>52.384769278681446</v>
      </c>
      <c r="P48" s="1">
        <f t="shared" si="8"/>
        <v>4247.8990955513018</v>
      </c>
      <c r="Q48" s="1">
        <f t="shared" si="16"/>
        <v>24.987641738537061</v>
      </c>
      <c r="R48" s="1">
        <f t="shared" si="17"/>
        <v>637.18486433269561</v>
      </c>
      <c r="S48" s="1">
        <f t="shared" si="18"/>
        <v>28.58253738990248</v>
      </c>
      <c r="T48" s="1">
        <f t="shared" si="19"/>
        <v>630.56132104441349</v>
      </c>
      <c r="U48" s="1">
        <f t="shared" si="20"/>
        <v>26.610585815971298</v>
      </c>
      <c r="V48" s="1">
        <f t="shared" si="21"/>
        <v>517.57678399720635</v>
      </c>
      <c r="W48" s="1">
        <f t="shared" si="22"/>
        <v>31.965504992784481</v>
      </c>
      <c r="X48" s="1">
        <f t="shared" si="23"/>
        <v>495.58822781431843</v>
      </c>
      <c r="Y48" s="1">
        <f t="shared" si="24"/>
        <v>32.296445289615228</v>
      </c>
      <c r="Z48" s="1">
        <f t="shared" si="25"/>
        <v>460.94224228322616</v>
      </c>
      <c r="AA48" s="1">
        <f t="shared" si="26"/>
        <v>33.134143397387405</v>
      </c>
      <c r="AB48" s="1">
        <f t="shared" si="27"/>
        <v>440.20318638949618</v>
      </c>
      <c r="AC48" s="1">
        <f t="shared" si="28"/>
        <v>33.348088022079374</v>
      </c>
      <c r="AD48" s="1">
        <f t="shared" si="29"/>
        <v>415.4794457840589</v>
      </c>
      <c r="AE48" s="1">
        <f t="shared" si="30"/>
        <v>36.619818699286348</v>
      </c>
      <c r="AF48" s="1">
        <f t="shared" si="31"/>
        <v>430.82385713403818</v>
      </c>
      <c r="AG48" s="1">
        <f t="shared" si="32"/>
        <v>36.416785216240633</v>
      </c>
      <c r="AH48" s="1">
        <f t="shared" si="33"/>
        <v>404.93991378152583</v>
      </c>
      <c r="AI48" s="1">
        <f t="shared" si="34"/>
        <v>34.031451439806716</v>
      </c>
      <c r="AJ48" s="1">
        <f t="shared" si="35"/>
        <v>359.78647143815311</v>
      </c>
      <c r="AK48" s="1">
        <f t="shared" si="36"/>
        <v>38.995743381466859</v>
      </c>
      <c r="AL48" s="1">
        <f t="shared" si="37"/>
        <v>394.92186903953512</v>
      </c>
      <c r="AM48" s="1">
        <f t="shared" si="38"/>
        <v>34.569517128200509</v>
      </c>
      <c r="AN48" s="1">
        <f t="shared" si="39"/>
        <v>334.58355810519913</v>
      </c>
      <c r="AO48" s="1">
        <f t="shared" si="40"/>
        <v>36.723384661163905</v>
      </c>
      <c r="AP48" s="1">
        <f t="shared" si="41"/>
        <v>342.51834604445298</v>
      </c>
      <c r="AQ48" s="1">
        <f t="shared" si="42"/>
        <v>46.113644095309091</v>
      </c>
      <c r="AR48" s="1">
        <f t="shared" si="43"/>
        <v>414.62747152749552</v>
      </c>
      <c r="AS48" s="1">
        <f t="shared" si="44"/>
        <v>45.401116586497949</v>
      </c>
      <c r="AT48" s="1">
        <f t="shared" si="45"/>
        <v>355.56857611062475</v>
      </c>
      <c r="AU48" s="1">
        <f t="shared" si="46"/>
        <v>68.262866949960213</v>
      </c>
      <c r="AV48" s="1">
        <f t="shared" si="47"/>
        <v>515.81631874551533</v>
      </c>
      <c r="AW48" s="1">
        <f t="shared" si="48"/>
        <v>63.545970632868531</v>
      </c>
      <c r="AX48" s="1">
        <f t="shared" si="49"/>
        <v>456.77710153970327</v>
      </c>
      <c r="AY48" s="1">
        <f t="shared" si="50"/>
        <v>73.376769523786919</v>
      </c>
      <c r="AZ48" s="1">
        <f t="shared" si="51"/>
        <v>505.4999923706049</v>
      </c>
      <c r="BA48" s="1">
        <f t="shared" si="52"/>
        <v>145.31138143892872</v>
      </c>
      <c r="BB48" s="1">
        <f t="shared" si="53"/>
        <v>956.7823199443626</v>
      </c>
      <c r="BC48" s="1">
        <f t="shared" si="54"/>
        <v>89.184067401802821</v>
      </c>
      <c r="BD48" s="1">
        <f t="shared" si="55"/>
        <v>1083.2142693655819</v>
      </c>
      <c r="BE48" s="1">
        <f t="shared" si="56"/>
        <v>69.498611684358323</v>
      </c>
      <c r="BF48" s="1">
        <f t="shared" si="57"/>
        <v>779.6915049418069</v>
      </c>
      <c r="BG48" s="1">
        <f t="shared" si="58"/>
        <v>64.692822109926183</v>
      </c>
      <c r="BH48" s="1">
        <f t="shared" si="59"/>
        <v>687.75509166068696</v>
      </c>
      <c r="BI48" s="1">
        <f t="shared" si="60"/>
        <v>55.797405997179681</v>
      </c>
      <c r="BJ48" s="1">
        <f t="shared" si="61"/>
        <v>566.87351950897255</v>
      </c>
      <c r="BK48" s="1">
        <f t="shared" si="62"/>
        <v>52.139058255611289</v>
      </c>
      <c r="BL48" s="1">
        <f t="shared" si="63"/>
        <v>510.9501480740106</v>
      </c>
      <c r="BM48" s="1">
        <f t="shared" si="64"/>
        <v>51.919343428094407</v>
      </c>
      <c r="BN48" s="1">
        <f t="shared" si="65"/>
        <v>493.01038589754586</v>
      </c>
      <c r="BO48" s="1">
        <f t="shared" si="66"/>
        <v>51.690324981043453</v>
      </c>
      <c r="BP48" s="1">
        <f t="shared" si="67"/>
        <v>476.52715675203399</v>
      </c>
      <c r="BQ48" s="1">
        <f t="shared" si="68"/>
        <v>46.215190986622979</v>
      </c>
      <c r="BR48" s="1">
        <f t="shared" si="69"/>
        <v>414.34425604147947</v>
      </c>
      <c r="BS48" s="1">
        <f t="shared" si="70"/>
        <v>37.521776398340577</v>
      </c>
      <c r="BT48" s="1">
        <f t="shared" si="71"/>
        <v>328.53118653809878</v>
      </c>
      <c r="BU48" s="1">
        <f t="shared" si="72"/>
        <v>35.568908915066153</v>
      </c>
      <c r="BV48" s="1">
        <f t="shared" si="73"/>
        <v>305.74596312738203</v>
      </c>
      <c r="BW48" s="1">
        <f t="shared" si="74"/>
        <v>36.979669121719276</v>
      </c>
      <c r="BX48" s="1">
        <f t="shared" si="75"/>
        <v>312.55151256359323</v>
      </c>
      <c r="BY48" s="1">
        <f t="shared" si="76"/>
        <v>43.828346821950667</v>
      </c>
      <c r="BZ48" s="1">
        <f t="shared" si="77"/>
        <v>364.19308341508122</v>
      </c>
      <c r="CA48" s="1">
        <f t="shared" ref="CA48:CA111" si="78">$C48*CA47+CA47</f>
        <v>50.579423593701783</v>
      </c>
      <c r="CB48" s="1">
        <f t="shared" ref="CB48:CB111" si="79">CB47*$C48+CB47</f>
        <v>412.18197482200321</v>
      </c>
      <c r="CC48" s="1">
        <f>$C48*CC47+CC47</f>
        <v>55.056203979254263</v>
      </c>
      <c r="CD48" s="1">
        <f>CD47*$C48+CD47</f>
        <v>402.46815983047554</v>
      </c>
      <c r="CE48" s="1">
        <f>$N48</f>
        <v>52.384769278681446</v>
      </c>
      <c r="CF48" s="2">
        <f>$G48</f>
        <v>375</v>
      </c>
    </row>
    <row r="49" spans="1:116" x14ac:dyDescent="0.2">
      <c r="A49" s="3">
        <v>37951</v>
      </c>
      <c r="B49">
        <v>45.990001678466797</v>
      </c>
      <c r="C49" s="4">
        <f t="shared" si="9"/>
        <v>-9.0207668198154178E-2</v>
      </c>
      <c r="D49" s="2">
        <f t="shared" si="10"/>
        <v>3864.7060234005708</v>
      </c>
      <c r="E49">
        <f t="shared" si="11"/>
        <v>444.99443787089342</v>
      </c>
      <c r="F49">
        <v>3</v>
      </c>
      <c r="G49" s="2">
        <f t="shared" si="5"/>
        <v>375</v>
      </c>
      <c r="H49">
        <f t="shared" si="6"/>
        <v>8.1539462125216797</v>
      </c>
      <c r="I49">
        <f t="shared" si="12"/>
        <v>336.20973909584717</v>
      </c>
      <c r="J49">
        <f t="shared" si="13"/>
        <v>2.1286969506120763</v>
      </c>
      <c r="K49">
        <f t="shared" si="14"/>
        <v>35.033728492801899</v>
      </c>
      <c r="L49">
        <f t="shared" si="15"/>
        <v>444.99443787089342</v>
      </c>
      <c r="M49">
        <v>0.22</v>
      </c>
      <c r="N49" s="1">
        <f t="shared" si="7"/>
        <v>97.898776331596551</v>
      </c>
      <c r="P49" s="1">
        <f t="shared" si="8"/>
        <v>3864.7060234005708</v>
      </c>
      <c r="Q49" s="1">
        <f t="shared" si="16"/>
        <v>22.733564843532761</v>
      </c>
      <c r="R49" s="1">
        <f t="shared" si="17"/>
        <v>579.70590351008593</v>
      </c>
      <c r="S49" s="1">
        <f t="shared" si="18"/>
        <v>26.004173340772823</v>
      </c>
      <c r="T49" s="1">
        <f t="shared" si="19"/>
        <v>573.67985461704927</v>
      </c>
      <c r="U49" s="1">
        <f t="shared" si="20"/>
        <v>24.21010692012565</v>
      </c>
      <c r="V49" s="1">
        <f t="shared" si="21"/>
        <v>470.88738919931865</v>
      </c>
      <c r="W49" s="1">
        <f t="shared" si="22"/>
        <v>29.081971324608936</v>
      </c>
      <c r="X49" s="1">
        <f t="shared" si="23"/>
        <v>450.88236939673317</v>
      </c>
      <c r="Y49" s="1">
        <f t="shared" si="24"/>
        <v>29.383058268949778</v>
      </c>
      <c r="Z49" s="1">
        <f t="shared" si="25"/>
        <v>419.36171743282773</v>
      </c>
      <c r="AA49" s="1">
        <f t="shared" si="26"/>
        <v>30.14518958376582</v>
      </c>
      <c r="AB49" s="1">
        <f t="shared" si="27"/>
        <v>400.49348341190228</v>
      </c>
      <c r="AC49" s="1">
        <f t="shared" si="28"/>
        <v>30.339834762740796</v>
      </c>
      <c r="AD49" s="1">
        <f t="shared" si="29"/>
        <v>378.00001379561752</v>
      </c>
      <c r="AE49" s="1">
        <f t="shared" si="30"/>
        <v>33.316430244584566</v>
      </c>
      <c r="AF49" s="1">
        <f t="shared" si="31"/>
        <v>391.96024157784188</v>
      </c>
      <c r="AG49" s="1">
        <f t="shared" si="32"/>
        <v>33.13171193861055</v>
      </c>
      <c r="AH49" s="1">
        <f t="shared" si="33"/>
        <v>368.41122839893279</v>
      </c>
      <c r="AI49" s="1">
        <f t="shared" si="34"/>
        <v>30.961553560023034</v>
      </c>
      <c r="AJ49" s="1">
        <f t="shared" si="35"/>
        <v>327.33097280047554</v>
      </c>
      <c r="AK49" s="1">
        <f t="shared" si="36"/>
        <v>35.478028301371133</v>
      </c>
      <c r="AL49" s="1">
        <f t="shared" si="37"/>
        <v>359.29688811302185</v>
      </c>
      <c r="AM49" s="1">
        <f t="shared" si="38"/>
        <v>31.451081597329392</v>
      </c>
      <c r="AN49" s="1">
        <f t="shared" si="39"/>
        <v>304.40155551108751</v>
      </c>
      <c r="AO49" s="1">
        <f t="shared" si="40"/>
        <v>33.410653762536448</v>
      </c>
      <c r="AP49" s="1">
        <f t="shared" si="41"/>
        <v>311.62056473269439</v>
      </c>
      <c r="AQ49" s="1">
        <f t="shared" si="42"/>
        <v>41.953839789351676</v>
      </c>
      <c r="AR49" s="1">
        <f t="shared" si="43"/>
        <v>377.22489415010358</v>
      </c>
      <c r="AS49" s="1">
        <f t="shared" si="44"/>
        <v>41.30558772563743</v>
      </c>
      <c r="AT49" s="1">
        <f t="shared" si="45"/>
        <v>323.49356397514737</v>
      </c>
      <c r="AU49" s="1">
        <f t="shared" si="46"/>
        <v>62.105032897883454</v>
      </c>
      <c r="AV49" s="1">
        <f t="shared" si="47"/>
        <v>469.28573141292657</v>
      </c>
      <c r="AW49" s="1">
        <f t="shared" si="48"/>
        <v>57.813636798689075</v>
      </c>
      <c r="AX49" s="1">
        <f t="shared" si="49"/>
        <v>415.57230432349513</v>
      </c>
      <c r="AY49" s="1">
        <f t="shared" si="50"/>
        <v>66.757622245132723</v>
      </c>
      <c r="AZ49" s="1">
        <f t="shared" si="51"/>
        <v>459.90001678466791</v>
      </c>
      <c r="BA49" s="1">
        <f t="shared" si="52"/>
        <v>132.20318055667042</v>
      </c>
      <c r="BB49" s="1">
        <f t="shared" si="53"/>
        <v>870.47321788896136</v>
      </c>
      <c r="BC49" s="1">
        <f t="shared" si="54"/>
        <v>81.138980641059177</v>
      </c>
      <c r="BD49" s="1">
        <f t="shared" si="55"/>
        <v>985.50003596714555</v>
      </c>
      <c r="BE49" s="1">
        <f t="shared" si="56"/>
        <v>63.229303981303367</v>
      </c>
      <c r="BF49" s="1">
        <f t="shared" si="57"/>
        <v>709.35735236709684</v>
      </c>
      <c r="BG49" s="1">
        <f t="shared" si="58"/>
        <v>58.857033478231749</v>
      </c>
      <c r="BH49" s="1">
        <f t="shared" si="59"/>
        <v>625.7143085505686</v>
      </c>
      <c r="BI49" s="1">
        <f t="shared" si="60"/>
        <v>50.764052110668395</v>
      </c>
      <c r="BJ49" s="1">
        <f t="shared" si="61"/>
        <v>515.73718115078725</v>
      </c>
      <c r="BK49" s="1">
        <f t="shared" si="62"/>
        <v>47.435715388324873</v>
      </c>
      <c r="BL49" s="1">
        <f t="shared" si="63"/>
        <v>464.85852665075248</v>
      </c>
      <c r="BM49" s="1">
        <f t="shared" si="64"/>
        <v>47.235820523066849</v>
      </c>
      <c r="BN49" s="1">
        <f t="shared" si="65"/>
        <v>448.53706858825609</v>
      </c>
      <c r="BO49" s="1">
        <f t="shared" si="66"/>
        <v>47.027461296098721</v>
      </c>
      <c r="BP49" s="1">
        <f t="shared" si="67"/>
        <v>433.54075310833673</v>
      </c>
      <c r="BQ49" s="1">
        <f t="shared" si="68"/>
        <v>42.046226372387366</v>
      </c>
      <c r="BR49" s="1">
        <f t="shared" si="69"/>
        <v>376.96722687267868</v>
      </c>
      <c r="BS49" s="1">
        <f t="shared" si="70"/>
        <v>34.137024442793738</v>
      </c>
      <c r="BT49" s="1">
        <f t="shared" si="71"/>
        <v>298.89515427012407</v>
      </c>
      <c r="BU49" s="1">
        <f t="shared" si="72"/>
        <v>32.360320581485496</v>
      </c>
      <c r="BV49" s="1">
        <f t="shared" si="73"/>
        <v>278.16533273266208</v>
      </c>
      <c r="BW49" s="1">
        <f t="shared" si="74"/>
        <v>33.643819399509695</v>
      </c>
      <c r="BX49" s="1">
        <f t="shared" si="75"/>
        <v>284.35696942342543</v>
      </c>
      <c r="BY49" s="1">
        <f t="shared" si="76"/>
        <v>39.874693854162516</v>
      </c>
      <c r="BZ49" s="1">
        <f t="shared" si="77"/>
        <v>331.34007458631089</v>
      </c>
      <c r="CA49" s="1">
        <f t="shared" si="78"/>
        <v>46.016771732507245</v>
      </c>
      <c r="CB49" s="1">
        <f t="shared" si="79"/>
        <v>375</v>
      </c>
      <c r="CC49" s="1">
        <f t="shared" ref="CC49:CC112" si="80">$C49*CC48+CC48</f>
        <v>50.089712198443799</v>
      </c>
      <c r="CD49" s="1">
        <f t="shared" ref="CD49:CD112" si="81">CD48*$C49+CD48</f>
        <v>366.16244560816631</v>
      </c>
      <c r="CE49" s="1">
        <f>$C49*CE48+CE48</f>
        <v>47.65926139295329</v>
      </c>
      <c r="CF49" s="1">
        <f>CF48*$C49+CF48</f>
        <v>341.17212442569218</v>
      </c>
      <c r="CG49" s="1">
        <f>$N49</f>
        <v>97.898776331596551</v>
      </c>
      <c r="CH49" s="2">
        <f>$G49</f>
        <v>375</v>
      </c>
    </row>
    <row r="50" spans="1:116" x14ac:dyDescent="0.2">
      <c r="A50" s="3">
        <v>38043</v>
      </c>
      <c r="B50">
        <v>46.759998321533203</v>
      </c>
      <c r="C50" s="4">
        <f t="shared" si="9"/>
        <v>1.6742696563695283E-2</v>
      </c>
      <c r="D50" s="2">
        <f t="shared" si="10"/>
        <v>3929.4116236582518</v>
      </c>
      <c r="E50">
        <f t="shared" si="11"/>
        <v>455.27708103402722</v>
      </c>
      <c r="F50">
        <v>4</v>
      </c>
      <c r="G50" s="2">
        <f t="shared" si="5"/>
        <v>375</v>
      </c>
      <c r="H50">
        <f t="shared" si="6"/>
        <v>8.0196752237116886</v>
      </c>
      <c r="I50">
        <f t="shared" si="12"/>
        <v>344.22941431955888</v>
      </c>
      <c r="J50">
        <f t="shared" si="13"/>
        <v>2.1420222716595219</v>
      </c>
      <c r="K50">
        <f t="shared" si="14"/>
        <v>37.175750764461419</v>
      </c>
      <c r="L50">
        <f t="shared" si="15"/>
        <v>455.27708103402722</v>
      </c>
      <c r="M50">
        <v>0.22</v>
      </c>
      <c r="N50" s="1">
        <f t="shared" si="7"/>
        <v>100.16095782748599</v>
      </c>
      <c r="P50" s="1">
        <f t="shared" si="8"/>
        <v>3929.4116236582518</v>
      </c>
      <c r="Q50" s="1">
        <f t="shared" si="16"/>
        <v>23.114186021519121</v>
      </c>
      <c r="R50" s="1">
        <f t="shared" si="17"/>
        <v>589.41174354873817</v>
      </c>
      <c r="S50" s="1">
        <f t="shared" si="18"/>
        <v>26.439553324407118</v>
      </c>
      <c r="T50" s="1">
        <f t="shared" si="19"/>
        <v>583.28480234760741</v>
      </c>
      <c r="U50" s="1">
        <f t="shared" si="20"/>
        <v>24.615449394063933</v>
      </c>
      <c r="V50" s="1">
        <f t="shared" si="21"/>
        <v>478.77131387235352</v>
      </c>
      <c r="W50" s="1">
        <f t="shared" si="22"/>
        <v>29.568881945970951</v>
      </c>
      <c r="X50" s="1">
        <f t="shared" si="23"/>
        <v>458.43135609346263</v>
      </c>
      <c r="Y50" s="1">
        <f t="shared" si="24"/>
        <v>29.875009897660181</v>
      </c>
      <c r="Z50" s="1">
        <f t="shared" si="25"/>
        <v>426.3829634182357</v>
      </c>
      <c r="AA50" s="1">
        <f t="shared" si="26"/>
        <v>30.649901345821878</v>
      </c>
      <c r="AB50" s="1">
        <f t="shared" si="27"/>
        <v>407.19882428040506</v>
      </c>
      <c r="AC50" s="1">
        <f t="shared" si="28"/>
        <v>30.847805409966021</v>
      </c>
      <c r="AD50" s="1">
        <f t="shared" si="29"/>
        <v>384.3287533276702</v>
      </c>
      <c r="AE50" s="1">
        <f t="shared" si="30"/>
        <v>33.874237126755169</v>
      </c>
      <c r="AF50" s="1">
        <f t="shared" si="31"/>
        <v>398.52271296761239</v>
      </c>
      <c r="AG50" s="1">
        <f t="shared" si="32"/>
        <v>33.686426138234467</v>
      </c>
      <c r="AH50" s="1">
        <f t="shared" si="33"/>
        <v>374.57942580667435</v>
      </c>
      <c r="AI50" s="1">
        <f t="shared" si="34"/>
        <v>31.479933456419101</v>
      </c>
      <c r="AJ50" s="1">
        <f t="shared" si="35"/>
        <v>332.81137595397308</v>
      </c>
      <c r="AK50" s="1">
        <f t="shared" si="36"/>
        <v>36.072026163899181</v>
      </c>
      <c r="AL50" s="1">
        <f t="shared" si="37"/>
        <v>365.31248688697815</v>
      </c>
      <c r="AM50" s="1">
        <f t="shared" si="38"/>
        <v>31.977657513113499</v>
      </c>
      <c r="AN50" s="1">
        <f t="shared" si="39"/>
        <v>309.49805838852649</v>
      </c>
      <c r="AO50" s="1">
        <f t="shared" si="40"/>
        <v>33.970038200477283</v>
      </c>
      <c r="AP50" s="1">
        <f t="shared" si="41"/>
        <v>316.83793329102127</v>
      </c>
      <c r="AQ50" s="1">
        <f t="shared" si="42"/>
        <v>42.656260198626676</v>
      </c>
      <c r="AR50" s="1">
        <f t="shared" si="43"/>
        <v>383.54065608913083</v>
      </c>
      <c r="AS50" s="1">
        <f t="shared" si="44"/>
        <v>41.997154647312875</v>
      </c>
      <c r="AT50" s="1">
        <f t="shared" si="45"/>
        <v>328.90971855709159</v>
      </c>
      <c r="AU50" s="1">
        <f t="shared" si="46"/>
        <v>63.144838618771033</v>
      </c>
      <c r="AV50" s="1">
        <f t="shared" si="47"/>
        <v>477.14284001564499</v>
      </c>
      <c r="AW50" s="1">
        <f t="shared" si="48"/>
        <v>58.781592976853211</v>
      </c>
      <c r="AX50" s="1">
        <f t="shared" si="49"/>
        <v>422.53010531505902</v>
      </c>
      <c r="AY50" s="1">
        <f t="shared" si="50"/>
        <v>67.875324857696768</v>
      </c>
      <c r="AZ50" s="1">
        <f t="shared" si="51"/>
        <v>467.59998321533197</v>
      </c>
      <c r="BA50" s="1">
        <f t="shared" si="52"/>
        <v>134.41661829348618</v>
      </c>
      <c r="BB50" s="1">
        <f t="shared" si="53"/>
        <v>885.04728684289967</v>
      </c>
      <c r="BC50" s="1">
        <f t="shared" si="54"/>
        <v>82.497465973419978</v>
      </c>
      <c r="BD50" s="1">
        <f t="shared" si="55"/>
        <v>1001.9999640328542</v>
      </c>
      <c r="BE50" s="1">
        <f t="shared" si="56"/>
        <v>64.287933031795973</v>
      </c>
      <c r="BF50" s="1">
        <f t="shared" si="57"/>
        <v>721.23390727300546</v>
      </c>
      <c r="BG50" s="1">
        <f t="shared" si="58"/>
        <v>59.842458930397036</v>
      </c>
      <c r="BH50" s="1">
        <f t="shared" si="59"/>
        <v>636.19045335419321</v>
      </c>
      <c r="BI50" s="1">
        <f t="shared" si="60"/>
        <v>51.613979231500927</v>
      </c>
      <c r="BJ50" s="1">
        <f t="shared" si="61"/>
        <v>524.37201228141043</v>
      </c>
      <c r="BK50" s="1">
        <f t="shared" si="62"/>
        <v>48.229917177353407</v>
      </c>
      <c r="BL50" s="1">
        <f t="shared" si="63"/>
        <v>472.64151190751249</v>
      </c>
      <c r="BM50" s="1">
        <f t="shared" si="64"/>
        <v>48.026675533021731</v>
      </c>
      <c r="BN50" s="1">
        <f t="shared" si="65"/>
        <v>456.04678862519864</v>
      </c>
      <c r="BO50" s="1">
        <f t="shared" si="66"/>
        <v>47.814827810740226</v>
      </c>
      <c r="BP50" s="1">
        <f t="shared" si="67"/>
        <v>440.79939438562553</v>
      </c>
      <c r="BQ50" s="1">
        <f t="shared" si="68"/>
        <v>42.750193582188693</v>
      </c>
      <c r="BR50" s="1">
        <f t="shared" si="69"/>
        <v>383.27867476666563</v>
      </c>
      <c r="BS50" s="1">
        <f t="shared" si="70"/>
        <v>34.70857028462688</v>
      </c>
      <c r="BT50" s="1">
        <f t="shared" si="71"/>
        <v>303.89946514242763</v>
      </c>
      <c r="BU50" s="1">
        <f t="shared" si="72"/>
        <v>32.902119609685208</v>
      </c>
      <c r="BV50" s="1">
        <f t="shared" si="73"/>
        <v>282.82257049314438</v>
      </c>
      <c r="BW50" s="1">
        <f t="shared" si="74"/>
        <v>34.207107658959451</v>
      </c>
      <c r="BX50" s="1">
        <f t="shared" si="75"/>
        <v>289.11787187825382</v>
      </c>
      <c r="BY50" s="1">
        <f t="shared" si="76"/>
        <v>40.542303753933005</v>
      </c>
      <c r="BZ50" s="1">
        <f t="shared" si="77"/>
        <v>336.88760091450166</v>
      </c>
      <c r="CA50" s="1">
        <f t="shared" si="78"/>
        <v>46.787216578465447</v>
      </c>
      <c r="CB50" s="1">
        <f t="shared" si="79"/>
        <v>381.27851121138571</v>
      </c>
      <c r="CC50" s="1">
        <f t="shared" si="80"/>
        <v>50.928349050745169</v>
      </c>
      <c r="CD50" s="1">
        <f t="shared" si="81"/>
        <v>372.2929923280044</v>
      </c>
      <c r="CE50" s="1">
        <f t="shared" ref="CE50:CE113" si="82">$C50*CE49+CE49</f>
        <v>48.457205944905347</v>
      </c>
      <c r="CF50" s="1">
        <f t="shared" ref="CF50:CF113" si="83">CF49*$C50+CF49</f>
        <v>346.88426578094283</v>
      </c>
      <c r="CG50" s="1">
        <f>$C50*CG49+CG49</f>
        <v>99.53786583767355</v>
      </c>
      <c r="CH50" s="1">
        <f>CH49*$C50+CH49</f>
        <v>381.27851121138571</v>
      </c>
      <c r="CI50" s="1">
        <f>$N50</f>
        <v>100.16095782748599</v>
      </c>
      <c r="CJ50" s="2">
        <f>$G50</f>
        <v>375</v>
      </c>
    </row>
    <row r="51" spans="1:116" x14ac:dyDescent="0.2">
      <c r="A51" s="3">
        <v>38134</v>
      </c>
      <c r="B51">
        <v>48.900001525878899</v>
      </c>
      <c r="C51" s="4">
        <f t="shared" si="9"/>
        <v>4.5765681804146134E-2</v>
      </c>
      <c r="D51" s="2">
        <f t="shared" si="10"/>
        <v>4109.2438257041085</v>
      </c>
      <c r="E51">
        <f t="shared" si="11"/>
        <v>465.43877852939846</v>
      </c>
      <c r="F51">
        <v>1</v>
      </c>
      <c r="G51" s="2">
        <f t="shared" si="5"/>
        <v>375</v>
      </c>
      <c r="H51">
        <f t="shared" si="6"/>
        <v>7.6687114171467297</v>
      </c>
      <c r="I51">
        <f t="shared" si="12"/>
        <v>351.89812573670559</v>
      </c>
      <c r="J51">
        <f t="shared" si="13"/>
        <v>2.0939985292695189</v>
      </c>
      <c r="K51">
        <f t="shared" si="14"/>
        <v>39.269749293730939</v>
      </c>
      <c r="L51">
        <f t="shared" si="15"/>
        <v>465.43877852939846</v>
      </c>
      <c r="M51">
        <v>0.22</v>
      </c>
      <c r="N51" s="1">
        <f t="shared" si="7"/>
        <v>102.39653127646766</v>
      </c>
      <c r="P51" s="1">
        <f t="shared" si="8"/>
        <v>4109.2438257041085</v>
      </c>
      <c r="Q51" s="1">
        <f t="shared" si="16"/>
        <v>24.172022504141808</v>
      </c>
      <c r="R51" s="1">
        <f t="shared" si="17"/>
        <v>616.38657385561669</v>
      </c>
      <c r="S51" s="1">
        <f t="shared" si="18"/>
        <v>27.649577508895689</v>
      </c>
      <c r="T51" s="1">
        <f t="shared" si="19"/>
        <v>609.9792290130423</v>
      </c>
      <c r="U51" s="1">
        <f t="shared" si="20"/>
        <v>25.741992218498726</v>
      </c>
      <c r="V51" s="1">
        <f t="shared" si="21"/>
        <v>500.68260947998863</v>
      </c>
      <c r="W51" s="1">
        <f t="shared" si="22"/>
        <v>30.92212198841462</v>
      </c>
      <c r="X51" s="1">
        <f t="shared" si="23"/>
        <v>479.41177966547923</v>
      </c>
      <c r="Y51" s="1">
        <f t="shared" si="24"/>
        <v>31.242260094532213</v>
      </c>
      <c r="Z51" s="1">
        <f t="shared" si="25"/>
        <v>445.89667044874358</v>
      </c>
      <c r="AA51" s="1">
        <f t="shared" si="26"/>
        <v>32.052614978143232</v>
      </c>
      <c r="AB51" s="1">
        <f t="shared" si="27"/>
        <v>425.83455610344447</v>
      </c>
      <c r="AC51" s="1">
        <f t="shared" si="28"/>
        <v>32.259576256714745</v>
      </c>
      <c r="AD51" s="1">
        <f t="shared" si="29"/>
        <v>401.91782076064851</v>
      </c>
      <c r="AE51" s="1">
        <f t="shared" si="30"/>
        <v>35.42451468445644</v>
      </c>
      <c r="AF51" s="1">
        <f t="shared" si="31"/>
        <v>416.76137664101321</v>
      </c>
      <c r="AG51" s="1">
        <f t="shared" si="32"/>
        <v>35.228108397995776</v>
      </c>
      <c r="AH51" s="1">
        <f t="shared" si="33"/>
        <v>391.72230861852239</v>
      </c>
      <c r="AI51" s="1">
        <f t="shared" si="34"/>
        <v>32.920634074201274</v>
      </c>
      <c r="AJ51" s="1">
        <f t="shared" si="35"/>
        <v>348.04271548668265</v>
      </c>
      <c r="AK51" s="1">
        <f t="shared" si="36"/>
        <v>37.722887035347028</v>
      </c>
      <c r="AL51" s="1">
        <f t="shared" si="37"/>
        <v>382.0312619209289</v>
      </c>
      <c r="AM51" s="1">
        <f t="shared" si="38"/>
        <v>33.441136811700616</v>
      </c>
      <c r="AN51" s="1">
        <f t="shared" si="39"/>
        <v>323.66244804773686</v>
      </c>
      <c r="AO51" s="1">
        <f t="shared" si="40"/>
        <v>35.524700159635017</v>
      </c>
      <c r="AP51" s="1">
        <f t="shared" si="41"/>
        <v>331.33823732950145</v>
      </c>
      <c r="AQ51" s="1">
        <f t="shared" si="42"/>
        <v>44.608453029831885</v>
      </c>
      <c r="AR51" s="1">
        <f t="shared" si="43"/>
        <v>401.09365571465946</v>
      </c>
      <c r="AS51" s="1">
        <f t="shared" si="44"/>
        <v>43.919183063581315</v>
      </c>
      <c r="AT51" s="1">
        <f t="shared" si="45"/>
        <v>343.96249607886671</v>
      </c>
      <c r="AU51" s="1">
        <f t="shared" si="46"/>
        <v>66.034705210571872</v>
      </c>
      <c r="AV51" s="1">
        <f t="shared" si="47"/>
        <v>498.97960740692758</v>
      </c>
      <c r="AW51" s="1">
        <f t="shared" si="48"/>
        <v>61.471772656972703</v>
      </c>
      <c r="AX51" s="1">
        <f t="shared" si="49"/>
        <v>441.86748366758036</v>
      </c>
      <c r="AY51" s="1">
        <f t="shared" si="50"/>
        <v>70.981685377487167</v>
      </c>
      <c r="AZ51" s="1">
        <f t="shared" si="51"/>
        <v>489.00001525878895</v>
      </c>
      <c r="BA51" s="1">
        <f t="shared" si="52"/>
        <v>140.56828647549523</v>
      </c>
      <c r="BB51" s="1">
        <f t="shared" si="53"/>
        <v>925.55207935417468</v>
      </c>
      <c r="BC51" s="1">
        <f t="shared" si="54"/>
        <v>86.273018750807893</v>
      </c>
      <c r="BD51" s="1">
        <f t="shared" si="55"/>
        <v>1047.8571755545477</v>
      </c>
      <c r="BE51" s="1">
        <f t="shared" si="56"/>
        <v>67.230114118775404</v>
      </c>
      <c r="BF51" s="1">
        <f t="shared" si="57"/>
        <v>754.24166877962284</v>
      </c>
      <c r="BG51" s="1">
        <f t="shared" si="58"/>
        <v>62.581189864183273</v>
      </c>
      <c r="BH51" s="1">
        <f t="shared" si="59"/>
        <v>665.30614320923667</v>
      </c>
      <c r="BI51" s="1">
        <f t="shared" si="60"/>
        <v>53.976128181655604</v>
      </c>
      <c r="BJ51" s="1">
        <f t="shared" si="61"/>
        <v>548.37025494248132</v>
      </c>
      <c r="BK51" s="1">
        <f t="shared" si="62"/>
        <v>50.437192220332484</v>
      </c>
      <c r="BL51" s="1">
        <f t="shared" si="63"/>
        <v>494.27227294890224</v>
      </c>
      <c r="BM51" s="1">
        <f t="shared" si="64"/>
        <v>50.224649083576971</v>
      </c>
      <c r="BN51" s="1">
        <f t="shared" si="65"/>
        <v>476.91808084122215</v>
      </c>
      <c r="BO51" s="1">
        <f t="shared" si="66"/>
        <v>50.003106005846604</v>
      </c>
      <c r="BP51" s="1">
        <f t="shared" si="67"/>
        <v>460.97287920853842</v>
      </c>
      <c r="BQ51" s="1">
        <f t="shared" si="68"/>
        <v>44.70668533873679</v>
      </c>
      <c r="BR51" s="1">
        <f t="shared" si="69"/>
        <v>400.81968463835165</v>
      </c>
      <c r="BS51" s="1">
        <f t="shared" si="70"/>
        <v>36.297031668149955</v>
      </c>
      <c r="BT51" s="1">
        <f t="shared" si="71"/>
        <v>317.8076313645862</v>
      </c>
      <c r="BU51" s="1">
        <f t="shared" si="72"/>
        <v>34.40790754642402</v>
      </c>
      <c r="BV51" s="1">
        <f t="shared" si="73"/>
        <v>295.76613826136429</v>
      </c>
      <c r="BW51" s="1">
        <f t="shared" si="74"/>
        <v>35.772619263519559</v>
      </c>
      <c r="BX51" s="1">
        <f t="shared" si="75"/>
        <v>302.34954840652586</v>
      </c>
      <c r="BY51" s="1">
        <f t="shared" si="76"/>
        <v>42.397749927142542</v>
      </c>
      <c r="BZ51" s="1">
        <f t="shared" si="77"/>
        <v>352.30549166171693</v>
      </c>
      <c r="CA51" s="1">
        <f t="shared" si="78"/>
        <v>48.928465444897171</v>
      </c>
      <c r="CB51" s="1">
        <f t="shared" si="79"/>
        <v>398.72798223424456</v>
      </c>
      <c r="CC51" s="1">
        <f t="shared" si="80"/>
        <v>53.259119668212058</v>
      </c>
      <c r="CD51" s="1">
        <f t="shared" si="81"/>
        <v>389.33123495280125</v>
      </c>
      <c r="CE51" s="1">
        <f t="shared" si="82"/>
        <v>50.674883013297865</v>
      </c>
      <c r="CF51" s="1">
        <f t="shared" si="83"/>
        <v>362.75966071153829</v>
      </c>
      <c r="CG51" s="1">
        <f t="shared" ref="CG51:CG114" si="84">$C51*CG50+CG50</f>
        <v>104.0932841330643</v>
      </c>
      <c r="CH51" s="1">
        <f t="shared" ref="CH51:CH114" si="85">CH50*$C51+CH50</f>
        <v>398.72798223424456</v>
      </c>
      <c r="CI51" s="1">
        <f>$C51*CI50+CI50</f>
        <v>104.74489235261721</v>
      </c>
      <c r="CJ51" s="1">
        <f>CJ50*$C51+CJ50</f>
        <v>392.1621306765548</v>
      </c>
      <c r="CK51" s="1">
        <f>$N51</f>
        <v>102.39653127646766</v>
      </c>
      <c r="CL51" s="2">
        <f>$G51</f>
        <v>375</v>
      </c>
    </row>
    <row r="52" spans="1:116" x14ac:dyDescent="0.2">
      <c r="A52" s="3">
        <v>38229</v>
      </c>
      <c r="B52">
        <v>53</v>
      </c>
      <c r="C52" s="4">
        <f t="shared" si="9"/>
        <v>8.384454695673775E-2</v>
      </c>
      <c r="D52" s="2">
        <f t="shared" si="10"/>
        <v>4453.7815126050409</v>
      </c>
      <c r="E52">
        <f t="shared" si="11"/>
        <v>475.2014884758147</v>
      </c>
      <c r="F52">
        <v>2</v>
      </c>
      <c r="G52" s="2">
        <f t="shared" si="5"/>
        <v>375</v>
      </c>
      <c r="H52">
        <f t="shared" si="6"/>
        <v>7.0754716981132075</v>
      </c>
      <c r="I52">
        <f t="shared" si="12"/>
        <v>358.97359743481883</v>
      </c>
      <c r="J52">
        <f t="shared" si="13"/>
        <v>1.9725344804656457</v>
      </c>
      <c r="K52">
        <f t="shared" si="14"/>
        <v>41.242283774196586</v>
      </c>
      <c r="L52">
        <f t="shared" si="15"/>
        <v>475.2014884758147</v>
      </c>
      <c r="M52">
        <v>0.22</v>
      </c>
      <c r="N52" s="1">
        <f t="shared" si="7"/>
        <v>104.54432746467923</v>
      </c>
      <c r="P52" s="1">
        <f t="shared" si="8"/>
        <v>4453.7815126050409</v>
      </c>
      <c r="Q52" s="1">
        <f t="shared" si="16"/>
        <v>26.198714780029647</v>
      </c>
      <c r="R52" s="1">
        <f t="shared" si="17"/>
        <v>668.06722689075661</v>
      </c>
      <c r="S52" s="1">
        <f t="shared" si="18"/>
        <v>29.967843808674253</v>
      </c>
      <c r="T52" s="1">
        <f t="shared" si="19"/>
        <v>661.12266112266104</v>
      </c>
      <c r="U52" s="1">
        <f t="shared" si="20"/>
        <v>27.900317893822621</v>
      </c>
      <c r="V52" s="1">
        <f t="shared" si="21"/>
        <v>542.66211604095554</v>
      </c>
      <c r="W52" s="1">
        <f t="shared" si="22"/>
        <v>33.514773297474221</v>
      </c>
      <c r="X52" s="1">
        <f t="shared" si="23"/>
        <v>519.60784313725469</v>
      </c>
      <c r="Y52" s="1">
        <f t="shared" si="24"/>
        <v>33.861753238062832</v>
      </c>
      <c r="Z52" s="1">
        <f t="shared" si="25"/>
        <v>483.28267477203627</v>
      </c>
      <c r="AA52" s="1">
        <f t="shared" si="26"/>
        <v>34.740051959764401</v>
      </c>
      <c r="AB52" s="1">
        <f t="shared" si="27"/>
        <v>461.53846153846132</v>
      </c>
      <c r="AC52" s="1">
        <f t="shared" si="28"/>
        <v>34.964365812975323</v>
      </c>
      <c r="AD52" s="1">
        <f t="shared" si="29"/>
        <v>435.61643835616439</v>
      </c>
      <c r="AE52" s="1">
        <f t="shared" si="30"/>
        <v>38.394667069336997</v>
      </c>
      <c r="AF52" s="1">
        <f t="shared" si="31"/>
        <v>451.70454545454533</v>
      </c>
      <c r="AG52" s="1">
        <f t="shared" si="32"/>
        <v>38.18179318676858</v>
      </c>
      <c r="AH52" s="1">
        <f t="shared" si="33"/>
        <v>424.56608811748981</v>
      </c>
      <c r="AI52" s="1">
        <f t="shared" si="34"/>
        <v>35.68084972368122</v>
      </c>
      <c r="AJ52" s="1">
        <f t="shared" si="35"/>
        <v>377.22419928825633</v>
      </c>
      <c r="AK52" s="1">
        <f t="shared" si="36"/>
        <v>40.885745408725896</v>
      </c>
      <c r="AL52" s="1">
        <f t="shared" si="37"/>
        <v>414.0625</v>
      </c>
      <c r="AM52" s="1">
        <f t="shared" si="38"/>
        <v>36.244993777395941</v>
      </c>
      <c r="AN52" s="1">
        <f t="shared" si="39"/>
        <v>350.79977937120805</v>
      </c>
      <c r="AO52" s="1">
        <f t="shared" si="40"/>
        <v>38.503252550293567</v>
      </c>
      <c r="AP52" s="1">
        <f t="shared" si="41"/>
        <v>359.11914172783753</v>
      </c>
      <c r="AQ52" s="1">
        <f t="shared" si="42"/>
        <v>48.348628564559057</v>
      </c>
      <c r="AR52" s="1">
        <f t="shared" si="43"/>
        <v>434.72317156527686</v>
      </c>
      <c r="AS52" s="1">
        <f t="shared" si="44"/>
        <v>47.601567070257317</v>
      </c>
      <c r="AT52" s="1">
        <f t="shared" si="45"/>
        <v>372.80187573270797</v>
      </c>
      <c r="AU52" s="1">
        <f t="shared" si="46"/>
        <v>71.571355152373997</v>
      </c>
      <c r="AV52" s="1">
        <f t="shared" si="47"/>
        <v>540.81632653061229</v>
      </c>
      <c r="AW52" s="1">
        <f t="shared" si="48"/>
        <v>66.625845586024155</v>
      </c>
      <c r="AX52" s="1">
        <f t="shared" si="49"/>
        <v>478.91566265060237</v>
      </c>
      <c r="AY52" s="1">
        <f t="shared" si="50"/>
        <v>76.933112630188276</v>
      </c>
      <c r="AZ52" s="1">
        <f t="shared" si="51"/>
        <v>530</v>
      </c>
      <c r="BA52" s="1">
        <f t="shared" si="52"/>
        <v>152.35417077151806</v>
      </c>
      <c r="BB52" s="1">
        <f t="shared" si="53"/>
        <v>1003.154574132492</v>
      </c>
      <c r="BC52" s="1">
        <f t="shared" si="54"/>
        <v>93.506540922559523</v>
      </c>
      <c r="BD52" s="1">
        <f t="shared" si="55"/>
        <v>1135.7142857142856</v>
      </c>
      <c r="BE52" s="1">
        <f t="shared" si="56"/>
        <v>72.866992578913909</v>
      </c>
      <c r="BF52" s="1">
        <f t="shared" si="57"/>
        <v>817.48071979434417</v>
      </c>
      <c r="BG52" s="1">
        <f t="shared" si="58"/>
        <v>67.828281376359314</v>
      </c>
      <c r="BH52" s="1">
        <f t="shared" si="59"/>
        <v>721.08843537414964</v>
      </c>
      <c r="BI52" s="1">
        <f t="shared" si="60"/>
        <v>58.501732195525321</v>
      </c>
      <c r="BJ52" s="1">
        <f t="shared" si="61"/>
        <v>594.34811053268447</v>
      </c>
      <c r="BK52" s="1">
        <f t="shared" si="62"/>
        <v>54.666075751816159</v>
      </c>
      <c r="BL52" s="1">
        <f t="shared" si="63"/>
        <v>535.71430774757994</v>
      </c>
      <c r="BM52" s="1">
        <f t="shared" si="64"/>
        <v>54.435712032050617</v>
      </c>
      <c r="BN52" s="1">
        <f t="shared" si="65"/>
        <v>516.90506126483126</v>
      </c>
      <c r="BO52" s="1">
        <f t="shared" si="66"/>
        <v>54.195593775336548</v>
      </c>
      <c r="BP52" s="1">
        <f t="shared" si="67"/>
        <v>499.62294142512133</v>
      </c>
      <c r="BQ52" s="1">
        <f t="shared" si="68"/>
        <v>48.455097116900603</v>
      </c>
      <c r="BR52" s="1">
        <f t="shared" si="69"/>
        <v>434.42622950819674</v>
      </c>
      <c r="BS52" s="1">
        <f t="shared" si="70"/>
        <v>39.340339844240354</v>
      </c>
      <c r="BT52" s="1">
        <f t="shared" si="71"/>
        <v>344.45406823574388</v>
      </c>
      <c r="BU52" s="1">
        <f t="shared" si="72"/>
        <v>37.292822966383262</v>
      </c>
      <c r="BV52" s="1">
        <f t="shared" si="73"/>
        <v>320.56451612903226</v>
      </c>
      <c r="BW52" s="1">
        <f t="shared" si="74"/>
        <v>38.771958319125226</v>
      </c>
      <c r="BX52" s="1">
        <f t="shared" si="75"/>
        <v>327.69990931524524</v>
      </c>
      <c r="BY52" s="1">
        <f t="shared" si="76"/>
        <v>45.952570061768867</v>
      </c>
      <c r="BZ52" s="1">
        <f t="shared" si="77"/>
        <v>381.84438600046434</v>
      </c>
      <c r="CA52" s="1">
        <f t="shared" si="78"/>
        <v>53.030850463412975</v>
      </c>
      <c r="CB52" s="1">
        <f t="shared" si="79"/>
        <v>432.159149263649</v>
      </c>
      <c r="CC52" s="1">
        <f t="shared" si="80"/>
        <v>57.724606428107975</v>
      </c>
      <c r="CD52" s="1">
        <f t="shared" si="81"/>
        <v>421.97453596352608</v>
      </c>
      <c r="CE52" s="1">
        <f t="shared" si="82"/>
        <v>54.923695621633513</v>
      </c>
      <c r="CF52" s="1">
        <f t="shared" si="83"/>
        <v>393.17508011807712</v>
      </c>
      <c r="CG52" s="1">
        <f t="shared" si="84"/>
        <v>112.82093838244006</v>
      </c>
      <c r="CH52" s="1">
        <f t="shared" si="85"/>
        <v>432.159149263649</v>
      </c>
      <c r="CI52" s="1">
        <f t="shared" ref="CI52:CI115" si="86">$C52*CI51+CI51</f>
        <v>113.52718039795467</v>
      </c>
      <c r="CJ52" s="1">
        <f t="shared" ref="CJ52:CJ115" si="87">CJ51*$C52+CJ51</f>
        <v>425.04278685671954</v>
      </c>
      <c r="CK52" s="1">
        <f>$C52*CK51+CK51</f>
        <v>110.98192205128451</v>
      </c>
      <c r="CL52" s="1">
        <f>CL51*$C52+CL51</f>
        <v>406.44170510877666</v>
      </c>
      <c r="CM52" s="1">
        <f>$N52</f>
        <v>104.54432746467923</v>
      </c>
      <c r="CN52" s="2">
        <f>$G52</f>
        <v>375</v>
      </c>
    </row>
    <row r="53" spans="1:116" x14ac:dyDescent="0.2">
      <c r="A53" s="3">
        <v>38320</v>
      </c>
      <c r="B53">
        <v>59.099998474121001</v>
      </c>
      <c r="C53" s="4">
        <f t="shared" si="9"/>
        <v>0.11509431083247172</v>
      </c>
      <c r="D53" s="2">
        <f t="shared" si="10"/>
        <v>4966.3864263967216</v>
      </c>
      <c r="E53">
        <f t="shared" si="11"/>
        <v>484.24949465439357</v>
      </c>
      <c r="F53">
        <v>3</v>
      </c>
      <c r="G53" s="2">
        <f t="shared" si="5"/>
        <v>375</v>
      </c>
      <c r="H53">
        <f t="shared" si="6"/>
        <v>6.3451778287981995</v>
      </c>
      <c r="I53">
        <f t="shared" si="12"/>
        <v>365.318775263617</v>
      </c>
      <c r="J53">
        <f t="shared" si="13"/>
        <v>2.0484327713918602</v>
      </c>
      <c r="K53">
        <f t="shared" si="14"/>
        <v>43.290716545588445</v>
      </c>
      <c r="L53">
        <f t="shared" si="15"/>
        <v>484.24949465439357</v>
      </c>
      <c r="M53">
        <v>0.25</v>
      </c>
      <c r="N53" s="1">
        <f t="shared" si="7"/>
        <v>121.06237366359839</v>
      </c>
      <c r="P53" s="1">
        <f t="shared" si="8"/>
        <v>4966.3864263967216</v>
      </c>
      <c r="Q53" s="1">
        <f t="shared" si="16"/>
        <v>29.21403780233365</v>
      </c>
      <c r="R53" s="1">
        <f t="shared" si="17"/>
        <v>744.95796395950879</v>
      </c>
      <c r="S53" s="1">
        <f t="shared" si="18"/>
        <v>33.416972138968774</v>
      </c>
      <c r="T53" s="1">
        <f t="shared" si="19"/>
        <v>737.21411818030344</v>
      </c>
      <c r="U53" s="1">
        <f t="shared" si="20"/>
        <v>31.111485753819014</v>
      </c>
      <c r="V53" s="1">
        <f t="shared" si="21"/>
        <v>605.11943830158009</v>
      </c>
      <c r="W53" s="1">
        <f t="shared" si="22"/>
        <v>37.37213303285354</v>
      </c>
      <c r="X53" s="1">
        <f t="shared" si="23"/>
        <v>579.41174974628404</v>
      </c>
      <c r="Y53" s="1">
        <f t="shared" si="24"/>
        <v>37.759048390576893</v>
      </c>
      <c r="Z53" s="1">
        <f t="shared" si="25"/>
        <v>538.90576116219734</v>
      </c>
      <c r="AA53" s="1">
        <f t="shared" si="26"/>
        <v>38.738434298357745</v>
      </c>
      <c r="AB53" s="1">
        <f t="shared" si="27"/>
        <v>514.65891269190979</v>
      </c>
      <c r="AC53" s="1">
        <f t="shared" si="28"/>
        <v>38.988565399914151</v>
      </c>
      <c r="AD53" s="1">
        <f t="shared" si="29"/>
        <v>485.75341211606303</v>
      </c>
      <c r="AE53" s="1">
        <f t="shared" si="30"/>
        <v>42.813674815324532</v>
      </c>
      <c r="AF53" s="1">
        <f t="shared" si="31"/>
        <v>503.69316881353109</v>
      </c>
      <c r="AG53" s="1">
        <f t="shared" si="32"/>
        <v>42.576300359947673</v>
      </c>
      <c r="AH53" s="1">
        <f t="shared" si="33"/>
        <v>473.43122943221078</v>
      </c>
      <c r="AI53" s="1">
        <f t="shared" si="34"/>
        <v>39.7875125325453</v>
      </c>
      <c r="AJ53" s="1">
        <f t="shared" si="35"/>
        <v>420.64055853466914</v>
      </c>
      <c r="AK53" s="1">
        <f t="shared" si="36"/>
        <v>45.591462099415097</v>
      </c>
      <c r="AL53" s="1">
        <f t="shared" si="37"/>
        <v>461.71873807907031</v>
      </c>
      <c r="AM53" s="1">
        <f t="shared" si="38"/>
        <v>40.416586357332555</v>
      </c>
      <c r="AN53" s="1">
        <f t="shared" si="39"/>
        <v>391.17483821812039</v>
      </c>
      <c r="AO53" s="1">
        <f t="shared" si="40"/>
        <v>42.934757867378217</v>
      </c>
      <c r="AP53" s="1">
        <f t="shared" si="41"/>
        <v>400.45171185175172</v>
      </c>
      <c r="AQ53" s="1">
        <f t="shared" si="42"/>
        <v>53.91328064889214</v>
      </c>
      <c r="AR53" s="1">
        <f t="shared" si="43"/>
        <v>484.75733539948874</v>
      </c>
      <c r="AS53" s="1">
        <f t="shared" si="44"/>
        <v>53.080236626754264</v>
      </c>
      <c r="AT53" s="1">
        <f t="shared" si="45"/>
        <v>415.70925069721676</v>
      </c>
      <c r="AU53" s="1">
        <f t="shared" si="46"/>
        <v>79.808810948982554</v>
      </c>
      <c r="AV53" s="1">
        <f t="shared" si="47"/>
        <v>603.06120891960211</v>
      </c>
      <c r="AW53" s="1">
        <f t="shared" si="48"/>
        <v>74.294101367378289</v>
      </c>
      <c r="AX53" s="1">
        <f t="shared" si="49"/>
        <v>534.03613079025001</v>
      </c>
      <c r="AY53" s="1">
        <f t="shared" si="50"/>
        <v>85.787676208556718</v>
      </c>
      <c r="AZ53" s="1">
        <f t="shared" si="51"/>
        <v>590.99998474121003</v>
      </c>
      <c r="BA53" s="1">
        <f t="shared" si="52"/>
        <v>169.88926905891864</v>
      </c>
      <c r="BB53" s="1">
        <f t="shared" si="53"/>
        <v>1118.6119585007129</v>
      </c>
      <c r="BC53" s="1">
        <f t="shared" si="54"/>
        <v>104.26861180836983</v>
      </c>
      <c r="BD53" s="1">
        <f t="shared" si="55"/>
        <v>1266.4285387311641</v>
      </c>
      <c r="BE53" s="1">
        <f t="shared" si="56"/>
        <v>81.253568872218835</v>
      </c>
      <c r="BF53" s="1">
        <f t="shared" si="57"/>
        <v>911.5680998579071</v>
      </c>
      <c r="BG53" s="1">
        <f t="shared" si="58"/>
        <v>75.634930676322369</v>
      </c>
      <c r="BH53" s="1">
        <f t="shared" si="59"/>
        <v>804.0816118928027</v>
      </c>
      <c r="BI53" s="1">
        <f t="shared" si="60"/>
        <v>65.23494874507513</v>
      </c>
      <c r="BJ53" s="1">
        <f t="shared" si="61"/>
        <v>662.75419670902556</v>
      </c>
      <c r="BK53" s="1">
        <f t="shared" si="62"/>
        <v>60.957830066387132</v>
      </c>
      <c r="BL53" s="1">
        <f t="shared" si="63"/>
        <v>597.37197680088229</v>
      </c>
      <c r="BM53" s="1">
        <f t="shared" si="64"/>
        <v>60.70095279305437</v>
      </c>
      <c r="BN53" s="1">
        <f t="shared" si="65"/>
        <v>576.39789305692364</v>
      </c>
      <c r="BO53" s="1">
        <f t="shared" si="66"/>
        <v>60.433198291065501</v>
      </c>
      <c r="BP53" s="1">
        <f t="shared" si="67"/>
        <v>557.12669954453804</v>
      </c>
      <c r="BQ53" s="1">
        <f t="shared" si="68"/>
        <v>54.032003125890768</v>
      </c>
      <c r="BR53" s="1">
        <f t="shared" si="69"/>
        <v>484.42621700099181</v>
      </c>
      <c r="BS53" s="1">
        <f t="shared" si="70"/>
        <v>43.868189146528422</v>
      </c>
      <c r="BT53" s="1">
        <f t="shared" si="71"/>
        <v>384.09877183277803</v>
      </c>
      <c r="BU53" s="1">
        <f t="shared" si="72"/>
        <v>41.585014724696521</v>
      </c>
      <c r="BV53" s="1">
        <f t="shared" si="73"/>
        <v>357.45966819024801</v>
      </c>
      <c r="BW53" s="1">
        <f t="shared" si="74"/>
        <v>43.234390141490259</v>
      </c>
      <c r="BX53" s="1">
        <f t="shared" si="75"/>
        <v>365.4163045377469</v>
      </c>
      <c r="BY53" s="1">
        <f t="shared" si="76"/>
        <v>51.241449444009028</v>
      </c>
      <c r="BZ53" s="1">
        <f t="shared" si="77"/>
        <v>425.79250245243611</v>
      </c>
      <c r="CA53" s="1">
        <f t="shared" si="78"/>
        <v>59.134399650359356</v>
      </c>
      <c r="CB53" s="1">
        <f t="shared" si="79"/>
        <v>481.89820871809593</v>
      </c>
      <c r="CC53" s="1">
        <f t="shared" si="80"/>
        <v>64.368380223026733</v>
      </c>
      <c r="CD53" s="1">
        <f t="shared" si="81"/>
        <v>470.54140436910018</v>
      </c>
      <c r="CE53" s="1">
        <f t="shared" si="82"/>
        <v>61.245100517577868</v>
      </c>
      <c r="CF53" s="1">
        <f t="shared" si="83"/>
        <v>438.42729500076905</v>
      </c>
      <c r="CG53" s="1">
        <f t="shared" si="84"/>
        <v>125.80598653303976</v>
      </c>
      <c r="CH53" s="1">
        <f t="shared" si="85"/>
        <v>481.89820871809593</v>
      </c>
      <c r="CI53" s="1">
        <f t="shared" si="86"/>
        <v>126.59351298661095</v>
      </c>
      <c r="CJ53" s="1">
        <f t="shared" si="87"/>
        <v>473.96279348430687</v>
      </c>
      <c r="CK53" s="1">
        <f t="shared" ref="CK53:CK116" si="88">$C53*CK52+CK52</f>
        <v>123.7553098846402</v>
      </c>
      <c r="CL53" s="1">
        <f t="shared" ref="CL53:CL116" si="89">CL52*$C53+CL52</f>
        <v>453.220833051846</v>
      </c>
      <c r="CM53" s="1">
        <f>$C53*CM52+CM52</f>
        <v>116.57678478567072</v>
      </c>
      <c r="CN53" s="1">
        <f>CN52*$C53+CN52</f>
        <v>418.16036656217688</v>
      </c>
      <c r="CO53" s="1">
        <f>$N53</f>
        <v>121.06237366359839</v>
      </c>
      <c r="CP53" s="2">
        <f>$G53</f>
        <v>375</v>
      </c>
    </row>
    <row r="54" spans="1:116" x14ac:dyDescent="0.2">
      <c r="A54" s="3">
        <v>38408</v>
      </c>
      <c r="B54">
        <v>59.110000610351499</v>
      </c>
      <c r="C54" s="4">
        <f t="shared" si="9"/>
        <v>1.6924088813431961E-4</v>
      </c>
      <c r="D54" s="2">
        <f t="shared" si="10"/>
        <v>4967.2269420463435</v>
      </c>
      <c r="E54">
        <f t="shared" si="11"/>
        <v>492.64310525458359</v>
      </c>
      <c r="F54">
        <v>4</v>
      </c>
      <c r="G54" s="2">
        <f t="shared" si="5"/>
        <v>375</v>
      </c>
      <c r="H54">
        <f t="shared" si="6"/>
        <v>6.3441041469779487</v>
      </c>
      <c r="I54">
        <f t="shared" si="12"/>
        <v>371.66287941059494</v>
      </c>
      <c r="J54">
        <f t="shared" si="13"/>
        <v>2.0835861113504652</v>
      </c>
      <c r="K54">
        <f t="shared" si="14"/>
        <v>45.374302656938909</v>
      </c>
      <c r="L54">
        <f t="shared" si="15"/>
        <v>492.64310525458359</v>
      </c>
      <c r="M54">
        <v>0.25</v>
      </c>
      <c r="N54" s="1">
        <f t="shared" si="7"/>
        <v>123.1607763136459</v>
      </c>
      <c r="P54" s="1">
        <f t="shared" si="8"/>
        <v>4967.2269420463435</v>
      </c>
      <c r="Q54" s="1">
        <f t="shared" si="16"/>
        <v>29.218982012037305</v>
      </c>
      <c r="R54" s="1">
        <f t="shared" si="17"/>
        <v>745.08404130695203</v>
      </c>
      <c r="S54" s="1">
        <f t="shared" si="18"/>
        <v>33.422627657012335</v>
      </c>
      <c r="T54" s="1">
        <f t="shared" si="19"/>
        <v>737.33888495240944</v>
      </c>
      <c r="U54" s="1">
        <f t="shared" si="20"/>
        <v>31.116751089299168</v>
      </c>
      <c r="V54" s="1">
        <f t="shared" si="21"/>
        <v>605.22184925274564</v>
      </c>
      <c r="W54" s="1">
        <f t="shared" si="22"/>
        <v>37.378457925839491</v>
      </c>
      <c r="X54" s="1">
        <f t="shared" si="23"/>
        <v>579.50980990540654</v>
      </c>
      <c r="Y54" s="1">
        <f t="shared" si="24"/>
        <v>37.765438765461624</v>
      </c>
      <c r="Z54" s="1">
        <f t="shared" si="25"/>
        <v>538.99696605183715</v>
      </c>
      <c r="AA54" s="1">
        <f t="shared" si="26"/>
        <v>38.744990425383335</v>
      </c>
      <c r="AB54" s="1">
        <f t="shared" si="27"/>
        <v>514.74601402337998</v>
      </c>
      <c r="AC54" s="1">
        <f t="shared" si="28"/>
        <v>38.995163859349518</v>
      </c>
      <c r="AD54" s="1">
        <f t="shared" si="29"/>
        <v>485.83562145494381</v>
      </c>
      <c r="AE54" s="1">
        <f t="shared" si="30"/>
        <v>42.820920639674569</v>
      </c>
      <c r="AF54" s="1">
        <f t="shared" si="31"/>
        <v>503.77841429276828</v>
      </c>
      <c r="AG54" s="1">
        <f t="shared" si="32"/>
        <v>42.583506010834064</v>
      </c>
      <c r="AH54" s="1">
        <f t="shared" si="33"/>
        <v>473.51135335395043</v>
      </c>
      <c r="AI54" s="1">
        <f t="shared" si="34"/>
        <v>39.794246206502962</v>
      </c>
      <c r="AJ54" s="1">
        <f t="shared" si="35"/>
        <v>420.71174811638087</v>
      </c>
      <c r="AK54" s="1">
        <f t="shared" si="36"/>
        <v>45.599178038952147</v>
      </c>
      <c r="AL54" s="1">
        <f t="shared" si="37"/>
        <v>461.79687976837107</v>
      </c>
      <c r="AM54" s="1">
        <f t="shared" si="38"/>
        <v>40.42342649630303</v>
      </c>
      <c r="AN54" s="1">
        <f t="shared" si="39"/>
        <v>391.2410409951562</v>
      </c>
      <c r="AO54" s="1">
        <f t="shared" si="40"/>
        <v>42.942024183931522</v>
      </c>
      <c r="AP54" s="1">
        <f t="shared" si="41"/>
        <v>400.51948465512044</v>
      </c>
      <c r="AQ54" s="1">
        <f t="shared" si="42"/>
        <v>53.922404980391391</v>
      </c>
      <c r="AR54" s="1">
        <f t="shared" si="43"/>
        <v>484.83937616146136</v>
      </c>
      <c r="AS54" s="1">
        <f t="shared" si="44"/>
        <v>53.089219973143358</v>
      </c>
      <c r="AT54" s="1">
        <f t="shared" si="45"/>
        <v>415.77960570001039</v>
      </c>
      <c r="AU54" s="1">
        <f t="shared" si="46"/>
        <v>79.822317863028502</v>
      </c>
      <c r="AV54" s="1">
        <f t="shared" si="47"/>
        <v>603.163271534199</v>
      </c>
      <c r="AW54" s="1">
        <f t="shared" si="48"/>
        <v>74.306674967076844</v>
      </c>
      <c r="AX54" s="1">
        <f t="shared" si="49"/>
        <v>534.12651153932075</v>
      </c>
      <c r="AY54" s="1">
        <f t="shared" si="50"/>
        <v>85.802194991069229</v>
      </c>
      <c r="AZ54" s="1">
        <f t="shared" si="51"/>
        <v>591.10000610351506</v>
      </c>
      <c r="BA54" s="1">
        <f t="shared" si="52"/>
        <v>169.91802126969867</v>
      </c>
      <c r="BB54" s="1">
        <f t="shared" si="53"/>
        <v>1118.8012733820474</v>
      </c>
      <c r="BC54" s="1">
        <f t="shared" si="54"/>
        <v>104.28625832083681</v>
      </c>
      <c r="BD54" s="1">
        <f t="shared" si="55"/>
        <v>1266.6428702218175</v>
      </c>
      <c r="BE54" s="1">
        <f t="shared" si="56"/>
        <v>81.267320298378849</v>
      </c>
      <c r="BF54" s="1">
        <f t="shared" si="57"/>
        <v>911.72237445272197</v>
      </c>
      <c r="BG54" s="1">
        <f t="shared" si="58"/>
        <v>75.647731199164014</v>
      </c>
      <c r="BH54" s="1">
        <f t="shared" si="59"/>
        <v>804.21769537893192</v>
      </c>
      <c r="BI54" s="1">
        <f t="shared" si="60"/>
        <v>65.245989165738138</v>
      </c>
      <c r="BJ54" s="1">
        <f t="shared" si="61"/>
        <v>662.8663618178914</v>
      </c>
      <c r="BK54" s="1">
        <f t="shared" si="62"/>
        <v>60.968146623686309</v>
      </c>
      <c r="BL54" s="1">
        <f t="shared" si="63"/>
        <v>597.47307656478267</v>
      </c>
      <c r="BM54" s="1">
        <f t="shared" si="64"/>
        <v>60.711225876215664</v>
      </c>
      <c r="BN54" s="1">
        <f t="shared" si="65"/>
        <v>576.49544314826335</v>
      </c>
      <c r="BO54" s="1">
        <f t="shared" si="66"/>
        <v>60.443426059217082</v>
      </c>
      <c r="BP54" s="1">
        <f t="shared" si="67"/>
        <v>557.22098816197229</v>
      </c>
      <c r="BQ54" s="1">
        <f t="shared" si="68"/>
        <v>54.041147550087473</v>
      </c>
      <c r="BR54" s="1">
        <f t="shared" si="69"/>
        <v>484.50820172419259</v>
      </c>
      <c r="BS54" s="1">
        <f t="shared" si="70"/>
        <v>43.875613437820427</v>
      </c>
      <c r="BT54" s="1">
        <f t="shared" si="71"/>
        <v>384.16377705005431</v>
      </c>
      <c r="BU54" s="1">
        <f t="shared" si="72"/>
        <v>41.592052609521609</v>
      </c>
      <c r="BV54" s="1">
        <f t="shared" si="73"/>
        <v>357.52016498196474</v>
      </c>
      <c r="BW54" s="1">
        <f t="shared" si="74"/>
        <v>43.241707168075749</v>
      </c>
      <c r="BX54" s="1">
        <f t="shared" si="75"/>
        <v>365.47814791766564</v>
      </c>
      <c r="BY54" s="1">
        <f t="shared" si="76"/>
        <v>51.250121592422225</v>
      </c>
      <c r="BZ54" s="1">
        <f t="shared" si="77"/>
        <v>425.86456395371209</v>
      </c>
      <c r="CA54" s="1">
        <f t="shared" si="78"/>
        <v>59.144407608675472</v>
      </c>
      <c r="CB54" s="1">
        <f t="shared" si="79"/>
        <v>481.9797655989297</v>
      </c>
      <c r="CC54" s="1">
        <f t="shared" si="80"/>
        <v>64.379273984863445</v>
      </c>
      <c r="CD54" s="1">
        <f t="shared" si="81"/>
        <v>470.62103921427956</v>
      </c>
      <c r="CE54" s="1">
        <f t="shared" si="82"/>
        <v>61.255465692783339</v>
      </c>
      <c r="CF54" s="1">
        <f t="shared" si="83"/>
        <v>438.5014948255573</v>
      </c>
      <c r="CG54" s="1">
        <f t="shared" si="84"/>
        <v>125.82727804993323</v>
      </c>
      <c r="CH54" s="1">
        <f t="shared" si="85"/>
        <v>481.9797655989297</v>
      </c>
      <c r="CI54" s="1">
        <f t="shared" si="86"/>
        <v>126.61493778518084</v>
      </c>
      <c r="CJ54" s="1">
        <f t="shared" si="87"/>
        <v>474.04300736841878</v>
      </c>
      <c r="CK54" s="1">
        <f t="shared" si="88"/>
        <v>123.77625434319641</v>
      </c>
      <c r="CL54" s="1">
        <f t="shared" si="89"/>
        <v>453.29753654815266</v>
      </c>
      <c r="CM54" s="1">
        <f t="shared" ref="CM54:CM117" si="90">$C54*CM53+CM53</f>
        <v>116.5965143442637</v>
      </c>
      <c r="CN54" s="1">
        <f t="shared" ref="CN54:CN117" si="91">CN53*$C54+CN53</f>
        <v>418.23113639399645</v>
      </c>
      <c r="CO54" s="1">
        <f>$C54*CO53+CO53</f>
        <v>121.08286236723687</v>
      </c>
      <c r="CP54" s="1">
        <f>CP53*$C54+CP53</f>
        <v>375.06346533305037</v>
      </c>
      <c r="CQ54" s="1">
        <f>$N54</f>
        <v>123.1607763136459</v>
      </c>
      <c r="CR54" s="2">
        <f>$G54</f>
        <v>375</v>
      </c>
    </row>
    <row r="55" spans="1:116" x14ac:dyDescent="0.2">
      <c r="A55" s="3">
        <v>38499</v>
      </c>
      <c r="B55">
        <v>65.169998168945298</v>
      </c>
      <c r="C55" s="4">
        <f t="shared" si="9"/>
        <v>0.10252068171240311</v>
      </c>
      <c r="D55" s="2">
        <f t="shared" si="10"/>
        <v>5476.4704343651501</v>
      </c>
      <c r="E55">
        <f t="shared" si="11"/>
        <v>501.07079551291201</v>
      </c>
      <c r="F55">
        <v>1</v>
      </c>
      <c r="G55" s="2">
        <f t="shared" si="5"/>
        <v>375</v>
      </c>
      <c r="H55">
        <f t="shared" si="6"/>
        <v>5.754181533469712</v>
      </c>
      <c r="I55">
        <f t="shared" si="12"/>
        <v>377.41706094406464</v>
      </c>
      <c r="J55">
        <f t="shared" si="13"/>
        <v>1.9221682123342512</v>
      </c>
      <c r="K55">
        <f t="shared" si="14"/>
        <v>47.296470869273158</v>
      </c>
      <c r="L55">
        <f t="shared" si="15"/>
        <v>501.07079551291201</v>
      </c>
      <c r="M55">
        <v>0.25</v>
      </c>
      <c r="N55" s="1">
        <f t="shared" si="7"/>
        <v>125.267698878228</v>
      </c>
      <c r="P55" s="1">
        <f t="shared" si="8"/>
        <v>5476.4704343651501</v>
      </c>
      <c r="Q55" s="1">
        <f t="shared" si="16"/>
        <v>32.214531966853812</v>
      </c>
      <c r="R55" s="1">
        <f t="shared" si="17"/>
        <v>821.47056515477311</v>
      </c>
      <c r="S55" s="1">
        <f t="shared" si="18"/>
        <v>36.849138229029059</v>
      </c>
      <c r="T55" s="1">
        <f t="shared" si="19"/>
        <v>812.93137009079362</v>
      </c>
      <c r="U55" s="1">
        <f t="shared" si="20"/>
        <v>34.306861623649283</v>
      </c>
      <c r="V55" s="1">
        <f t="shared" si="21"/>
        <v>667.26960582537845</v>
      </c>
      <c r="W55" s="1">
        <f t="shared" si="22"/>
        <v>41.210522913754936</v>
      </c>
      <c r="X55" s="1">
        <f t="shared" si="23"/>
        <v>638.92155067593399</v>
      </c>
      <c r="Y55" s="1">
        <f t="shared" si="24"/>
        <v>41.637177292864763</v>
      </c>
      <c r="Z55" s="1">
        <f t="shared" si="25"/>
        <v>594.25530245238849</v>
      </c>
      <c r="AA55" s="1">
        <f t="shared" si="26"/>
        <v>42.717153256734164</v>
      </c>
      <c r="AB55" s="1">
        <f t="shared" si="27"/>
        <v>567.51812628979906</v>
      </c>
      <c r="AC55" s="1">
        <f t="shared" si="28"/>
        <v>42.992974641696897</v>
      </c>
      <c r="AD55" s="1">
        <f t="shared" si="29"/>
        <v>535.64382056667364</v>
      </c>
      <c r="AE55" s="1">
        <f t="shared" si="30"/>
        <v>47.21095061520672</v>
      </c>
      <c r="AF55" s="1">
        <f t="shared" si="31"/>
        <v>555.4261207580563</v>
      </c>
      <c r="AG55" s="1">
        <f t="shared" si="32"/>
        <v>46.949196076768985</v>
      </c>
      <c r="AH55" s="1">
        <f t="shared" si="33"/>
        <v>522.05606009836004</v>
      </c>
      <c r="AI55" s="1">
        <f t="shared" si="34"/>
        <v>43.873979455824859</v>
      </c>
      <c r="AJ55" s="1">
        <f t="shared" si="35"/>
        <v>463.8434033376891</v>
      </c>
      <c r="AK55" s="1">
        <f t="shared" si="36"/>
        <v>50.274036857030765</v>
      </c>
      <c r="AL55" s="1">
        <f t="shared" si="37"/>
        <v>509.14061069488514</v>
      </c>
      <c r="AM55" s="1">
        <f t="shared" si="38"/>
        <v>44.567663737855234</v>
      </c>
      <c r="AN55" s="1">
        <f t="shared" si="39"/>
        <v>431.35133923184986</v>
      </c>
      <c r="AO55" s="1">
        <f t="shared" si="40"/>
        <v>47.344469777378684</v>
      </c>
      <c r="AP55" s="1">
        <f t="shared" si="41"/>
        <v>441.58101526106378</v>
      </c>
      <c r="AQ55" s="1">
        <f t="shared" si="42"/>
        <v>59.450566698553395</v>
      </c>
      <c r="AR55" s="1">
        <f t="shared" si="43"/>
        <v>534.54543952655058</v>
      </c>
      <c r="AS55" s="1">
        <f t="shared" si="44"/>
        <v>58.531962996369742</v>
      </c>
      <c r="AT55" s="1">
        <f t="shared" si="45"/>
        <v>458.4056143184896</v>
      </c>
      <c r="AU55" s="1">
        <f t="shared" si="46"/>
        <v>88.005756306210316</v>
      </c>
      <c r="AV55" s="1">
        <f t="shared" si="47"/>
        <v>664.99998131576842</v>
      </c>
      <c r="AW55" s="1">
        <f t="shared" si="48"/>
        <v>81.924645940483515</v>
      </c>
      <c r="AX55" s="1">
        <f t="shared" si="49"/>
        <v>588.88552562299969</v>
      </c>
      <c r="AY55" s="1">
        <f t="shared" si="50"/>
        <v>94.598694513974181</v>
      </c>
      <c r="AZ55" s="1">
        <f t="shared" si="51"/>
        <v>651.69998168945301</v>
      </c>
      <c r="BA55" s="1">
        <f t="shared" si="52"/>
        <v>187.33813264549079</v>
      </c>
      <c r="BB55" s="1">
        <f t="shared" si="53"/>
        <v>1233.5015426298796</v>
      </c>
      <c r="BC55" s="1">
        <f t="shared" si="54"/>
        <v>114.97775661712477</v>
      </c>
      <c r="BD55" s="1">
        <f t="shared" si="55"/>
        <v>1396.4999607631132</v>
      </c>
      <c r="BE55" s="1">
        <f t="shared" si="56"/>
        <v>89.598901376308859</v>
      </c>
      <c r="BF55" s="1">
        <f t="shared" si="57"/>
        <v>1005.1927738140658</v>
      </c>
      <c r="BG55" s="1">
        <f t="shared" si="58"/>
        <v>83.403188171698929</v>
      </c>
      <c r="BH55" s="1">
        <f t="shared" si="59"/>
        <v>886.66664175435778</v>
      </c>
      <c r="BI55" s="1">
        <f t="shared" si="60"/>
        <v>71.935052454009679</v>
      </c>
      <c r="BJ55" s="1">
        <f t="shared" si="61"/>
        <v>730.82387311568209</v>
      </c>
      <c r="BK55" s="1">
        <f t="shared" si="62"/>
        <v>67.218642578288382</v>
      </c>
      <c r="BL55" s="1">
        <f t="shared" si="63"/>
        <v>658.72642367901096</v>
      </c>
      <c r="BM55" s="1">
        <f t="shared" si="64"/>
        <v>66.935382140640982</v>
      </c>
      <c r="BN55" s="1">
        <f t="shared" si="65"/>
        <v>635.59814898391721</v>
      </c>
      <c r="BO55" s="1">
        <f t="shared" si="66"/>
        <v>66.640127303841254</v>
      </c>
      <c r="BP55" s="1">
        <f t="shared" si="67"/>
        <v>614.3476637327966</v>
      </c>
      <c r="BQ55" s="1">
        <f t="shared" si="68"/>
        <v>59.581482837443005</v>
      </c>
      <c r="BR55" s="1">
        <f t="shared" si="69"/>
        <v>534.18031286020732</v>
      </c>
      <c r="BS55" s="1">
        <f t="shared" si="70"/>
        <v>48.373771238015649</v>
      </c>
      <c r="BT55" s="1">
        <f t="shared" si="71"/>
        <v>423.54850936243753</v>
      </c>
      <c r="BU55" s="1">
        <f t="shared" si="72"/>
        <v>45.856098196867897</v>
      </c>
      <c r="BV55" s="1">
        <f t="shared" si="73"/>
        <v>394.17337602184659</v>
      </c>
      <c r="BW55" s="1">
        <f t="shared" si="74"/>
        <v>47.674876465354984</v>
      </c>
      <c r="BX55" s="1">
        <f t="shared" si="75"/>
        <v>402.94721679317121</v>
      </c>
      <c r="BY55" s="1">
        <f t="shared" si="76"/>
        <v>56.504318995920904</v>
      </c>
      <c r="BZ55" s="1">
        <f t="shared" si="77"/>
        <v>469.52448936740194</v>
      </c>
      <c r="CA55" s="1">
        <f t="shared" si="78"/>
        <v>65.207932596193118</v>
      </c>
      <c r="CB55" s="1">
        <f t="shared" si="79"/>
        <v>531.39265973971624</v>
      </c>
      <c r="CC55" s="1">
        <f t="shared" si="80"/>
        <v>70.979481041941227</v>
      </c>
      <c r="CD55" s="1">
        <f t="shared" si="81"/>
        <v>518.86942898272707</v>
      </c>
      <c r="CE55" s="1">
        <f t="shared" si="82"/>
        <v>67.535417794218205</v>
      </c>
      <c r="CF55" s="1">
        <f t="shared" si="83"/>
        <v>483.45696700698124</v>
      </c>
      <c r="CG55" s="1">
        <f t="shared" si="84"/>
        <v>138.72717637362848</v>
      </c>
      <c r="CH55" s="1">
        <f t="shared" si="85"/>
        <v>531.39265973971624</v>
      </c>
      <c r="CI55" s="1">
        <f t="shared" si="86"/>
        <v>139.5955875218911</v>
      </c>
      <c r="CJ55" s="1">
        <f t="shared" si="87"/>
        <v>522.64221964482681</v>
      </c>
      <c r="CK55" s="1">
        <f t="shared" si="88"/>
        <v>136.46588031826872</v>
      </c>
      <c r="CL55" s="1">
        <f t="shared" si="89"/>
        <v>499.76990901362223</v>
      </c>
      <c r="CM55" s="1">
        <f t="shared" si="90"/>
        <v>128.55006848012761</v>
      </c>
      <c r="CN55" s="1">
        <f t="shared" si="91"/>
        <v>461.10847761046205</v>
      </c>
      <c r="CO55" s="1">
        <f t="shared" ref="CO55:CO118" si="92">$C55*CO54+CO54</f>
        <v>133.49635996081508</v>
      </c>
      <c r="CP55" s="1">
        <f t="shared" ref="CP55:CP118" si="93">CP54*$C55+CP54</f>
        <v>413.51522748441096</v>
      </c>
      <c r="CQ55" s="1">
        <f>$C55*CQ54+CQ54</f>
        <v>135.78730306154966</v>
      </c>
      <c r="CR55" s="1">
        <f>CR54*$C55+CR54</f>
        <v>413.44525564215115</v>
      </c>
      <c r="CS55" s="1">
        <f>$N55</f>
        <v>125.267698878228</v>
      </c>
      <c r="CT55" s="2">
        <f>$G55</f>
        <v>375</v>
      </c>
    </row>
    <row r="56" spans="1:116" x14ac:dyDescent="0.2">
      <c r="A56" s="3">
        <v>38594</v>
      </c>
      <c r="B56">
        <v>62.419998168945298</v>
      </c>
      <c r="C56" s="4">
        <f t="shared" si="9"/>
        <v>-4.2197331245444558E-2</v>
      </c>
      <c r="D56" s="2">
        <f t="shared" si="10"/>
        <v>5245.3779973903602</v>
      </c>
      <c r="E56">
        <f t="shared" si="11"/>
        <v>508.74714525871593</v>
      </c>
      <c r="F56">
        <v>2</v>
      </c>
      <c r="G56" s="2">
        <f t="shared" si="5"/>
        <v>375</v>
      </c>
      <c r="H56">
        <f t="shared" si="6"/>
        <v>6.0076900192311609</v>
      </c>
      <c r="I56">
        <f t="shared" si="12"/>
        <v>383.42475096329582</v>
      </c>
      <c r="J56">
        <f t="shared" si="13"/>
        <v>2.0375967645887556</v>
      </c>
      <c r="K56">
        <f t="shared" si="14"/>
        <v>49.334067633861913</v>
      </c>
      <c r="L56">
        <f t="shared" si="15"/>
        <v>508.74714525871593</v>
      </c>
      <c r="M56">
        <v>0.25</v>
      </c>
      <c r="N56" s="1">
        <f t="shared" si="7"/>
        <v>127.18678631467898</v>
      </c>
      <c r="P56" s="1">
        <f t="shared" si="8"/>
        <v>5245.3779973903602</v>
      </c>
      <c r="Q56" s="1">
        <f t="shared" si="16"/>
        <v>30.85516469053152</v>
      </c>
      <c r="R56" s="1">
        <f t="shared" si="17"/>
        <v>786.8066996085546</v>
      </c>
      <c r="S56" s="1">
        <f t="shared" si="18"/>
        <v>35.294202937069542</v>
      </c>
      <c r="T56" s="1">
        <f t="shared" si="19"/>
        <v>778.6278357872593</v>
      </c>
      <c r="U56" s="1">
        <f t="shared" si="20"/>
        <v>32.859203619724525</v>
      </c>
      <c r="V56" s="1">
        <f t="shared" si="21"/>
        <v>639.11260923834777</v>
      </c>
      <c r="W56" s="1">
        <f t="shared" si="22"/>
        <v>39.471548827565236</v>
      </c>
      <c r="X56" s="1">
        <f t="shared" si="23"/>
        <v>611.96076636220846</v>
      </c>
      <c r="Y56" s="1">
        <f t="shared" si="24"/>
        <v>39.880199530512449</v>
      </c>
      <c r="Z56" s="1">
        <f t="shared" si="25"/>
        <v>569.17931461044327</v>
      </c>
      <c r="AA56" s="1">
        <f t="shared" si="26"/>
        <v>40.914603390897334</v>
      </c>
      <c r="AB56" s="1">
        <f t="shared" si="27"/>
        <v>543.5703759269544</v>
      </c>
      <c r="AC56" s="1">
        <f t="shared" si="28"/>
        <v>41.178785849514213</v>
      </c>
      <c r="AD56" s="1">
        <f t="shared" si="29"/>
        <v>513.04108084064626</v>
      </c>
      <c r="AE56" s="1">
        <f t="shared" si="30"/>
        <v>45.218774493684521</v>
      </c>
      <c r="AF56" s="1">
        <f t="shared" si="31"/>
        <v>531.9886207580563</v>
      </c>
      <c r="AG56" s="1">
        <f t="shared" si="32"/>
        <v>44.968065298210234</v>
      </c>
      <c r="AH56" s="1">
        <f t="shared" si="33"/>
        <v>500.0266876016978</v>
      </c>
      <c r="AI56" s="1">
        <f t="shared" si="34"/>
        <v>42.022614611671585</v>
      </c>
      <c r="AJ56" s="1">
        <f t="shared" si="35"/>
        <v>444.27044960103427</v>
      </c>
      <c r="AK56" s="1">
        <f t="shared" si="36"/>
        <v>48.15260667072895</v>
      </c>
      <c r="AL56" s="1">
        <f t="shared" si="37"/>
        <v>487.65623569488514</v>
      </c>
      <c r="AM56" s="1">
        <f t="shared" si="38"/>
        <v>42.687027268273368</v>
      </c>
      <c r="AN56" s="1">
        <f t="shared" si="39"/>
        <v>413.14946388711735</v>
      </c>
      <c r="AO56" s="1">
        <f t="shared" si="40"/>
        <v>45.346659503542696</v>
      </c>
      <c r="AP56" s="1">
        <f t="shared" si="41"/>
        <v>422.94747488839295</v>
      </c>
      <c r="AQ56" s="1">
        <f t="shared" si="42"/>
        <v>56.941911442845139</v>
      </c>
      <c r="AR56" s="1">
        <f t="shared" si="43"/>
        <v>511.989048549107</v>
      </c>
      <c r="AS56" s="1">
        <f t="shared" si="44"/>
        <v>56.062070365365827</v>
      </c>
      <c r="AT56" s="1">
        <f t="shared" si="45"/>
        <v>439.06212076632079</v>
      </c>
      <c r="AU56" s="1">
        <f t="shared" si="46"/>
        <v>84.292148255851288</v>
      </c>
      <c r="AV56" s="1">
        <f t="shared" si="47"/>
        <v>636.93875682597252</v>
      </c>
      <c r="AW56" s="1">
        <f t="shared" si="48"/>
        <v>78.46764451856717</v>
      </c>
      <c r="AX56" s="1">
        <f t="shared" si="49"/>
        <v>564.0361280326382</v>
      </c>
      <c r="AY56" s="1">
        <f t="shared" si="50"/>
        <v>90.606882066181399</v>
      </c>
      <c r="AZ56" s="1">
        <f t="shared" si="51"/>
        <v>624.19998168945301</v>
      </c>
      <c r="BA56" s="1">
        <f t="shared" si="52"/>
        <v>179.43296340734599</v>
      </c>
      <c r="BB56" s="1">
        <f t="shared" si="53"/>
        <v>1181.4510694437597</v>
      </c>
      <c r="BC56" s="1">
        <f t="shared" si="54"/>
        <v>110.12600213529385</v>
      </c>
      <c r="BD56" s="1">
        <f t="shared" si="55"/>
        <v>1337.5713893345419</v>
      </c>
      <c r="BE56" s="1">
        <f t="shared" si="56"/>
        <v>85.818066855704842</v>
      </c>
      <c r="BF56" s="1">
        <f t="shared" si="57"/>
        <v>962.77632137190653</v>
      </c>
      <c r="BG56" s="1">
        <f t="shared" si="58"/>
        <v>79.883796213491607</v>
      </c>
      <c r="BH56" s="1">
        <f t="shared" si="59"/>
        <v>849.25167576796321</v>
      </c>
      <c r="BI56" s="1">
        <f t="shared" si="60"/>
        <v>68.899585217449399</v>
      </c>
      <c r="BJ56" s="1">
        <f t="shared" si="61"/>
        <v>699.98505605974094</v>
      </c>
      <c r="BK56" s="1">
        <f t="shared" si="62"/>
        <v>64.382195251543209</v>
      </c>
      <c r="BL56" s="1">
        <f t="shared" si="63"/>
        <v>630.92992657890068</v>
      </c>
      <c r="BM56" s="1">
        <f t="shared" si="64"/>
        <v>64.110887648411946</v>
      </c>
      <c r="BN56" s="1">
        <f t="shared" si="65"/>
        <v>608.77760335225139</v>
      </c>
      <c r="BO56" s="1">
        <f t="shared" si="66"/>
        <v>63.828091777762474</v>
      </c>
      <c r="BP56" s="1">
        <f t="shared" si="67"/>
        <v>588.42383186639881</v>
      </c>
      <c r="BQ56" s="1">
        <f t="shared" si="68"/>
        <v>57.067303270056655</v>
      </c>
      <c r="BR56" s="1">
        <f t="shared" si="69"/>
        <v>511.63932925364998</v>
      </c>
      <c r="BS56" s="1">
        <f t="shared" si="70"/>
        <v>46.332527189493746</v>
      </c>
      <c r="BT56" s="1">
        <f t="shared" si="71"/>
        <v>405.67589261435648</v>
      </c>
      <c r="BU56" s="1">
        <f t="shared" si="72"/>
        <v>43.921093231631033</v>
      </c>
      <c r="BV56" s="1">
        <f t="shared" si="73"/>
        <v>377.54031150571757</v>
      </c>
      <c r="BW56" s="1">
        <f t="shared" si="74"/>
        <v>45.663123911060751</v>
      </c>
      <c r="BX56" s="1">
        <f t="shared" si="75"/>
        <v>385.94391961171982</v>
      </c>
      <c r="BY56" s="1">
        <f t="shared" si="76"/>
        <v>54.119987530451766</v>
      </c>
      <c r="BZ56" s="1">
        <f t="shared" si="77"/>
        <v>449.71180896171745</v>
      </c>
      <c r="CA56" s="1">
        <f t="shared" si="78"/>
        <v>62.456331864600934</v>
      </c>
      <c r="CB56" s="1">
        <f t="shared" si="79"/>
        <v>508.96930765528163</v>
      </c>
      <c r="CC56" s="1">
        <f t="shared" si="80"/>
        <v>67.984336368784682</v>
      </c>
      <c r="CD56" s="1">
        <f t="shared" si="81"/>
        <v>496.97452381480826</v>
      </c>
      <c r="CE56" s="1">
        <f t="shared" si="82"/>
        <v>64.685603398756086</v>
      </c>
      <c r="CF56" s="1">
        <f t="shared" si="83"/>
        <v>463.05637322726972</v>
      </c>
      <c r="CG56" s="1">
        <f t="shared" si="84"/>
        <v>132.87325975944526</v>
      </c>
      <c r="CH56" s="1">
        <f t="shared" si="85"/>
        <v>508.96930765528163</v>
      </c>
      <c r="CI56" s="1">
        <f t="shared" si="86"/>
        <v>133.70502627482742</v>
      </c>
      <c r="CJ56" s="1">
        <f t="shared" si="87"/>
        <v>500.58811277961968</v>
      </c>
      <c r="CK56" s="1">
        <f t="shared" si="88"/>
        <v>130.70738436277753</v>
      </c>
      <c r="CL56" s="1">
        <f t="shared" si="89"/>
        <v>478.68095261646874</v>
      </c>
      <c r="CM56" s="1">
        <f t="shared" si="90"/>
        <v>123.12559865884708</v>
      </c>
      <c r="CN56" s="1">
        <f t="shared" si="91"/>
        <v>441.65093044065071</v>
      </c>
      <c r="CO56" s="1">
        <f t="shared" si="92"/>
        <v>127.86316983948747</v>
      </c>
      <c r="CP56" s="1">
        <f t="shared" si="93"/>
        <v>396.06598845521592</v>
      </c>
      <c r="CQ56" s="1">
        <f t="shared" ref="CQ56:CQ119" si="94">$C56*CQ55+CQ55</f>
        <v>130.05744125533587</v>
      </c>
      <c r="CR56" s="1">
        <f t="shared" ref="CR56:CR119" si="95">CR55*$C56+CR55</f>
        <v>395.99896923796177</v>
      </c>
      <c r="CS56" s="1">
        <f>$C56*CS55+CS55</f>
        <v>119.98173629430882</v>
      </c>
      <c r="CT56" s="1">
        <f>CT55*$C56+CT55</f>
        <v>359.17600078295828</v>
      </c>
      <c r="CU56" s="1">
        <f>$N56</f>
        <v>127.18678631467898</v>
      </c>
      <c r="CV56" s="2">
        <f>$G56</f>
        <v>375</v>
      </c>
    </row>
    <row r="57" spans="1:116" x14ac:dyDescent="0.2">
      <c r="A57" s="3">
        <v>38685</v>
      </c>
      <c r="B57">
        <v>60.5</v>
      </c>
      <c r="C57" s="4">
        <f t="shared" si="9"/>
        <v>-3.0759343564039393E-2</v>
      </c>
      <c r="D57" s="2">
        <f t="shared" si="10"/>
        <v>5084.0336134453773</v>
      </c>
      <c r="E57">
        <f t="shared" si="11"/>
        <v>516.79243204253589</v>
      </c>
      <c r="F57">
        <v>3</v>
      </c>
      <c r="G57" s="2">
        <f t="shared" si="5"/>
        <v>375</v>
      </c>
      <c r="H57">
        <f t="shared" si="6"/>
        <v>6.1983471074380168</v>
      </c>
      <c r="I57">
        <f t="shared" si="12"/>
        <v>389.62309807073382</v>
      </c>
      <c r="J57">
        <f t="shared" si="13"/>
        <v>2.5626071010373677</v>
      </c>
      <c r="K57">
        <f t="shared" si="14"/>
        <v>51.896674734899278</v>
      </c>
      <c r="L57">
        <f t="shared" si="15"/>
        <v>516.79243204253589</v>
      </c>
      <c r="M57">
        <v>0.3</v>
      </c>
      <c r="N57" s="1">
        <f t="shared" si="7"/>
        <v>155.03772961276076</v>
      </c>
      <c r="P57" s="1">
        <f t="shared" si="8"/>
        <v>5084.0336134453773</v>
      </c>
      <c r="Q57" s="1">
        <f t="shared" si="16"/>
        <v>29.906080079090444</v>
      </c>
      <c r="R57" s="1">
        <f t="shared" si="17"/>
        <v>762.60504201680715</v>
      </c>
      <c r="S57" s="1">
        <f t="shared" si="18"/>
        <v>34.208576423109292</v>
      </c>
      <c r="T57" s="1">
        <f t="shared" si="19"/>
        <v>754.67775467775459</v>
      </c>
      <c r="U57" s="1">
        <f t="shared" si="20"/>
        <v>31.848476086344693</v>
      </c>
      <c r="V57" s="1">
        <f t="shared" si="21"/>
        <v>619.45392491467578</v>
      </c>
      <c r="W57" s="1">
        <f t="shared" si="22"/>
        <v>38.257429896173399</v>
      </c>
      <c r="X57" s="1">
        <f t="shared" si="23"/>
        <v>593.13725490196043</v>
      </c>
      <c r="Y57" s="1">
        <f t="shared" si="24"/>
        <v>38.653510771750973</v>
      </c>
      <c r="Z57" s="1">
        <f t="shared" si="25"/>
        <v>551.67173252279622</v>
      </c>
      <c r="AA57" s="1">
        <f t="shared" si="26"/>
        <v>39.656097048410309</v>
      </c>
      <c r="AB57" s="1">
        <f t="shared" si="27"/>
        <v>526.85050798258317</v>
      </c>
      <c r="AC57" s="1">
        <f t="shared" si="28"/>
        <v>39.912153428019003</v>
      </c>
      <c r="AD57" s="1">
        <f t="shared" si="29"/>
        <v>497.2602739726027</v>
      </c>
      <c r="AE57" s="1">
        <f t="shared" si="30"/>
        <v>43.827874673488459</v>
      </c>
      <c r="AF57" s="1">
        <f t="shared" si="31"/>
        <v>515.62499999999977</v>
      </c>
      <c r="AG57" s="1">
        <f t="shared" si="32"/>
        <v>43.584877128292426</v>
      </c>
      <c r="AH57" s="1">
        <f t="shared" si="33"/>
        <v>484.64619492656857</v>
      </c>
      <c r="AI57" s="1">
        <f t="shared" si="34"/>
        <v>40.730026571371958</v>
      </c>
      <c r="AJ57" s="1">
        <f t="shared" si="35"/>
        <v>430.60498220640579</v>
      </c>
      <c r="AK57" s="1">
        <f t="shared" si="36"/>
        <v>46.671464098639944</v>
      </c>
      <c r="AL57" s="1">
        <f t="shared" si="37"/>
        <v>472.65625</v>
      </c>
      <c r="AM57" s="1">
        <f t="shared" si="38"/>
        <v>41.374002330801027</v>
      </c>
      <c r="AN57" s="1">
        <f t="shared" si="39"/>
        <v>400.44125758411479</v>
      </c>
      <c r="AO57" s="1">
        <f t="shared" si="40"/>
        <v>43.951826024391714</v>
      </c>
      <c r="AP57" s="1">
        <f t="shared" si="41"/>
        <v>409.93788819875795</v>
      </c>
      <c r="AQ57" s="1">
        <f t="shared" si="42"/>
        <v>55.190415625581558</v>
      </c>
      <c r="AR57" s="1">
        <f t="shared" si="43"/>
        <v>496.24060150375936</v>
      </c>
      <c r="AS57" s="1">
        <f t="shared" si="44"/>
        <v>54.337637882086185</v>
      </c>
      <c r="AT57" s="1">
        <f t="shared" si="45"/>
        <v>425.5568581477138</v>
      </c>
      <c r="AU57" s="1">
        <f t="shared" si="46"/>
        <v>81.699377107898613</v>
      </c>
      <c r="AV57" s="1">
        <f t="shared" si="47"/>
        <v>617.34693877551024</v>
      </c>
      <c r="AW57" s="1">
        <f t="shared" si="48"/>
        <v>76.054031282159656</v>
      </c>
      <c r="AX57" s="1">
        <f t="shared" si="49"/>
        <v>546.68674698795178</v>
      </c>
      <c r="AY57" s="1">
        <f t="shared" si="50"/>
        <v>87.819873851441329</v>
      </c>
      <c r="AZ57" s="1">
        <f t="shared" si="51"/>
        <v>605</v>
      </c>
      <c r="BA57" s="1">
        <f t="shared" si="52"/>
        <v>173.91372323918574</v>
      </c>
      <c r="BB57" s="1">
        <f t="shared" si="53"/>
        <v>1145.1104100946372</v>
      </c>
      <c r="BC57" s="1">
        <f t="shared" si="54"/>
        <v>106.73859860028021</v>
      </c>
      <c r="BD57" s="1">
        <f t="shared" si="55"/>
        <v>1296.4285714285711</v>
      </c>
      <c r="BE57" s="1">
        <f t="shared" si="56"/>
        <v>83.178359453288522</v>
      </c>
      <c r="BF57" s="1">
        <f t="shared" si="57"/>
        <v>933.1619537275061</v>
      </c>
      <c r="BG57" s="1">
        <f t="shared" si="58"/>
        <v>77.426623080561114</v>
      </c>
      <c r="BH57" s="1">
        <f t="shared" si="59"/>
        <v>823.12925170068024</v>
      </c>
      <c r="BI57" s="1">
        <f t="shared" si="60"/>
        <v>66.780279204326064</v>
      </c>
      <c r="BJ57" s="1">
        <f t="shared" si="61"/>
        <v>678.45397523070596</v>
      </c>
      <c r="BK57" s="1">
        <f t="shared" si="62"/>
        <v>62.401841188393924</v>
      </c>
      <c r="BL57" s="1">
        <f t="shared" si="63"/>
        <v>611.52293620242608</v>
      </c>
      <c r="BM57" s="1">
        <f t="shared" si="64"/>
        <v>62.138878829038916</v>
      </c>
      <c r="BN57" s="1">
        <f t="shared" si="65"/>
        <v>590.05200389664697</v>
      </c>
      <c r="BO57" s="1">
        <f t="shared" si="66"/>
        <v>61.864781573733239</v>
      </c>
      <c r="BP57" s="1">
        <f t="shared" si="67"/>
        <v>570.32430106075174</v>
      </c>
      <c r="BQ57" s="1">
        <f t="shared" si="68"/>
        <v>55.311950482499753</v>
      </c>
      <c r="BR57" s="1">
        <f t="shared" si="69"/>
        <v>495.90163934426226</v>
      </c>
      <c r="BS57" s="1">
        <f t="shared" si="70"/>
        <v>44.907369067481909</v>
      </c>
      <c r="BT57" s="1">
        <f t="shared" si="71"/>
        <v>393.19756845778312</v>
      </c>
      <c r="BU57" s="1">
        <f t="shared" si="72"/>
        <v>42.570109235211092</v>
      </c>
      <c r="BV57" s="1">
        <f t="shared" si="73"/>
        <v>365.92741935483878</v>
      </c>
      <c r="BW57" s="1">
        <f t="shared" si="74"/>
        <v>44.25855619447313</v>
      </c>
      <c r="BX57" s="1">
        <f t="shared" si="75"/>
        <v>374.07253799193091</v>
      </c>
      <c r="BY57" s="1">
        <f t="shared" si="76"/>
        <v>52.455292240321072</v>
      </c>
      <c r="BZ57" s="1">
        <f t="shared" si="77"/>
        <v>435.87896892505836</v>
      </c>
      <c r="CA57" s="1">
        <f t="shared" si="78"/>
        <v>60.535216095028012</v>
      </c>
      <c r="CB57" s="1">
        <f t="shared" si="79"/>
        <v>493.31374585756157</v>
      </c>
      <c r="CC57" s="1">
        <f t="shared" si="80"/>
        <v>65.893182809444014</v>
      </c>
      <c r="CD57" s="1">
        <f t="shared" si="81"/>
        <v>481.68791369421371</v>
      </c>
      <c r="CE57" s="1">
        <f t="shared" si="82"/>
        <v>62.695916700166556</v>
      </c>
      <c r="CF57" s="1">
        <f t="shared" si="83"/>
        <v>448.81306315365407</v>
      </c>
      <c r="CG57" s="1">
        <f t="shared" si="84"/>
        <v>128.78616551203064</v>
      </c>
      <c r="CH57" s="1">
        <f t="shared" si="85"/>
        <v>493.31374585756157</v>
      </c>
      <c r="CI57" s="1">
        <f t="shared" si="86"/>
        <v>129.59234743540108</v>
      </c>
      <c r="CJ57" s="1">
        <f t="shared" si="87"/>
        <v>485.19035103455724</v>
      </c>
      <c r="CK57" s="1">
        <f t="shared" si="88"/>
        <v>126.68691102080591</v>
      </c>
      <c r="CL57" s="1">
        <f t="shared" si="89"/>
        <v>463.9570407373771</v>
      </c>
      <c r="CM57" s="1">
        <f t="shared" si="90"/>
        <v>119.33833606817157</v>
      </c>
      <c r="CN57" s="1">
        <f t="shared" si="91"/>
        <v>428.06603773584908</v>
      </c>
      <c r="CO57" s="1">
        <f t="shared" si="92"/>
        <v>123.93018266920755</v>
      </c>
      <c r="CP57" s="1">
        <f t="shared" si="93"/>
        <v>383.88325864229108</v>
      </c>
      <c r="CQ57" s="1">
        <f t="shared" si="94"/>
        <v>126.05695973670312</v>
      </c>
      <c r="CR57" s="1">
        <f t="shared" si="95"/>
        <v>383.81830089216584</v>
      </c>
      <c r="CS57" s="1">
        <f t="shared" ref="CS57:CS120" si="96">$C57*CS56+CS56</f>
        <v>116.2911768462222</v>
      </c>
      <c r="CT57" s="1">
        <f t="shared" ref="CT57:CT120" si="97">CT56*$C57+CT56</f>
        <v>348.1279827749176</v>
      </c>
      <c r="CU57" s="1">
        <f>$C57*CU56+CU56</f>
        <v>123.27460425761971</v>
      </c>
      <c r="CV57" s="1">
        <f>CV56*$C57+CV56</f>
        <v>363.46524616348523</v>
      </c>
      <c r="CW57" s="1">
        <f>$N57</f>
        <v>155.03772961276076</v>
      </c>
      <c r="CX57" s="2">
        <f>$G57</f>
        <v>375</v>
      </c>
    </row>
    <row r="58" spans="1:116" x14ac:dyDescent="0.2">
      <c r="A58" s="3">
        <v>38775</v>
      </c>
      <c r="B58">
        <v>74.050003051757798</v>
      </c>
      <c r="C58" s="4">
        <f t="shared" si="9"/>
        <v>0.223966992591038</v>
      </c>
      <c r="D58" s="2">
        <f t="shared" si="10"/>
        <v>6222.6893320804866</v>
      </c>
      <c r="E58">
        <f t="shared" si="11"/>
        <v>525.55338625101126</v>
      </c>
      <c r="F58">
        <v>4</v>
      </c>
      <c r="G58" s="2">
        <f t="shared" si="5"/>
        <v>375</v>
      </c>
      <c r="H58">
        <f t="shared" si="6"/>
        <v>5.064145638696206</v>
      </c>
      <c r="I58">
        <f t="shared" si="12"/>
        <v>394.68724370943005</v>
      </c>
      <c r="J58">
        <f t="shared" si="13"/>
        <v>2.1291831111080648</v>
      </c>
      <c r="K58">
        <f t="shared" si="14"/>
        <v>54.025857846007341</v>
      </c>
      <c r="L58">
        <f t="shared" si="15"/>
        <v>525.55338625101126</v>
      </c>
      <c r="M58">
        <v>0.3</v>
      </c>
      <c r="N58" s="1">
        <f t="shared" si="7"/>
        <v>157.66601587530337</v>
      </c>
      <c r="P58" s="1">
        <f t="shared" si="8"/>
        <v>6222.6893320804866</v>
      </c>
      <c r="Q58" s="1">
        <f t="shared" si="16"/>
        <v>36.60405489459108</v>
      </c>
      <c r="R58" s="1">
        <f t="shared" si="17"/>
        <v>933.40339981207364</v>
      </c>
      <c r="S58" s="1">
        <f t="shared" si="18"/>
        <v>41.870168405413771</v>
      </c>
      <c r="T58" s="1">
        <f t="shared" si="19"/>
        <v>923.70066176828846</v>
      </c>
      <c r="U58" s="1">
        <f t="shared" si="20"/>
        <v>38.981483494010902</v>
      </c>
      <c r="V58" s="1">
        <f t="shared" si="21"/>
        <v>758.19115752653033</v>
      </c>
      <c r="W58" s="1">
        <f t="shared" si="22"/>
        <v>46.825831414281822</v>
      </c>
      <c r="X58" s="1">
        <f t="shared" si="23"/>
        <v>725.98042207605636</v>
      </c>
      <c r="Y58" s="1">
        <f t="shared" si="24"/>
        <v>47.310621332385331</v>
      </c>
      <c r="Z58" s="1">
        <f t="shared" si="25"/>
        <v>675.22799135341438</v>
      </c>
      <c r="AA58" s="1">
        <f t="shared" si="26"/>
        <v>48.537753842241102</v>
      </c>
      <c r="AB58" s="1">
        <f t="shared" si="27"/>
        <v>644.847631800503</v>
      </c>
      <c r="AC58" s="1">
        <f t="shared" si="28"/>
        <v>48.851158399124508</v>
      </c>
      <c r="AD58" s="1">
        <f t="shared" si="29"/>
        <v>608.63016206924215</v>
      </c>
      <c r="AE58" s="1">
        <f t="shared" si="30"/>
        <v>53.643871955766592</v>
      </c>
      <c r="AF58" s="1">
        <f t="shared" si="31"/>
        <v>631.10798055475368</v>
      </c>
      <c r="AG58" s="1">
        <f t="shared" si="32"/>
        <v>53.346450981166001</v>
      </c>
      <c r="AH58" s="1">
        <f t="shared" si="33"/>
        <v>593.19094567496211</v>
      </c>
      <c r="AI58" s="1">
        <f t="shared" si="34"/>
        <v>49.852208130715205</v>
      </c>
      <c r="AJ58" s="1">
        <f t="shared" si="35"/>
        <v>527.04628506589188</v>
      </c>
      <c r="AK58" s="1">
        <f t="shared" si="36"/>
        <v>57.124331552632931</v>
      </c>
      <c r="AL58" s="1">
        <f t="shared" si="37"/>
        <v>578.5156488418578</v>
      </c>
      <c r="AM58" s="1">
        <f t="shared" si="38"/>
        <v>50.640413204285132</v>
      </c>
      <c r="AN58" s="1">
        <f t="shared" si="39"/>
        <v>490.12688175460215</v>
      </c>
      <c r="AO58" s="1">
        <f t="shared" si="40"/>
        <v>53.795584317959246</v>
      </c>
      <c r="AP58" s="1">
        <f t="shared" si="41"/>
        <v>501.75044416775495</v>
      </c>
      <c r="AQ58" s="1">
        <f t="shared" si="42"/>
        <v>67.551247033092494</v>
      </c>
      <c r="AR58" s="1">
        <f t="shared" si="43"/>
        <v>607.38211662412414</v>
      </c>
      <c r="AS58" s="1">
        <f t="shared" si="44"/>
        <v>66.507475223037886</v>
      </c>
      <c r="AT58" s="1">
        <f t="shared" si="45"/>
        <v>520.86754784354821</v>
      </c>
      <c r="AU58" s="1">
        <f t="shared" si="46"/>
        <v>99.997340895315759</v>
      </c>
      <c r="AV58" s="1">
        <f t="shared" si="47"/>
        <v>755.61227603834493</v>
      </c>
      <c r="AW58" s="1">
        <f t="shared" si="48"/>
        <v>93.087623942849675</v>
      </c>
      <c r="AX58" s="1">
        <f t="shared" si="49"/>
        <v>669.12653360022102</v>
      </c>
      <c r="AY58" s="1">
        <f t="shared" si="50"/>
        <v>107.48862688767298</v>
      </c>
      <c r="AZ58" s="1">
        <f t="shared" si="51"/>
        <v>740.50003051757801</v>
      </c>
      <c r="BA58" s="1">
        <f t="shared" si="52"/>
        <v>212.86465680337631</v>
      </c>
      <c r="BB58" s="1">
        <f t="shared" si="53"/>
        <v>1401.5773448282234</v>
      </c>
      <c r="BC58" s="1">
        <f t="shared" si="54"/>
        <v>130.64452152216694</v>
      </c>
      <c r="BD58" s="1">
        <f t="shared" si="55"/>
        <v>1586.7857796805238</v>
      </c>
      <c r="BE58" s="1">
        <f t="shared" si="56"/>
        <v>101.80756646869789</v>
      </c>
      <c r="BF58" s="1">
        <f t="shared" si="57"/>
        <v>1142.159430104233</v>
      </c>
      <c r="BG58" s="1">
        <f t="shared" si="58"/>
        <v>94.767630998394239</v>
      </c>
      <c r="BH58" s="1">
        <f t="shared" si="59"/>
        <v>1007.4830347177931</v>
      </c>
      <c r="BI58" s="1">
        <f t="shared" si="60"/>
        <v>81.736857502108805</v>
      </c>
      <c r="BJ58" s="1">
        <f t="shared" si="61"/>
        <v>830.40527167456173</v>
      </c>
      <c r="BK58" s="1">
        <f t="shared" si="62"/>
        <v>76.37779389150208</v>
      </c>
      <c r="BL58" s="1">
        <f t="shared" si="63"/>
        <v>748.48388912412463</v>
      </c>
      <c r="BM58" s="1">
        <f t="shared" si="64"/>
        <v>76.055936643357683</v>
      </c>
      <c r="BN58" s="1">
        <f t="shared" si="65"/>
        <v>722.20417668169443</v>
      </c>
      <c r="BO58" s="1">
        <f t="shared" si="66"/>
        <v>75.720450650103743</v>
      </c>
      <c r="BP58" s="1">
        <f t="shared" si="67"/>
        <v>698.05811957091407</v>
      </c>
      <c r="BQ58" s="1">
        <f t="shared" si="68"/>
        <v>67.700001686409635</v>
      </c>
      <c r="BR58" s="1">
        <f t="shared" si="69"/>
        <v>606.9672381291623</v>
      </c>
      <c r="BS58" s="1">
        <f t="shared" si="70"/>
        <v>54.965137462701641</v>
      </c>
      <c r="BT58" s="1">
        <f t="shared" si="71"/>
        <v>481.26084535938162</v>
      </c>
      <c r="BU58" s="1">
        <f t="shared" si="72"/>
        <v>52.104408574893291</v>
      </c>
      <c r="BV58" s="1">
        <f t="shared" si="73"/>
        <v>447.88308297434162</v>
      </c>
      <c r="BW58" s="1">
        <f t="shared" si="74"/>
        <v>54.171011921770734</v>
      </c>
      <c r="BX58" s="1">
        <f t="shared" si="75"/>
        <v>457.85243933688048</v>
      </c>
      <c r="BY58" s="1">
        <f t="shared" si="76"/>
        <v>64.203546288869788</v>
      </c>
      <c r="BZ58" s="1">
        <f t="shared" si="77"/>
        <v>533.50147072888615</v>
      </c>
      <c r="CA58" s="1">
        <f t="shared" si="78"/>
        <v>74.093106389680031</v>
      </c>
      <c r="CB58" s="1">
        <f t="shared" si="79"/>
        <v>603.79974192109921</v>
      </c>
      <c r="CC58" s="1">
        <f t="shared" si="80"/>
        <v>80.651080795526667</v>
      </c>
      <c r="CD58" s="1">
        <f t="shared" si="81"/>
        <v>589.57010709175825</v>
      </c>
      <c r="CE58" s="1">
        <f t="shared" si="82"/>
        <v>76.7377326112411</v>
      </c>
      <c r="CF58" s="1">
        <f t="shared" si="83"/>
        <v>549.33237514374957</v>
      </c>
      <c r="CG58" s="1">
        <f t="shared" si="84"/>
        <v>157.63001568909181</v>
      </c>
      <c r="CH58" s="1">
        <f t="shared" si="85"/>
        <v>603.79974192109921</v>
      </c>
      <c r="CI58" s="1">
        <f t="shared" si="86"/>
        <v>158.61675575332077</v>
      </c>
      <c r="CJ58" s="1">
        <f t="shared" si="87"/>
        <v>593.85697478995701</v>
      </c>
      <c r="CK58" s="1">
        <f t="shared" si="88"/>
        <v>155.06059748278423</v>
      </c>
      <c r="CL58" s="1">
        <f t="shared" si="89"/>
        <v>567.86810384276509</v>
      </c>
      <c r="CM58" s="1">
        <f t="shared" si="90"/>
        <v>146.06618429817854</v>
      </c>
      <c r="CN58" s="1">
        <f t="shared" si="91"/>
        <v>523.93870083790898</v>
      </c>
      <c r="CO58" s="1">
        <f t="shared" si="92"/>
        <v>151.68645297288793</v>
      </c>
      <c r="CP58" s="1">
        <f t="shared" si="93"/>
        <v>469.86043758645263</v>
      </c>
      <c r="CQ58" s="1">
        <f t="shared" si="94"/>
        <v>154.28955790410208</v>
      </c>
      <c r="CR58" s="1">
        <f t="shared" si="95"/>
        <v>469.78093144438634</v>
      </c>
      <c r="CS58" s="1">
        <f t="shared" si="96"/>
        <v>142.33656198934312</v>
      </c>
      <c r="CT58" s="1">
        <f t="shared" si="97"/>
        <v>426.09716011380056</v>
      </c>
      <c r="CU58" s="1">
        <f t="shared" ref="CU58:CU121" si="98">$C58*CU57+CU57</f>
        <v>150.88404663604916</v>
      </c>
      <c r="CV58" s="1">
        <f t="shared" ref="CV58:CV121" si="99">CV57*$C58+CV57</f>
        <v>444.8694642580823</v>
      </c>
      <c r="CW58" s="1">
        <f>$C58*CW57+CW57</f>
        <v>189.76106365227329</v>
      </c>
      <c r="CX58" s="1">
        <f>CX57*$C58+CX57</f>
        <v>458.98762222163924</v>
      </c>
      <c r="CY58" s="1">
        <f>$N58</f>
        <v>157.66601587530337</v>
      </c>
      <c r="CZ58" s="2">
        <f>$G58</f>
        <v>375</v>
      </c>
    </row>
    <row r="59" spans="1:116" x14ac:dyDescent="0.2">
      <c r="A59" s="3">
        <v>38867</v>
      </c>
      <c r="B59">
        <v>71.819999694824205</v>
      </c>
      <c r="C59" s="4">
        <f t="shared" si="9"/>
        <v>-3.0114831398115088E-2</v>
      </c>
      <c r="D59" s="2">
        <f t="shared" si="10"/>
        <v>6035.2940920020337</v>
      </c>
      <c r="E59">
        <f t="shared" si="11"/>
        <v>532.74671500081558</v>
      </c>
      <c r="F59">
        <v>1</v>
      </c>
      <c r="G59" s="2">
        <f t="shared" si="5"/>
        <v>375</v>
      </c>
      <c r="H59">
        <f t="shared" si="6"/>
        <v>5.2213868225207589</v>
      </c>
      <c r="I59">
        <f t="shared" si="12"/>
        <v>399.90863053195079</v>
      </c>
      <c r="J59">
        <f t="shared" si="13"/>
        <v>2.2253413419571841</v>
      </c>
      <c r="K59">
        <f t="shared" si="14"/>
        <v>56.251199187964524</v>
      </c>
      <c r="L59">
        <f t="shared" si="15"/>
        <v>532.74671500081558</v>
      </c>
      <c r="M59">
        <v>0.3</v>
      </c>
      <c r="N59" s="1">
        <f t="shared" si="7"/>
        <v>159.82401450024466</v>
      </c>
      <c r="P59" s="1">
        <f t="shared" si="8"/>
        <v>6035.2940920020337</v>
      </c>
      <c r="Q59" s="1">
        <f t="shared" si="16"/>
        <v>35.50172995295312</v>
      </c>
      <c r="R59" s="1">
        <f t="shared" si="17"/>
        <v>905.29411380030569</v>
      </c>
      <c r="S59" s="1">
        <f t="shared" si="18"/>
        <v>40.60925534327405</v>
      </c>
      <c r="T59" s="1">
        <f t="shared" si="19"/>
        <v>895.88357207680906</v>
      </c>
      <c r="U59" s="1">
        <f t="shared" si="20"/>
        <v>37.807562690940358</v>
      </c>
      <c r="V59" s="1">
        <f t="shared" si="21"/>
        <v>735.35835865007721</v>
      </c>
      <c r="W59" s="1">
        <f t="shared" si="22"/>
        <v>45.415679396164165</v>
      </c>
      <c r="X59" s="1">
        <f t="shared" si="23"/>
        <v>704.11764406690349</v>
      </c>
      <c r="Y59" s="1">
        <f t="shared" si="24"/>
        <v>45.885869947620478</v>
      </c>
      <c r="Z59" s="1">
        <f t="shared" si="25"/>
        <v>654.89361423851835</v>
      </c>
      <c r="AA59" s="1">
        <f t="shared" si="26"/>
        <v>47.076047568838796</v>
      </c>
      <c r="AB59" s="1">
        <f t="shared" si="27"/>
        <v>625.4281540913571</v>
      </c>
      <c r="AC59" s="1">
        <f t="shared" si="28"/>
        <v>47.38001400033226</v>
      </c>
      <c r="AD59" s="1">
        <f t="shared" si="29"/>
        <v>590.30136735471945</v>
      </c>
      <c r="AE59" s="1">
        <f t="shared" si="30"/>
        <v>52.028395796276605</v>
      </c>
      <c r="AF59" s="1">
        <f t="shared" si="31"/>
        <v>612.10227012634243</v>
      </c>
      <c r="AG59" s="1">
        <f t="shared" si="32"/>
        <v>51.739931604180377</v>
      </c>
      <c r="AH59" s="1">
        <f t="shared" si="33"/>
        <v>575.32710035907223</v>
      </c>
      <c r="AI59" s="1">
        <f t="shared" si="34"/>
        <v>48.350917288034978</v>
      </c>
      <c r="AJ59" s="1">
        <f t="shared" si="35"/>
        <v>511.17437505212962</v>
      </c>
      <c r="AK59" s="1">
        <f t="shared" si="36"/>
        <v>55.404041939195366</v>
      </c>
      <c r="AL59" s="1">
        <f t="shared" si="37"/>
        <v>561.0937476158141</v>
      </c>
      <c r="AM59" s="1">
        <f t="shared" si="38"/>
        <v>49.1153856987072</v>
      </c>
      <c r="AN59" s="1">
        <f t="shared" si="39"/>
        <v>475.36679334687841</v>
      </c>
      <c r="AO59" s="1">
        <f t="shared" si="40"/>
        <v>52.175539366260821</v>
      </c>
      <c r="AP59" s="1">
        <f t="shared" si="41"/>
        <v>486.64031413771363</v>
      </c>
      <c r="AQ59" s="1">
        <f t="shared" si="42"/>
        <v>65.516952617958495</v>
      </c>
      <c r="AR59" s="1">
        <f t="shared" si="43"/>
        <v>589.09090658775835</v>
      </c>
      <c r="AS59" s="1">
        <f t="shared" si="44"/>
        <v>64.504613819981785</v>
      </c>
      <c r="AT59" s="1">
        <f t="shared" si="45"/>
        <v>505.18170945949009</v>
      </c>
      <c r="AU59" s="1">
        <f t="shared" si="46"/>
        <v>96.985937833993489</v>
      </c>
      <c r="AV59" s="1">
        <f t="shared" si="47"/>
        <v>732.8571397431042</v>
      </c>
      <c r="AW59" s="1">
        <f t="shared" si="48"/>
        <v>90.284305842559618</v>
      </c>
      <c r="AX59" s="1">
        <f t="shared" si="49"/>
        <v>648.97590085684521</v>
      </c>
      <c r="AY59" s="1">
        <f t="shared" si="50"/>
        <v>104.25162501173581</v>
      </c>
      <c r="AZ59" s="1">
        <f t="shared" si="51"/>
        <v>718.19999694824207</v>
      </c>
      <c r="BA59" s="1">
        <f t="shared" si="52"/>
        <v>206.45427355312501</v>
      </c>
      <c r="BB59" s="1">
        <f t="shared" si="53"/>
        <v>1359.3690793973037</v>
      </c>
      <c r="BC59" s="1">
        <f t="shared" si="54"/>
        <v>126.71018378343946</v>
      </c>
      <c r="BD59" s="1">
        <f t="shared" si="55"/>
        <v>1538.9999934605182</v>
      </c>
      <c r="BE59" s="1">
        <f t="shared" si="56"/>
        <v>98.741648769440658</v>
      </c>
      <c r="BF59" s="1">
        <f t="shared" si="57"/>
        <v>1107.7634914368768</v>
      </c>
      <c r="BG59" s="1">
        <f t="shared" si="58"/>
        <v>91.913719768878806</v>
      </c>
      <c r="BH59" s="1">
        <f t="shared" si="59"/>
        <v>977.14285299080541</v>
      </c>
      <c r="BI59" s="1">
        <f t="shared" si="60"/>
        <v>79.27536581942104</v>
      </c>
      <c r="BJ59" s="1">
        <f t="shared" si="61"/>
        <v>805.3977569259763</v>
      </c>
      <c r="BK59" s="1">
        <f t="shared" si="62"/>
        <v>74.077689505899514</v>
      </c>
      <c r="BL59" s="1">
        <f t="shared" si="63"/>
        <v>725.94342299894618</v>
      </c>
      <c r="BM59" s="1">
        <f t="shared" si="64"/>
        <v>73.765524934517245</v>
      </c>
      <c r="BN59" s="1">
        <f t="shared" si="65"/>
        <v>700.45511966591073</v>
      </c>
      <c r="BO59" s="1">
        <f t="shared" si="66"/>
        <v>73.44014204538658</v>
      </c>
      <c r="BP59" s="1">
        <f t="shared" si="67"/>
        <v>677.03621699395069</v>
      </c>
      <c r="BQ59" s="1">
        <f t="shared" si="68"/>
        <v>65.661227549971301</v>
      </c>
      <c r="BR59" s="1">
        <f t="shared" si="69"/>
        <v>588.68852208872295</v>
      </c>
      <c r="BS59" s="1">
        <f t="shared" si="70"/>
        <v>53.309871615238158</v>
      </c>
      <c r="BT59" s="1">
        <f t="shared" si="71"/>
        <v>466.76775614286953</v>
      </c>
      <c r="BU59" s="1">
        <f t="shared" si="72"/>
        <v>50.535293095561876</v>
      </c>
      <c r="BV59" s="1">
        <f t="shared" si="73"/>
        <v>434.39515944450136</v>
      </c>
      <c r="BW59" s="1">
        <f t="shared" si="74"/>
        <v>52.539661031081323</v>
      </c>
      <c r="BX59" s="1">
        <f t="shared" si="75"/>
        <v>444.0642903210346</v>
      </c>
      <c r="BY59" s="1">
        <f t="shared" si="76"/>
        <v>62.2700673172194</v>
      </c>
      <c r="BZ59" s="1">
        <f t="shared" si="77"/>
        <v>517.43516388723936</v>
      </c>
      <c r="CA59" s="1">
        <f t="shared" si="78"/>
        <v>71.861804982992211</v>
      </c>
      <c r="CB59" s="1">
        <f t="shared" si="79"/>
        <v>585.61641449491992</v>
      </c>
      <c r="CC59" s="1">
        <f t="shared" si="80"/>
        <v>78.222287095293623</v>
      </c>
      <c r="CD59" s="1">
        <f t="shared" si="81"/>
        <v>571.81530271932127</v>
      </c>
      <c r="CE59" s="1">
        <f t="shared" si="82"/>
        <v>74.426788731779936</v>
      </c>
      <c r="CF59" s="1">
        <f t="shared" si="83"/>
        <v>532.78932328476947</v>
      </c>
      <c r="CG59" s="1">
        <f t="shared" si="84"/>
        <v>152.88301434333258</v>
      </c>
      <c r="CH59" s="1">
        <f t="shared" si="85"/>
        <v>585.61641449491992</v>
      </c>
      <c r="CI59" s="1">
        <f t="shared" si="86"/>
        <v>153.84003889689353</v>
      </c>
      <c r="CJ59" s="1">
        <f t="shared" si="87"/>
        <v>575.97307211956274</v>
      </c>
      <c r="CK59" s="1">
        <f t="shared" si="88"/>
        <v>150.3909737330992</v>
      </c>
      <c r="CL59" s="1">
        <f t="shared" si="89"/>
        <v>550.76685163917296</v>
      </c>
      <c r="CM59" s="1">
        <f t="shared" si="90"/>
        <v>141.66742578507288</v>
      </c>
      <c r="CN59" s="1">
        <f t="shared" si="91"/>
        <v>508.16037519922787</v>
      </c>
      <c r="CO59" s="1">
        <f t="shared" si="92"/>
        <v>147.11844101623132</v>
      </c>
      <c r="CP59" s="1">
        <f t="shared" si="93"/>
        <v>455.71066972789203</v>
      </c>
      <c r="CQ59" s="1">
        <f t="shared" si="94"/>
        <v>149.64315388133033</v>
      </c>
      <c r="CR59" s="1">
        <f t="shared" si="95"/>
        <v>455.63355789988918</v>
      </c>
      <c r="CS59" s="1">
        <f t="shared" si="96"/>
        <v>138.05012042324671</v>
      </c>
      <c r="CT59" s="1">
        <f t="shared" si="97"/>
        <v>413.26531597775778</v>
      </c>
      <c r="CU59" s="1">
        <f t="shared" si="98"/>
        <v>146.34019901093922</v>
      </c>
      <c r="CV59" s="1">
        <f t="shared" si="99"/>
        <v>431.47229534778035</v>
      </c>
      <c r="CW59" s="1">
        <f t="shared" ref="CW59:CW122" si="100">$C59*CW58+CW58</f>
        <v>184.0464412144581</v>
      </c>
      <c r="CX59" s="1">
        <f t="shared" ref="CX59:CX122" si="101">CX58*$C59+CX58</f>
        <v>445.16528736461282</v>
      </c>
      <c r="CY59" s="1">
        <f>$C59*CY58+CY58</f>
        <v>152.91793039000606</v>
      </c>
      <c r="CZ59" s="1">
        <f>CZ58*$C59+CZ58</f>
        <v>363.70693822570684</v>
      </c>
      <c r="DA59" s="1">
        <f>$N59</f>
        <v>159.82401450024466</v>
      </c>
      <c r="DB59" s="2">
        <f>$G59</f>
        <v>375</v>
      </c>
    </row>
    <row r="60" spans="1:116" x14ac:dyDescent="0.2">
      <c r="A60" s="3">
        <v>38959</v>
      </c>
      <c r="B60">
        <v>82.110000610351506</v>
      </c>
      <c r="C60" s="4">
        <f t="shared" si="9"/>
        <v>0.14327486715749543</v>
      </c>
      <c r="D60" s="2">
        <f t="shared" si="10"/>
        <v>6900.0000512900424</v>
      </c>
      <c r="E60">
        <f t="shared" si="11"/>
        <v>540.1934431652935</v>
      </c>
      <c r="F60">
        <v>2</v>
      </c>
      <c r="G60" s="2">
        <f t="shared" si="5"/>
        <v>375</v>
      </c>
      <c r="H60">
        <f t="shared" si="6"/>
        <v>4.5670441750395527</v>
      </c>
      <c r="I60">
        <f t="shared" si="12"/>
        <v>404.47567470699033</v>
      </c>
      <c r="J60">
        <f t="shared" si="13"/>
        <v>1.9736698544020908</v>
      </c>
      <c r="K60">
        <f t="shared" si="14"/>
        <v>58.224869042366613</v>
      </c>
      <c r="L60">
        <f t="shared" si="15"/>
        <v>540.1934431652935</v>
      </c>
      <c r="M60">
        <v>0.3</v>
      </c>
      <c r="N60" s="1">
        <f t="shared" si="7"/>
        <v>162.05803294958804</v>
      </c>
      <c r="P60" s="1">
        <f t="shared" si="8"/>
        <v>6900.0000512900424</v>
      </c>
      <c r="Q60" s="1">
        <f t="shared" si="16"/>
        <v>40.588235595823754</v>
      </c>
      <c r="R60" s="1">
        <f t="shared" si="17"/>
        <v>1035.0000076935071</v>
      </c>
      <c r="S60" s="1">
        <f t="shared" si="18"/>
        <v>46.427541007946452</v>
      </c>
      <c r="T60" s="1">
        <f t="shared" si="19"/>
        <v>1024.2411718546964</v>
      </c>
      <c r="U60" s="1">
        <f t="shared" si="20"/>
        <v>43.22443621303352</v>
      </c>
      <c r="V60" s="1">
        <f t="shared" si="21"/>
        <v>840.71672979882089</v>
      </c>
      <c r="W60" s="1">
        <f t="shared" si="22"/>
        <v>51.922604828516988</v>
      </c>
      <c r="X60" s="1">
        <f t="shared" si="23"/>
        <v>805.00000598383781</v>
      </c>
      <c r="Y60" s="1">
        <f t="shared" si="24"/>
        <v>52.460161868771912</v>
      </c>
      <c r="Z60" s="1">
        <f t="shared" si="25"/>
        <v>748.72340982083415</v>
      </c>
      <c r="AA60" s="1">
        <f t="shared" si="26"/>
        <v>53.820862030564108</v>
      </c>
      <c r="AB60" s="1">
        <f t="shared" si="27"/>
        <v>715.03628978535392</v>
      </c>
      <c r="AC60" s="1">
        <f t="shared" si="28"/>
        <v>54.168379212150136</v>
      </c>
      <c r="AD60" s="1">
        <f t="shared" si="29"/>
        <v>674.87671734535479</v>
      </c>
      <c r="AE60" s="1">
        <f t="shared" si="30"/>
        <v>59.482757292405729</v>
      </c>
      <c r="AF60" s="1">
        <f t="shared" si="31"/>
        <v>699.80114156549553</v>
      </c>
      <c r="AG60" s="1">
        <f t="shared" si="32"/>
        <v>59.152963431507217</v>
      </c>
      <c r="AH60" s="1">
        <f t="shared" si="33"/>
        <v>657.75701423512533</v>
      </c>
      <c r="AI60" s="1">
        <f t="shared" si="34"/>
        <v>55.278388539421236</v>
      </c>
      <c r="AJ60" s="1">
        <f t="shared" si="35"/>
        <v>584.41281573203923</v>
      </c>
      <c r="AK60" s="1">
        <f t="shared" si="36"/>
        <v>63.34204868802189</v>
      </c>
      <c r="AL60" s="1">
        <f t="shared" si="37"/>
        <v>641.48437976837113</v>
      </c>
      <c r="AM60" s="1">
        <f t="shared" si="38"/>
        <v>56.152386060078626</v>
      </c>
      <c r="AN60" s="1">
        <f t="shared" si="39"/>
        <v>543.47490751473697</v>
      </c>
      <c r="AO60" s="1">
        <f t="shared" si="40"/>
        <v>59.650982837832515</v>
      </c>
      <c r="AP60" s="1">
        <f t="shared" si="41"/>
        <v>556.36364049927636</v>
      </c>
      <c r="AQ60" s="1">
        <f t="shared" si="42"/>
        <v>74.903885300860424</v>
      </c>
      <c r="AR60" s="1">
        <f t="shared" si="43"/>
        <v>673.49282797280796</v>
      </c>
      <c r="AS60" s="1">
        <f t="shared" si="44"/>
        <v>73.746503796085221</v>
      </c>
      <c r="AT60" s="1">
        <f t="shared" si="45"/>
        <v>577.561551772695</v>
      </c>
      <c r="AU60" s="1">
        <f t="shared" si="46"/>
        <v>110.88158519330402</v>
      </c>
      <c r="AV60" s="1">
        <f t="shared" si="47"/>
        <v>837.85714908521948</v>
      </c>
      <c r="AW60" s="1">
        <f t="shared" si="48"/>
        <v>103.21977776855904</v>
      </c>
      <c r="AX60" s="1">
        <f t="shared" si="49"/>
        <v>741.9578368405256</v>
      </c>
      <c r="AY60" s="1">
        <f t="shared" si="50"/>
        <v>119.18826273624529</v>
      </c>
      <c r="AZ60" s="1">
        <f t="shared" si="51"/>
        <v>821.10000610351506</v>
      </c>
      <c r="BA60" s="1">
        <f t="shared" si="52"/>
        <v>236.03398217054621</v>
      </c>
      <c r="BB60" s="1">
        <f t="shared" si="53"/>
        <v>1554.1325036659593</v>
      </c>
      <c r="BC60" s="1">
        <f t="shared" si="54"/>
        <v>144.86456853251357</v>
      </c>
      <c r="BD60" s="1">
        <f t="shared" si="55"/>
        <v>1759.5000130789604</v>
      </c>
      <c r="BE60" s="1">
        <f t="shared" si="56"/>
        <v>112.88884537979435</v>
      </c>
      <c r="BF60" s="1">
        <f t="shared" si="57"/>
        <v>1266.4781585144187</v>
      </c>
      <c r="BG60" s="1">
        <f t="shared" si="58"/>
        <v>105.08264575871618</v>
      </c>
      <c r="BH60" s="1">
        <f t="shared" si="59"/>
        <v>1117.1428654469591</v>
      </c>
      <c r="BI60" s="1">
        <f t="shared" si="60"/>
        <v>90.633533326060444</v>
      </c>
      <c r="BJ60" s="1">
        <f t="shared" si="61"/>
        <v>920.79101355849036</v>
      </c>
      <c r="BK60" s="1">
        <f t="shared" si="62"/>
        <v>84.691160629191458</v>
      </c>
      <c r="BL60" s="1">
        <f t="shared" si="63"/>
        <v>829.95287049297769</v>
      </c>
      <c r="BM60" s="1">
        <f t="shared" si="64"/>
        <v>84.334270720313128</v>
      </c>
      <c r="BN60" s="1">
        <f t="shared" si="65"/>
        <v>800.81273388583168</v>
      </c>
      <c r="BO60" s="1">
        <f t="shared" si="66"/>
        <v>83.96226864096694</v>
      </c>
      <c r="BP60" s="1">
        <f t="shared" si="67"/>
        <v>774.0384910445722</v>
      </c>
      <c r="BQ60" s="1">
        <f t="shared" si="68"/>
        <v>75.068831204591518</v>
      </c>
      <c r="BR60" s="1">
        <f t="shared" si="69"/>
        <v>673.03279188812701</v>
      </c>
      <c r="BS60" s="1">
        <f t="shared" si="70"/>
        <v>60.94783638909454</v>
      </c>
      <c r="BT60" s="1">
        <f t="shared" si="71"/>
        <v>533.64384439764137</v>
      </c>
      <c r="BU60" s="1">
        <f t="shared" si="72"/>
        <v>57.775730500593596</v>
      </c>
      <c r="BV60" s="1">
        <f t="shared" si="73"/>
        <v>496.63306820777132</v>
      </c>
      <c r="BW60" s="1">
        <f t="shared" si="74"/>
        <v>60.067273985809337</v>
      </c>
      <c r="BX60" s="1">
        <f t="shared" si="75"/>
        <v>507.68754252616833</v>
      </c>
      <c r="BY60" s="1">
        <f t="shared" si="76"/>
        <v>71.19180293998231</v>
      </c>
      <c r="BZ60" s="1">
        <f t="shared" si="77"/>
        <v>591.57061825580047</v>
      </c>
      <c r="CA60" s="1">
        <f t="shared" si="78"/>
        <v>82.157795545628261</v>
      </c>
      <c r="CB60" s="1">
        <f t="shared" si="79"/>
        <v>669.52052848692836</v>
      </c>
      <c r="CC60" s="1">
        <f t="shared" si="80"/>
        <v>89.429574887627282</v>
      </c>
      <c r="CD60" s="1">
        <f t="shared" si="81"/>
        <v>653.74206425505508</v>
      </c>
      <c r="CE60" s="1">
        <f t="shared" si="82"/>
        <v>85.090277000284686</v>
      </c>
      <c r="CF60" s="1">
        <f t="shared" si="83"/>
        <v>609.12464280132667</v>
      </c>
      <c r="CG60" s="1">
        <f t="shared" si="84"/>
        <v>174.78730791401102</v>
      </c>
      <c r="CH60" s="1">
        <f t="shared" si="85"/>
        <v>669.52052848692836</v>
      </c>
      <c r="CI60" s="1">
        <f t="shared" si="86"/>
        <v>175.88145003334989</v>
      </c>
      <c r="CJ60" s="1">
        <f t="shared" si="87"/>
        <v>658.49553751378767</v>
      </c>
      <c r="CK60" s="1">
        <f t="shared" si="88"/>
        <v>171.93822051639538</v>
      </c>
      <c r="CL60" s="1">
        <f t="shared" si="89"/>
        <v>629.67789914252739</v>
      </c>
      <c r="CM60" s="1">
        <f t="shared" si="90"/>
        <v>161.96480739497355</v>
      </c>
      <c r="CN60" s="1">
        <f t="shared" si="91"/>
        <v>580.9669854506003</v>
      </c>
      <c r="CO60" s="1">
        <f t="shared" si="92"/>
        <v>168.19681610924968</v>
      </c>
      <c r="CP60" s="1">
        <f t="shared" si="93"/>
        <v>521.00255539540899</v>
      </c>
      <c r="CQ60" s="1">
        <f t="shared" si="94"/>
        <v>171.08325687470659</v>
      </c>
      <c r="CR60" s="1">
        <f t="shared" si="95"/>
        <v>520.91439538049281</v>
      </c>
      <c r="CS60" s="1">
        <f t="shared" si="96"/>
        <v>157.82923308796364</v>
      </c>
      <c r="CT60" s="1">
        <f t="shared" si="97"/>
        <v>472.47584922527142</v>
      </c>
      <c r="CU60" s="1">
        <f t="shared" si="98"/>
        <v>167.30707158403297</v>
      </c>
      <c r="CV60" s="1">
        <f t="shared" si="99"/>
        <v>493.29143114587322</v>
      </c>
      <c r="CW60" s="1">
        <f t="shared" si="100"/>
        <v>210.41567063026937</v>
      </c>
      <c r="CX60" s="1">
        <f t="shared" si="101"/>
        <v>508.94628477490602</v>
      </c>
      <c r="CY60" s="1">
        <f t="shared" ref="CY60:CY122" si="102">$C60*CY59+CY59</f>
        <v>174.82722655263331</v>
      </c>
      <c r="CZ60" s="1">
        <f t="shared" ref="CZ60:CZ122" si="103">CZ59*$C60+CZ59</f>
        <v>415.81700148425438</v>
      </c>
      <c r="DA60" s="1">
        <f>$C60*DA59+DA59</f>
        <v>182.72277894634485</v>
      </c>
      <c r="DB60" s="1">
        <f>DB59*$C60+DB59</f>
        <v>428.7280751840608</v>
      </c>
      <c r="DC60" s="1">
        <f>$N60</f>
        <v>162.05803294958804</v>
      </c>
      <c r="DD60" s="2">
        <f>$G60</f>
        <v>375</v>
      </c>
    </row>
    <row r="61" spans="1:116" x14ac:dyDescent="0.2">
      <c r="A61" s="3">
        <v>39050</v>
      </c>
      <c r="B61">
        <v>89.599998474121094</v>
      </c>
      <c r="C61" s="4">
        <f t="shared" si="9"/>
        <v>9.1219069639433589E-2</v>
      </c>
      <c r="D61" s="2">
        <f t="shared" si="10"/>
        <v>7529.4116364807642</v>
      </c>
      <c r="E61">
        <f t="shared" si="11"/>
        <v>546.73415719473508</v>
      </c>
      <c r="F61">
        <v>3</v>
      </c>
      <c r="G61" s="2">
        <f t="shared" si="5"/>
        <v>375</v>
      </c>
      <c r="H61">
        <f t="shared" si="6"/>
        <v>4.1852679284175451</v>
      </c>
      <c r="I61">
        <f t="shared" si="12"/>
        <v>408.66094263540788</v>
      </c>
      <c r="J61">
        <f t="shared" si="13"/>
        <v>2.135680337912353</v>
      </c>
      <c r="K61">
        <f t="shared" si="14"/>
        <v>60.360549380278968</v>
      </c>
      <c r="L61">
        <f t="shared" si="15"/>
        <v>546.73415719473508</v>
      </c>
      <c r="M61">
        <v>0.35</v>
      </c>
      <c r="N61" s="1">
        <f t="shared" si="7"/>
        <v>191.35695501815727</v>
      </c>
      <c r="P61" s="1">
        <f t="shared" si="8"/>
        <v>7529.4116364807642</v>
      </c>
      <c r="Q61" s="1">
        <f t="shared" si="16"/>
        <v>44.290656685180942</v>
      </c>
      <c r="R61" s="1">
        <f t="shared" si="17"/>
        <v>1129.4117454721154</v>
      </c>
      <c r="S61" s="1">
        <f t="shared" si="18"/>
        <v>50.66261810433798</v>
      </c>
      <c r="T61" s="1">
        <f t="shared" si="19"/>
        <v>1117.6714986376851</v>
      </c>
      <c r="U61" s="1">
        <f t="shared" si="20"/>
        <v>47.167329070075482</v>
      </c>
      <c r="V61" s="1">
        <f t="shared" si="21"/>
        <v>917.40612772137638</v>
      </c>
      <c r="W61" s="1">
        <f t="shared" si="22"/>
        <v>56.658936534230271</v>
      </c>
      <c r="X61" s="1">
        <f t="shared" si="23"/>
        <v>878.43135758942196</v>
      </c>
      <c r="Y61" s="1">
        <f t="shared" si="24"/>
        <v>57.245529027575373</v>
      </c>
      <c r="Z61" s="1">
        <f t="shared" si="25"/>
        <v>817.02126268195502</v>
      </c>
      <c r="AA61" s="1">
        <f t="shared" si="26"/>
        <v>58.730350992184484</v>
      </c>
      <c r="AB61" s="1">
        <f t="shared" si="27"/>
        <v>780.26123489800636</v>
      </c>
      <c r="AC61" s="1">
        <f t="shared" si="28"/>
        <v>59.109568367758506</v>
      </c>
      <c r="AD61" s="1">
        <f t="shared" si="29"/>
        <v>736.43834362291307</v>
      </c>
      <c r="AE61" s="1">
        <f t="shared" si="30"/>
        <v>64.908719072207219</v>
      </c>
      <c r="AF61" s="1">
        <f t="shared" si="31"/>
        <v>763.63635063171364</v>
      </c>
      <c r="AG61" s="1">
        <f t="shared" si="32"/>
        <v>64.548841722144743</v>
      </c>
      <c r="AH61" s="1">
        <f t="shared" si="33"/>
        <v>717.75699712246512</v>
      </c>
      <c r="AI61" s="1">
        <f t="shared" si="34"/>
        <v>60.320831713154369</v>
      </c>
      <c r="AJ61" s="1">
        <f t="shared" si="35"/>
        <v>637.72240906847765</v>
      </c>
      <c r="AK61" s="1">
        <f t="shared" si="36"/>
        <v>69.120051438398946</v>
      </c>
      <c r="AL61" s="1">
        <f t="shared" si="37"/>
        <v>699.99998807907104</v>
      </c>
      <c r="AM61" s="1">
        <f t="shared" si="38"/>
        <v>61.274554474513295</v>
      </c>
      <c r="AN61" s="1">
        <f t="shared" si="39"/>
        <v>593.05018295060847</v>
      </c>
      <c r="AO61" s="1">
        <f t="shared" si="40"/>
        <v>65.092289995377413</v>
      </c>
      <c r="AP61" s="1">
        <f t="shared" si="41"/>
        <v>607.11461416682869</v>
      </c>
      <c r="AQ61" s="1">
        <f t="shared" si="42"/>
        <v>81.736548030383759</v>
      </c>
      <c r="AR61" s="1">
        <f t="shared" si="43"/>
        <v>734.92821714931858</v>
      </c>
      <c r="AS61" s="1">
        <f t="shared" si="44"/>
        <v>80.473591261525073</v>
      </c>
      <c r="AT61" s="1">
        <f t="shared" si="45"/>
        <v>630.24617918490776</v>
      </c>
      <c r="AU61" s="1">
        <f t="shared" si="46"/>
        <v>120.9961002347828</v>
      </c>
      <c r="AV61" s="1">
        <f t="shared" si="47"/>
        <v>914.28569871552145</v>
      </c>
      <c r="AW61" s="1">
        <f t="shared" si="48"/>
        <v>112.63538986499609</v>
      </c>
      <c r="AX61" s="1">
        <f t="shared" si="49"/>
        <v>809.63854042880507</v>
      </c>
      <c r="AY61" s="1">
        <f t="shared" si="50"/>
        <v>130.06050517498596</v>
      </c>
      <c r="AZ61" s="1">
        <f t="shared" si="51"/>
        <v>895.99998474121094</v>
      </c>
      <c r="BA61" s="1">
        <f t="shared" si="52"/>
        <v>257.56478242743407</v>
      </c>
      <c r="BB61" s="1">
        <f t="shared" si="53"/>
        <v>1695.8990247467718</v>
      </c>
      <c r="BC61" s="1">
        <f t="shared" si="54"/>
        <v>158.07897969776744</v>
      </c>
      <c r="BD61" s="1">
        <f t="shared" si="55"/>
        <v>1919.9999673025943</v>
      </c>
      <c r="BE61" s="1">
        <f t="shared" si="56"/>
        <v>123.18646082800906</v>
      </c>
      <c r="BF61" s="1">
        <f t="shared" si="57"/>
        <v>1382.0051178527672</v>
      </c>
      <c r="BG61" s="1">
        <f t="shared" si="58"/>
        <v>114.66818694007645</v>
      </c>
      <c r="BH61" s="1">
        <f t="shared" si="59"/>
        <v>1219.0475982873618</v>
      </c>
      <c r="BI61" s="1">
        <f t="shared" si="60"/>
        <v>98.901039914198279</v>
      </c>
      <c r="BJ61" s="1">
        <f t="shared" si="61"/>
        <v>1004.7847131476469</v>
      </c>
      <c r="BK61" s="1">
        <f t="shared" si="62"/>
        <v>92.416609508470131</v>
      </c>
      <c r="BL61" s="1">
        <f t="shared" si="63"/>
        <v>905.66039918392448</v>
      </c>
      <c r="BM61" s="1">
        <f t="shared" si="64"/>
        <v>92.027164434140218</v>
      </c>
      <c r="BN61" s="1">
        <f t="shared" si="65"/>
        <v>873.86212642630858</v>
      </c>
      <c r="BO61" s="1">
        <f t="shared" si="66"/>
        <v>91.621228671212137</v>
      </c>
      <c r="BP61" s="1">
        <f t="shared" si="67"/>
        <v>844.64556206276916</v>
      </c>
      <c r="BQ61" s="1">
        <f t="shared" si="68"/>
        <v>81.916540145994034</v>
      </c>
      <c r="BR61" s="1">
        <f t="shared" si="69"/>
        <v>734.42621700099244</v>
      </c>
      <c r="BS61" s="1">
        <f t="shared" si="70"/>
        <v>66.507441321044155</v>
      </c>
      <c r="BT61" s="1">
        <f t="shared" si="71"/>
        <v>582.32233940240485</v>
      </c>
      <c r="BU61" s="1">
        <f t="shared" si="72"/>
        <v>63.045978884596394</v>
      </c>
      <c r="BV61" s="1">
        <f t="shared" si="73"/>
        <v>541.93547464186156</v>
      </c>
      <c r="BW61" s="1">
        <f t="shared" si="74"/>
        <v>65.546554834571822</v>
      </c>
      <c r="BX61" s="1">
        <f t="shared" si="75"/>
        <v>553.99832782293583</v>
      </c>
      <c r="BY61" s="1">
        <f t="shared" si="76"/>
        <v>77.685852970121388</v>
      </c>
      <c r="BZ61" s="1">
        <f t="shared" si="77"/>
        <v>645.53313967911913</v>
      </c>
      <c r="CA61" s="1">
        <f t="shared" si="78"/>
        <v>89.652153218927268</v>
      </c>
      <c r="CB61" s="1">
        <f t="shared" si="79"/>
        <v>730.59356820000789</v>
      </c>
      <c r="CC61" s="1">
        <f t="shared" si="80"/>
        <v>97.587257507126694</v>
      </c>
      <c r="CD61" s="1">
        <f t="shared" si="81"/>
        <v>713.37580714056401</v>
      </c>
      <c r="CE61" s="1">
        <f t="shared" si="82"/>
        <v>92.852132903612343</v>
      </c>
      <c r="CF61" s="1">
        <f t="shared" si="83"/>
        <v>664.688426012116</v>
      </c>
      <c r="CG61" s="1">
        <f t="shared" si="84"/>
        <v>190.73124352670831</v>
      </c>
      <c r="CH61" s="1">
        <f t="shared" si="85"/>
        <v>730.59356820000789</v>
      </c>
      <c r="CI61" s="1">
        <f t="shared" si="86"/>
        <v>191.92519227222658</v>
      </c>
      <c r="CJ61" s="1">
        <f t="shared" si="87"/>
        <v>718.56288780751413</v>
      </c>
      <c r="CK61" s="1">
        <f t="shared" si="88"/>
        <v>187.62226502736073</v>
      </c>
      <c r="CL61" s="1">
        <f t="shared" si="89"/>
        <v>687.1165312748218</v>
      </c>
      <c r="CM61" s="1">
        <f t="shared" si="90"/>
        <v>176.73908643987309</v>
      </c>
      <c r="CN61" s="1">
        <f t="shared" si="91"/>
        <v>633.96225335463043</v>
      </c>
      <c r="CO61" s="1">
        <f t="shared" si="92"/>
        <v>183.53957319105032</v>
      </c>
      <c r="CP61" s="1">
        <f t="shared" si="93"/>
        <v>568.52792377834567</v>
      </c>
      <c r="CQ61" s="1">
        <f t="shared" si="94"/>
        <v>186.68931239770157</v>
      </c>
      <c r="CR61" s="1">
        <f t="shared" si="95"/>
        <v>568.43172188888946</v>
      </c>
      <c r="CS61" s="1">
        <f t="shared" si="96"/>
        <v>172.226268892153</v>
      </c>
      <c r="CT61" s="1">
        <f t="shared" si="97"/>
        <v>515.57465661870197</v>
      </c>
      <c r="CU61" s="1">
        <f t="shared" si="98"/>
        <v>182.56866699802657</v>
      </c>
      <c r="CV61" s="1">
        <f t="shared" si="99"/>
        <v>538.28901655610446</v>
      </c>
      <c r="CW61" s="1">
        <f t="shared" si="100"/>
        <v>229.60959234272005</v>
      </c>
      <c r="CX61" s="1">
        <f t="shared" si="101"/>
        <v>555.37189136851919</v>
      </c>
      <c r="CY61" s="1">
        <f t="shared" si="102"/>
        <v>190.77480350640701</v>
      </c>
      <c r="CZ61" s="1">
        <f t="shared" si="103"/>
        <v>453.74744149990704</v>
      </c>
      <c r="DA61" s="1">
        <f t="shared" ref="DA61:DA122" si="104">$C61*DA60+DA60</f>
        <v>199.39058084376231</v>
      </c>
      <c r="DB61" s="1">
        <f t="shared" ref="DB61:DB122" si="105">DB60*$C61+DB60</f>
        <v>467.83625133065595</v>
      </c>
      <c r="DC61" s="1">
        <f>$C61*DC60+DC60</f>
        <v>176.84081594284612</v>
      </c>
      <c r="DD61" s="1">
        <f>DD60*$C61+DD60</f>
        <v>409.20715111478762</v>
      </c>
      <c r="DE61" s="1">
        <f>$N61</f>
        <v>191.35695501815727</v>
      </c>
      <c r="DF61" s="2">
        <f>$G61</f>
        <v>375</v>
      </c>
    </row>
    <row r="62" spans="1:116" x14ac:dyDescent="0.2">
      <c r="A62" s="3">
        <v>39140</v>
      </c>
      <c r="B62">
        <v>101.16000366210901</v>
      </c>
      <c r="C62" s="4">
        <f t="shared" si="9"/>
        <v>0.12901791724166997</v>
      </c>
      <c r="D62" s="2">
        <f t="shared" si="10"/>
        <v>8500.8406438747061</v>
      </c>
      <c r="E62">
        <f t="shared" si="11"/>
        <v>553.05510546106507</v>
      </c>
      <c r="F62">
        <v>4</v>
      </c>
      <c r="G62" s="2">
        <f t="shared" si="5"/>
        <v>375</v>
      </c>
      <c r="H62">
        <f t="shared" si="6"/>
        <v>3.7069986795627399</v>
      </c>
      <c r="I62">
        <f t="shared" si="12"/>
        <v>412.36794131497061</v>
      </c>
      <c r="J62">
        <f t="shared" si="13"/>
        <v>1.9134962426249598</v>
      </c>
      <c r="K62">
        <f t="shared" si="14"/>
        <v>62.274045622903927</v>
      </c>
      <c r="L62">
        <f t="shared" si="15"/>
        <v>553.05510546106507</v>
      </c>
      <c r="M62">
        <v>0.35</v>
      </c>
      <c r="N62" s="1">
        <f t="shared" si="7"/>
        <v>193.56928691137276</v>
      </c>
      <c r="P62" s="1">
        <f t="shared" si="8"/>
        <v>8500.8406438747061</v>
      </c>
      <c r="Q62" s="1">
        <f t="shared" si="16"/>
        <v>50.004944963968832</v>
      </c>
      <c r="R62" s="1">
        <f t="shared" si="17"/>
        <v>1275.1260965812069</v>
      </c>
      <c r="S62" s="1">
        <f t="shared" si="18"/>
        <v>57.199003574169787</v>
      </c>
      <c r="T62" s="1">
        <f t="shared" si="19"/>
        <v>1261.8711475522953</v>
      </c>
      <c r="U62" s="1">
        <f t="shared" si="20"/>
        <v>53.252759628549093</v>
      </c>
      <c r="V62" s="1">
        <f t="shared" si="21"/>
        <v>1035.7679555847337</v>
      </c>
      <c r="W62" s="1">
        <f t="shared" si="22"/>
        <v>63.968954519004626</v>
      </c>
      <c r="X62" s="1">
        <f t="shared" si="23"/>
        <v>991.76474178538183</v>
      </c>
      <c r="Y62" s="1">
        <f t="shared" si="24"/>
        <v>64.631227954110713</v>
      </c>
      <c r="Z62" s="1">
        <f t="shared" si="25"/>
        <v>922.43164433534025</v>
      </c>
      <c r="AA62" s="1">
        <f t="shared" si="26"/>
        <v>66.307618556068377</v>
      </c>
      <c r="AB62" s="1">
        <f t="shared" si="27"/>
        <v>880.92891432896056</v>
      </c>
      <c r="AC62" s="1">
        <f t="shared" si="28"/>
        <v>66.735761767620801</v>
      </c>
      <c r="AD62" s="1">
        <f t="shared" si="29"/>
        <v>831.45208489404661</v>
      </c>
      <c r="AE62" s="1">
        <f t="shared" si="30"/>
        <v>73.283106817728054</v>
      </c>
      <c r="AF62" s="1">
        <f t="shared" si="31"/>
        <v>862.15912212024693</v>
      </c>
      <c r="AG62" s="1">
        <f t="shared" si="32"/>
        <v>72.876798841498072</v>
      </c>
      <c r="AH62" s="1">
        <f t="shared" si="33"/>
        <v>810.36050997684083</v>
      </c>
      <c r="AI62" s="1">
        <f t="shared" si="34"/>
        <v>68.103299787070824</v>
      </c>
      <c r="AJ62" s="1">
        <f t="shared" si="35"/>
        <v>720.00002606483292</v>
      </c>
      <c r="AK62" s="1">
        <f t="shared" si="36"/>
        <v>78.037776514618272</v>
      </c>
      <c r="AL62" s="1">
        <f t="shared" si="37"/>
        <v>790.31252861022654</v>
      </c>
      <c r="AM62" s="1">
        <f t="shared" si="38"/>
        <v>69.18006987272625</v>
      </c>
      <c r="AN62" s="1">
        <f t="shared" si="39"/>
        <v>669.56428237468731</v>
      </c>
      <c r="AO62" s="1">
        <f t="shared" si="40"/>
        <v>73.490361679071796</v>
      </c>
      <c r="AP62" s="1">
        <f t="shared" si="41"/>
        <v>685.44327721361299</v>
      </c>
      <c r="AQ62" s="1">
        <f t="shared" si="42"/>
        <v>92.282027219787594</v>
      </c>
      <c r="AR62" s="1">
        <f t="shared" si="43"/>
        <v>829.74712504805746</v>
      </c>
      <c r="AS62" s="1">
        <f t="shared" si="44"/>
        <v>90.856126399044484</v>
      </c>
      <c r="AT62" s="1">
        <f t="shared" si="45"/>
        <v>711.55922857286487</v>
      </c>
      <c r="AU62" s="1">
        <f t="shared" si="46"/>
        <v>136.60676508143882</v>
      </c>
      <c r="AV62" s="1">
        <f t="shared" si="47"/>
        <v>1032.2449353276429</v>
      </c>
      <c r="AW62" s="1">
        <f t="shared" si="48"/>
        <v>127.16737327308138</v>
      </c>
      <c r="AX62" s="1">
        <f t="shared" si="49"/>
        <v>914.0964186335151</v>
      </c>
      <c r="AY62" s="1">
        <f t="shared" si="50"/>
        <v>146.84064066806209</v>
      </c>
      <c r="AZ62" s="1">
        <f t="shared" si="51"/>
        <v>1011.60003662109</v>
      </c>
      <c r="BA62" s="1">
        <f t="shared" si="52"/>
        <v>290.79525421102551</v>
      </c>
      <c r="BB62" s="1">
        <f t="shared" si="53"/>
        <v>1914.7003847717797</v>
      </c>
      <c r="BC62" s="1">
        <f t="shared" si="54"/>
        <v>178.47400041806162</v>
      </c>
      <c r="BD62" s="1">
        <f t="shared" si="55"/>
        <v>2167.7143641880493</v>
      </c>
      <c r="BE62" s="1">
        <f t="shared" si="56"/>
        <v>139.07972143641135</v>
      </c>
      <c r="BF62" s="1">
        <f t="shared" si="57"/>
        <v>1560.3085397754598</v>
      </c>
      <c r="BG62" s="1">
        <f t="shared" si="58"/>
        <v>129.46243759296357</v>
      </c>
      <c r="BH62" s="1">
        <f t="shared" si="59"/>
        <v>1376.3265804368571</v>
      </c>
      <c r="BI62" s="1">
        <f t="shared" si="60"/>
        <v>111.66104609696342</v>
      </c>
      <c r="BJ62" s="1">
        <f t="shared" si="61"/>
        <v>1134.419944114225</v>
      </c>
      <c r="BK62" s="1">
        <f t="shared" si="62"/>
        <v>104.34000798578967</v>
      </c>
      <c r="BL62" s="1">
        <f t="shared" si="63"/>
        <v>1022.5068176148939</v>
      </c>
      <c r="BM62" s="1">
        <f t="shared" si="64"/>
        <v>103.90031751908967</v>
      </c>
      <c r="BN62" s="1">
        <f t="shared" si="65"/>
        <v>986.60599793420783</v>
      </c>
      <c r="BO62" s="1">
        <f t="shared" si="66"/>
        <v>103.44200876949471</v>
      </c>
      <c r="BP62" s="1">
        <f t="shared" si="67"/>
        <v>953.61997328752727</v>
      </c>
      <c r="BQ62" s="1">
        <f t="shared" si="68"/>
        <v>92.48524154327383</v>
      </c>
      <c r="BR62" s="1">
        <f t="shared" si="69"/>
        <v>829.18035788613929</v>
      </c>
      <c r="BS62" s="1">
        <f t="shared" si="70"/>
        <v>75.088092881357852</v>
      </c>
      <c r="BT62" s="1">
        <f t="shared" si="71"/>
        <v>657.45235479539997</v>
      </c>
      <c r="BU62" s="1">
        <f t="shared" si="72"/>
        <v>71.180039770749318</v>
      </c>
      <c r="BV62" s="1">
        <f t="shared" si="73"/>
        <v>611.85486085953039</v>
      </c>
      <c r="BW62" s="1">
        <f t="shared" si="74"/>
        <v>74.003234821695187</v>
      </c>
      <c r="BX62" s="1">
        <f t="shared" si="75"/>
        <v>625.47403823401896</v>
      </c>
      <c r="BY62" s="1">
        <f t="shared" si="76"/>
        <v>87.708719919469047</v>
      </c>
      <c r="BZ62" s="1">
        <f t="shared" si="77"/>
        <v>728.81848087099513</v>
      </c>
      <c r="CA62" s="1">
        <f t="shared" si="78"/>
        <v>101.21888730346434</v>
      </c>
      <c r="CB62" s="1">
        <f t="shared" si="79"/>
        <v>824.85322871933283</v>
      </c>
      <c r="CC62" s="1">
        <f t="shared" si="80"/>
        <v>110.1777622200227</v>
      </c>
      <c r="CD62" s="1">
        <f t="shared" si="81"/>
        <v>805.41406798843479</v>
      </c>
      <c r="CE62" s="1">
        <f t="shared" si="82"/>
        <v>104.83172170228315</v>
      </c>
      <c r="CF62" s="1">
        <f t="shared" si="83"/>
        <v>750.44514235084307</v>
      </c>
      <c r="CG62" s="1">
        <f t="shared" si="84"/>
        <v>215.33899131943798</v>
      </c>
      <c r="CH62" s="1">
        <f t="shared" si="85"/>
        <v>824.85322871933283</v>
      </c>
      <c r="CI62" s="1">
        <f t="shared" si="86"/>
        <v>216.68698084539631</v>
      </c>
      <c r="CJ62" s="1">
        <f t="shared" si="87"/>
        <v>811.27037499959943</v>
      </c>
      <c r="CK62" s="1">
        <f t="shared" si="88"/>
        <v>211.82889888935543</v>
      </c>
      <c r="CL62" s="1">
        <f t="shared" si="89"/>
        <v>775.76687504222014</v>
      </c>
      <c r="CM62" s="1">
        <f t="shared" si="90"/>
        <v>199.541595267541</v>
      </c>
      <c r="CN62" s="1">
        <f t="shared" si="91"/>
        <v>715.75474289228077</v>
      </c>
      <c r="CO62" s="1">
        <f t="shared" si="92"/>
        <v>207.21946665558468</v>
      </c>
      <c r="CP62" s="1">
        <f t="shared" si="93"/>
        <v>641.87821239795869</v>
      </c>
      <c r="CQ62" s="1">
        <f t="shared" si="94"/>
        <v>210.7755786545325</v>
      </c>
      <c r="CR62" s="1">
        <f t="shared" si="95"/>
        <v>641.76959874109014</v>
      </c>
      <c r="CS62" s="1">
        <f t="shared" si="96"/>
        <v>194.44654339892239</v>
      </c>
      <c r="CT62" s="1">
        <f t="shared" si="97"/>
        <v>582.09302499823605</v>
      </c>
      <c r="CU62" s="1">
        <f t="shared" si="98"/>
        <v>206.12329616769998</v>
      </c>
      <c r="CV62" s="1">
        <f t="shared" si="99"/>
        <v>607.73794434623983</v>
      </c>
      <c r="CW62" s="1">
        <f t="shared" si="100"/>
        <v>259.23334372548669</v>
      </c>
      <c r="CX62" s="1">
        <f t="shared" si="101"/>
        <v>627.02481608745256</v>
      </c>
      <c r="CY62" s="1">
        <f t="shared" si="102"/>
        <v>215.38817131699247</v>
      </c>
      <c r="CZ62" s="1">
        <f t="shared" si="103"/>
        <v>512.28899135596157</v>
      </c>
      <c r="DA62" s="1">
        <f t="shared" si="104"/>
        <v>225.11553830183135</v>
      </c>
      <c r="DB62" s="1">
        <f t="shared" si="105"/>
        <v>528.19551008748761</v>
      </c>
      <c r="DC62" s="1">
        <f t="shared" ref="DC62:DC122" si="106">$C62*DC61+DC61</f>
        <v>199.65644969910963</v>
      </c>
      <c r="DD62" s="1">
        <f t="shared" ref="DD62:DD122" si="107">DD61*$C62+DD61</f>
        <v>462.00220547201485</v>
      </c>
      <c r="DE62" s="1">
        <f>$C62*DE61+DE61</f>
        <v>216.04543080430784</v>
      </c>
      <c r="DF62" s="1">
        <f>DF61*$C62+DF61</f>
        <v>423.38171896562625</v>
      </c>
      <c r="DG62" s="1">
        <f>$N62</f>
        <v>193.56928691137276</v>
      </c>
      <c r="DH62" s="2">
        <f>$G62</f>
        <v>375</v>
      </c>
    </row>
    <row r="63" spans="1:116" x14ac:dyDescent="0.2">
      <c r="A63" s="3">
        <v>39232</v>
      </c>
      <c r="B63">
        <v>98.300003051757798</v>
      </c>
      <c r="C63" s="4">
        <f t="shared" si="9"/>
        <v>-2.8272049296321478E-2</v>
      </c>
      <c r="D63" s="2">
        <f t="shared" si="10"/>
        <v>8260.5044581309066</v>
      </c>
      <c r="E63">
        <f t="shared" si="11"/>
        <v>558.67560038325269</v>
      </c>
      <c r="F63">
        <v>1</v>
      </c>
      <c r="G63" s="2">
        <f t="shared" si="5"/>
        <v>375</v>
      </c>
      <c r="H63">
        <f t="shared" si="6"/>
        <v>3.8148523739368718</v>
      </c>
      <c r="I63">
        <f t="shared" si="12"/>
        <v>416.18279368890745</v>
      </c>
      <c r="J63">
        <f t="shared" si="13"/>
        <v>1.9891806110238146</v>
      </c>
      <c r="K63">
        <f t="shared" si="14"/>
        <v>64.263226233927739</v>
      </c>
      <c r="L63">
        <f t="shared" si="15"/>
        <v>558.67560038325269</v>
      </c>
      <c r="M63">
        <v>0.35</v>
      </c>
      <c r="N63" s="1">
        <f t="shared" si="7"/>
        <v>195.53646013413842</v>
      </c>
      <c r="P63" s="1">
        <f t="shared" si="8"/>
        <v>8260.5044581309066</v>
      </c>
      <c r="Q63" s="1">
        <f t="shared" si="16"/>
        <v>48.591202694887663</v>
      </c>
      <c r="R63" s="1">
        <f t="shared" si="17"/>
        <v>1239.075668719637</v>
      </c>
      <c r="S63" s="1">
        <f t="shared" si="18"/>
        <v>55.581870525420392</v>
      </c>
      <c r="T63" s="1">
        <f t="shared" si="19"/>
        <v>1226.195464263091</v>
      </c>
      <c r="U63" s="1">
        <f t="shared" si="20"/>
        <v>51.747194983165592</v>
      </c>
      <c r="V63" s="1">
        <f t="shared" si="21"/>
        <v>1006.484672884892</v>
      </c>
      <c r="W63" s="1">
        <f t="shared" si="22"/>
        <v>62.160421083409183</v>
      </c>
      <c r="X63" s="1">
        <f t="shared" si="23"/>
        <v>963.72552011527193</v>
      </c>
      <c r="Y63" s="1">
        <f t="shared" si="24"/>
        <v>62.803970691310305</v>
      </c>
      <c r="Z63" s="1">
        <f t="shared" si="25"/>
        <v>896.3526114142046</v>
      </c>
      <c r="AA63" s="1">
        <f t="shared" si="26"/>
        <v>64.432966295529525</v>
      </c>
      <c r="AB63" s="1">
        <f t="shared" si="27"/>
        <v>856.02324863649721</v>
      </c>
      <c r="AC63" s="1">
        <f t="shared" si="28"/>
        <v>64.84900502109906</v>
      </c>
      <c r="AD63" s="1">
        <f t="shared" si="29"/>
        <v>807.94523056239291</v>
      </c>
      <c r="AE63" s="1">
        <f t="shared" si="30"/>
        <v>71.211243209189661</v>
      </c>
      <c r="AF63" s="1">
        <f t="shared" si="31"/>
        <v>837.78411691839005</v>
      </c>
      <c r="AG63" s="1">
        <f t="shared" si="32"/>
        <v>70.816422392093131</v>
      </c>
      <c r="AH63" s="1">
        <f t="shared" si="33"/>
        <v>787.44995769098341</v>
      </c>
      <c r="AI63" s="1">
        <f t="shared" si="34"/>
        <v>66.177879938248594</v>
      </c>
      <c r="AJ63" s="1">
        <f t="shared" si="35"/>
        <v>699.64414983457527</v>
      </c>
      <c r="AK63" s="1">
        <f t="shared" si="36"/>
        <v>75.831488650021669</v>
      </c>
      <c r="AL63" s="1">
        <f t="shared" si="37"/>
        <v>767.96877384185768</v>
      </c>
      <c r="AM63" s="1">
        <f t="shared" si="38"/>
        <v>67.224207526961564</v>
      </c>
      <c r="AN63" s="1">
        <f t="shared" si="39"/>
        <v>650.63432797633402</v>
      </c>
      <c r="AO63" s="1">
        <f t="shared" si="40"/>
        <v>71.412638550876579</v>
      </c>
      <c r="AP63" s="1">
        <f t="shared" si="41"/>
        <v>666.06439109039752</v>
      </c>
      <c r="AQ63" s="1">
        <f t="shared" si="42"/>
        <v>89.673025197065272</v>
      </c>
      <c r="AR63" s="1">
        <f t="shared" si="43"/>
        <v>806.28847342521772</v>
      </c>
      <c r="AS63" s="1">
        <f t="shared" si="44"/>
        <v>88.287437514617878</v>
      </c>
      <c r="AT63" s="1">
        <f t="shared" si="45"/>
        <v>691.44199098540037</v>
      </c>
      <c r="AU63" s="1">
        <f t="shared" si="46"/>
        <v>132.74461188484537</v>
      </c>
      <c r="AV63" s="1">
        <f t="shared" si="47"/>
        <v>1003.0612556301816</v>
      </c>
      <c r="AW63" s="1">
        <f t="shared" si="48"/>
        <v>123.57209102702112</v>
      </c>
      <c r="AX63" s="1">
        <f t="shared" si="49"/>
        <v>888.25303962431747</v>
      </c>
      <c r="AY63" s="1">
        <f t="shared" si="50"/>
        <v>142.68915483639122</v>
      </c>
      <c r="AZ63" s="1">
        <f t="shared" si="51"/>
        <v>983.0000305175779</v>
      </c>
      <c r="BA63" s="1">
        <f t="shared" si="52"/>
        <v>282.57387644883505</v>
      </c>
      <c r="BB63" s="1">
        <f t="shared" si="53"/>
        <v>1860.5678811058262</v>
      </c>
      <c r="BC63" s="1">
        <f t="shared" si="54"/>
        <v>173.4281746801305</v>
      </c>
      <c r="BD63" s="1">
        <f t="shared" si="55"/>
        <v>2106.4286368233807</v>
      </c>
      <c r="BE63" s="1">
        <f t="shared" si="56"/>
        <v>135.14765269584245</v>
      </c>
      <c r="BF63" s="1">
        <f t="shared" si="57"/>
        <v>1516.1954198214567</v>
      </c>
      <c r="BG63" s="1">
        <f t="shared" si="58"/>
        <v>125.80226917531336</v>
      </c>
      <c r="BH63" s="1">
        <f t="shared" si="59"/>
        <v>1337.4150075069088</v>
      </c>
      <c r="BI63" s="1">
        <f t="shared" si="60"/>
        <v>108.50415949723124</v>
      </c>
      <c r="BJ63" s="1">
        <f t="shared" si="61"/>
        <v>1102.3475675314974</v>
      </c>
      <c r="BK63" s="1">
        <f t="shared" si="62"/>
        <v>101.39010213643685</v>
      </c>
      <c r="BL63" s="1">
        <f t="shared" si="63"/>
        <v>993.59845446146073</v>
      </c>
      <c r="BM63" s="1">
        <f t="shared" si="64"/>
        <v>100.96284262028651</v>
      </c>
      <c r="BN63" s="1">
        <f t="shared" si="65"/>
        <v>958.71262452456551</v>
      </c>
      <c r="BO63" s="1">
        <f t="shared" si="66"/>
        <v>100.51749119825303</v>
      </c>
      <c r="BP63" s="1">
        <f t="shared" si="67"/>
        <v>926.65918239278551</v>
      </c>
      <c r="BQ63" s="1">
        <f t="shared" si="68"/>
        <v>89.870494235180189</v>
      </c>
      <c r="BR63" s="1">
        <f t="shared" si="69"/>
        <v>805.73772993244086</v>
      </c>
      <c r="BS63" s="1">
        <f t="shared" si="70"/>
        <v>72.965198617849339</v>
      </c>
      <c r="BT63" s="1">
        <f t="shared" si="71"/>
        <v>638.86482941064173</v>
      </c>
      <c r="BU63" s="1">
        <f t="shared" si="72"/>
        <v>69.167634177436568</v>
      </c>
      <c r="BV63" s="1">
        <f t="shared" si="73"/>
        <v>594.55647007111588</v>
      </c>
      <c r="BW63" s="1">
        <f t="shared" si="74"/>
        <v>71.911011718728972</v>
      </c>
      <c r="BX63" s="1">
        <f t="shared" si="75"/>
        <v>607.79060539149748</v>
      </c>
      <c r="BY63" s="1">
        <f t="shared" si="76"/>
        <v>85.229014666188561</v>
      </c>
      <c r="BZ63" s="1">
        <f t="shared" si="77"/>
        <v>708.21328885174023</v>
      </c>
      <c r="CA63" s="1">
        <f t="shared" si="78"/>
        <v>98.357221931901989</v>
      </c>
      <c r="CB63" s="1">
        <f t="shared" si="79"/>
        <v>801.53293757474989</v>
      </c>
      <c r="CC63" s="1">
        <f t="shared" si="80"/>
        <v>107.06281109517982</v>
      </c>
      <c r="CD63" s="1">
        <f t="shared" si="81"/>
        <v>782.64336175431492</v>
      </c>
      <c r="CE63" s="1">
        <f t="shared" si="82"/>
        <v>101.86791409849795</v>
      </c>
      <c r="CF63" s="1">
        <f t="shared" si="83"/>
        <v>729.22852029211504</v>
      </c>
      <c r="CG63" s="1">
        <f t="shared" si="84"/>
        <v>209.25091674143468</v>
      </c>
      <c r="CH63" s="1">
        <f t="shared" si="85"/>
        <v>801.53293757474989</v>
      </c>
      <c r="CI63" s="1">
        <f t="shared" si="86"/>
        <v>210.56079584106419</v>
      </c>
      <c r="CJ63" s="1">
        <f t="shared" si="87"/>
        <v>788.33409896496551</v>
      </c>
      <c r="CK63" s="1">
        <f t="shared" si="88"/>
        <v>205.84006181757007</v>
      </c>
      <c r="CL63" s="1">
        <f t="shared" si="89"/>
        <v>753.83435570857318</v>
      </c>
      <c r="CM63" s="1">
        <f t="shared" si="90"/>
        <v>193.90014544947044</v>
      </c>
      <c r="CN63" s="1">
        <f t="shared" si="91"/>
        <v>695.51888951715432</v>
      </c>
      <c r="CO63" s="1">
        <f t="shared" si="92"/>
        <v>201.36094767914054</v>
      </c>
      <c r="CP63" s="1">
        <f t="shared" si="93"/>
        <v>623.73099993480889</v>
      </c>
      <c r="CQ63" s="1">
        <f t="shared" si="94"/>
        <v>204.81652110435087</v>
      </c>
      <c r="CR63" s="1">
        <f t="shared" si="95"/>
        <v>623.62545700860153</v>
      </c>
      <c r="CS63" s="1">
        <f t="shared" si="96"/>
        <v>188.94914113844874</v>
      </c>
      <c r="CT63" s="1">
        <f t="shared" si="97"/>
        <v>565.63606230044104</v>
      </c>
      <c r="CU63" s="1">
        <f t="shared" si="98"/>
        <v>200.29576817732649</v>
      </c>
      <c r="CV63" s="1">
        <f t="shared" si="99"/>
        <v>590.55594722443789</v>
      </c>
      <c r="CW63" s="1">
        <f t="shared" si="100"/>
        <v>251.90428585242947</v>
      </c>
      <c r="CX63" s="1">
        <f t="shared" si="101"/>
        <v>609.29753957701121</v>
      </c>
      <c r="CY63" s="1">
        <f t="shared" si="102"/>
        <v>209.29870631967393</v>
      </c>
      <c r="CZ63" s="1">
        <f t="shared" si="103"/>
        <v>497.80553173838302</v>
      </c>
      <c r="DA63" s="1">
        <f t="shared" si="104"/>
        <v>218.75106070559403</v>
      </c>
      <c r="DB63" s="1">
        <f t="shared" si="105"/>
        <v>513.26234058819853</v>
      </c>
      <c r="DC63" s="1">
        <f t="shared" si="106"/>
        <v>194.01175271088786</v>
      </c>
      <c r="DD63" s="1">
        <f t="shared" si="107"/>
        <v>448.94045634390079</v>
      </c>
      <c r="DE63" s="1">
        <f t="shared" ref="DE63:DE122" si="108">$C63*DE62+DE62</f>
        <v>209.93738373436344</v>
      </c>
      <c r="DF63" s="1">
        <f t="shared" ref="DF63:DF122" si="109">DF62*$C63+DF62</f>
        <v>411.41185013586875</v>
      </c>
      <c r="DG63" s="1">
        <f>$C63*DG62+DG62</f>
        <v>188.09668648956062</v>
      </c>
      <c r="DH63" s="1">
        <f>DH62*$C63+DH62</f>
        <v>364.39798151387947</v>
      </c>
      <c r="DI63" s="1">
        <f>$N63</f>
        <v>195.53646013413842</v>
      </c>
      <c r="DJ63" s="2">
        <f>$G63</f>
        <v>375</v>
      </c>
    </row>
    <row r="64" spans="1:116" x14ac:dyDescent="0.2">
      <c r="A64" s="3">
        <v>39324</v>
      </c>
      <c r="B64">
        <v>99.709999084472599</v>
      </c>
      <c r="C64" s="4">
        <f t="shared" si="9"/>
        <v>1.4343804567049681E-2</v>
      </c>
      <c r="D64" s="2">
        <f t="shared" si="10"/>
        <v>8378.9915197035789</v>
      </c>
      <c r="E64">
        <f t="shared" si="11"/>
        <v>564.4796333682134</v>
      </c>
      <c r="F64">
        <v>2</v>
      </c>
      <c r="G64" s="2">
        <f t="shared" si="5"/>
        <v>375</v>
      </c>
      <c r="H64">
        <f t="shared" si="6"/>
        <v>3.7609066637570265</v>
      </c>
      <c r="I64">
        <f t="shared" si="12"/>
        <v>419.94370035266445</v>
      </c>
      <c r="J64">
        <f t="shared" si="13"/>
        <v>1.9814248670436609</v>
      </c>
      <c r="K64">
        <f t="shared" si="14"/>
        <v>66.244651100971396</v>
      </c>
      <c r="L64">
        <f t="shared" si="15"/>
        <v>564.4796333682134</v>
      </c>
      <c r="M64">
        <v>0.35</v>
      </c>
      <c r="N64" s="1">
        <f t="shared" si="7"/>
        <v>197.56787167887467</v>
      </c>
      <c r="P64" s="1">
        <f t="shared" si="8"/>
        <v>8378.9915197035789</v>
      </c>
      <c r="Q64" s="1">
        <f t="shared" si="16"/>
        <v>49.288185410021029</v>
      </c>
      <c r="R64" s="1">
        <f t="shared" si="17"/>
        <v>1256.8487279555379</v>
      </c>
      <c r="S64" s="1">
        <f t="shared" si="18"/>
        <v>56.379126013708081</v>
      </c>
      <c r="T64" s="1">
        <f t="shared" si="19"/>
        <v>1243.7837723634836</v>
      </c>
      <c r="U64" s="1">
        <f t="shared" si="20"/>
        <v>52.489446634897135</v>
      </c>
      <c r="V64" s="1">
        <f t="shared" si="21"/>
        <v>1020.9214923324838</v>
      </c>
      <c r="W64" s="1">
        <f t="shared" si="22"/>
        <v>63.052038015235119</v>
      </c>
      <c r="X64" s="1">
        <f t="shared" si="23"/>
        <v>977.54901063208365</v>
      </c>
      <c r="Y64" s="1">
        <f t="shared" si="24"/>
        <v>63.704818572941178</v>
      </c>
      <c r="Z64" s="1">
        <f t="shared" si="25"/>
        <v>909.20971809549462</v>
      </c>
      <c r="AA64" s="1">
        <f t="shared" si="26"/>
        <v>65.357180171747899</v>
      </c>
      <c r="AB64" s="1">
        <f t="shared" si="27"/>
        <v>868.30187881979009</v>
      </c>
      <c r="AC64" s="1">
        <f t="shared" si="28"/>
        <v>65.779186475489325</v>
      </c>
      <c r="AD64" s="1">
        <f t="shared" si="29"/>
        <v>819.53423905045975</v>
      </c>
      <c r="AE64" s="1">
        <f t="shared" si="30"/>
        <v>72.232683364758927</v>
      </c>
      <c r="AF64" s="1">
        <f t="shared" si="31"/>
        <v>849.80112856084577</v>
      </c>
      <c r="AG64" s="1">
        <f t="shared" si="32"/>
        <v>71.832199315022962</v>
      </c>
      <c r="AH64" s="1">
        <f t="shared" si="33"/>
        <v>798.74498599043443</v>
      </c>
      <c r="AI64" s="1">
        <f t="shared" si="34"/>
        <v>67.127122514744514</v>
      </c>
      <c r="AJ64" s="1">
        <f t="shared" si="35"/>
        <v>709.67970878628205</v>
      </c>
      <c r="AK64" s="1">
        <f t="shared" si="36"/>
        <v>76.91920070324602</v>
      </c>
      <c r="AL64" s="1">
        <f t="shared" si="37"/>
        <v>778.98436784744206</v>
      </c>
      <c r="AM64" s="1">
        <f t="shared" si="38"/>
        <v>68.188458421903093</v>
      </c>
      <c r="AN64" s="1">
        <f t="shared" si="39"/>
        <v>659.96689962144023</v>
      </c>
      <c r="AO64" s="1">
        <f t="shared" si="40"/>
        <v>72.436967481867711</v>
      </c>
      <c r="AP64" s="1">
        <f t="shared" si="41"/>
        <v>675.61828854526914</v>
      </c>
      <c r="AQ64" s="1">
        <f t="shared" si="42"/>
        <v>90.959277545428094</v>
      </c>
      <c r="AR64" s="1">
        <f t="shared" si="43"/>
        <v>817.85371771269388</v>
      </c>
      <c r="AS64" s="1">
        <f t="shared" si="44"/>
        <v>89.553815264053171</v>
      </c>
      <c r="AT64" s="1">
        <f t="shared" si="45"/>
        <v>701.35989977354666</v>
      </c>
      <c r="AU64" s="1">
        <f t="shared" si="46"/>
        <v>134.64867465505046</v>
      </c>
      <c r="AV64" s="1">
        <f t="shared" si="47"/>
        <v>1017.4489702497203</v>
      </c>
      <c r="AW64" s="1">
        <f t="shared" si="48"/>
        <v>125.34458495065438</v>
      </c>
      <c r="AX64" s="1">
        <f t="shared" si="49"/>
        <v>900.99396763077652</v>
      </c>
      <c r="AY64" s="1">
        <f t="shared" si="50"/>
        <v>144.73586018720192</v>
      </c>
      <c r="AZ64" s="1">
        <f t="shared" si="51"/>
        <v>997.09999084472588</v>
      </c>
      <c r="BA64" s="1">
        <f t="shared" si="52"/>
        <v>286.62706090837077</v>
      </c>
      <c r="BB64" s="1">
        <f t="shared" si="53"/>
        <v>1887.2555031761378</v>
      </c>
      <c r="BC64" s="1">
        <f t="shared" si="54"/>
        <v>175.91579452416244</v>
      </c>
      <c r="BD64" s="1">
        <f t="shared" si="55"/>
        <v>2136.6428375244122</v>
      </c>
      <c r="BE64" s="1">
        <f t="shared" si="56"/>
        <v>137.08618421380712</v>
      </c>
      <c r="BF64" s="1">
        <f t="shared" si="57"/>
        <v>1537.9434306088315</v>
      </c>
      <c r="BG64" s="1">
        <f t="shared" si="58"/>
        <v>127.60675233845542</v>
      </c>
      <c r="BH64" s="1">
        <f t="shared" si="59"/>
        <v>1356.5986269996272</v>
      </c>
      <c r="BI64" s="1">
        <f t="shared" si="60"/>
        <v>110.06052195577152</v>
      </c>
      <c r="BJ64" s="1">
        <f t="shared" si="61"/>
        <v>1118.1594256051317</v>
      </c>
      <c r="BK64" s="1">
        <f t="shared" si="62"/>
        <v>102.84442194651511</v>
      </c>
      <c r="BL64" s="1">
        <f t="shared" si="63"/>
        <v>1007.8504365103786</v>
      </c>
      <c r="BM64" s="1">
        <f t="shared" si="64"/>
        <v>102.41103390336569</v>
      </c>
      <c r="BN64" s="1">
        <f t="shared" si="65"/>
        <v>972.46421104670912</v>
      </c>
      <c r="BO64" s="1">
        <f t="shared" si="66"/>
        <v>101.9592944475709</v>
      </c>
      <c r="BP64" s="1">
        <f t="shared" si="67"/>
        <v>939.95100060528966</v>
      </c>
      <c r="BQ64" s="1">
        <f t="shared" si="68"/>
        <v>91.159579040833776</v>
      </c>
      <c r="BR64" s="1">
        <f t="shared" si="69"/>
        <v>817.29507446289006</v>
      </c>
      <c r="BS64" s="1">
        <f t="shared" si="70"/>
        <v>74.011797167019736</v>
      </c>
      <c r="BT64" s="1">
        <f t="shared" si="71"/>
        <v>648.02858166846954</v>
      </c>
      <c r="BU64" s="1">
        <f t="shared" si="72"/>
        <v>70.159761204442901</v>
      </c>
      <c r="BV64" s="1">
        <f t="shared" si="73"/>
        <v>603.08467188189093</v>
      </c>
      <c r="BW64" s="1">
        <f t="shared" si="74"/>
        <v>72.942489217041242</v>
      </c>
      <c r="BX64" s="1">
        <f t="shared" si="75"/>
        <v>616.50863505292193</v>
      </c>
      <c r="BY64" s="1">
        <f t="shared" si="76"/>
        <v>86.451522996002581</v>
      </c>
      <c r="BZ64" s="1">
        <f t="shared" si="77"/>
        <v>718.37176185881708</v>
      </c>
      <c r="CA64" s="1">
        <f t="shared" si="78"/>
        <v>99.768038701051125</v>
      </c>
      <c r="CB64" s="1">
        <f t="shared" si="79"/>
        <v>813.02996938537535</v>
      </c>
      <c r="CC64" s="1">
        <f t="shared" si="80"/>
        <v>108.59849913392804</v>
      </c>
      <c r="CD64" s="1">
        <f t="shared" si="81"/>
        <v>793.86944518101757</v>
      </c>
      <c r="CE64" s="1">
        <f t="shared" si="82"/>
        <v>103.3290875499798</v>
      </c>
      <c r="CF64" s="1">
        <f t="shared" si="83"/>
        <v>739.68843167190391</v>
      </c>
      <c r="CG64" s="1">
        <f t="shared" si="84"/>
        <v>212.2523709966498</v>
      </c>
      <c r="CH64" s="1">
        <f t="shared" si="85"/>
        <v>813.02996938537535</v>
      </c>
      <c r="CI64" s="1">
        <f t="shared" si="86"/>
        <v>213.58103874609085</v>
      </c>
      <c r="CJ64" s="1">
        <f t="shared" si="87"/>
        <v>799.64180921406023</v>
      </c>
      <c r="CK64" s="1">
        <f t="shared" si="88"/>
        <v>208.79259143635073</v>
      </c>
      <c r="CL64" s="1">
        <f t="shared" si="89"/>
        <v>764.64720838278481</v>
      </c>
      <c r="CM64" s="1">
        <f t="shared" si="90"/>
        <v>196.68141124132015</v>
      </c>
      <c r="CN64" s="1">
        <f t="shared" si="91"/>
        <v>705.49527654107976</v>
      </c>
      <c r="CO64" s="1">
        <f t="shared" si="92"/>
        <v>204.24922976008605</v>
      </c>
      <c r="CP64" s="1">
        <f t="shared" si="93"/>
        <v>632.67767550028429</v>
      </c>
      <c r="CQ64" s="1">
        <f t="shared" si="94"/>
        <v>207.75436925517468</v>
      </c>
      <c r="CR64" s="1">
        <f t="shared" si="95"/>
        <v>632.57061868696996</v>
      </c>
      <c r="CS64" s="1">
        <f t="shared" si="96"/>
        <v>191.65939069205052</v>
      </c>
      <c r="CT64" s="1">
        <f t="shared" si="97"/>
        <v>573.74943543415407</v>
      </c>
      <c r="CU64" s="1">
        <f t="shared" si="98"/>
        <v>203.16877153166917</v>
      </c>
      <c r="CV64" s="1">
        <f t="shared" si="99"/>
        <v>599.02676631733414</v>
      </c>
      <c r="CW64" s="1">
        <f t="shared" si="100"/>
        <v>255.51755169829894</v>
      </c>
      <c r="CX64" s="1">
        <f t="shared" si="101"/>
        <v>618.03718440788805</v>
      </c>
      <c r="CY64" s="1">
        <f t="shared" si="102"/>
        <v>212.30084605925964</v>
      </c>
      <c r="CZ64" s="1">
        <f t="shared" si="103"/>
        <v>504.94595699803466</v>
      </c>
      <c r="DA64" s="1">
        <f t="shared" si="104"/>
        <v>221.88878316918988</v>
      </c>
      <c r="DB64" s="1">
        <f t="shared" si="105"/>
        <v>520.62447529322219</v>
      </c>
      <c r="DC64" s="1">
        <f t="shared" si="106"/>
        <v>196.79461937548362</v>
      </c>
      <c r="DD64" s="1">
        <f t="shared" si="107"/>
        <v>455.3799705119398</v>
      </c>
      <c r="DE64" s="1">
        <f t="shared" si="108"/>
        <v>212.94868453796687</v>
      </c>
      <c r="DF64" s="1">
        <f t="shared" si="109"/>
        <v>417.313061310786</v>
      </c>
      <c r="DG64" s="1">
        <f t="shared" ref="DG64:DG122" si="110">$C64*DG63+DG63</f>
        <v>190.79470860027649</v>
      </c>
      <c r="DH64" s="1">
        <f t="shared" ref="DH64:DH122" si="111">DH63*$C64+DH63</f>
        <v>369.62483494534195</v>
      </c>
      <c r="DI64" s="1">
        <f>$C64*DI63+DI63</f>
        <v>198.3411969040352</v>
      </c>
      <c r="DJ64" s="1">
        <f>DJ63*$C64+DJ63</f>
        <v>380.37892671264365</v>
      </c>
      <c r="DK64" s="1">
        <f>$N64</f>
        <v>197.56787167887467</v>
      </c>
      <c r="DL64" s="2">
        <f>$G64</f>
        <v>375</v>
      </c>
    </row>
    <row r="65" spans="1:148" x14ac:dyDescent="0.2">
      <c r="A65" s="3">
        <v>39415</v>
      </c>
      <c r="B65">
        <v>110.650001525878</v>
      </c>
      <c r="C65" s="4">
        <f t="shared" si="9"/>
        <v>0.10971820822239919</v>
      </c>
      <c r="D65" s="2">
        <f t="shared" si="10"/>
        <v>9298.3194559561325</v>
      </c>
      <c r="E65">
        <f t="shared" si="11"/>
        <v>570.22196489901398</v>
      </c>
      <c r="F65">
        <v>3</v>
      </c>
      <c r="G65" s="2">
        <f t="shared" si="5"/>
        <v>375</v>
      </c>
      <c r="H65">
        <f t="shared" si="6"/>
        <v>3.389064571429742</v>
      </c>
      <c r="I65">
        <f t="shared" si="12"/>
        <v>423.33276492409419</v>
      </c>
      <c r="J65">
        <f t="shared" si="13"/>
        <v>2.1644213461811384</v>
      </c>
      <c r="K65">
        <f t="shared" si="14"/>
        <v>68.409072447152539</v>
      </c>
      <c r="L65">
        <f t="shared" si="15"/>
        <v>570.22196489901398</v>
      </c>
      <c r="M65">
        <v>0.42</v>
      </c>
      <c r="N65" s="1">
        <f t="shared" si="7"/>
        <v>239.49322525758586</v>
      </c>
      <c r="P65" s="1">
        <f t="shared" si="8"/>
        <v>9298.3194559561325</v>
      </c>
      <c r="Q65" s="1">
        <f t="shared" si="16"/>
        <v>54.695996799741934</v>
      </c>
      <c r="R65" s="1">
        <f t="shared" si="17"/>
        <v>1394.7479183934213</v>
      </c>
      <c r="S65" s="1">
        <f t="shared" si="18"/>
        <v>62.564942701076987</v>
      </c>
      <c r="T65" s="1">
        <f t="shared" si="19"/>
        <v>1380.2494992833015</v>
      </c>
      <c r="U65" s="1">
        <f t="shared" si="20"/>
        <v>58.248494670263291</v>
      </c>
      <c r="V65" s="1">
        <f t="shared" si="21"/>
        <v>1132.9351692069417</v>
      </c>
      <c r="W65" s="1">
        <f t="shared" si="22"/>
        <v>69.969994651037311</v>
      </c>
      <c r="X65" s="1">
        <f t="shared" si="23"/>
        <v>1084.803936528215</v>
      </c>
      <c r="Y65" s="1">
        <f t="shared" si="24"/>
        <v>70.694397121897296</v>
      </c>
      <c r="Z65" s="1">
        <f t="shared" si="25"/>
        <v>1008.966579263325</v>
      </c>
      <c r="AA65" s="1">
        <f t="shared" si="26"/>
        <v>72.528052874660602</v>
      </c>
      <c r="AB65" s="1">
        <f t="shared" si="27"/>
        <v>963.57040516004031</v>
      </c>
      <c r="AC65" s="1">
        <f t="shared" si="28"/>
        <v>72.996360953907086</v>
      </c>
      <c r="AD65" s="1">
        <f t="shared" si="29"/>
        <v>909.45206733598354</v>
      </c>
      <c r="AE65" s="1">
        <f t="shared" si="30"/>
        <v>80.157923958636175</v>
      </c>
      <c r="AF65" s="1">
        <f t="shared" si="31"/>
        <v>943.03978573191444</v>
      </c>
      <c r="AG65" s="1">
        <f t="shared" si="32"/>
        <v>79.713499516541532</v>
      </c>
      <c r="AH65" s="1">
        <f t="shared" si="33"/>
        <v>886.38185467993026</v>
      </c>
      <c r="AI65" s="1">
        <f t="shared" si="34"/>
        <v>74.492190120187757</v>
      </c>
      <c r="AJ65" s="1">
        <f t="shared" si="35"/>
        <v>787.544494846107</v>
      </c>
      <c r="AK65" s="1">
        <f t="shared" si="36"/>
        <v>85.358637582305278</v>
      </c>
      <c r="AL65" s="1">
        <f t="shared" si="37"/>
        <v>864.45313692092168</v>
      </c>
      <c r="AM65" s="1">
        <f t="shared" si="38"/>
        <v>75.66997390140186</v>
      </c>
      <c r="AN65" s="1">
        <f t="shared" si="39"/>
        <v>732.37728533399661</v>
      </c>
      <c r="AO65" s="1">
        <f t="shared" si="40"/>
        <v>80.384621763042432</v>
      </c>
      <c r="AP65" s="1">
        <f t="shared" si="41"/>
        <v>749.74591660673991</v>
      </c>
      <c r="AQ65" s="1">
        <f t="shared" si="42"/>
        <v>100.93916649891638</v>
      </c>
      <c r="AR65" s="1">
        <f t="shared" si="43"/>
        <v>907.58716220815847</v>
      </c>
      <c r="AS65" s="1">
        <f t="shared" si="44"/>
        <v>99.379499414304831</v>
      </c>
      <c r="AT65" s="1">
        <f t="shared" si="45"/>
        <v>778.31185129574169</v>
      </c>
      <c r="AU65" s="1">
        <f t="shared" si="46"/>
        <v>149.42208597772336</v>
      </c>
      <c r="AV65" s="1">
        <f t="shared" si="47"/>
        <v>1129.0816482232449</v>
      </c>
      <c r="AW65" s="1">
        <f t="shared" si="48"/>
        <v>139.09716822182048</v>
      </c>
      <c r="AX65" s="1">
        <f t="shared" si="49"/>
        <v>999.84941137841565</v>
      </c>
      <c r="AY65" s="1">
        <f t="shared" si="50"/>
        <v>160.61601943246939</v>
      </c>
      <c r="AZ65" s="1">
        <f t="shared" si="51"/>
        <v>1106.5000152587797</v>
      </c>
      <c r="BA65" s="1">
        <f t="shared" si="52"/>
        <v>318.0752684592897</v>
      </c>
      <c r="BB65" s="1">
        <f t="shared" si="53"/>
        <v>2094.3217954424863</v>
      </c>
      <c r="BC65" s="1">
        <f t="shared" si="54"/>
        <v>195.21696029737328</v>
      </c>
      <c r="BD65" s="1">
        <f t="shared" si="55"/>
        <v>2371.0714612688134</v>
      </c>
      <c r="BE65" s="1">
        <f t="shared" si="56"/>
        <v>152.12703471779179</v>
      </c>
      <c r="BF65" s="1">
        <f t="shared" si="57"/>
        <v>1706.6838281626422</v>
      </c>
      <c r="BG65" s="1">
        <f t="shared" si="58"/>
        <v>141.6075365621102</v>
      </c>
      <c r="BH65" s="1">
        <f t="shared" si="59"/>
        <v>1505.4421976309932</v>
      </c>
      <c r="BI65" s="1">
        <f t="shared" si="60"/>
        <v>122.1361652207808</v>
      </c>
      <c r="BJ65" s="1">
        <f t="shared" si="61"/>
        <v>1240.8418742895137</v>
      </c>
      <c r="BK65" s="1">
        <f t="shared" si="62"/>
        <v>114.12832764815514</v>
      </c>
      <c r="BL65" s="1">
        <f t="shared" si="63"/>
        <v>1118.4299805604603</v>
      </c>
      <c r="BM65" s="1">
        <f t="shared" si="64"/>
        <v>113.64738904544635</v>
      </c>
      <c r="BN65" s="1">
        <f t="shared" si="65"/>
        <v>1079.1612418431632</v>
      </c>
      <c r="BO65" s="1">
        <f t="shared" si="66"/>
        <v>113.14608554597839</v>
      </c>
      <c r="BP65" s="1">
        <f t="shared" si="67"/>
        <v>1043.0807402085534</v>
      </c>
      <c r="BQ65" s="1">
        <f t="shared" si="68"/>
        <v>101.16144471550223</v>
      </c>
      <c r="BR65" s="1">
        <f t="shared" si="69"/>
        <v>906.96722562195066</v>
      </c>
      <c r="BS65" s="1">
        <f t="shared" si="70"/>
        <v>82.132238939504788</v>
      </c>
      <c r="BT65" s="1">
        <f t="shared" si="71"/>
        <v>719.12911652603668</v>
      </c>
      <c r="BU65" s="1">
        <f t="shared" si="72"/>
        <v>77.85756449310577</v>
      </c>
      <c r="BV65" s="1">
        <f t="shared" si="73"/>
        <v>669.25404148716552</v>
      </c>
      <c r="BW65" s="1">
        <f t="shared" si="74"/>
        <v>80.945608437216677</v>
      </c>
      <c r="BX65" s="1">
        <f t="shared" si="75"/>
        <v>684.15085784456551</v>
      </c>
      <c r="BY65" s="1">
        <f t="shared" si="76"/>
        <v>95.936829197221527</v>
      </c>
      <c r="BZ65" s="1">
        <f t="shared" si="77"/>
        <v>797.19022440753452</v>
      </c>
      <c r="CA65" s="1">
        <f t="shared" si="78"/>
        <v>110.71440914519343</v>
      </c>
      <c r="CB65" s="1">
        <f t="shared" si="79"/>
        <v>902.23416085745077</v>
      </c>
      <c r="CC65" s="1">
        <f t="shared" si="80"/>
        <v>120.5137318745444</v>
      </c>
      <c r="CD65" s="1">
        <f t="shared" si="81"/>
        <v>880.97137826878895</v>
      </c>
      <c r="CE65" s="1">
        <f t="shared" si="82"/>
        <v>114.66616989321901</v>
      </c>
      <c r="CF65" s="1">
        <f t="shared" si="83"/>
        <v>820.8457210377818</v>
      </c>
      <c r="CG65" s="1">
        <f t="shared" si="84"/>
        <v>235.54032083335815</v>
      </c>
      <c r="CH65" s="1">
        <f t="shared" si="85"/>
        <v>902.23416085745077</v>
      </c>
      <c r="CI65" s="1">
        <f t="shared" si="86"/>
        <v>237.01476762759077</v>
      </c>
      <c r="CJ65" s="1">
        <f t="shared" si="87"/>
        <v>887.37707574074454</v>
      </c>
      <c r="CK65" s="1">
        <f t="shared" si="88"/>
        <v>231.70094045885858</v>
      </c>
      <c r="CL65" s="1">
        <f t="shared" si="89"/>
        <v>848.54293000880352</v>
      </c>
      <c r="CM65" s="1">
        <f t="shared" si="90"/>
        <v>218.26094327337063</v>
      </c>
      <c r="CN65" s="1">
        <f t="shared" si="91"/>
        <v>782.90095419253305</v>
      </c>
      <c r="CO65" s="1">
        <f t="shared" si="92"/>
        <v>226.65908928016782</v>
      </c>
      <c r="CP65" s="1">
        <f t="shared" si="93"/>
        <v>702.09393643848796</v>
      </c>
      <c r="CQ65" s="1">
        <f t="shared" si="94"/>
        <v>230.54880640022714</v>
      </c>
      <c r="CR65" s="1">
        <f t="shared" si="95"/>
        <v>701.9751335434388</v>
      </c>
      <c r="CS65" s="1">
        <f t="shared" si="96"/>
        <v>212.68791562777909</v>
      </c>
      <c r="CT65" s="1">
        <f t="shared" si="97"/>
        <v>636.70019545860259</v>
      </c>
      <c r="CU65" s="1">
        <f t="shared" si="98"/>
        <v>225.4600851108699</v>
      </c>
      <c r="CV65" s="1">
        <f t="shared" si="99"/>
        <v>664.75090979492984</v>
      </c>
      <c r="CW65" s="1">
        <f t="shared" si="100"/>
        <v>283.55247964001057</v>
      </c>
      <c r="CX65" s="1">
        <f t="shared" si="101"/>
        <v>685.84711689593803</v>
      </c>
      <c r="CY65" s="1">
        <f t="shared" si="102"/>
        <v>235.59411449298102</v>
      </c>
      <c r="CZ65" s="1">
        <f t="shared" si="103"/>
        <v>560.34772264900369</v>
      </c>
      <c r="DA65" s="1">
        <f t="shared" si="104"/>
        <v>246.23402288316183</v>
      </c>
      <c r="DB65" s="1">
        <f t="shared" si="105"/>
        <v>577.74645987912129</v>
      </c>
      <c r="DC65" s="1">
        <f t="shared" si="106"/>
        <v>218.38657240117072</v>
      </c>
      <c r="DD65" s="1">
        <f t="shared" si="107"/>
        <v>505.34344493687883</v>
      </c>
      <c r="DE65" s="1">
        <f t="shared" si="108"/>
        <v>236.31303264878952</v>
      </c>
      <c r="DF65" s="1">
        <f t="shared" si="109"/>
        <v>463.09990266560965</v>
      </c>
      <c r="DG65" s="1">
        <f t="shared" si="110"/>
        <v>211.7283621662136</v>
      </c>
      <c r="DH65" s="1">
        <f t="shared" si="111"/>
        <v>410.17940955004491</v>
      </c>
      <c r="DI65" s="1">
        <f t="shared" ref="DI65:DI122" si="112">$C65*DI64+DI64</f>
        <v>220.10283764503203</v>
      </c>
      <c r="DJ65" s="1">
        <f t="shared" ref="DJ65:DJ122" si="113">DJ64*$C65+DJ64</f>
        <v>422.11342099711419</v>
      </c>
      <c r="DK65" s="1">
        <f>$C65*DK64+DK64</f>
        <v>219.24466456179368</v>
      </c>
      <c r="DL65" s="1">
        <f>DL64*$C65+DL64</f>
        <v>416.14432808339973</v>
      </c>
      <c r="DM65" s="1">
        <f>$N65</f>
        <v>239.49322525758586</v>
      </c>
      <c r="DN65" s="2">
        <f>$G65</f>
        <v>375</v>
      </c>
    </row>
    <row r="66" spans="1:148" x14ac:dyDescent="0.2">
      <c r="A66" s="3">
        <v>39506</v>
      </c>
      <c r="B66">
        <v>104.650001525878</v>
      </c>
      <c r="C66" s="4">
        <f t="shared" si="9"/>
        <v>-5.422503314287587E-2</v>
      </c>
      <c r="D66" s="2">
        <f t="shared" si="10"/>
        <v>8794.117775283863</v>
      </c>
      <c r="E66">
        <f t="shared" si="11"/>
        <v>575.77545081662493</v>
      </c>
      <c r="F66">
        <v>4</v>
      </c>
      <c r="G66" s="2">
        <f t="shared" si="5"/>
        <v>375</v>
      </c>
      <c r="H66">
        <f t="shared" si="6"/>
        <v>3.5833730963421866</v>
      </c>
      <c r="I66">
        <f t="shared" si="12"/>
        <v>426.91613802043639</v>
      </c>
      <c r="J66">
        <f t="shared" si="13"/>
        <v>2.3108044511894583</v>
      </c>
      <c r="K66">
        <f t="shared" si="14"/>
        <v>70.719876898341994</v>
      </c>
      <c r="L66">
        <f t="shared" si="15"/>
        <v>575.77545081662493</v>
      </c>
      <c r="M66">
        <v>0.42</v>
      </c>
      <c r="N66" s="1">
        <f t="shared" si="7"/>
        <v>241.82568934298246</v>
      </c>
      <c r="P66" s="1">
        <f t="shared" si="8"/>
        <v>8794.117775283863</v>
      </c>
      <c r="Q66" s="1">
        <f t="shared" si="16"/>
        <v>51.730104560493295</v>
      </c>
      <c r="R66" s="1">
        <f t="shared" si="17"/>
        <v>1319.1176662925809</v>
      </c>
      <c r="S66" s="1">
        <f t="shared" si="18"/>
        <v>59.172356609528961</v>
      </c>
      <c r="T66" s="1">
        <f t="shared" si="19"/>
        <v>1305.4054244392266</v>
      </c>
      <c r="U66" s="1">
        <f t="shared" si="20"/>
        <v>55.089968116245636</v>
      </c>
      <c r="V66" s="1">
        <f t="shared" si="21"/>
        <v>1071.5017221079656</v>
      </c>
      <c r="W66" s="1">
        <f t="shared" si="22"/>
        <v>66.175869372077969</v>
      </c>
      <c r="X66" s="1">
        <f t="shared" si="23"/>
        <v>1025.9804071164504</v>
      </c>
      <c r="Y66" s="1">
        <f t="shared" si="24"/>
        <v>66.860991094946783</v>
      </c>
      <c r="Z66" s="1">
        <f t="shared" si="25"/>
        <v>954.25533306271711</v>
      </c>
      <c r="AA66" s="1">
        <f t="shared" si="26"/>
        <v>68.595216803743881</v>
      </c>
      <c r="AB66" s="1">
        <f t="shared" si="27"/>
        <v>911.32076800474283</v>
      </c>
      <c r="AC66" s="1">
        <f t="shared" si="28"/>
        <v>69.038130861872148</v>
      </c>
      <c r="AD66" s="1">
        <f t="shared" si="29"/>
        <v>860.1369988428329</v>
      </c>
      <c r="AE66" s="1">
        <f t="shared" si="30"/>
        <v>75.811357875315011</v>
      </c>
      <c r="AF66" s="1">
        <f t="shared" si="31"/>
        <v>891.90342209555081</v>
      </c>
      <c r="AG66" s="1">
        <f t="shared" si="32"/>
        <v>75.391032363322452</v>
      </c>
      <c r="AH66" s="1">
        <f t="shared" si="33"/>
        <v>838.31776923266727</v>
      </c>
      <c r="AI66" s="1">
        <f t="shared" si="34"/>
        <v>70.452848642035164</v>
      </c>
      <c r="AJ66" s="1">
        <f t="shared" si="35"/>
        <v>744.83986851158738</v>
      </c>
      <c r="AK66" s="1">
        <f t="shared" si="36"/>
        <v>80.73006263037405</v>
      </c>
      <c r="AL66" s="1">
        <f t="shared" si="37"/>
        <v>817.57813692092168</v>
      </c>
      <c r="AM66" s="1">
        <f t="shared" si="38"/>
        <v>71.566767058677797</v>
      </c>
      <c r="AN66" s="1">
        <f t="shared" si="39"/>
        <v>692.66410276367117</v>
      </c>
      <c r="AO66" s="1">
        <f t="shared" si="40"/>
        <v>76.025762983763912</v>
      </c>
      <c r="AP66" s="1">
        <f t="shared" si="41"/>
        <v>709.09091943000362</v>
      </c>
      <c r="AQ66" s="1">
        <f t="shared" si="42"/>
        <v>95.465736850098367</v>
      </c>
      <c r="AR66" s="1">
        <f t="shared" si="43"/>
        <v>858.3732182573724</v>
      </c>
      <c r="AS66" s="1">
        <f t="shared" si="44"/>
        <v>93.990642764841738</v>
      </c>
      <c r="AT66" s="1">
        <f t="shared" si="45"/>
        <v>736.10786536373701</v>
      </c>
      <c r="AU66" s="1">
        <f t="shared" si="46"/>
        <v>141.31966841330365</v>
      </c>
      <c r="AV66" s="1">
        <f t="shared" si="47"/>
        <v>1067.8571584273266</v>
      </c>
      <c r="AW66" s="1">
        <f t="shared" si="48"/>
        <v>131.55461966491208</v>
      </c>
      <c r="AX66" s="1">
        <f t="shared" si="49"/>
        <v>945.63254390853615</v>
      </c>
      <c r="AY66" s="1">
        <f t="shared" si="50"/>
        <v>151.90661045546693</v>
      </c>
      <c r="AZ66" s="1">
        <f t="shared" si="51"/>
        <v>1046.5000152587797</v>
      </c>
      <c r="BA66" s="1">
        <f t="shared" si="52"/>
        <v>300.82762648515558</v>
      </c>
      <c r="BB66" s="1">
        <f t="shared" si="53"/>
        <v>1980.7571266727703</v>
      </c>
      <c r="BC66" s="1">
        <f t="shared" si="54"/>
        <v>184.63131415519672</v>
      </c>
      <c r="BD66" s="1">
        <f t="shared" si="55"/>
        <v>2242.500032697385</v>
      </c>
      <c r="BE66" s="1">
        <f t="shared" si="56"/>
        <v>143.87794121829211</v>
      </c>
      <c r="BF66" s="1">
        <f t="shared" si="57"/>
        <v>1614.1388410161126</v>
      </c>
      <c r="BG66" s="1">
        <f t="shared" si="58"/>
        <v>133.92886319874876</v>
      </c>
      <c r="BH66" s="1">
        <f t="shared" si="59"/>
        <v>1423.8095445697686</v>
      </c>
      <c r="BI66" s="1">
        <f t="shared" si="60"/>
        <v>115.51332761374019</v>
      </c>
      <c r="BJ66" s="1">
        <f t="shared" si="61"/>
        <v>1173.5571825310967</v>
      </c>
      <c r="BK66" s="1">
        <f t="shared" si="62"/>
        <v>107.93971529889292</v>
      </c>
      <c r="BL66" s="1">
        <f t="shared" si="63"/>
        <v>1057.7830777965833</v>
      </c>
      <c r="BM66" s="1">
        <f t="shared" si="64"/>
        <v>107.48485560785571</v>
      </c>
      <c r="BN66" s="1">
        <f t="shared" si="65"/>
        <v>1020.6436877377106</v>
      </c>
      <c r="BO66" s="1">
        <f t="shared" si="66"/>
        <v>107.01073530726104</v>
      </c>
      <c r="BP66" s="1">
        <f t="shared" si="67"/>
        <v>986.51965250004912</v>
      </c>
      <c r="BQ66" s="1">
        <f t="shared" si="68"/>
        <v>95.675962023022919</v>
      </c>
      <c r="BR66" s="1">
        <f t="shared" si="69"/>
        <v>857.78689775309817</v>
      </c>
      <c r="BS66" s="1">
        <f t="shared" si="70"/>
        <v>77.678615560911538</v>
      </c>
      <c r="BT66" s="1">
        <f t="shared" si="71"/>
        <v>680.13431634840526</v>
      </c>
      <c r="BU66" s="1">
        <f t="shared" si="72"/>
        <v>73.635735478043514</v>
      </c>
      <c r="BV66" s="1">
        <f t="shared" si="73"/>
        <v>632.9637189065204</v>
      </c>
      <c r="BW66" s="1">
        <f t="shared" si="74"/>
        <v>76.556330136938357</v>
      </c>
      <c r="BX66" s="1">
        <f t="shared" si="75"/>
        <v>647.05275490321696</v>
      </c>
      <c r="BY66" s="1">
        <f t="shared" si="76"/>
        <v>90.734651454379772</v>
      </c>
      <c r="BZ66" s="1">
        <f t="shared" si="77"/>
        <v>753.96255806785928</v>
      </c>
      <c r="CA66" s="1">
        <f t="shared" si="78"/>
        <v>104.7109166399014</v>
      </c>
      <c r="CB66" s="1">
        <f t="shared" si="79"/>
        <v>853.31048358232067</v>
      </c>
      <c r="CC66" s="1">
        <f t="shared" si="80"/>
        <v>113.97887076947558</v>
      </c>
      <c r="CD66" s="1">
        <f t="shared" si="81"/>
        <v>833.20067608423881</v>
      </c>
      <c r="CE66" s="1">
        <f t="shared" si="82"/>
        <v>108.44839303039257</v>
      </c>
      <c r="CF66" s="1">
        <f t="shared" si="83"/>
        <v>776.33533460932028</v>
      </c>
      <c r="CG66" s="1">
        <f t="shared" si="84"/>
        <v>222.76813912968569</v>
      </c>
      <c r="CH66" s="1">
        <f t="shared" si="85"/>
        <v>853.31048358232067</v>
      </c>
      <c r="CI66" s="1">
        <f t="shared" si="86"/>
        <v>224.16263399763363</v>
      </c>
      <c r="CJ66" s="1">
        <f t="shared" si="87"/>
        <v>839.25902439847437</v>
      </c>
      <c r="CK66" s="1">
        <f t="shared" si="88"/>
        <v>219.13694928324148</v>
      </c>
      <c r="CL66" s="1">
        <f t="shared" si="89"/>
        <v>802.53066150592315</v>
      </c>
      <c r="CM66" s="1">
        <f t="shared" si="90"/>
        <v>206.42573639057676</v>
      </c>
      <c r="CN66" s="1">
        <f t="shared" si="91"/>
        <v>740.44812400385376</v>
      </c>
      <c r="CO66" s="1">
        <f t="shared" si="92"/>
        <v>214.36849265181667</v>
      </c>
      <c r="CP66" s="1">
        <f t="shared" si="93"/>
        <v>664.0228694656987</v>
      </c>
      <c r="CQ66" s="1">
        <f t="shared" si="94"/>
        <v>218.04728973212434</v>
      </c>
      <c r="CR66" s="1">
        <f t="shared" si="95"/>
        <v>663.91050866157116</v>
      </c>
      <c r="CS66" s="1">
        <f t="shared" si="96"/>
        <v>201.15490635377358</v>
      </c>
      <c r="CT66" s="1">
        <f t="shared" si="97"/>
        <v>602.17510625778436</v>
      </c>
      <c r="CU66" s="1">
        <f t="shared" si="98"/>
        <v>213.23450452333736</v>
      </c>
      <c r="CV66" s="1">
        <f t="shared" si="99"/>
        <v>628.70476967954289</v>
      </c>
      <c r="CW66" s="1">
        <f t="shared" si="100"/>
        <v>268.17683703378634</v>
      </c>
      <c r="CX66" s="1">
        <f t="shared" si="101"/>
        <v>648.65703425130994</v>
      </c>
      <c r="CY66" s="1">
        <f t="shared" si="102"/>
        <v>222.81901582633265</v>
      </c>
      <c r="CZ66" s="1">
        <f t="shared" si="103"/>
        <v>529.96284881682641</v>
      </c>
      <c r="DA66" s="1">
        <f t="shared" si="104"/>
        <v>232.88197483141872</v>
      </c>
      <c r="DB66" s="1">
        <f t="shared" si="105"/>
        <v>546.41813894399672</v>
      </c>
      <c r="DC66" s="1">
        <f t="shared" si="106"/>
        <v>206.54455327475819</v>
      </c>
      <c r="DD66" s="1">
        <f t="shared" si="107"/>
        <v>477.94117988664152</v>
      </c>
      <c r="DE66" s="1">
        <f t="shared" si="108"/>
        <v>223.4989506213154</v>
      </c>
      <c r="DF66" s="1">
        <f t="shared" si="109"/>
        <v>437.98829509510438</v>
      </c>
      <c r="DG66" s="1">
        <f t="shared" si="110"/>
        <v>200.24738471046385</v>
      </c>
      <c r="DH66" s="1">
        <f t="shared" si="111"/>
        <v>387.93741747266847</v>
      </c>
      <c r="DI66" s="1">
        <f t="shared" si="112"/>
        <v>208.16775397888912</v>
      </c>
      <c r="DJ66" s="1">
        <f t="shared" si="113"/>
        <v>399.22430675349295</v>
      </c>
      <c r="DK66" s="1">
        <f t="shared" ref="DK66:DK122" si="114">$C66*DK65+DK65</f>
        <v>207.35611535953171</v>
      </c>
      <c r="DL66" s="1">
        <f t="shared" ref="DL66:DL122" si="115">DL65*$C66+DL65</f>
        <v>393.57888810085757</v>
      </c>
      <c r="DM66" s="1">
        <f>$C66*DM65+DM65</f>
        <v>226.50669718049903</v>
      </c>
      <c r="DN66" s="1">
        <f>DN65*$C66+DN65</f>
        <v>354.66561257142155</v>
      </c>
      <c r="DO66" s="1">
        <f>$N66</f>
        <v>241.82568934298246</v>
      </c>
      <c r="DP66" s="2">
        <f>$G66</f>
        <v>375</v>
      </c>
    </row>
    <row r="67" spans="1:148" x14ac:dyDescent="0.2">
      <c r="A67" s="3">
        <v>39597</v>
      </c>
      <c r="B67">
        <v>107.699996948242</v>
      </c>
      <c r="C67" s="4">
        <f t="shared" si="9"/>
        <v>2.9144724107909342E-2</v>
      </c>
      <c r="D67" s="2">
        <f t="shared" si="10"/>
        <v>9050.419911616973</v>
      </c>
      <c r="E67">
        <f t="shared" si="11"/>
        <v>581.66962836415655</v>
      </c>
      <c r="F67">
        <v>1</v>
      </c>
      <c r="G67" s="2">
        <f t="shared" si="5"/>
        <v>375</v>
      </c>
      <c r="H67">
        <f t="shared" si="6"/>
        <v>3.4818942490798386</v>
      </c>
      <c r="I67">
        <f t="shared" si="12"/>
        <v>430.39803226951625</v>
      </c>
      <c r="J67">
        <f t="shared" si="13"/>
        <v>2.2683495899294313</v>
      </c>
      <c r="K67">
        <f t="shared" si="14"/>
        <v>72.988226488271422</v>
      </c>
      <c r="L67">
        <f t="shared" si="15"/>
        <v>581.66962836415655</v>
      </c>
      <c r="M67">
        <v>0.42</v>
      </c>
      <c r="N67" s="1">
        <f t="shared" si="7"/>
        <v>244.30124391294575</v>
      </c>
      <c r="P67" s="1">
        <f t="shared" si="8"/>
        <v>9050.419911616973</v>
      </c>
      <c r="Q67" s="1">
        <f t="shared" si="16"/>
        <v>53.237764185982172</v>
      </c>
      <c r="R67" s="1">
        <f t="shared" si="17"/>
        <v>1357.5629867425473</v>
      </c>
      <c r="S67" s="1">
        <f t="shared" si="18"/>
        <v>60.89691861772851</v>
      </c>
      <c r="T67" s="1">
        <f t="shared" si="19"/>
        <v>1343.4511053834763</v>
      </c>
      <c r="U67" s="1">
        <f t="shared" si="20"/>
        <v>56.695550038107136</v>
      </c>
      <c r="V67" s="1">
        <f t="shared" si="21"/>
        <v>1102.730344179952</v>
      </c>
      <c r="W67" s="1">
        <f t="shared" si="22"/>
        <v>68.104546827528225</v>
      </c>
      <c r="X67" s="1">
        <f t="shared" si="23"/>
        <v>1055.8823230219798</v>
      </c>
      <c r="Y67" s="1">
        <f t="shared" si="24"/>
        <v>68.809636233990389</v>
      </c>
      <c r="Z67" s="1">
        <f t="shared" si="25"/>
        <v>982.06684147333112</v>
      </c>
      <c r="AA67" s="1">
        <f t="shared" si="26"/>
        <v>70.594405472611228</v>
      </c>
      <c r="AB67" s="1">
        <f t="shared" si="27"/>
        <v>937.88096036204911</v>
      </c>
      <c r="AC67" s="1">
        <f t="shared" si="28"/>
        <v>71.050228138767153</v>
      </c>
      <c r="AD67" s="1">
        <f t="shared" si="29"/>
        <v>885.20545436911243</v>
      </c>
      <c r="AE67" s="1">
        <f t="shared" si="30"/>
        <v>78.020858984837048</v>
      </c>
      <c r="AF67" s="1">
        <f t="shared" si="31"/>
        <v>917.8977012634258</v>
      </c>
      <c r="AG67" s="1">
        <f t="shared" si="32"/>
        <v>77.588283201761953</v>
      </c>
      <c r="AH67" s="1">
        <f t="shared" si="33"/>
        <v>862.75030933171138</v>
      </c>
      <c r="AI67" s="1">
        <f t="shared" si="34"/>
        <v>72.506177478323579</v>
      </c>
      <c r="AJ67" s="1">
        <f t="shared" si="35"/>
        <v>766.54802098392906</v>
      </c>
      <c r="AK67" s="1">
        <f t="shared" si="36"/>
        <v>83.082918032950545</v>
      </c>
      <c r="AL67" s="1">
        <f t="shared" si="37"/>
        <v>841.4062261581405</v>
      </c>
      <c r="AM67" s="1">
        <f t="shared" si="38"/>
        <v>73.652560739897979</v>
      </c>
      <c r="AN67" s="1">
        <f t="shared" si="39"/>
        <v>712.8516069381709</v>
      </c>
      <c r="AO67" s="1">
        <f t="shared" si="40"/>
        <v>78.241512871019012</v>
      </c>
      <c r="AP67" s="1">
        <f t="shared" si="41"/>
        <v>729.75717864421483</v>
      </c>
      <c r="AQ67" s="1">
        <f t="shared" si="42"/>
        <v>98.24805941235276</v>
      </c>
      <c r="AR67" s="1">
        <f t="shared" si="43"/>
        <v>883.39026888510182</v>
      </c>
      <c r="AS67" s="1">
        <f t="shared" si="44"/>
        <v>96.729974116948114</v>
      </c>
      <c r="AT67" s="1">
        <f t="shared" si="45"/>
        <v>757.56152601342524</v>
      </c>
      <c r="AU67" s="1">
        <f t="shared" si="46"/>
        <v>145.43839116023062</v>
      </c>
      <c r="AV67" s="1">
        <f t="shared" si="47"/>
        <v>1098.9795606963471</v>
      </c>
      <c r="AW67" s="1">
        <f t="shared" si="48"/>
        <v>135.38874276016688</v>
      </c>
      <c r="AX67" s="1">
        <f t="shared" si="49"/>
        <v>973.19274350821092</v>
      </c>
      <c r="AY67" s="1">
        <f t="shared" si="50"/>
        <v>156.33388670735917</v>
      </c>
      <c r="AZ67" s="1">
        <f t="shared" si="51"/>
        <v>1076.9999694824198</v>
      </c>
      <c r="BA67" s="1">
        <f t="shared" si="52"/>
        <v>309.59516466310265</v>
      </c>
      <c r="BB67" s="1">
        <f t="shared" si="53"/>
        <v>2038.4857466544233</v>
      </c>
      <c r="BC67" s="1">
        <f t="shared" si="54"/>
        <v>190.01234286793067</v>
      </c>
      <c r="BD67" s="1">
        <f t="shared" si="55"/>
        <v>2307.8570774623281</v>
      </c>
      <c r="BE67" s="1">
        <f t="shared" si="56"/>
        <v>148.07122412031322</v>
      </c>
      <c r="BF67" s="1">
        <f t="shared" si="57"/>
        <v>1661.1824722093877</v>
      </c>
      <c r="BG67" s="1">
        <f t="shared" si="58"/>
        <v>137.83218296676222</v>
      </c>
      <c r="BH67" s="1">
        <f t="shared" si="59"/>
        <v>1465.3060809284625</v>
      </c>
      <c r="BI67" s="1">
        <f t="shared" si="60"/>
        <v>118.87993167782919</v>
      </c>
      <c r="BJ67" s="1">
        <f t="shared" si="61"/>
        <v>1207.760182840821</v>
      </c>
      <c r="BK67" s="1">
        <f t="shared" si="62"/>
        <v>111.08558852156544</v>
      </c>
      <c r="BL67" s="1">
        <f t="shared" si="63"/>
        <v>1088.6118737649799</v>
      </c>
      <c r="BM67" s="1">
        <f t="shared" si="64"/>
        <v>110.61747207032514</v>
      </c>
      <c r="BN67" s="1">
        <f t="shared" si="65"/>
        <v>1050.3900664293053</v>
      </c>
      <c r="BO67" s="1">
        <f t="shared" si="66"/>
        <v>110.12953366437569</v>
      </c>
      <c r="BP67" s="1">
        <f t="shared" si="67"/>
        <v>1015.2714955991936</v>
      </c>
      <c r="BQ67" s="1">
        <f t="shared" si="68"/>
        <v>98.464411539942731</v>
      </c>
      <c r="BR67" s="1">
        <f t="shared" si="69"/>
        <v>882.78686023149169</v>
      </c>
      <c r="BS67" s="1">
        <f t="shared" si="70"/>
        <v>79.942537380518658</v>
      </c>
      <c r="BT67" s="1">
        <f t="shared" si="71"/>
        <v>699.9566433547011</v>
      </c>
      <c r="BU67" s="1">
        <f t="shared" si="72"/>
        <v>75.781828673034084</v>
      </c>
      <c r="BV67" s="1">
        <f t="shared" si="73"/>
        <v>651.41127186436722</v>
      </c>
      <c r="BW67" s="1">
        <f t="shared" si="74"/>
        <v>78.787543257493454</v>
      </c>
      <c r="BX67" s="1">
        <f t="shared" si="75"/>
        <v>665.9109289281339</v>
      </c>
      <c r="BY67" s="1">
        <f t="shared" si="76"/>
        <v>93.379087838044981</v>
      </c>
      <c r="BZ67" s="1">
        <f t="shared" si="77"/>
        <v>775.93658881044064</v>
      </c>
      <c r="CA67" s="1">
        <f t="shared" si="78"/>
        <v>107.76268741645762</v>
      </c>
      <c r="CB67" s="1">
        <f t="shared" si="79"/>
        <v>878.17998220471407</v>
      </c>
      <c r="CC67" s="1">
        <f t="shared" si="80"/>
        <v>117.30075351218299</v>
      </c>
      <c r="CD67" s="1">
        <f t="shared" si="81"/>
        <v>857.48407991523743</v>
      </c>
      <c r="CE67" s="1">
        <f t="shared" si="82"/>
        <v>111.60909152520948</v>
      </c>
      <c r="CF67" s="1">
        <f t="shared" si="83"/>
        <v>798.96141375173045</v>
      </c>
      <c r="CG67" s="1">
        <f t="shared" si="84"/>
        <v>229.26065508465274</v>
      </c>
      <c r="CH67" s="1">
        <f t="shared" si="85"/>
        <v>878.17998220471407</v>
      </c>
      <c r="CI67" s="1">
        <f t="shared" si="86"/>
        <v>230.69579212079694</v>
      </c>
      <c r="CJ67" s="1">
        <f t="shared" si="87"/>
        <v>863.71899711964102</v>
      </c>
      <c r="CK67" s="1">
        <f t="shared" si="88"/>
        <v>225.52363521195048</v>
      </c>
      <c r="CL67" s="1">
        <f t="shared" si="89"/>
        <v>825.92019622365126</v>
      </c>
      <c r="CM67" s="1">
        <f t="shared" si="90"/>
        <v>212.44195752645214</v>
      </c>
      <c r="CN67" s="1">
        <f t="shared" si="91"/>
        <v>762.02828029416514</v>
      </c>
      <c r="CO67" s="1">
        <f t="shared" si="92"/>
        <v>220.61620322758225</v>
      </c>
      <c r="CP67" s="1">
        <f t="shared" si="93"/>
        <v>683.37563279761878</v>
      </c>
      <c r="CQ67" s="1">
        <f t="shared" si="94"/>
        <v>224.40221783384447</v>
      </c>
      <c r="CR67" s="1">
        <f t="shared" si="95"/>
        <v>683.25999726885436</v>
      </c>
      <c r="CS67" s="1">
        <f t="shared" si="96"/>
        <v>207.01751060240665</v>
      </c>
      <c r="CT67" s="1">
        <f t="shared" si="97"/>
        <v>619.7253335943185</v>
      </c>
      <c r="CU67" s="1">
        <f t="shared" si="98"/>
        <v>219.44916532795679</v>
      </c>
      <c r="CV67" s="1">
        <f t="shared" si="99"/>
        <v>647.02819673717988</v>
      </c>
      <c r="CW67" s="1">
        <f t="shared" si="100"/>
        <v>275.99277696126779</v>
      </c>
      <c r="CX67" s="1">
        <f t="shared" si="101"/>
        <v>667.56196455521911</v>
      </c>
      <c r="CY67" s="1">
        <f t="shared" si="102"/>
        <v>229.31301456858699</v>
      </c>
      <c r="CZ67" s="1">
        <f t="shared" si="103"/>
        <v>545.40846983303447</v>
      </c>
      <c r="DA67" s="1">
        <f t="shared" si="104"/>
        <v>239.6692557375855</v>
      </c>
      <c r="DB67" s="1">
        <f t="shared" si="105"/>
        <v>562.34334485107684</v>
      </c>
      <c r="DC67" s="1">
        <f t="shared" si="106"/>
        <v>212.56423729594241</v>
      </c>
      <c r="DD67" s="1">
        <f t="shared" si="107"/>
        <v>491.87064371424634</v>
      </c>
      <c r="DE67" s="1">
        <f t="shared" si="108"/>
        <v>230.0127658755809</v>
      </c>
      <c r="DF67" s="1">
        <f t="shared" si="109"/>
        <v>450.75334311814476</v>
      </c>
      <c r="DG67" s="1">
        <f t="shared" si="110"/>
        <v>206.08353949118069</v>
      </c>
      <c r="DH67" s="1">
        <f t="shared" si="111"/>
        <v>399.24374647604424</v>
      </c>
      <c r="DI67" s="1">
        <f t="shared" si="112"/>
        <v>214.234745736767</v>
      </c>
      <c r="DJ67" s="1">
        <f t="shared" si="113"/>
        <v>410.85958903099487</v>
      </c>
      <c r="DK67" s="1">
        <f t="shared" si="114"/>
        <v>213.39945213377308</v>
      </c>
      <c r="DL67" s="1">
        <f t="shared" si="115"/>
        <v>405.0496362092548</v>
      </c>
      <c r="DM67" s="1">
        <f t="shared" ref="DM67:DM122" si="116">$C67*DM66+DM66</f>
        <v>233.10817237841843</v>
      </c>
      <c r="DN67" s="1">
        <f t="shared" ref="DN67:DN122" si="117">DN66*$C67+DN66</f>
        <v>365.00224400037831</v>
      </c>
      <c r="DO67" s="1">
        <f>$C67*DO66+DO66</f>
        <v>248.87363234108867</v>
      </c>
      <c r="DP67" s="1">
        <f>DP66*$C67+DP66</f>
        <v>385.929271540466</v>
      </c>
      <c r="DQ67" s="1">
        <f>$N67</f>
        <v>244.30124391294575</v>
      </c>
      <c r="DR67" s="2">
        <f>$G67</f>
        <v>375</v>
      </c>
    </row>
    <row r="68" spans="1:148" x14ac:dyDescent="0.2">
      <c r="A68" s="3">
        <v>39688</v>
      </c>
      <c r="B68">
        <v>116.02999877929599</v>
      </c>
      <c r="C68" s="4">
        <f t="shared" si="9"/>
        <v>7.7344494587657117E-2</v>
      </c>
      <c r="D68" s="2">
        <f t="shared" si="10"/>
        <v>9750.4200654870565</v>
      </c>
      <c r="E68">
        <f t="shared" si="11"/>
        <v>587.41987220316582</v>
      </c>
      <c r="F68">
        <v>2</v>
      </c>
      <c r="G68" s="2">
        <f t="shared" si="5"/>
        <v>375</v>
      </c>
      <c r="H68">
        <f t="shared" si="6"/>
        <v>3.2319228125934769</v>
      </c>
      <c r="I68">
        <f t="shared" si="12"/>
        <v>433.62995508210975</v>
      </c>
      <c r="J68">
        <f t="shared" si="13"/>
        <v>2.1263151678094552</v>
      </c>
      <c r="K68">
        <f t="shared" si="14"/>
        <v>75.114541656080874</v>
      </c>
      <c r="L68">
        <f t="shared" si="15"/>
        <v>587.41987220316582</v>
      </c>
      <c r="M68">
        <v>0.42</v>
      </c>
      <c r="N68" s="1">
        <f t="shared" si="7"/>
        <v>246.71634632532962</v>
      </c>
      <c r="P68" s="1">
        <f t="shared" si="8"/>
        <v>9750.4200654870565</v>
      </c>
      <c r="Q68" s="1">
        <f t="shared" si="16"/>
        <v>57.355412149923836</v>
      </c>
      <c r="R68" s="1">
        <f t="shared" si="17"/>
        <v>1462.5630098230599</v>
      </c>
      <c r="S68" s="1">
        <f t="shared" si="18"/>
        <v>65.60696001016241</v>
      </c>
      <c r="T68" s="1">
        <f t="shared" si="19"/>
        <v>1447.3596521325906</v>
      </c>
      <c r="U68" s="1">
        <f t="shared" si="20"/>
        <v>61.080638701173754</v>
      </c>
      <c r="V68" s="1">
        <f t="shared" si="21"/>
        <v>1188.0204653170235</v>
      </c>
      <c r="W68" s="1">
        <f t="shared" si="22"/>
        <v>73.372058581024817</v>
      </c>
      <c r="X68" s="1">
        <f t="shared" si="23"/>
        <v>1137.5490076401561</v>
      </c>
      <c r="Y68" s="1">
        <f t="shared" si="24"/>
        <v>74.131682771268913</v>
      </c>
      <c r="Z68" s="1">
        <f t="shared" si="25"/>
        <v>1058.0243049783826</v>
      </c>
      <c r="AA68" s="1">
        <f t="shared" si="26"/>
        <v>76.054494084606475</v>
      </c>
      <c r="AB68" s="1">
        <f t="shared" si="27"/>
        <v>1010.4208892246382</v>
      </c>
      <c r="AC68" s="1">
        <f t="shared" si="28"/>
        <v>76.545572124497838</v>
      </c>
      <c r="AD68" s="1">
        <f t="shared" si="29"/>
        <v>953.67122284352877</v>
      </c>
      <c r="AE68" s="1">
        <f t="shared" si="30"/>
        <v>84.055342890314137</v>
      </c>
      <c r="AF68" s="1">
        <f t="shared" si="31"/>
        <v>988.89203505081775</v>
      </c>
      <c r="AG68" s="1">
        <f t="shared" si="32"/>
        <v>83.589309751926237</v>
      </c>
      <c r="AH68" s="1">
        <f t="shared" si="33"/>
        <v>929.47929596231745</v>
      </c>
      <c r="AI68" s="1">
        <f t="shared" si="34"/>
        <v>78.114131129867488</v>
      </c>
      <c r="AJ68" s="1">
        <f t="shared" si="35"/>
        <v>825.83629024409981</v>
      </c>
      <c r="AK68" s="1">
        <f t="shared" si="36"/>
        <v>89.508924337076849</v>
      </c>
      <c r="AL68" s="1">
        <f t="shared" si="37"/>
        <v>906.48436546324979</v>
      </c>
      <c r="AM68" s="1">
        <f t="shared" si="38"/>
        <v>79.349180825412105</v>
      </c>
      <c r="AN68" s="1">
        <f t="shared" si="39"/>
        <v>767.98675419280289</v>
      </c>
      <c r="AO68" s="1">
        <f t="shared" si="40"/>
        <v>84.293063139801646</v>
      </c>
      <c r="AP68" s="1">
        <f t="shared" si="41"/>
        <v>786.1998787981662</v>
      </c>
      <c r="AQ68" s="1">
        <f t="shared" si="42"/>
        <v>105.84700591181929</v>
      </c>
      <c r="AR68" s="1">
        <f t="shared" si="43"/>
        <v>951.71564275567448</v>
      </c>
      <c r="AS68" s="1">
        <f t="shared" si="44"/>
        <v>104.21150507650061</v>
      </c>
      <c r="AT68" s="1">
        <f t="shared" si="45"/>
        <v>816.15473936198782</v>
      </c>
      <c r="AU68" s="1">
        <f t="shared" si="46"/>
        <v>156.68725001816063</v>
      </c>
      <c r="AV68" s="1">
        <f t="shared" si="47"/>
        <v>1183.9795793805715</v>
      </c>
      <c r="AW68" s="1">
        <f t="shared" si="48"/>
        <v>145.8603166418103</v>
      </c>
      <c r="AX68" s="1">
        <f t="shared" si="49"/>
        <v>1048.463844391229</v>
      </c>
      <c r="AY68" s="1">
        <f t="shared" si="50"/>
        <v>168.42545216166391</v>
      </c>
      <c r="AZ68" s="1">
        <f t="shared" si="51"/>
        <v>1160.2999877929597</v>
      </c>
      <c r="BA68" s="1">
        <f t="shared" si="52"/>
        <v>333.5406462007528</v>
      </c>
      <c r="BB68" s="1">
        <f t="shared" si="53"/>
        <v>2196.1513964535525</v>
      </c>
      <c r="BC68" s="1">
        <f t="shared" si="54"/>
        <v>204.70875149246737</v>
      </c>
      <c r="BD68" s="1">
        <f t="shared" si="55"/>
        <v>2486.3571166991992</v>
      </c>
      <c r="BE68" s="1">
        <f t="shared" si="56"/>
        <v>159.52371811287455</v>
      </c>
      <c r="BF68" s="1">
        <f t="shared" si="57"/>
        <v>1789.6657909402975</v>
      </c>
      <c r="BG68" s="1">
        <f t="shared" si="58"/>
        <v>148.49274349623994</v>
      </c>
      <c r="BH68" s="1">
        <f t="shared" si="59"/>
        <v>1578.6394391740951</v>
      </c>
      <c r="BI68" s="1">
        <f t="shared" si="60"/>
        <v>128.07463991006611</v>
      </c>
      <c r="BJ68" s="1">
        <f t="shared" si="61"/>
        <v>1301.1737837657406</v>
      </c>
      <c r="BK68" s="1">
        <f t="shared" si="62"/>
        <v>119.67744722173836</v>
      </c>
      <c r="BL68" s="1">
        <f t="shared" si="63"/>
        <v>1172.8100089434547</v>
      </c>
      <c r="BM68" s="1">
        <f t="shared" si="64"/>
        <v>119.17312454016871</v>
      </c>
      <c r="BN68" s="1">
        <f t="shared" si="65"/>
        <v>1131.6319552371756</v>
      </c>
      <c r="BO68" s="1">
        <f t="shared" si="66"/>
        <v>118.6474467848212</v>
      </c>
      <c r="BP68" s="1">
        <f t="shared" si="67"/>
        <v>1093.7971562955679</v>
      </c>
      <c r="BQ68" s="1">
        <f t="shared" si="68"/>
        <v>106.08009168537068</v>
      </c>
      <c r="BR68" s="1">
        <f t="shared" si="69"/>
        <v>951.06556376472111</v>
      </c>
      <c r="BS68" s="1">
        <f t="shared" si="70"/>
        <v>86.125652530269761</v>
      </c>
      <c r="BT68" s="1">
        <f t="shared" si="71"/>
        <v>754.09443616824342</v>
      </c>
      <c r="BU68" s="1">
        <f t="shared" si="72"/>
        <v>81.643135910678325</v>
      </c>
      <c r="BV68" s="1">
        <f t="shared" si="73"/>
        <v>701.7943474554196</v>
      </c>
      <c r="BW68" s="1">
        <f t="shared" si="74"/>
        <v>84.881325970547451</v>
      </c>
      <c r="BX68" s="1">
        <f t="shared" si="75"/>
        <v>717.41547316647768</v>
      </c>
      <c r="BY68" s="1">
        <f t="shared" si="76"/>
        <v>100.60144619193501</v>
      </c>
      <c r="BZ68" s="1">
        <f t="shared" si="77"/>
        <v>835.95101210405494</v>
      </c>
      <c r="CA68" s="1">
        <f t="shared" si="78"/>
        <v>116.09753801009121</v>
      </c>
      <c r="CB68" s="1">
        <f t="shared" si="79"/>
        <v>946.10236908533534</v>
      </c>
      <c r="CC68" s="1">
        <f t="shared" si="80"/>
        <v>126.37332100733413</v>
      </c>
      <c r="CD68" s="1">
        <f t="shared" si="81"/>
        <v>923.80575269324368</v>
      </c>
      <c r="CE68" s="1">
        <f t="shared" si="82"/>
        <v>120.24144030061437</v>
      </c>
      <c r="CF68" s="1">
        <f t="shared" si="83"/>
        <v>860.75668049339799</v>
      </c>
      <c r="CG68" s="1">
        <f t="shared" si="84"/>
        <v>246.9927045810104</v>
      </c>
      <c r="CH68" s="1">
        <f t="shared" si="85"/>
        <v>946.10236908533534</v>
      </c>
      <c r="CI68" s="1">
        <f t="shared" si="86"/>
        <v>248.53884156587918</v>
      </c>
      <c r="CJ68" s="1">
        <f t="shared" si="87"/>
        <v>930.52290641761772</v>
      </c>
      <c r="CK68" s="1">
        <f t="shared" si="88"/>
        <v>242.96664679498994</v>
      </c>
      <c r="CL68" s="1">
        <f t="shared" si="89"/>
        <v>889.80057637030814</v>
      </c>
      <c r="CM68" s="1">
        <f t="shared" si="90"/>
        <v>228.87317336054809</v>
      </c>
      <c r="CN68" s="1">
        <f t="shared" si="91"/>
        <v>820.96697249501881</v>
      </c>
      <c r="CO68" s="1">
        <f t="shared" si="92"/>
        <v>237.67965196406743</v>
      </c>
      <c r="CP68" s="1">
        <f t="shared" si="93"/>
        <v>736.23097572987092</v>
      </c>
      <c r="CQ68" s="1">
        <f t="shared" si="94"/>
        <v>241.75849395655251</v>
      </c>
      <c r="CR68" s="1">
        <f t="shared" si="95"/>
        <v>736.1063964295779</v>
      </c>
      <c r="CS68" s="1">
        <f t="shared" si="96"/>
        <v>223.02917533074475</v>
      </c>
      <c r="CT68" s="1">
        <f t="shared" si="97"/>
        <v>667.65767630433822</v>
      </c>
      <c r="CU68" s="1">
        <f t="shared" si="98"/>
        <v>236.42235010793081</v>
      </c>
      <c r="CV68" s="1">
        <f t="shared" si="99"/>
        <v>697.07226559778019</v>
      </c>
      <c r="CW68" s="1">
        <f t="shared" si="100"/>
        <v>297.33929880518104</v>
      </c>
      <c r="CX68" s="1">
        <f t="shared" si="101"/>
        <v>719.19420730968602</v>
      </c>
      <c r="CY68" s="1">
        <f t="shared" si="102"/>
        <v>247.0491137827664</v>
      </c>
      <c r="CZ68" s="1">
        <f t="shared" si="103"/>
        <v>587.5928122760979</v>
      </c>
      <c r="DA68" s="1">
        <f t="shared" si="104"/>
        <v>258.20635319080901</v>
      </c>
      <c r="DB68" s="1">
        <f t="shared" si="105"/>
        <v>605.83750664331592</v>
      </c>
      <c r="DC68" s="1">
        <f t="shared" si="106"/>
        <v>229.00491079700788</v>
      </c>
      <c r="DD68" s="1">
        <f t="shared" si="107"/>
        <v>529.91413005483025</v>
      </c>
      <c r="DE68" s="1">
        <f t="shared" si="108"/>
        <v>247.80298700093681</v>
      </c>
      <c r="DF68" s="1">
        <f t="shared" si="109"/>
        <v>485.61663262531442</v>
      </c>
      <c r="DG68" s="1">
        <f t="shared" si="110"/>
        <v>222.02296669596154</v>
      </c>
      <c r="DH68" s="1">
        <f t="shared" si="111"/>
        <v>430.12305226451662</v>
      </c>
      <c r="DI68" s="1">
        <f t="shared" si="112"/>
        <v>230.80462386889246</v>
      </c>
      <c r="DJ68" s="1">
        <f t="shared" si="113"/>
        <v>442.63731629108969</v>
      </c>
      <c r="DK68" s="1">
        <f t="shared" si="114"/>
        <v>229.90472490434269</v>
      </c>
      <c r="DL68" s="1">
        <f t="shared" si="115"/>
        <v>436.37799560477401</v>
      </c>
      <c r="DM68" s="1">
        <f t="shared" si="116"/>
        <v>251.13780615527966</v>
      </c>
      <c r="DN68" s="1">
        <f t="shared" si="117"/>
        <v>393.23315808594828</v>
      </c>
      <c r="DO68" s="1">
        <f t="shared" ref="DO68:DO122" si="118">$C68*DO67+DO67</f>
        <v>268.12263765070458</v>
      </c>
      <c r="DP68" s="1">
        <f t="shared" ref="DP68:DP122" si="119">DP67*$C68+DP67</f>
        <v>415.77877599434601</v>
      </c>
      <c r="DQ68" s="1">
        <f>$C68*DQ67+DQ67</f>
        <v>263.19660015052847</v>
      </c>
      <c r="DR68" s="1">
        <f>DR67*$C68+DR67</f>
        <v>404.0041854703714</v>
      </c>
      <c r="DS68" s="1">
        <f>$N68</f>
        <v>246.71634632532962</v>
      </c>
      <c r="DT68" s="2">
        <f>$G68</f>
        <v>375</v>
      </c>
    </row>
    <row r="69" spans="1:148" x14ac:dyDescent="0.2">
      <c r="A69" s="3">
        <v>39778</v>
      </c>
      <c r="B69">
        <v>71.540000915527301</v>
      </c>
      <c r="C69" s="4">
        <f t="shared" si="9"/>
        <v>-0.38343530407506426</v>
      </c>
      <c r="D69" s="2">
        <f t="shared" si="10"/>
        <v>6011.7647828174195</v>
      </c>
      <c r="E69">
        <f t="shared" si="11"/>
        <v>592.77811018356874</v>
      </c>
      <c r="F69">
        <v>3</v>
      </c>
      <c r="G69" s="2">
        <f t="shared" si="5"/>
        <v>375</v>
      </c>
      <c r="H69">
        <f t="shared" si="6"/>
        <v>5.2418226894180631</v>
      </c>
      <c r="I69">
        <f t="shared" si="12"/>
        <v>438.87177777152783</v>
      </c>
      <c r="J69">
        <f t="shared" si="13"/>
        <v>4.723001376580898</v>
      </c>
      <c r="K69">
        <f t="shared" si="14"/>
        <v>79.83754303266177</v>
      </c>
      <c r="L69">
        <f t="shared" si="15"/>
        <v>592.77811018356874</v>
      </c>
      <c r="M69">
        <v>0.56999999999999995</v>
      </c>
      <c r="N69" s="1">
        <f t="shared" si="7"/>
        <v>337.88352280463414</v>
      </c>
      <c r="P69" s="1">
        <f t="shared" si="8"/>
        <v>6011.7647828174195</v>
      </c>
      <c r="Q69" s="1">
        <f t="shared" si="16"/>
        <v>35.363322251867153</v>
      </c>
      <c r="R69" s="1">
        <f t="shared" si="17"/>
        <v>901.76471742261378</v>
      </c>
      <c r="S69" s="1">
        <f t="shared" si="18"/>
        <v>40.450935349225205</v>
      </c>
      <c r="T69" s="1">
        <f t="shared" si="19"/>
        <v>892.39086381115146</v>
      </c>
      <c r="U69" s="1">
        <f t="shared" si="20"/>
        <v>37.66016542769006</v>
      </c>
      <c r="V69" s="1">
        <f t="shared" si="21"/>
        <v>732.49147695079125</v>
      </c>
      <c r="W69" s="1">
        <f t="shared" si="22"/>
        <v>45.238620988396136</v>
      </c>
      <c r="X69" s="1">
        <f t="shared" si="23"/>
        <v>701.37255799536524</v>
      </c>
      <c r="Y69" s="1">
        <f t="shared" si="24"/>
        <v>45.706978446271215</v>
      </c>
      <c r="Z69" s="1">
        <f t="shared" si="25"/>
        <v>652.3404338801879</v>
      </c>
      <c r="AA69" s="1">
        <f t="shared" si="26"/>
        <v>46.892516019000212</v>
      </c>
      <c r="AB69" s="1">
        <f t="shared" si="27"/>
        <v>622.98984832099222</v>
      </c>
      <c r="AC69" s="1">
        <f t="shared" si="28"/>
        <v>47.19529740134125</v>
      </c>
      <c r="AD69" s="1">
        <f t="shared" si="29"/>
        <v>588.00000752488199</v>
      </c>
      <c r="AE69" s="1">
        <f t="shared" si="30"/>
        <v>51.825556930032747</v>
      </c>
      <c r="AF69" s="1">
        <f t="shared" si="31"/>
        <v>609.71591689369836</v>
      </c>
      <c r="AG69" s="1">
        <f t="shared" si="32"/>
        <v>51.538217349771664</v>
      </c>
      <c r="AH69" s="1">
        <f t="shared" si="33"/>
        <v>573.08411948352955</v>
      </c>
      <c r="AI69" s="1">
        <f t="shared" si="34"/>
        <v>48.162415507527299</v>
      </c>
      <c r="AJ69" s="1">
        <f t="shared" si="35"/>
        <v>509.18150117813036</v>
      </c>
      <c r="AK69" s="1">
        <f t="shared" si="36"/>
        <v>55.188042716457865</v>
      </c>
      <c r="AL69" s="1">
        <f t="shared" si="37"/>
        <v>558.90625715255692</v>
      </c>
      <c r="AM69" s="1">
        <f t="shared" si="38"/>
        <v>48.923903547512957</v>
      </c>
      <c r="AN69" s="1">
        <f t="shared" si="39"/>
        <v>473.51351957326386</v>
      </c>
      <c r="AO69" s="1">
        <f t="shared" si="40"/>
        <v>51.972126843373211</v>
      </c>
      <c r="AP69" s="1">
        <f t="shared" si="41"/>
        <v>484.74308920741265</v>
      </c>
      <c r="AQ69" s="1">
        <f t="shared" si="42"/>
        <v>65.261527014585738</v>
      </c>
      <c r="AR69" s="1">
        <f t="shared" si="43"/>
        <v>586.79426588265721</v>
      </c>
      <c r="AS69" s="1">
        <f t="shared" si="44"/>
        <v>64.253134939372501</v>
      </c>
      <c r="AT69" s="1">
        <f t="shared" si="45"/>
        <v>503.21219870241919</v>
      </c>
      <c r="AU69" s="1">
        <f t="shared" si="46"/>
        <v>96.607826662761596</v>
      </c>
      <c r="AV69" s="1">
        <f t="shared" si="47"/>
        <v>730.00000934211539</v>
      </c>
      <c r="AW69" s="1">
        <f t="shared" si="48"/>
        <v>89.932321777772614</v>
      </c>
      <c r="AX69" s="1">
        <f t="shared" si="49"/>
        <v>646.44579140536734</v>
      </c>
      <c r="AY69" s="1">
        <f t="shared" si="50"/>
        <v>103.84518769807612</v>
      </c>
      <c r="AZ69" s="1">
        <f t="shared" si="51"/>
        <v>715.40000915527276</v>
      </c>
      <c r="BA69" s="1">
        <f t="shared" si="52"/>
        <v>205.64938710337373</v>
      </c>
      <c r="BB69" s="1">
        <f t="shared" si="53"/>
        <v>1354.0694179595075</v>
      </c>
      <c r="BC69" s="1">
        <f t="shared" si="54"/>
        <v>126.21618911712638</v>
      </c>
      <c r="BD69" s="1">
        <f t="shared" si="55"/>
        <v>1533.0000196184417</v>
      </c>
      <c r="BE69" s="1">
        <f t="shared" si="56"/>
        <v>98.356692751079663</v>
      </c>
      <c r="BF69" s="1">
        <f t="shared" si="57"/>
        <v>1103.4447441983641</v>
      </c>
      <c r="BG69" s="1">
        <f t="shared" si="58"/>
        <v>91.555383240818657</v>
      </c>
      <c r="BH69" s="1">
        <f t="shared" si="59"/>
        <v>973.333345789487</v>
      </c>
      <c r="BI69" s="1">
        <f t="shared" si="60"/>
        <v>78.966301411845549</v>
      </c>
      <c r="BJ69" s="1">
        <f t="shared" si="61"/>
        <v>802.25781833302199</v>
      </c>
      <c r="BK69" s="1">
        <f t="shared" si="62"/>
        <v>73.788888855343657</v>
      </c>
      <c r="BL69" s="1">
        <f t="shared" si="63"/>
        <v>723.11324654194232</v>
      </c>
      <c r="BM69" s="1">
        <f t="shared" si="64"/>
        <v>73.477941294533622</v>
      </c>
      <c r="BN69" s="1">
        <f t="shared" si="65"/>
        <v>697.72431237974968</v>
      </c>
      <c r="BO69" s="1">
        <f t="shared" si="66"/>
        <v>73.153826949153284</v>
      </c>
      <c r="BP69" s="1">
        <f t="shared" si="67"/>
        <v>674.39671107493621</v>
      </c>
      <c r="BQ69" s="1">
        <f t="shared" si="68"/>
        <v>65.40523947367987</v>
      </c>
      <c r="BR69" s="1">
        <f t="shared" si="69"/>
        <v>586.3934501272729</v>
      </c>
      <c r="BS69" s="1">
        <f t="shared" si="70"/>
        <v>53.102036763662447</v>
      </c>
      <c r="BT69" s="1">
        <f t="shared" si="71"/>
        <v>464.94800673475885</v>
      </c>
      <c r="BU69" s="1">
        <f t="shared" si="72"/>
        <v>50.338275267125582</v>
      </c>
      <c r="BV69" s="1">
        <f t="shared" si="73"/>
        <v>432.70161844068946</v>
      </c>
      <c r="BW69" s="1">
        <f t="shared" si="74"/>
        <v>52.334828936735938</v>
      </c>
      <c r="BX69" s="1">
        <f t="shared" si="75"/>
        <v>442.33305306473318</v>
      </c>
      <c r="BY69" s="1">
        <f t="shared" si="76"/>
        <v>62.027300080939192</v>
      </c>
      <c r="BZ69" s="1">
        <f t="shared" si="77"/>
        <v>515.41788158607892</v>
      </c>
      <c r="CA69" s="1">
        <f t="shared" si="78"/>
        <v>71.581643220825555</v>
      </c>
      <c r="CB69" s="1">
        <f t="shared" si="79"/>
        <v>583.33331950896104</v>
      </c>
      <c r="CC69" s="1">
        <f t="shared" si="80"/>
        <v>77.917328239911257</v>
      </c>
      <c r="CD69" s="1">
        <f t="shared" si="81"/>
        <v>569.58601300301621</v>
      </c>
      <c r="CE69" s="1">
        <f t="shared" si="82"/>
        <v>74.136627076524604</v>
      </c>
      <c r="CF69" s="1">
        <f t="shared" si="83"/>
        <v>530.71218097376902</v>
      </c>
      <c r="CG69" s="1">
        <f t="shared" si="84"/>
        <v>152.28698179566817</v>
      </c>
      <c r="CH69" s="1">
        <f t="shared" si="85"/>
        <v>583.33331950896104</v>
      </c>
      <c r="CI69" s="1">
        <f t="shared" si="86"/>
        <v>153.24027527560207</v>
      </c>
      <c r="CJ69" s="1">
        <f t="shared" si="87"/>
        <v>573.72757284656586</v>
      </c>
      <c r="CK69" s="1">
        <f t="shared" si="88"/>
        <v>149.80465670105423</v>
      </c>
      <c r="CL69" s="1">
        <f t="shared" si="89"/>
        <v>548.6196218035916</v>
      </c>
      <c r="CM69" s="1">
        <f t="shared" si="90"/>
        <v>141.11511853842143</v>
      </c>
      <c r="CN69" s="1">
        <f t="shared" si="91"/>
        <v>506.17925176080632</v>
      </c>
      <c r="CO69" s="1">
        <f t="shared" si="92"/>
        <v>146.54488234076979</v>
      </c>
      <c r="CP69" s="1">
        <f t="shared" si="93"/>
        <v>453.93402768140663</v>
      </c>
      <c r="CQ69" s="1">
        <f t="shared" si="94"/>
        <v>149.05975231359221</v>
      </c>
      <c r="CR69" s="1">
        <f t="shared" si="95"/>
        <v>453.8572164830029</v>
      </c>
      <c r="CS69" s="1">
        <f t="shared" si="96"/>
        <v>137.51191567018981</v>
      </c>
      <c r="CT69" s="1">
        <f t="shared" si="97"/>
        <v>411.65415217253349</v>
      </c>
      <c r="CU69" s="1">
        <f t="shared" si="98"/>
        <v>145.76967440415507</v>
      </c>
      <c r="CV69" s="1">
        <f t="shared" si="99"/>
        <v>429.79014947600137</v>
      </c>
      <c r="CW69" s="1">
        <f t="shared" si="100"/>
        <v>183.32891435435005</v>
      </c>
      <c r="CX69" s="1">
        <f t="shared" si="101"/>
        <v>443.42975774087176</v>
      </c>
      <c r="CY69" s="1">
        <f t="shared" si="102"/>
        <v>152.3217617179962</v>
      </c>
      <c r="CZ69" s="1">
        <f t="shared" si="103"/>
        <v>362.28898362869018</v>
      </c>
      <c r="DA69" s="1">
        <f t="shared" si="104"/>
        <v>159.2009216409777</v>
      </c>
      <c r="DB69" s="1">
        <f t="shared" si="105"/>
        <v>373.53801806345734</v>
      </c>
      <c r="DC69" s="1">
        <f t="shared" si="106"/>
        <v>141.19634319087419</v>
      </c>
      <c r="DD69" s="1">
        <f t="shared" si="107"/>
        <v>326.72634446358325</v>
      </c>
      <c r="DE69" s="1">
        <f t="shared" si="108"/>
        <v>152.78657332952341</v>
      </c>
      <c r="DF69" s="1">
        <f t="shared" si="109"/>
        <v>299.4140714307182</v>
      </c>
      <c r="DG69" s="1">
        <f t="shared" si="110"/>
        <v>136.89152294924764</v>
      </c>
      <c r="DH69" s="1">
        <f t="shared" si="111"/>
        <v>265.19868892977695</v>
      </c>
      <c r="DI69" s="1">
        <f t="shared" si="112"/>
        <v>142.30598273379286</v>
      </c>
      <c r="DJ69" s="1">
        <f t="shared" si="113"/>
        <v>272.91454232404533</v>
      </c>
      <c r="DK69" s="1">
        <f t="shared" si="114"/>
        <v>141.75113680235205</v>
      </c>
      <c r="DL69" s="1">
        <f t="shared" si="115"/>
        <v>269.0552661683904</v>
      </c>
      <c r="DM69" s="1">
        <f t="shared" si="116"/>
        <v>154.84270508738547</v>
      </c>
      <c r="DN69" s="1">
        <f t="shared" si="117"/>
        <v>242.45368254286487</v>
      </c>
      <c r="DO69" s="1">
        <f t="shared" si="118"/>
        <v>165.31495255369839</v>
      </c>
      <c r="DP69" s="1">
        <f t="shared" si="119"/>
        <v>256.35451459299588</v>
      </c>
      <c r="DQ69" s="1">
        <f t="shared" ref="DQ69:DQ122" si="120">$C69*DQ68+DQ68</f>
        <v>162.27773174028749</v>
      </c>
      <c r="DR69" s="1">
        <f t="shared" ref="DR69:DR122" si="121">DR68*$C69+DR68</f>
        <v>249.09471776694087</v>
      </c>
      <c r="DS69" s="1">
        <f>$C69*DS68+DS68</f>
        <v>152.116589051788</v>
      </c>
      <c r="DT69" s="1">
        <f>DT68*$C69+DT68</f>
        <v>231.21176097185091</v>
      </c>
      <c r="DU69" s="1">
        <f>$N69</f>
        <v>337.88352280463414</v>
      </c>
      <c r="DV69" s="2">
        <f>$G69</f>
        <v>375</v>
      </c>
    </row>
    <row r="70" spans="1:148" x14ac:dyDescent="0.2">
      <c r="A70" s="3">
        <v>39870</v>
      </c>
      <c r="B70">
        <v>70.900001525878906</v>
      </c>
      <c r="C70" s="4">
        <f t="shared" si="9"/>
        <v>-8.9460355249937808E-3</v>
      </c>
      <c r="D70" s="2">
        <f t="shared" si="10"/>
        <v>5957.9833215024282</v>
      </c>
      <c r="E70">
        <f t="shared" si="11"/>
        <v>602.74293424956772</v>
      </c>
      <c r="F70">
        <v>4</v>
      </c>
      <c r="G70" s="2">
        <f t="shared" si="5"/>
        <v>375</v>
      </c>
      <c r="H70">
        <f t="shared" si="6"/>
        <v>5.2891395194557624</v>
      </c>
      <c r="I70">
        <f t="shared" si="12"/>
        <v>444.1609172909836</v>
      </c>
      <c r="J70">
        <f t="shared" si="13"/>
        <v>4.8457470398904139</v>
      </c>
      <c r="K70">
        <f t="shared" si="14"/>
        <v>84.683290072552182</v>
      </c>
      <c r="L70">
        <f t="shared" si="15"/>
        <v>602.74293424956772</v>
      </c>
      <c r="M70">
        <v>0.56999999999999995</v>
      </c>
      <c r="N70" s="1">
        <f t="shared" si="7"/>
        <v>343.56347252225356</v>
      </c>
      <c r="P70" s="1">
        <f t="shared" si="8"/>
        <v>5957.9833215024282</v>
      </c>
      <c r="Q70" s="1">
        <f t="shared" si="16"/>
        <v>35.046960714720143</v>
      </c>
      <c r="R70" s="1">
        <f t="shared" si="17"/>
        <v>893.69749822536505</v>
      </c>
      <c r="S70" s="1">
        <f t="shared" si="18"/>
        <v>40.089059844571807</v>
      </c>
      <c r="T70" s="1">
        <f t="shared" si="19"/>
        <v>884.40750344131698</v>
      </c>
      <c r="U70" s="1">
        <f t="shared" si="20"/>
        <v>37.323256249896801</v>
      </c>
      <c r="V70" s="1">
        <f t="shared" si="21"/>
        <v>725.93858217623426</v>
      </c>
      <c r="W70" s="1">
        <f t="shared" si="22"/>
        <v>44.833914677932214</v>
      </c>
      <c r="X70" s="1">
        <f t="shared" si="23"/>
        <v>695.09805417528298</v>
      </c>
      <c r="Y70" s="1">
        <f t="shared" si="24"/>
        <v>45.298082193350744</v>
      </c>
      <c r="Z70" s="1">
        <f t="shared" si="25"/>
        <v>646.50457318430585</v>
      </c>
      <c r="AA70" s="1">
        <f t="shared" si="26"/>
        <v>46.473013904837899</v>
      </c>
      <c r="AB70" s="1">
        <f t="shared" si="27"/>
        <v>617.41655900620219</v>
      </c>
      <c r="AC70" s="1">
        <f t="shared" si="28"/>
        <v>46.773086594176206</v>
      </c>
      <c r="AD70" s="1">
        <f t="shared" si="29"/>
        <v>582.73973856886778</v>
      </c>
      <c r="AE70" s="1">
        <f t="shared" si="30"/>
        <v>51.361923656634083</v>
      </c>
      <c r="AF70" s="1">
        <f t="shared" si="31"/>
        <v>604.26137664101316</v>
      </c>
      <c r="AG70" s="1">
        <f t="shared" si="32"/>
        <v>51.077154626465756</v>
      </c>
      <c r="AH70" s="1">
        <f t="shared" si="33"/>
        <v>567.95728859182009</v>
      </c>
      <c r="AI70" s="1">
        <f t="shared" si="34"/>
        <v>47.73155282742745</v>
      </c>
      <c r="AJ70" s="1">
        <f t="shared" si="35"/>
        <v>504.62634537992113</v>
      </c>
      <c r="AK70" s="1">
        <f t="shared" si="36"/>
        <v>54.694328525761556</v>
      </c>
      <c r="AL70" s="1">
        <f t="shared" si="37"/>
        <v>553.90626192092884</v>
      </c>
      <c r="AM70" s="1">
        <f t="shared" si="38"/>
        <v>48.486228568355536</v>
      </c>
      <c r="AN70" s="1">
        <f t="shared" si="39"/>
        <v>469.27745080559663</v>
      </c>
      <c r="AO70" s="1">
        <f t="shared" si="40"/>
        <v>51.507182350322914</v>
      </c>
      <c r="AP70" s="1">
        <f t="shared" si="41"/>
        <v>480.40656031086792</v>
      </c>
      <c r="AQ70" s="1">
        <f t="shared" si="42"/>
        <v>64.677695075497908</v>
      </c>
      <c r="AR70" s="1">
        <f t="shared" si="43"/>
        <v>581.54478353420836</v>
      </c>
      <c r="AS70" s="1">
        <f t="shared" si="44"/>
        <v>63.678324111612653</v>
      </c>
      <c r="AT70" s="1">
        <f t="shared" si="45"/>
        <v>498.71044449621712</v>
      </c>
      <c r="AU70" s="1">
        <f t="shared" si="46"/>
        <v>95.743569613444095</v>
      </c>
      <c r="AV70" s="1">
        <f t="shared" si="47"/>
        <v>723.46940332529505</v>
      </c>
      <c r="AW70" s="1">
        <f t="shared" si="48"/>
        <v>89.127784032303495</v>
      </c>
      <c r="AX70" s="1">
        <f t="shared" si="49"/>
        <v>640.66266439047217</v>
      </c>
      <c r="AY70" s="1">
        <f t="shared" si="50"/>
        <v>102.91618495982948</v>
      </c>
      <c r="AZ70" s="1">
        <f t="shared" si="51"/>
        <v>709.00001525878884</v>
      </c>
      <c r="BA70" s="1">
        <f t="shared" si="52"/>
        <v>203.80964038065375</v>
      </c>
      <c r="BB70" s="1">
        <f t="shared" si="53"/>
        <v>1341.9558648431341</v>
      </c>
      <c r="BC70" s="1">
        <f t="shared" si="54"/>
        <v>125.08705460545524</v>
      </c>
      <c r="BD70" s="1">
        <f t="shared" si="55"/>
        <v>1519.285746983119</v>
      </c>
      <c r="BE70" s="1">
        <f t="shared" si="56"/>
        <v>97.476790283607613</v>
      </c>
      <c r="BF70" s="1">
        <f t="shared" si="57"/>
        <v>1093.5732883168978</v>
      </c>
      <c r="BG70" s="1">
        <f t="shared" si="58"/>
        <v>90.736325529841878</v>
      </c>
      <c r="BH70" s="1">
        <f t="shared" si="59"/>
        <v>964.62587110039317</v>
      </c>
      <c r="BI70" s="1">
        <f t="shared" si="60"/>
        <v>78.259866074137818</v>
      </c>
      <c r="BJ70" s="1">
        <f t="shared" si="61"/>
        <v>795.08079139001075</v>
      </c>
      <c r="BK70" s="1">
        <f t="shared" si="62"/>
        <v>73.128770834293931</v>
      </c>
      <c r="BL70" s="1">
        <f t="shared" si="63"/>
        <v>716.64424974978454</v>
      </c>
      <c r="BM70" s="1">
        <f t="shared" si="64"/>
        <v>72.820605021409321</v>
      </c>
      <c r="BN70" s="1">
        <f t="shared" si="65"/>
        <v>691.48244589454862</v>
      </c>
      <c r="BO70" s="1">
        <f t="shared" si="66"/>
        <v>72.499390214476918</v>
      </c>
      <c r="BP70" s="1">
        <f t="shared" si="67"/>
        <v>668.36353413972085</v>
      </c>
      <c r="BQ70" s="1">
        <f t="shared" si="68"/>
        <v>64.820121877827603</v>
      </c>
      <c r="BR70" s="1">
        <f t="shared" si="69"/>
        <v>581.14755349081065</v>
      </c>
      <c r="BS70" s="1">
        <f t="shared" si="70"/>
        <v>52.626984056325199</v>
      </c>
      <c r="BT70" s="1">
        <f t="shared" si="71"/>
        <v>460.78856534923466</v>
      </c>
      <c r="BU70" s="1">
        <f t="shared" si="72"/>
        <v>49.88794726831896</v>
      </c>
      <c r="BV70" s="1">
        <f t="shared" si="73"/>
        <v>428.83065439039677</v>
      </c>
      <c r="BW70" s="1">
        <f t="shared" si="74"/>
        <v>51.866639697873424</v>
      </c>
      <c r="BX70" s="1">
        <f t="shared" si="75"/>
        <v>438.37592585813712</v>
      </c>
      <c r="BY70" s="1">
        <f t="shared" si="76"/>
        <v>61.472401650895662</v>
      </c>
      <c r="BZ70" s="1">
        <f t="shared" si="77"/>
        <v>510.80693490719284</v>
      </c>
      <c r="CA70" s="1">
        <f t="shared" si="78"/>
        <v>70.941271297634614</v>
      </c>
      <c r="CB70" s="1">
        <f t="shared" si="79"/>
        <v>578.11479890972134</v>
      </c>
      <c r="CC70" s="1">
        <f t="shared" si="80"/>
        <v>77.220277053464415</v>
      </c>
      <c r="CD70" s="1">
        <f t="shared" si="81"/>
        <v>564.49047629615166</v>
      </c>
      <c r="CE70" s="1">
        <f t="shared" si="82"/>
        <v>73.473398176994806</v>
      </c>
      <c r="CF70" s="1">
        <f t="shared" si="83"/>
        <v>525.9644109492308</v>
      </c>
      <c r="CG70" s="1">
        <f t="shared" si="84"/>
        <v>150.92461704653005</v>
      </c>
      <c r="CH70" s="1">
        <f t="shared" si="85"/>
        <v>578.11479890972134</v>
      </c>
      <c r="CI70" s="1">
        <f t="shared" si="86"/>
        <v>151.86938232912672</v>
      </c>
      <c r="CJ70" s="1">
        <f t="shared" si="87"/>
        <v>568.59498559821202</v>
      </c>
      <c r="CK70" s="1">
        <f t="shared" si="88"/>
        <v>148.46449892039709</v>
      </c>
      <c r="CL70" s="1">
        <f t="shared" si="89"/>
        <v>543.71165117722796</v>
      </c>
      <c r="CM70" s="1">
        <f t="shared" si="90"/>
        <v>139.85269767486301</v>
      </c>
      <c r="CN70" s="1">
        <f t="shared" si="91"/>
        <v>501.65095419253936</v>
      </c>
      <c r="CO70" s="1">
        <f t="shared" si="92"/>
        <v>145.23388661734322</v>
      </c>
      <c r="CP70" s="1">
        <f t="shared" si="93"/>
        <v>449.87311774376525</v>
      </c>
      <c r="CQ70" s="1">
        <f t="shared" si="94"/>
        <v>147.72625847404805</v>
      </c>
      <c r="CR70" s="1">
        <f t="shared" si="95"/>
        <v>449.79699370107119</v>
      </c>
      <c r="CS70" s="1">
        <f t="shared" si="96"/>
        <v>136.28172918749434</v>
      </c>
      <c r="CT70" s="1">
        <f t="shared" si="97"/>
        <v>407.9714795031868</v>
      </c>
      <c r="CU70" s="1">
        <f t="shared" si="98"/>
        <v>144.46561371846872</v>
      </c>
      <c r="CV70" s="1">
        <f t="shared" si="99"/>
        <v>425.9452315304967</v>
      </c>
      <c r="CW70" s="1">
        <f t="shared" si="100"/>
        <v>181.68884737377749</v>
      </c>
      <c r="CX70" s="1">
        <f t="shared" si="101"/>
        <v>439.46281937528255</v>
      </c>
      <c r="CY70" s="1">
        <f t="shared" si="102"/>
        <v>150.95908582643736</v>
      </c>
      <c r="CZ70" s="1">
        <f t="shared" si="103"/>
        <v>359.04793351083401</v>
      </c>
      <c r="DA70" s="1">
        <f t="shared" si="104"/>
        <v>157.77670454036576</v>
      </c>
      <c r="DB70" s="1">
        <f t="shared" si="105"/>
        <v>370.1963336839259</v>
      </c>
      <c r="DC70" s="1">
        <f t="shared" si="106"/>
        <v>139.93319568868941</v>
      </c>
      <c r="DD70" s="1">
        <f t="shared" si="107"/>
        <v>323.80343897906067</v>
      </c>
      <c r="DE70" s="1">
        <f t="shared" si="108"/>
        <v>151.41973921677541</v>
      </c>
      <c r="DF70" s="1">
        <f t="shared" si="109"/>
        <v>296.73550251101597</v>
      </c>
      <c r="DG70" s="1">
        <f t="shared" si="110"/>
        <v>135.66688652187318</v>
      </c>
      <c r="DH70" s="1">
        <f t="shared" si="111"/>
        <v>262.8262120374294</v>
      </c>
      <c r="DI70" s="1">
        <f t="shared" si="112"/>
        <v>141.0329083568372</v>
      </c>
      <c r="DJ70" s="1">
        <f t="shared" si="113"/>
        <v>270.47303913312697</v>
      </c>
      <c r="DK70" s="1">
        <f t="shared" si="114"/>
        <v>140.48302609680997</v>
      </c>
      <c r="DL70" s="1">
        <f t="shared" si="115"/>
        <v>266.64828819906131</v>
      </c>
      <c r="DM70" s="1">
        <f t="shared" si="116"/>
        <v>153.45747674688758</v>
      </c>
      <c r="DN70" s="1">
        <f t="shared" si="117"/>
        <v>240.28468328567084</v>
      </c>
      <c r="DO70" s="1">
        <f t="shared" si="118"/>
        <v>163.83603911534036</v>
      </c>
      <c r="DP70" s="1">
        <f t="shared" si="119"/>
        <v>254.06115799845441</v>
      </c>
      <c r="DQ70" s="1">
        <f t="shared" si="120"/>
        <v>160.82598938722347</v>
      </c>
      <c r="DR70" s="1">
        <f t="shared" si="121"/>
        <v>246.86630757270953</v>
      </c>
      <c r="DS70" s="1">
        <f t="shared" ref="DS70:DS122" si="122">$C70*DS69+DS69</f>
        <v>150.75574864218981</v>
      </c>
      <c r="DT70" s="1">
        <f t="shared" ref="DT70:DT122" si="123">DT69*$C70+DT69</f>
        <v>229.14333234440036</v>
      </c>
      <c r="DU70" s="1">
        <f>$C70*DU69+DU69</f>
        <v>334.86080480631381</v>
      </c>
      <c r="DV70" s="1">
        <f>DV69*$C70+DV69</f>
        <v>371.64523667812733</v>
      </c>
      <c r="DW70" s="1">
        <f>$N70</f>
        <v>343.56347252225356</v>
      </c>
      <c r="DX70" s="2">
        <f>$G70</f>
        <v>375</v>
      </c>
    </row>
    <row r="71" spans="1:148" x14ac:dyDescent="0.2">
      <c r="A71" s="3">
        <v>39961</v>
      </c>
      <c r="B71">
        <v>81.199996948242102</v>
      </c>
      <c r="C71" s="4">
        <f t="shared" si="9"/>
        <v>0.14527496756969235</v>
      </c>
      <c r="D71" s="2">
        <f t="shared" si="10"/>
        <v>6823.5291553144616</v>
      </c>
      <c r="E71">
        <f t="shared" si="11"/>
        <v>612.87782080891395</v>
      </c>
      <c r="F71">
        <v>1</v>
      </c>
      <c r="G71" s="2">
        <f t="shared" si="5"/>
        <v>375</v>
      </c>
      <c r="H71">
        <f t="shared" si="6"/>
        <v>4.6182267745530794</v>
      </c>
      <c r="I71">
        <f t="shared" si="12"/>
        <v>448.77914406553668</v>
      </c>
      <c r="J71">
        <f t="shared" si="13"/>
        <v>4.3022213176159951</v>
      </c>
      <c r="K71">
        <f t="shared" si="14"/>
        <v>88.98551139016817</v>
      </c>
      <c r="L71">
        <f t="shared" si="15"/>
        <v>612.87782080891395</v>
      </c>
      <c r="M71">
        <v>0.56999999999999995</v>
      </c>
      <c r="N71" s="1">
        <f t="shared" si="7"/>
        <v>349.34035786108092</v>
      </c>
      <c r="P71" s="1">
        <f t="shared" si="8"/>
        <v>6823.5291553144616</v>
      </c>
      <c r="Q71" s="1">
        <f t="shared" si="16"/>
        <v>40.138406795967391</v>
      </c>
      <c r="R71" s="1">
        <f t="shared" si="17"/>
        <v>1023.5293732971702</v>
      </c>
      <c r="S71" s="1">
        <f t="shared" si="18"/>
        <v>45.912996713391429</v>
      </c>
      <c r="T71" s="1">
        <f t="shared" si="19"/>
        <v>1012.8897748221468</v>
      </c>
      <c r="U71" s="1">
        <f t="shared" si="20"/>
        <v>42.745391091195877</v>
      </c>
      <c r="V71" s="1">
        <f t="shared" si="21"/>
        <v>831.3992861594752</v>
      </c>
      <c r="W71" s="1">
        <f t="shared" si="22"/>
        <v>51.347160178791171</v>
      </c>
      <c r="X71" s="1">
        <f t="shared" si="23"/>
        <v>796.07840145335354</v>
      </c>
      <c r="Y71" s="1">
        <f t="shared" si="24"/>
        <v>51.87875961495903</v>
      </c>
      <c r="Z71" s="1">
        <f t="shared" si="25"/>
        <v>740.4255040873137</v>
      </c>
      <c r="AA71" s="1">
        <f t="shared" si="26"/>
        <v>53.224379492729085</v>
      </c>
      <c r="AB71" s="1">
        <f t="shared" si="27"/>
        <v>707.1117295928193</v>
      </c>
      <c r="AC71" s="1">
        <f t="shared" si="28"/>
        <v>53.568045232279566</v>
      </c>
      <c r="AD71" s="1">
        <f t="shared" si="29"/>
        <v>667.39723519103109</v>
      </c>
      <c r="AE71" s="1">
        <f t="shared" si="30"/>
        <v>58.823525450168617</v>
      </c>
      <c r="AF71" s="1">
        <f t="shared" si="31"/>
        <v>692.04542853615396</v>
      </c>
      <c r="AG71" s="1">
        <f t="shared" si="32"/>
        <v>58.497386608377731</v>
      </c>
      <c r="AH71" s="1">
        <f t="shared" si="33"/>
        <v>650.4672652729671</v>
      </c>
      <c r="AI71" s="1">
        <f t="shared" si="34"/>
        <v>54.665752616483033</v>
      </c>
      <c r="AJ71" s="1">
        <f t="shared" si="35"/>
        <v>577.93592133980155</v>
      </c>
      <c r="AK71" s="1">
        <f t="shared" si="36"/>
        <v>62.640045328587668</v>
      </c>
      <c r="AL71" s="1">
        <f t="shared" si="37"/>
        <v>634.37497615814129</v>
      </c>
      <c r="AM71" s="1">
        <f t="shared" si="38"/>
        <v>55.530063851200076</v>
      </c>
      <c r="AN71" s="1">
        <f t="shared" si="39"/>
        <v>537.45171725256762</v>
      </c>
      <c r="AO71" s="1">
        <f t="shared" si="40"/>
        <v>58.989886595872306</v>
      </c>
      <c r="AP71" s="1">
        <f t="shared" si="41"/>
        <v>550.19760778029672</v>
      </c>
      <c r="AQ71" s="1">
        <f t="shared" si="42"/>
        <v>74.07374513007332</v>
      </c>
      <c r="AR71" s="1">
        <f t="shared" si="43"/>
        <v>666.02868310246424</v>
      </c>
      <c r="AS71" s="1">
        <f t="shared" si="44"/>
        <v>72.92919058181954</v>
      </c>
      <c r="AT71" s="1">
        <f t="shared" si="45"/>
        <v>571.16058814707196</v>
      </c>
      <c r="AU71" s="1">
        <f t="shared" si="46"/>
        <v>109.65271358404377</v>
      </c>
      <c r="AV71" s="1">
        <f t="shared" si="47"/>
        <v>828.57139743104199</v>
      </c>
      <c r="AW71" s="1">
        <f t="shared" si="48"/>
        <v>102.07581996715493</v>
      </c>
      <c r="AX71" s="1">
        <f t="shared" si="49"/>
        <v>733.73491218291076</v>
      </c>
      <c r="AY71" s="1">
        <f t="shared" si="50"/>
        <v>117.86733039226516</v>
      </c>
      <c r="AZ71" s="1">
        <f t="shared" si="51"/>
        <v>811.99996948242074</v>
      </c>
      <c r="BA71" s="1">
        <f t="shared" si="52"/>
        <v>233.41807927734388</v>
      </c>
      <c r="BB71" s="1">
        <f t="shared" si="53"/>
        <v>1536.9084595881789</v>
      </c>
      <c r="BC71" s="1">
        <f t="shared" si="54"/>
        <v>143.25907240665109</v>
      </c>
      <c r="BD71" s="1">
        <f t="shared" si="55"/>
        <v>1739.9999346051875</v>
      </c>
      <c r="BE71" s="1">
        <f t="shared" si="56"/>
        <v>111.63772783085641</v>
      </c>
      <c r="BF71" s="1">
        <f t="shared" si="57"/>
        <v>1252.442112312217</v>
      </c>
      <c r="BG71" s="1">
        <f t="shared" si="58"/>
        <v>103.9180422785827</v>
      </c>
      <c r="BH71" s="1">
        <f t="shared" si="59"/>
        <v>1104.7618632413889</v>
      </c>
      <c r="BI71" s="1">
        <f t="shared" si="60"/>
        <v>89.629065580066651</v>
      </c>
      <c r="BJ71" s="1">
        <f t="shared" si="61"/>
        <v>910.58612757447986</v>
      </c>
      <c r="BK71" s="1">
        <f t="shared" si="62"/>
        <v>83.75255064565745</v>
      </c>
      <c r="BL71" s="1">
        <f t="shared" si="63"/>
        <v>820.75471989119103</v>
      </c>
      <c r="BM71" s="1">
        <f t="shared" si="64"/>
        <v>83.399616054299941</v>
      </c>
      <c r="BN71" s="1">
        <f t="shared" si="65"/>
        <v>791.93753579689076</v>
      </c>
      <c r="BO71" s="1">
        <f t="shared" si="66"/>
        <v>83.031736776707518</v>
      </c>
      <c r="BP71" s="1">
        <f t="shared" si="67"/>
        <v>765.46002488663373</v>
      </c>
      <c r="BQ71" s="1">
        <f t="shared" si="68"/>
        <v>74.236862981492521</v>
      </c>
      <c r="BR71" s="1">
        <f t="shared" si="69"/>
        <v>665.57374547739425</v>
      </c>
      <c r="BS71" s="1">
        <f t="shared" si="70"/>
        <v>60.272367458398563</v>
      </c>
      <c r="BT71" s="1">
        <f t="shared" si="71"/>
        <v>527.72960923682979</v>
      </c>
      <c r="BU71" s="1">
        <f t="shared" si="72"/>
        <v>57.135417189842521</v>
      </c>
      <c r="BV71" s="1">
        <f t="shared" si="73"/>
        <v>491.12901379985163</v>
      </c>
      <c r="BW71" s="1">
        <f t="shared" si="74"/>
        <v>59.401564097930901</v>
      </c>
      <c r="BX71" s="1">
        <f t="shared" si="75"/>
        <v>502.06097427051185</v>
      </c>
      <c r="BY71" s="1">
        <f t="shared" si="76"/>
        <v>70.40280280716064</v>
      </c>
      <c r="BZ71" s="1">
        <f t="shared" si="77"/>
        <v>585.01439581020918</v>
      </c>
      <c r="CA71" s="1">
        <f t="shared" si="78"/>
        <v>81.247262184751236</v>
      </c>
      <c r="CB71" s="1">
        <f t="shared" si="79"/>
        <v>662.10040757289039</v>
      </c>
      <c r="CC71" s="1">
        <f t="shared" si="80"/>
        <v>88.438450298129112</v>
      </c>
      <c r="CD71" s="1">
        <f t="shared" si="81"/>
        <v>646.49681193347533</v>
      </c>
      <c r="CE71" s="1">
        <f t="shared" si="82"/>
        <v>84.147243714392815</v>
      </c>
      <c r="CF71" s="1">
        <f t="shared" si="83"/>
        <v>602.37387369269265</v>
      </c>
      <c r="CG71" s="1">
        <f t="shared" si="84"/>
        <v>172.85018589343292</v>
      </c>
      <c r="CH71" s="1">
        <f t="shared" si="85"/>
        <v>662.10040757289039</v>
      </c>
      <c r="CI71" s="1">
        <f t="shared" si="86"/>
        <v>173.93220192181982</v>
      </c>
      <c r="CJ71" s="1">
        <f t="shared" si="87"/>
        <v>651.19760369128198</v>
      </c>
      <c r="CK71" s="1">
        <f t="shared" si="88"/>
        <v>170.03267418630841</v>
      </c>
      <c r="CL71" s="1">
        <f t="shared" si="89"/>
        <v>622.69934366926361</v>
      </c>
      <c r="CM71" s="1">
        <f t="shared" si="90"/>
        <v>160.16979379411271</v>
      </c>
      <c r="CN71" s="1">
        <f t="shared" si="91"/>
        <v>574.52828029416571</v>
      </c>
      <c r="CO71" s="1">
        <f t="shared" si="92"/>
        <v>166.33273478569814</v>
      </c>
      <c r="CP71" s="1">
        <f t="shared" si="93"/>
        <v>515.22842033446716</v>
      </c>
      <c r="CQ71" s="1">
        <f t="shared" si="94"/>
        <v>169.18718588305737</v>
      </c>
      <c r="CR71" s="1">
        <f t="shared" si="95"/>
        <v>515.14123737393948</v>
      </c>
      <c r="CS71" s="1">
        <f t="shared" si="96"/>
        <v>156.08005297554917</v>
      </c>
      <c r="CT71" s="1">
        <f t="shared" si="97"/>
        <v>467.23952295737166</v>
      </c>
      <c r="CU71" s="1">
        <f t="shared" si="98"/>
        <v>165.45285106635495</v>
      </c>
      <c r="CV71" s="1">
        <f t="shared" si="99"/>
        <v>487.82441122755472</v>
      </c>
      <c r="CW71" s="1">
        <f t="shared" si="100"/>
        <v>208.0836887837778</v>
      </c>
      <c r="CX71" s="1">
        <f t="shared" si="101"/>
        <v>503.30576620811229</v>
      </c>
      <c r="CY71" s="1">
        <f t="shared" si="102"/>
        <v>172.88966212422346</v>
      </c>
      <c r="CZ71" s="1">
        <f t="shared" si="103"/>
        <v>411.20861040758547</v>
      </c>
      <c r="DA71" s="1">
        <f t="shared" si="104"/>
        <v>180.69771017572032</v>
      </c>
      <c r="DB71" s="1">
        <f t="shared" si="105"/>
        <v>423.97659405427726</v>
      </c>
      <c r="DC71" s="1">
        <f t="shared" si="106"/>
        <v>160.26198615428717</v>
      </c>
      <c r="DD71" s="1">
        <f t="shared" si="107"/>
        <v>370.84397307569856</v>
      </c>
      <c r="DE71" s="1">
        <f t="shared" si="108"/>
        <v>173.41723692090375</v>
      </c>
      <c r="DF71" s="1">
        <f t="shared" si="109"/>
        <v>339.84374301508018</v>
      </c>
      <c r="DG71" s="1">
        <f t="shared" si="110"/>
        <v>155.37588906161943</v>
      </c>
      <c r="DH71" s="1">
        <f t="shared" si="111"/>
        <v>301.00828146763206</v>
      </c>
      <c r="DI71" s="1">
        <f t="shared" si="112"/>
        <v>161.52145954463612</v>
      </c>
      <c r="DJ71" s="1">
        <f t="shared" si="113"/>
        <v>309.76600112166813</v>
      </c>
      <c r="DK71" s="1">
        <f t="shared" si="114"/>
        <v>160.89169315711626</v>
      </c>
      <c r="DL71" s="1">
        <f t="shared" si="115"/>
        <v>305.38560961969392</v>
      </c>
      <c r="DM71" s="1">
        <f t="shared" si="116"/>
        <v>175.75100670461848</v>
      </c>
      <c r="DN71" s="1">
        <f t="shared" si="117"/>
        <v>275.19203285749046</v>
      </c>
      <c r="DO71" s="1">
        <f t="shared" si="118"/>
        <v>187.63731438456827</v>
      </c>
      <c r="DP71" s="1">
        <f t="shared" si="119"/>
        <v>290.96988448739836</v>
      </c>
      <c r="DQ71" s="1">
        <f t="shared" si="120"/>
        <v>184.18997977981604</v>
      </c>
      <c r="DR71" s="1">
        <f t="shared" si="121"/>
        <v>282.7298023993846</v>
      </c>
      <c r="DS71" s="1">
        <f t="shared" si="122"/>
        <v>172.65678513712862</v>
      </c>
      <c r="DT71" s="1">
        <f t="shared" si="123"/>
        <v>262.43212251954435</v>
      </c>
      <c r="DU71" s="1">
        <f t="shared" ref="DU71:DU122" si="124">$C71*DU70+DU70</f>
        <v>383.50769736491213</v>
      </c>
      <c r="DV71" s="1">
        <f t="shared" ref="DV71:DV122" si="125">DV70*$C71+DV70</f>
        <v>425.63598638397292</v>
      </c>
      <c r="DW71" s="1">
        <f>$C71*DW70+DW70</f>
        <v>393.47464485105485</v>
      </c>
      <c r="DX71" s="1">
        <f>DX70*$C71+DX70</f>
        <v>429.47811283863462</v>
      </c>
      <c r="DY71" s="1">
        <f>$N71</f>
        <v>349.34035786108092</v>
      </c>
      <c r="DZ71" s="2">
        <f>$G71</f>
        <v>375</v>
      </c>
    </row>
    <row r="72" spans="1:148" x14ac:dyDescent="0.2">
      <c r="A72" s="3">
        <v>40053</v>
      </c>
      <c r="B72">
        <v>75.739997863769503</v>
      </c>
      <c r="C72" s="4">
        <f t="shared" si="9"/>
        <v>-6.7241370562524425E-2</v>
      </c>
      <c r="D72" s="2">
        <f t="shared" si="10"/>
        <v>6364.7057028377731</v>
      </c>
      <c r="E72">
        <f t="shared" si="11"/>
        <v>621.79826890108302</v>
      </c>
      <c r="F72">
        <v>2</v>
      </c>
      <c r="G72" s="2">
        <f t="shared" si="5"/>
        <v>375</v>
      </c>
      <c r="H72">
        <f t="shared" si="6"/>
        <v>4.951148806136719</v>
      </c>
      <c r="I72">
        <f t="shared" si="12"/>
        <v>453.73029287167338</v>
      </c>
      <c r="J72">
        <f t="shared" si="13"/>
        <v>4.6794959502257631</v>
      </c>
      <c r="K72">
        <f t="shared" si="14"/>
        <v>93.665007340393927</v>
      </c>
      <c r="L72">
        <f t="shared" si="15"/>
        <v>621.79826890108302</v>
      </c>
      <c r="M72">
        <v>0.56999999999999995</v>
      </c>
      <c r="N72" s="1">
        <f t="shared" si="7"/>
        <v>354.42501327361731</v>
      </c>
      <c r="P72" s="1">
        <f t="shared" si="8"/>
        <v>6364.7057028377731</v>
      </c>
      <c r="Q72" s="1">
        <f t="shared" si="16"/>
        <v>37.439445310810399</v>
      </c>
      <c r="R72" s="1">
        <f t="shared" si="17"/>
        <v>954.70585542566675</v>
      </c>
      <c r="S72" s="1">
        <f t="shared" si="18"/>
        <v>42.825743887750313</v>
      </c>
      <c r="T72" s="1">
        <f t="shared" si="19"/>
        <v>944.7816781343389</v>
      </c>
      <c r="U72" s="1">
        <f t="shared" si="20"/>
        <v>39.871132408992743</v>
      </c>
      <c r="V72" s="1">
        <f t="shared" si="21"/>
        <v>775.49485867340763</v>
      </c>
      <c r="W72" s="1">
        <f t="shared" si="22"/>
        <v>47.894506753875774</v>
      </c>
      <c r="X72" s="1">
        <f t="shared" si="23"/>
        <v>742.54899866440655</v>
      </c>
      <c r="Y72" s="1">
        <f t="shared" si="24"/>
        <v>48.390360715365446</v>
      </c>
      <c r="Z72" s="1">
        <f t="shared" si="25"/>
        <v>690.63827839303474</v>
      </c>
      <c r="AA72" s="1">
        <f t="shared" si="26"/>
        <v>49.64549926829806</v>
      </c>
      <c r="AB72" s="1">
        <f t="shared" si="27"/>
        <v>659.56456775416098</v>
      </c>
      <c r="AC72" s="1">
        <f t="shared" si="28"/>
        <v>49.966056452505782</v>
      </c>
      <c r="AD72" s="1">
        <f t="shared" si="29"/>
        <v>622.52053038714666</v>
      </c>
      <c r="AE72" s="1">
        <f t="shared" si="30"/>
        <v>54.868150977579745</v>
      </c>
      <c r="AF72" s="1">
        <f t="shared" si="31"/>
        <v>645.51134542985346</v>
      </c>
      <c r="AG72" s="1">
        <f t="shared" si="32"/>
        <v>54.563942158504553</v>
      </c>
      <c r="AH72" s="1">
        <f t="shared" si="33"/>
        <v>606.7289548499557</v>
      </c>
      <c r="AI72" s="1">
        <f t="shared" si="34"/>
        <v>50.98995248771881</v>
      </c>
      <c r="AJ72" s="1">
        <f t="shared" si="35"/>
        <v>539.07471789159797</v>
      </c>
      <c r="AK72" s="1">
        <f t="shared" si="36"/>
        <v>58.428042828594776</v>
      </c>
      <c r="AL72" s="1">
        <f t="shared" si="37"/>
        <v>591.71873331069912</v>
      </c>
      <c r="AM72" s="1">
        <f t="shared" si="38"/>
        <v>51.79614625042089</v>
      </c>
      <c r="AN72" s="1">
        <f t="shared" si="39"/>
        <v>501.31272717332263</v>
      </c>
      <c r="AO72" s="1">
        <f t="shared" si="40"/>
        <v>55.02332577183796</v>
      </c>
      <c r="AP72" s="1">
        <f t="shared" si="41"/>
        <v>513.20156655292726</v>
      </c>
      <c r="AQ72" s="1">
        <f t="shared" si="42"/>
        <v>69.092924984828073</v>
      </c>
      <c r="AR72" s="1">
        <f t="shared" si="43"/>
        <v>621.24400161670133</v>
      </c>
      <c r="AS72" s="1">
        <f t="shared" si="44"/>
        <v>68.025331853082449</v>
      </c>
      <c r="AT72" s="1">
        <f t="shared" si="45"/>
        <v>532.75496738876529</v>
      </c>
      <c r="AU72" s="1">
        <f t="shared" si="46"/>
        <v>102.27951483675272</v>
      </c>
      <c r="AV72" s="1">
        <f t="shared" si="47"/>
        <v>772.85712105887262</v>
      </c>
      <c r="AW72" s="1">
        <f t="shared" si="48"/>
        <v>95.212101931269927</v>
      </c>
      <c r="AX72" s="1">
        <f t="shared" si="49"/>
        <v>684.39757105815829</v>
      </c>
      <c r="AY72" s="1">
        <f t="shared" si="50"/>
        <v>109.94176955214336</v>
      </c>
      <c r="AZ72" s="1">
        <f t="shared" si="51"/>
        <v>757.39997863769474</v>
      </c>
      <c r="BA72" s="1">
        <f t="shared" si="52"/>
        <v>217.7227277126633</v>
      </c>
      <c r="BB72" s="1">
        <f t="shared" si="53"/>
        <v>1433.5646283363315</v>
      </c>
      <c r="BC72" s="1">
        <f t="shared" si="54"/>
        <v>133.62613603251194</v>
      </c>
      <c r="BD72" s="1">
        <f t="shared" si="55"/>
        <v>1622.9999542236319</v>
      </c>
      <c r="BE72" s="1">
        <f t="shared" si="56"/>
        <v>104.13105400502354</v>
      </c>
      <c r="BF72" s="1">
        <f t="shared" si="57"/>
        <v>1168.2261881301204</v>
      </c>
      <c r="BG72" s="1">
        <f t="shared" si="58"/>
        <v>96.930450689596441</v>
      </c>
      <c r="BH72" s="1">
        <f t="shared" si="59"/>
        <v>1030.4761614118297</v>
      </c>
      <c r="BI72" s="1">
        <f t="shared" si="60"/>
        <v>83.602284368224588</v>
      </c>
      <c r="BJ72" s="1">
        <f t="shared" si="61"/>
        <v>849.35706834115012</v>
      </c>
      <c r="BK72" s="1">
        <f t="shared" si="62"/>
        <v>78.120914352136197</v>
      </c>
      <c r="BL72" s="1">
        <f t="shared" si="63"/>
        <v>765.56604763004657</v>
      </c>
      <c r="BM72" s="1">
        <f t="shared" si="64"/>
        <v>77.791711566420503</v>
      </c>
      <c r="BN72" s="1">
        <f t="shared" si="65"/>
        <v>738.68657048999955</v>
      </c>
      <c r="BO72" s="1">
        <f t="shared" si="66"/>
        <v>77.448568995654938</v>
      </c>
      <c r="BP72" s="1">
        <f t="shared" si="67"/>
        <v>713.98944370243248</v>
      </c>
      <c r="BQ72" s="1">
        <f t="shared" si="68"/>
        <v>69.245074568354624</v>
      </c>
      <c r="BR72" s="1">
        <f t="shared" si="69"/>
        <v>620.81965462106143</v>
      </c>
      <c r="BS72" s="1">
        <f t="shared" si="70"/>
        <v>56.219570863447743</v>
      </c>
      <c r="BT72" s="1">
        <f t="shared" si="71"/>
        <v>492.24434702531988</v>
      </c>
      <c r="BU72" s="1">
        <f t="shared" si="72"/>
        <v>53.293553430335891</v>
      </c>
      <c r="BV72" s="1">
        <f t="shared" si="73"/>
        <v>458.10482578892862</v>
      </c>
      <c r="BW72" s="1">
        <f t="shared" si="74"/>
        <v>55.407321514428382</v>
      </c>
      <c r="BX72" s="1">
        <f t="shared" si="75"/>
        <v>468.3017062546063</v>
      </c>
      <c r="BY72" s="1">
        <f t="shared" si="76"/>
        <v>65.668821854964023</v>
      </c>
      <c r="BZ72" s="1">
        <f t="shared" si="77"/>
        <v>545.67722603712355</v>
      </c>
      <c r="CA72" s="1">
        <f t="shared" si="78"/>
        <v>75.784084920995795</v>
      </c>
      <c r="CB72" s="1">
        <f t="shared" si="79"/>
        <v>617.57986871768321</v>
      </c>
      <c r="CC72" s="1">
        <f t="shared" si="80"/>
        <v>82.49172768965721</v>
      </c>
      <c r="CD72" s="1">
        <f t="shared" si="81"/>
        <v>603.02548023476584</v>
      </c>
      <c r="CE72" s="1">
        <f t="shared" si="82"/>
        <v>78.489067717978273</v>
      </c>
      <c r="CF72" s="1">
        <f t="shared" si="83"/>
        <v>561.86942883453901</v>
      </c>
      <c r="CG72" s="1">
        <f t="shared" si="84"/>
        <v>161.22750249197136</v>
      </c>
      <c r="CH72" s="1">
        <f t="shared" si="85"/>
        <v>617.57986871768321</v>
      </c>
      <c r="CI72" s="1">
        <f t="shared" si="86"/>
        <v>162.23676227963892</v>
      </c>
      <c r="CJ72" s="1">
        <f t="shared" si="87"/>
        <v>607.41018431204861</v>
      </c>
      <c r="CK72" s="1">
        <f t="shared" si="88"/>
        <v>158.59944413360986</v>
      </c>
      <c r="CL72" s="1">
        <f t="shared" si="89"/>
        <v>580.82818635255785</v>
      </c>
      <c r="CM72" s="1">
        <f t="shared" si="90"/>
        <v>149.39975733667964</v>
      </c>
      <c r="CN72" s="1">
        <f t="shared" si="91"/>
        <v>535.8962113002558</v>
      </c>
      <c r="CO72" s="1">
        <f t="shared" si="92"/>
        <v>155.14829372929492</v>
      </c>
      <c r="CP72" s="1">
        <f t="shared" si="93"/>
        <v>480.58375519841314</v>
      </c>
      <c r="CQ72" s="1">
        <f t="shared" si="94"/>
        <v>157.81080762266402</v>
      </c>
      <c r="CR72" s="1">
        <f t="shared" si="95"/>
        <v>480.50243453964106</v>
      </c>
      <c r="CS72" s="1">
        <f t="shared" si="96"/>
        <v>145.58501629600181</v>
      </c>
      <c r="CT72" s="1">
        <f t="shared" si="97"/>
        <v>435.82169705273787</v>
      </c>
      <c r="CU72" s="1">
        <f t="shared" si="98"/>
        <v>154.32757459717601</v>
      </c>
      <c r="CV72" s="1">
        <f t="shared" si="99"/>
        <v>455.02242922275741</v>
      </c>
      <c r="CW72" s="1">
        <f t="shared" si="100"/>
        <v>194.09185635825079</v>
      </c>
      <c r="CX72" s="1">
        <f t="shared" si="101"/>
        <v>469.46279667625731</v>
      </c>
      <c r="CY72" s="1">
        <f t="shared" si="102"/>
        <v>161.2643242868989</v>
      </c>
      <c r="CZ72" s="1">
        <f t="shared" si="103"/>
        <v>383.5583798566683</v>
      </c>
      <c r="DA72" s="1">
        <f t="shared" si="104"/>
        <v>168.54734848599506</v>
      </c>
      <c r="DB72" s="1">
        <f t="shared" si="105"/>
        <v>395.46782678363661</v>
      </c>
      <c r="DC72" s="1">
        <f t="shared" si="106"/>
        <v>149.4857505562006</v>
      </c>
      <c r="DD72" s="1">
        <f t="shared" si="107"/>
        <v>345.90791606123668</v>
      </c>
      <c r="DE72" s="1">
        <f t="shared" si="108"/>
        <v>161.75642423117617</v>
      </c>
      <c r="DF72" s="1">
        <f t="shared" si="109"/>
        <v>316.99218395764785</v>
      </c>
      <c r="DG72" s="1">
        <f t="shared" si="110"/>
        <v>144.92820132874539</v>
      </c>
      <c r="DH72" s="1">
        <f t="shared" si="111"/>
        <v>280.76807207107834</v>
      </c>
      <c r="DI72" s="1">
        <f t="shared" si="112"/>
        <v>150.66053522959544</v>
      </c>
      <c r="DJ72" s="1">
        <f t="shared" si="113"/>
        <v>288.93691065257468</v>
      </c>
      <c r="DK72" s="1">
        <f t="shared" si="114"/>
        <v>150.07311519710663</v>
      </c>
      <c r="DL72" s="1">
        <f t="shared" si="115"/>
        <v>284.85106267879365</v>
      </c>
      <c r="DM72" s="1">
        <f t="shared" si="116"/>
        <v>163.93326813605651</v>
      </c>
      <c r="DN72" s="1">
        <f t="shared" si="117"/>
        <v>256.68774340026556</v>
      </c>
      <c r="DO72" s="1">
        <f t="shared" si="118"/>
        <v>175.02032419667862</v>
      </c>
      <c r="DP72" s="1">
        <f t="shared" si="119"/>
        <v>271.40467066204627</v>
      </c>
      <c r="DQ72" s="1">
        <f t="shared" si="120"/>
        <v>171.80479309553755</v>
      </c>
      <c r="DR72" s="1">
        <f t="shared" si="121"/>
        <v>263.71866298717828</v>
      </c>
      <c r="DS72" s="1">
        <f t="shared" si="122"/>
        <v>161.04710626758879</v>
      </c>
      <c r="DT72" s="1">
        <f t="shared" si="123"/>
        <v>244.78582692169786</v>
      </c>
      <c r="DU72" s="1">
        <f t="shared" si="124"/>
        <v>357.7201141728176</v>
      </c>
      <c r="DV72" s="1">
        <f t="shared" si="125"/>
        <v>397.01563929878262</v>
      </c>
      <c r="DW72" s="1">
        <f t="shared" ref="DW72:DW122" si="126">$C72*DW71+DW71</f>
        <v>367.01687044966735</v>
      </c>
      <c r="DX72" s="1">
        <f t="shared" ref="DX72:DX122" si="127">DX71*$C72+DX71</f>
        <v>400.5994159047583</v>
      </c>
      <c r="DY72" s="1">
        <f>$C72*DY71+DY71</f>
        <v>325.8502334056991</v>
      </c>
      <c r="DZ72" s="1">
        <f>DZ71*$C72+DZ71</f>
        <v>349.78448603905332</v>
      </c>
      <c r="EA72" s="1">
        <f>$N72</f>
        <v>354.42501327361731</v>
      </c>
      <c r="EB72" s="2">
        <f>$G72</f>
        <v>375</v>
      </c>
    </row>
    <row r="73" spans="1:148" x14ac:dyDescent="0.2">
      <c r="A73" s="3">
        <v>40144</v>
      </c>
      <c r="B73">
        <v>76.599998474121094</v>
      </c>
      <c r="C73" s="4">
        <f t="shared" si="9"/>
        <v>1.1354642653917677E-2</v>
      </c>
      <c r="D73" s="2">
        <f t="shared" si="10"/>
        <v>6436.9746616908478</v>
      </c>
      <c r="E73">
        <f t="shared" si="11"/>
        <v>631.42891365744549</v>
      </c>
      <c r="F73">
        <v>3</v>
      </c>
      <c r="G73" s="2">
        <f t="shared" si="5"/>
        <v>375</v>
      </c>
      <c r="H73">
        <f t="shared" si="6"/>
        <v>4.8955614552223752</v>
      </c>
      <c r="I73">
        <f t="shared" si="12"/>
        <v>458.62585432689576</v>
      </c>
      <c r="J73">
        <f t="shared" si="13"/>
        <v>5.1932144063760699</v>
      </c>
      <c r="K73">
        <f t="shared" si="14"/>
        <v>98.858221746769999</v>
      </c>
      <c r="L73">
        <f t="shared" si="15"/>
        <v>631.42891365744549</v>
      </c>
      <c r="M73">
        <v>0.63</v>
      </c>
      <c r="N73" s="1">
        <f t="shared" si="7"/>
        <v>397.80021560419067</v>
      </c>
      <c r="P73" s="1">
        <f t="shared" si="8"/>
        <v>6436.9746616908478</v>
      </c>
      <c r="Q73" s="1">
        <f t="shared" si="16"/>
        <v>37.864556833475547</v>
      </c>
      <c r="R73" s="1">
        <f t="shared" si="17"/>
        <v>965.54619925362795</v>
      </c>
      <c r="S73" s="1">
        <f t="shared" si="18"/>
        <v>43.312014905983915</v>
      </c>
      <c r="T73" s="1">
        <f t="shared" si="19"/>
        <v>955.50933647552301</v>
      </c>
      <c r="U73" s="1">
        <f t="shared" si="20"/>
        <v>40.323854869703894</v>
      </c>
      <c r="V73" s="1">
        <f t="shared" si="21"/>
        <v>784.30032567359456</v>
      </c>
      <c r="W73" s="1">
        <f t="shared" si="22"/>
        <v>48.43833176315168</v>
      </c>
      <c r="X73" s="1">
        <f t="shared" si="23"/>
        <v>750.98037719726528</v>
      </c>
      <c r="Y73" s="1">
        <f t="shared" si="24"/>
        <v>48.939815969182597</v>
      </c>
      <c r="Z73" s="1">
        <f t="shared" si="25"/>
        <v>698.48022924730458</v>
      </c>
      <c r="AA73" s="1">
        <f t="shared" si="26"/>
        <v>50.209206171864913</v>
      </c>
      <c r="AB73" s="1">
        <f t="shared" si="27"/>
        <v>667.0536877281952</v>
      </c>
      <c r="AC73" s="1">
        <f t="shared" si="28"/>
        <v>50.533403168349466</v>
      </c>
      <c r="AD73" s="1">
        <f t="shared" si="29"/>
        <v>629.58902855442</v>
      </c>
      <c r="AE73" s="1">
        <f t="shared" si="30"/>
        <v>55.491159225011366</v>
      </c>
      <c r="AF73" s="1">
        <f t="shared" si="31"/>
        <v>652.84089608625902</v>
      </c>
      <c r="AG73" s="1">
        <f t="shared" si="32"/>
        <v>55.183496223503404</v>
      </c>
      <c r="AH73" s="1">
        <f t="shared" si="33"/>
        <v>613.6181453200619</v>
      </c>
      <c r="AI73" s="1">
        <f t="shared" si="34"/>
        <v>51.568925177157098</v>
      </c>
      <c r="AJ73" s="1">
        <f t="shared" si="35"/>
        <v>545.19571867701859</v>
      </c>
      <c r="AK73" s="1">
        <f t="shared" si="36"/>
        <v>59.091472375881267</v>
      </c>
      <c r="AL73" s="1">
        <f t="shared" si="37"/>
        <v>598.43748807907093</v>
      </c>
      <c r="AM73" s="1">
        <f t="shared" si="38"/>
        <v>52.384272981944477</v>
      </c>
      <c r="AN73" s="1">
        <f t="shared" si="39"/>
        <v>507.00495404823664</v>
      </c>
      <c r="AO73" s="1">
        <f t="shared" si="40"/>
        <v>55.648095973607276</v>
      </c>
      <c r="AP73" s="1">
        <f t="shared" si="41"/>
        <v>519.02878695056654</v>
      </c>
      <c r="AQ73" s="1">
        <f t="shared" si="42"/>
        <v>69.877450457944732</v>
      </c>
      <c r="AR73" s="1">
        <f t="shared" si="43"/>
        <v>628.29800525594885</v>
      </c>
      <c r="AS73" s="1">
        <f t="shared" si="44"/>
        <v>68.79773518768836</v>
      </c>
      <c r="AT73" s="1">
        <f t="shared" si="45"/>
        <v>538.80420966556426</v>
      </c>
      <c r="AU73" s="1">
        <f t="shared" si="46"/>
        <v>103.44086217854013</v>
      </c>
      <c r="AV73" s="1">
        <f t="shared" si="47"/>
        <v>781.63263749103169</v>
      </c>
      <c r="AW73" s="1">
        <f t="shared" si="48"/>
        <v>96.29320132502788</v>
      </c>
      <c r="AX73" s="1">
        <f t="shared" si="49"/>
        <v>692.16866091073291</v>
      </c>
      <c r="AY73" s="1">
        <f t="shared" si="50"/>
        <v>111.19011905814732</v>
      </c>
      <c r="AZ73" s="1">
        <f t="shared" si="51"/>
        <v>765.9999847412106</v>
      </c>
      <c r="BA73" s="1">
        <f t="shared" si="52"/>
        <v>220.19489148347682</v>
      </c>
      <c r="BB73" s="1">
        <f t="shared" si="53"/>
        <v>1449.8422424123869</v>
      </c>
      <c r="BC73" s="1">
        <f t="shared" si="54"/>
        <v>135.1434130563849</v>
      </c>
      <c r="BD73" s="1">
        <f t="shared" si="55"/>
        <v>1641.4285387311661</v>
      </c>
      <c r="BE73" s="1">
        <f t="shared" si="56"/>
        <v>105.31342491242638</v>
      </c>
      <c r="BF73" s="1">
        <f t="shared" si="57"/>
        <v>1181.4909790352863</v>
      </c>
      <c r="BG73" s="1">
        <f t="shared" si="58"/>
        <v>98.031061319459994</v>
      </c>
      <c r="BH73" s="1">
        <f t="shared" si="59"/>
        <v>1042.1768499880418</v>
      </c>
      <c r="BI73" s="1">
        <f t="shared" si="60"/>
        <v>84.551558432276991</v>
      </c>
      <c r="BJ73" s="1">
        <f t="shared" si="61"/>
        <v>859.00121433774302</v>
      </c>
      <c r="BK73" s="1">
        <f t="shared" si="62"/>
        <v>79.007949418402006</v>
      </c>
      <c r="BL73" s="1">
        <f t="shared" si="63"/>
        <v>774.25877652885788</v>
      </c>
      <c r="BM73" s="1">
        <f t="shared" si="64"/>
        <v>78.675008652693847</v>
      </c>
      <c r="BN73" s="1">
        <f t="shared" si="65"/>
        <v>747.07409253116145</v>
      </c>
      <c r="BO73" s="1">
        <f t="shared" si="66"/>
        <v>78.327969820657884</v>
      </c>
      <c r="BP73" s="1">
        <f t="shared" si="67"/>
        <v>722.09653869434305</v>
      </c>
      <c r="BQ73" s="1">
        <f t="shared" si="68"/>
        <v>70.03132764562217</v>
      </c>
      <c r="BR73" s="1">
        <f t="shared" si="69"/>
        <v>627.86883995181222</v>
      </c>
      <c r="BS73" s="1">
        <f t="shared" si="70"/>
        <v>56.857924000758793</v>
      </c>
      <c r="BT73" s="1">
        <f t="shared" si="71"/>
        <v>497.83360568420346</v>
      </c>
      <c r="BU73" s="1">
        <f t="shared" si="72"/>
        <v>53.898682685294823</v>
      </c>
      <c r="BV73" s="1">
        <f t="shared" si="73"/>
        <v>463.3064423837971</v>
      </c>
      <c r="BW73" s="1">
        <f t="shared" si="74"/>
        <v>56.036451850635444</v>
      </c>
      <c r="BX73" s="1">
        <f t="shared" si="75"/>
        <v>473.61910478334727</v>
      </c>
      <c r="BY73" s="1">
        <f t="shared" si="76"/>
        <v>66.414467860630921</v>
      </c>
      <c r="BZ73" s="1">
        <f t="shared" si="77"/>
        <v>551.87319594315613</v>
      </c>
      <c r="CA73" s="1">
        <f t="shared" si="78"/>
        <v>76.644586124127855</v>
      </c>
      <c r="CB73" s="1">
        <f t="shared" si="79"/>
        <v>624.59226743722593</v>
      </c>
      <c r="CC73" s="1">
        <f t="shared" si="80"/>
        <v>83.42839177947755</v>
      </c>
      <c r="CD73" s="1">
        <f t="shared" si="81"/>
        <v>609.87261907403865</v>
      </c>
      <c r="CE73" s="1">
        <f t="shared" si="82"/>
        <v>79.380283034155056</v>
      </c>
      <c r="CF73" s="1">
        <f t="shared" si="83"/>
        <v>568.24925541711605</v>
      </c>
      <c r="CG73" s="1">
        <f t="shared" si="84"/>
        <v>163.05818316875133</v>
      </c>
      <c r="CH73" s="1">
        <f t="shared" si="85"/>
        <v>624.59226743722593</v>
      </c>
      <c r="CI73" s="1">
        <f t="shared" si="86"/>
        <v>164.07890274065281</v>
      </c>
      <c r="CJ73" s="1">
        <f t="shared" si="87"/>
        <v>614.30710989926217</v>
      </c>
      <c r="CK73" s="1">
        <f t="shared" si="88"/>
        <v>160.40028414685699</v>
      </c>
      <c r="CL73" s="1">
        <f t="shared" si="89"/>
        <v>587.42328285191422</v>
      </c>
      <c r="CM73" s="1">
        <f t="shared" si="90"/>
        <v>151.09613819381966</v>
      </c>
      <c r="CN73" s="1">
        <f t="shared" si="91"/>
        <v>541.98112127915851</v>
      </c>
      <c r="CO73" s="1">
        <f t="shared" si="92"/>
        <v>156.90994716295612</v>
      </c>
      <c r="CP73" s="1">
        <f t="shared" si="93"/>
        <v>486.04061200396899</v>
      </c>
      <c r="CQ73" s="1">
        <f t="shared" si="94"/>
        <v>159.60269295014552</v>
      </c>
      <c r="CR73" s="1">
        <f t="shared" si="95"/>
        <v>485.95836797817617</v>
      </c>
      <c r="CS73" s="1">
        <f t="shared" si="96"/>
        <v>147.23808213180769</v>
      </c>
      <c r="CT73" s="1">
        <f t="shared" si="97"/>
        <v>440.77029668359569</v>
      </c>
      <c r="CU73" s="1">
        <f t="shared" si="98"/>
        <v>156.07990905837278</v>
      </c>
      <c r="CV73" s="1">
        <f t="shared" si="99"/>
        <v>460.18904630609939</v>
      </c>
      <c r="CW73" s="1">
        <f t="shared" si="100"/>
        <v>196.29570002923424</v>
      </c>
      <c r="CX73" s="1">
        <f t="shared" si="101"/>
        <v>474.79337897182501</v>
      </c>
      <c r="CY73" s="1">
        <f t="shared" si="102"/>
        <v>163.09542306200214</v>
      </c>
      <c r="CZ73" s="1">
        <f t="shared" si="103"/>
        <v>387.91354819685637</v>
      </c>
      <c r="DA73" s="1">
        <f t="shared" si="104"/>
        <v>170.46114339831885</v>
      </c>
      <c r="DB73" s="1">
        <f t="shared" si="105"/>
        <v>399.95822263788619</v>
      </c>
      <c r="DC73" s="1">
        <f t="shared" si="106"/>
        <v>151.18310783561893</v>
      </c>
      <c r="DD73" s="1">
        <f t="shared" si="107"/>
        <v>349.83557683927336</v>
      </c>
      <c r="DE73" s="1">
        <f t="shared" si="108"/>
        <v>163.59311062529667</v>
      </c>
      <c r="DF73" s="1">
        <f t="shared" si="109"/>
        <v>320.59151693057186</v>
      </c>
      <c r="DG73" s="1">
        <f t="shared" si="110"/>
        <v>146.57380926530834</v>
      </c>
      <c r="DH73" s="1">
        <f t="shared" si="111"/>
        <v>283.95609319807483</v>
      </c>
      <c r="DI73" s="1">
        <f t="shared" si="112"/>
        <v>152.37123176917547</v>
      </c>
      <c r="DJ73" s="1">
        <f t="shared" si="113"/>
        <v>292.21768602256162</v>
      </c>
      <c r="DK73" s="1">
        <f t="shared" si="114"/>
        <v>151.77714179213001</v>
      </c>
      <c r="DL73" s="1">
        <f t="shared" si="115"/>
        <v>288.08544470510009</v>
      </c>
      <c r="DM73" s="1">
        <f t="shared" si="116"/>
        <v>165.79467181483031</v>
      </c>
      <c r="DN73" s="1">
        <f t="shared" si="117"/>
        <v>259.60234100021609</v>
      </c>
      <c r="DO73" s="1">
        <f t="shared" si="118"/>
        <v>177.00761743510472</v>
      </c>
      <c r="DP73" s="1">
        <f t="shared" si="119"/>
        <v>274.48637371201801</v>
      </c>
      <c r="DQ73" s="1">
        <f t="shared" si="120"/>
        <v>173.75557512736765</v>
      </c>
      <c r="DR73" s="1">
        <f t="shared" si="121"/>
        <v>266.71309416656663</v>
      </c>
      <c r="DS73" s="1">
        <f t="shared" si="122"/>
        <v>162.87573860970477</v>
      </c>
      <c r="DT73" s="1">
        <f t="shared" si="123"/>
        <v>247.56528251313748</v>
      </c>
      <c r="DU73" s="1">
        <f t="shared" si="124"/>
        <v>361.78189823936856</v>
      </c>
      <c r="DV73" s="1">
        <f t="shared" si="125"/>
        <v>401.52361001103696</v>
      </c>
      <c r="DW73" s="1">
        <f t="shared" si="126"/>
        <v>371.18421586158252</v>
      </c>
      <c r="DX73" s="1">
        <f t="shared" si="127"/>
        <v>405.14807911972497</v>
      </c>
      <c r="DY73" s="1">
        <f t="shared" ref="DY73:DY122" si="128">$C73*DY72+DY72</f>
        <v>329.55014636471645</v>
      </c>
      <c r="DZ73" s="1">
        <f t="shared" ref="DZ73:DZ122" si="129">DZ72*$C73+DZ72</f>
        <v>353.75616388391103</v>
      </c>
      <c r="EA73" s="1">
        <f>$C73*EA72+EA72</f>
        <v>358.44938264694929</v>
      </c>
      <c r="EB73" s="1">
        <f>EB72*$C73+EB72</f>
        <v>379.25799099521913</v>
      </c>
      <c r="EC73" s="1">
        <f>$N73</f>
        <v>397.80021560419067</v>
      </c>
      <c r="ED73" s="2">
        <f>$G73</f>
        <v>375</v>
      </c>
    </row>
    <row r="74" spans="1:148" x14ac:dyDescent="0.2">
      <c r="A74" s="3">
        <v>40234</v>
      </c>
      <c r="B74">
        <v>76</v>
      </c>
      <c r="C74" s="4">
        <f t="shared" si="9"/>
        <v>-7.8328784082652442E-3</v>
      </c>
      <c r="D74" s="2">
        <f t="shared" si="10"/>
        <v>6386.5546218487389</v>
      </c>
      <c r="E74">
        <f t="shared" si="11"/>
        <v>641.51768951904387</v>
      </c>
      <c r="F74">
        <v>4</v>
      </c>
      <c r="G74" s="2">
        <f t="shared" si="5"/>
        <v>375</v>
      </c>
      <c r="H74">
        <f t="shared" si="6"/>
        <v>4.9342105263157894</v>
      </c>
      <c r="I74">
        <f t="shared" si="12"/>
        <v>463.56006485321154</v>
      </c>
      <c r="J74">
        <f t="shared" si="13"/>
        <v>5.3178440052236535</v>
      </c>
      <c r="K74">
        <f t="shared" si="14"/>
        <v>104.17606575199365</v>
      </c>
      <c r="L74">
        <f t="shared" si="15"/>
        <v>641.51768951904387</v>
      </c>
      <c r="M74">
        <v>0.63</v>
      </c>
      <c r="N74" s="1">
        <f t="shared" si="7"/>
        <v>404.15614439699766</v>
      </c>
      <c r="P74" s="1">
        <f t="shared" si="8"/>
        <v>6386.5546218487389</v>
      </c>
      <c r="Q74" s="1">
        <f t="shared" si="16"/>
        <v>37.567968363816085</v>
      </c>
      <c r="R74" s="1">
        <f t="shared" si="17"/>
        <v>957.98319327731167</v>
      </c>
      <c r="S74" s="1">
        <f t="shared" si="18"/>
        <v>42.972757159608371</v>
      </c>
      <c r="T74" s="1">
        <f t="shared" si="19"/>
        <v>948.024948024948</v>
      </c>
      <c r="U74" s="1">
        <f t="shared" si="20"/>
        <v>40.008003017556966</v>
      </c>
      <c r="V74" s="1">
        <f t="shared" si="21"/>
        <v>778.15699658703045</v>
      </c>
      <c r="W74" s="1">
        <f t="shared" si="22"/>
        <v>48.058920200151704</v>
      </c>
      <c r="X74" s="1">
        <f t="shared" si="23"/>
        <v>745.09803921568596</v>
      </c>
      <c r="Y74" s="1">
        <f t="shared" si="24"/>
        <v>48.556476341373113</v>
      </c>
      <c r="Z74" s="1">
        <f t="shared" si="25"/>
        <v>693.00911854103322</v>
      </c>
      <c r="AA74" s="1">
        <f t="shared" si="26"/>
        <v>49.815923564945173</v>
      </c>
      <c r="AB74" s="1">
        <f t="shared" si="27"/>
        <v>661.82873730043536</v>
      </c>
      <c r="AC74" s="1">
        <f t="shared" si="28"/>
        <v>50.137581165775941</v>
      </c>
      <c r="AD74" s="1">
        <f t="shared" si="29"/>
        <v>624.65753424657544</v>
      </c>
      <c r="AE74" s="1">
        <f t="shared" si="30"/>
        <v>55.056503722068165</v>
      </c>
      <c r="AF74" s="1">
        <f t="shared" si="31"/>
        <v>647.72727272727241</v>
      </c>
      <c r="AG74" s="1">
        <f t="shared" si="32"/>
        <v>54.75125060744174</v>
      </c>
      <c r="AH74" s="1">
        <f t="shared" si="33"/>
        <v>608.8117489986646</v>
      </c>
      <c r="AI74" s="1">
        <f t="shared" si="34"/>
        <v>51.164992056599502</v>
      </c>
      <c r="AJ74" s="1">
        <f t="shared" si="35"/>
        <v>540.92526690391469</v>
      </c>
      <c r="AK74" s="1">
        <f t="shared" si="36"/>
        <v>58.628616057795625</v>
      </c>
      <c r="AL74" s="1">
        <f t="shared" si="37"/>
        <v>593.74999999999989</v>
      </c>
      <c r="AM74" s="1">
        <f t="shared" si="38"/>
        <v>51.97395334117153</v>
      </c>
      <c r="AN74" s="1">
        <f t="shared" si="39"/>
        <v>503.0336458907887</v>
      </c>
      <c r="AO74" s="1">
        <f t="shared" si="40"/>
        <v>55.212211204194539</v>
      </c>
      <c r="AP74" s="1">
        <f t="shared" si="41"/>
        <v>514.96329757199339</v>
      </c>
      <c r="AQ74" s="1">
        <f t="shared" si="42"/>
        <v>69.330108885028068</v>
      </c>
      <c r="AR74" s="1">
        <f t="shared" si="43"/>
        <v>623.37662337662346</v>
      </c>
      <c r="AS74" s="1">
        <f t="shared" si="44"/>
        <v>68.258850893199167</v>
      </c>
      <c r="AT74" s="1">
        <f t="shared" si="45"/>
        <v>534.5838218053924</v>
      </c>
      <c r="AU74" s="1">
        <f t="shared" si="46"/>
        <v>102.6306224826495</v>
      </c>
      <c r="AV74" s="1">
        <f t="shared" si="47"/>
        <v>775.51020408163276</v>
      </c>
      <c r="AW74" s="1">
        <f t="shared" si="48"/>
        <v>95.538948387506338</v>
      </c>
      <c r="AX74" s="1">
        <f t="shared" si="49"/>
        <v>686.74698795180734</v>
      </c>
      <c r="AY74" s="1">
        <f t="shared" si="50"/>
        <v>110.31918037536431</v>
      </c>
      <c r="AZ74" s="1">
        <f t="shared" si="51"/>
        <v>759.99999999999966</v>
      </c>
      <c r="BA74" s="1">
        <f t="shared" si="52"/>
        <v>218.4701316723656</v>
      </c>
      <c r="BB74" s="1">
        <f t="shared" si="53"/>
        <v>1438.4858044164041</v>
      </c>
      <c r="BC74" s="1">
        <f t="shared" si="54"/>
        <v>134.08485113423626</v>
      </c>
      <c r="BD74" s="1">
        <f t="shared" si="55"/>
        <v>1628.5714285714284</v>
      </c>
      <c r="BE74" s="1">
        <f t="shared" si="56"/>
        <v>104.48851766032938</v>
      </c>
      <c r="BF74" s="1">
        <f t="shared" si="57"/>
        <v>1172.2365038560406</v>
      </c>
      <c r="BG74" s="1">
        <f t="shared" si="58"/>
        <v>97.263195935911469</v>
      </c>
      <c r="BH74" s="1">
        <f t="shared" si="59"/>
        <v>1034.0136054421766</v>
      </c>
      <c r="BI74" s="1">
        <f t="shared" si="60"/>
        <v>83.889276355847628</v>
      </c>
      <c r="BJ74" s="1">
        <f t="shared" si="61"/>
        <v>852.27276227328332</v>
      </c>
      <c r="BK74" s="1">
        <f t="shared" si="62"/>
        <v>78.389089757321287</v>
      </c>
      <c r="BL74" s="1">
        <f t="shared" si="63"/>
        <v>768.19410167577507</v>
      </c>
      <c r="BM74" s="1">
        <f t="shared" si="64"/>
        <v>78.058756876148081</v>
      </c>
      <c r="BN74" s="1">
        <f t="shared" si="65"/>
        <v>741.22235200239982</v>
      </c>
      <c r="BO74" s="1">
        <f t="shared" si="66"/>
        <v>77.714436357086399</v>
      </c>
      <c r="BP74" s="1">
        <f t="shared" si="67"/>
        <v>716.44044430772101</v>
      </c>
      <c r="BQ74" s="1">
        <f t="shared" si="68"/>
        <v>69.482780771404634</v>
      </c>
      <c r="BR74" s="1">
        <f t="shared" si="69"/>
        <v>622.95081967213116</v>
      </c>
      <c r="BS74" s="1">
        <f t="shared" si="70"/>
        <v>56.412562795514461</v>
      </c>
      <c r="BT74" s="1">
        <f t="shared" si="71"/>
        <v>493.93413558333083</v>
      </c>
      <c r="BU74" s="1">
        <f t="shared" si="72"/>
        <v>53.476500857455235</v>
      </c>
      <c r="BV74" s="1">
        <f t="shared" si="73"/>
        <v>459.67741935483889</v>
      </c>
      <c r="BW74" s="1">
        <f t="shared" si="74"/>
        <v>55.597525136858806</v>
      </c>
      <c r="BX74" s="1">
        <f t="shared" si="75"/>
        <v>469.90930392374787</v>
      </c>
      <c r="BY74" s="1">
        <f t="shared" si="76"/>
        <v>65.894251409328959</v>
      </c>
      <c r="BZ74" s="1">
        <f t="shared" si="77"/>
        <v>547.5504403025526</v>
      </c>
      <c r="CA74" s="1">
        <f t="shared" si="78"/>
        <v>76.044238400365742</v>
      </c>
      <c r="CB74" s="1">
        <f t="shared" si="79"/>
        <v>619.69991215164748</v>
      </c>
      <c r="CC74" s="1">
        <f t="shared" si="80"/>
        <v>82.774907330871784</v>
      </c>
      <c r="CD74" s="1">
        <f t="shared" si="81"/>
        <v>605.09556100430143</v>
      </c>
      <c r="CE74" s="1">
        <f t="shared" si="82"/>
        <v>78.758506929134839</v>
      </c>
      <c r="CF74" s="1">
        <f t="shared" si="83"/>
        <v>563.79822809384655</v>
      </c>
      <c r="CG74" s="1">
        <f t="shared" si="84"/>
        <v>161.78096824651786</v>
      </c>
      <c r="CH74" s="1">
        <f t="shared" si="85"/>
        <v>619.69991215164748</v>
      </c>
      <c r="CI74" s="1">
        <f t="shared" si="86"/>
        <v>162.7936926461237</v>
      </c>
      <c r="CJ74" s="1">
        <f t="shared" si="87"/>
        <v>609.49531700208843</v>
      </c>
      <c r="CK74" s="1">
        <f t="shared" si="88"/>
        <v>159.14388822448348</v>
      </c>
      <c r="CL74" s="1">
        <f t="shared" si="89"/>
        <v>582.82206770315122</v>
      </c>
      <c r="CM74" s="1">
        <f t="shared" si="90"/>
        <v>149.91262051538902</v>
      </c>
      <c r="CN74" s="1">
        <f t="shared" si="91"/>
        <v>537.73584905660357</v>
      </c>
      <c r="CO74" s="1">
        <f t="shared" si="92"/>
        <v>155.68089062578136</v>
      </c>
      <c r="CP74" s="1">
        <f t="shared" si="93"/>
        <v>482.23351498866305</v>
      </c>
      <c r="CQ74" s="1">
        <f t="shared" si="94"/>
        <v>158.35254446263534</v>
      </c>
      <c r="CR74" s="1">
        <f t="shared" si="95"/>
        <v>482.15191517032412</v>
      </c>
      <c r="CS74" s="1">
        <f t="shared" si="96"/>
        <v>146.08478413740306</v>
      </c>
      <c r="CT74" s="1">
        <f t="shared" si="97"/>
        <v>437.31779654369808</v>
      </c>
      <c r="CU74" s="1">
        <f t="shared" si="98"/>
        <v>154.85735410874545</v>
      </c>
      <c r="CV74" s="1">
        <f t="shared" si="99"/>
        <v>456.58444146156819</v>
      </c>
      <c r="CW74" s="1">
        <f t="shared" si="100"/>
        <v>194.75813967883994</v>
      </c>
      <c r="CX74" s="1">
        <f t="shared" si="101"/>
        <v>471.07438016528931</v>
      </c>
      <c r="CY74" s="1">
        <f t="shared" si="102"/>
        <v>161.8179164442129</v>
      </c>
      <c r="CZ74" s="1">
        <f t="shared" si="103"/>
        <v>384.87506854091163</v>
      </c>
      <c r="DA74" s="1">
        <f t="shared" si="104"/>
        <v>169.12594198874595</v>
      </c>
      <c r="DB74" s="1">
        <f t="shared" si="105"/>
        <v>396.82539851157776</v>
      </c>
      <c r="DC74" s="1">
        <f t="shared" si="106"/>
        <v>149.99890893455887</v>
      </c>
      <c r="DD74" s="1">
        <f t="shared" si="107"/>
        <v>347.09535730300598</v>
      </c>
      <c r="DE74" s="1">
        <f t="shared" si="108"/>
        <v>162.31170568133885</v>
      </c>
      <c r="DF74" s="1">
        <f t="shared" si="109"/>
        <v>318.08036255973337</v>
      </c>
      <c r="DG74" s="1">
        <f t="shared" si="110"/>
        <v>145.42571443949691</v>
      </c>
      <c r="DH74" s="1">
        <f t="shared" si="111"/>
        <v>281.73189964676828</v>
      </c>
      <c r="DI74" s="1">
        <f t="shared" si="112"/>
        <v>151.17772643780992</v>
      </c>
      <c r="DJ74" s="1">
        <f t="shared" si="113"/>
        <v>289.92878041920227</v>
      </c>
      <c r="DK74" s="1">
        <f t="shared" si="114"/>
        <v>150.58828989531821</v>
      </c>
      <c r="DL74" s="1">
        <f t="shared" si="115"/>
        <v>285.82890644553402</v>
      </c>
      <c r="DM74" s="1">
        <f t="shared" si="116"/>
        <v>164.49602230976652</v>
      </c>
      <c r="DN74" s="1">
        <f t="shared" si="117"/>
        <v>257.5689074286604</v>
      </c>
      <c r="DO74" s="1">
        <f t="shared" si="118"/>
        <v>175.62113829039882</v>
      </c>
      <c r="DP74" s="1">
        <f t="shared" si="119"/>
        <v>272.33635532200611</v>
      </c>
      <c r="DQ74" s="1">
        <f t="shared" si="120"/>
        <v>172.39456883463677</v>
      </c>
      <c r="DR74" s="1">
        <f t="shared" si="121"/>
        <v>264.62396293006771</v>
      </c>
      <c r="DS74" s="1">
        <f t="shared" si="122"/>
        <v>161.59995275351855</v>
      </c>
      <c r="DT74" s="1">
        <f t="shared" si="123"/>
        <v>245.62613375710424</v>
      </c>
      <c r="DU74" s="1">
        <f t="shared" si="124"/>
        <v>358.94810462014817</v>
      </c>
      <c r="DV74" s="1">
        <f t="shared" si="125"/>
        <v>398.37852439577279</v>
      </c>
      <c r="DW74" s="1">
        <f t="shared" si="126"/>
        <v>368.27677503167143</v>
      </c>
      <c r="DX74" s="1">
        <f t="shared" si="127"/>
        <v>401.97460347863796</v>
      </c>
      <c r="DY74" s="1">
        <f t="shared" si="128"/>
        <v>326.9688201388156</v>
      </c>
      <c r="DZ74" s="1">
        <f t="shared" si="129"/>
        <v>350.98523486603398</v>
      </c>
      <c r="EA74" s="1">
        <f t="shared" ref="EA74:EA122" si="130">$C74*EA73+EA73</f>
        <v>355.64169221715798</v>
      </c>
      <c r="EB74" s="1">
        <f t="shared" ref="EB74:EB122" si="131">EB73*$C74+EB73</f>
        <v>376.28730926639065</v>
      </c>
      <c r="EC74" s="1">
        <f>$C74*EC73+EC73</f>
        <v>394.68429488458133</v>
      </c>
      <c r="ED74" s="1">
        <f>ED73*$C74+ED73</f>
        <v>372.06267059690055</v>
      </c>
      <c r="EE74" s="1">
        <f>$N74</f>
        <v>404.15614439699766</v>
      </c>
      <c r="EF74" s="2">
        <f>$G74</f>
        <v>375</v>
      </c>
    </row>
    <row r="75" spans="1:148" x14ac:dyDescent="0.2">
      <c r="A75" s="3">
        <v>40325</v>
      </c>
      <c r="B75">
        <v>80.599998474121094</v>
      </c>
      <c r="C75" s="4">
        <f t="shared" si="9"/>
        <v>6.0526295712119656E-2</v>
      </c>
      <c r="D75" s="2">
        <f t="shared" si="10"/>
        <v>6773.1091154723599</v>
      </c>
      <c r="E75">
        <f t="shared" si="11"/>
        <v>651.76974405058331</v>
      </c>
      <c r="F75">
        <v>1</v>
      </c>
      <c r="G75" s="2">
        <f t="shared" si="5"/>
        <v>375</v>
      </c>
      <c r="H75">
        <f t="shared" si="6"/>
        <v>4.652605547137874</v>
      </c>
      <c r="I75">
        <f t="shared" si="12"/>
        <v>468.2126704003494</v>
      </c>
      <c r="J75">
        <f t="shared" si="13"/>
        <v>5.0944782447323123</v>
      </c>
      <c r="K75">
        <f t="shared" si="14"/>
        <v>109.27054399672596</v>
      </c>
      <c r="L75">
        <f t="shared" si="15"/>
        <v>651.76974405058331</v>
      </c>
      <c r="M75">
        <v>0.63</v>
      </c>
      <c r="N75" s="1">
        <f t="shared" si="7"/>
        <v>410.6149387518675</v>
      </c>
      <c r="P75" s="1">
        <f t="shared" si="8"/>
        <v>6773.1091154723599</v>
      </c>
      <c r="Q75" s="1">
        <f t="shared" si="16"/>
        <v>39.841818326307973</v>
      </c>
      <c r="R75" s="1">
        <f t="shared" si="17"/>
        <v>1015.9663673208549</v>
      </c>
      <c r="S75" s="1">
        <f t="shared" si="18"/>
        <v>45.573738967015935</v>
      </c>
      <c r="T75" s="1">
        <f t="shared" si="19"/>
        <v>1005.4053863715728</v>
      </c>
      <c r="U75" s="1">
        <f t="shared" si="20"/>
        <v>42.429539239048992</v>
      </c>
      <c r="V75" s="1">
        <f t="shared" si="21"/>
        <v>825.255957072912</v>
      </c>
      <c r="W75" s="1">
        <f t="shared" si="22"/>
        <v>50.967748615791244</v>
      </c>
      <c r="X75" s="1">
        <f t="shared" si="23"/>
        <v>790.19606347177512</v>
      </c>
      <c r="Y75" s="1">
        <f t="shared" si="24"/>
        <v>51.495419987149603</v>
      </c>
      <c r="Z75" s="1">
        <f t="shared" si="25"/>
        <v>734.95439338104313</v>
      </c>
      <c r="AA75" s="1">
        <f t="shared" si="26"/>
        <v>52.831096885809394</v>
      </c>
      <c r="AB75" s="1">
        <f t="shared" si="27"/>
        <v>701.88677916506026</v>
      </c>
      <c r="AC75" s="1">
        <f t="shared" si="28"/>
        <v>53.172223229706098</v>
      </c>
      <c r="AD75" s="1">
        <f t="shared" si="29"/>
        <v>662.46574088318721</v>
      </c>
      <c r="AE75" s="1">
        <f t="shared" si="30"/>
        <v>58.38886994722548</v>
      </c>
      <c r="AF75" s="1">
        <f t="shared" si="31"/>
        <v>686.93180517716803</v>
      </c>
      <c r="AG75" s="1">
        <f t="shared" si="32"/>
        <v>58.065140992316131</v>
      </c>
      <c r="AH75" s="1">
        <f t="shared" si="33"/>
        <v>645.66086895157059</v>
      </c>
      <c r="AI75" s="1">
        <f t="shared" si="34"/>
        <v>54.261819495925494</v>
      </c>
      <c r="AJ75" s="1">
        <f t="shared" si="35"/>
        <v>573.66546956669833</v>
      </c>
      <c r="AK75" s="1">
        <f t="shared" si="36"/>
        <v>62.17718901050209</v>
      </c>
      <c r="AL75" s="1">
        <f t="shared" si="37"/>
        <v>629.68748807907093</v>
      </c>
      <c r="AM75" s="1">
        <f t="shared" si="38"/>
        <v>55.119744210427186</v>
      </c>
      <c r="AN75" s="1">
        <f t="shared" si="39"/>
        <v>533.48040909512031</v>
      </c>
      <c r="AO75" s="1">
        <f t="shared" si="40"/>
        <v>58.554001826459626</v>
      </c>
      <c r="AP75" s="1">
        <f t="shared" si="41"/>
        <v>546.13211840172414</v>
      </c>
      <c r="AQ75" s="1">
        <f t="shared" si="42"/>
        <v>73.526403557156726</v>
      </c>
      <c r="AR75" s="1">
        <f t="shared" si="43"/>
        <v>661.10730122313964</v>
      </c>
      <c r="AS75" s="1">
        <f t="shared" si="44"/>
        <v>72.390306287330418</v>
      </c>
      <c r="AT75" s="1">
        <f t="shared" si="45"/>
        <v>566.94020028690068</v>
      </c>
      <c r="AU75" s="1">
        <f t="shared" si="46"/>
        <v>108.84247388815326</v>
      </c>
      <c r="AV75" s="1">
        <f t="shared" si="47"/>
        <v>822.44896402164397</v>
      </c>
      <c r="AW75" s="1">
        <f t="shared" si="48"/>
        <v>101.32156702963348</v>
      </c>
      <c r="AX75" s="1">
        <f t="shared" si="49"/>
        <v>728.31323922398587</v>
      </c>
      <c r="AY75" s="1">
        <f t="shared" si="50"/>
        <v>116.99639170948228</v>
      </c>
      <c r="AZ75" s="1">
        <f t="shared" si="51"/>
        <v>805.9999847412106</v>
      </c>
      <c r="BA75" s="1">
        <f t="shared" si="52"/>
        <v>231.69331946623291</v>
      </c>
      <c r="BB75" s="1">
        <f t="shared" si="53"/>
        <v>1525.5520215921977</v>
      </c>
      <c r="BC75" s="1">
        <f t="shared" si="54"/>
        <v>142.20051048450259</v>
      </c>
      <c r="BD75" s="1">
        <f t="shared" si="55"/>
        <v>1727.1428244454519</v>
      </c>
      <c r="BE75" s="1">
        <f t="shared" si="56"/>
        <v>110.81282057875951</v>
      </c>
      <c r="BF75" s="1">
        <f t="shared" si="57"/>
        <v>1243.1876371329727</v>
      </c>
      <c r="BG75" s="1">
        <f t="shared" si="58"/>
        <v>103.15017689503428</v>
      </c>
      <c r="BH75" s="1">
        <f t="shared" si="59"/>
        <v>1096.5986186955249</v>
      </c>
      <c r="BI75" s="1">
        <f t="shared" si="60"/>
        <v>88.966783503637387</v>
      </c>
      <c r="BJ75" s="1">
        <f t="shared" si="61"/>
        <v>903.85767551002118</v>
      </c>
      <c r="BK75" s="1">
        <f t="shared" si="62"/>
        <v>83.133690984576802</v>
      </c>
      <c r="BL75" s="1">
        <f t="shared" si="63"/>
        <v>814.69004503810913</v>
      </c>
      <c r="BM75" s="1">
        <f t="shared" si="64"/>
        <v>82.783364277754274</v>
      </c>
      <c r="BN75" s="1">
        <f t="shared" si="65"/>
        <v>786.08579526812991</v>
      </c>
      <c r="BO75" s="1">
        <f t="shared" si="66"/>
        <v>82.418203313136118</v>
      </c>
      <c r="BP75" s="1">
        <f t="shared" si="67"/>
        <v>759.80393050001248</v>
      </c>
      <c r="BQ75" s="1">
        <f t="shared" si="68"/>
        <v>73.688316107275057</v>
      </c>
      <c r="BR75" s="1">
        <f t="shared" si="69"/>
        <v>660.65572519771388</v>
      </c>
      <c r="BS75" s="1">
        <f t="shared" si="70"/>
        <v>59.827006253154288</v>
      </c>
      <c r="BT75" s="1">
        <f t="shared" si="71"/>
        <v>523.83013913595767</v>
      </c>
      <c r="BU75" s="1">
        <f t="shared" si="72"/>
        <v>56.71323536200299</v>
      </c>
      <c r="BV75" s="1">
        <f t="shared" si="73"/>
        <v>487.49999077089387</v>
      </c>
      <c r="BW75" s="1">
        <f t="shared" si="74"/>
        <v>58.962637384154327</v>
      </c>
      <c r="BX75" s="1">
        <f t="shared" si="75"/>
        <v>498.35117341091296</v>
      </c>
      <c r="BY75" s="1">
        <f t="shared" si="76"/>
        <v>69.882586355858763</v>
      </c>
      <c r="BZ75" s="1">
        <f t="shared" si="77"/>
        <v>580.69164016960622</v>
      </c>
      <c r="CA75" s="1">
        <f t="shared" si="78"/>
        <v>80.646914460989208</v>
      </c>
      <c r="CB75" s="1">
        <f t="shared" si="79"/>
        <v>657.20805228731263</v>
      </c>
      <c r="CC75" s="1">
        <f t="shared" si="80"/>
        <v>87.784965849523431</v>
      </c>
      <c r="CD75" s="1">
        <f t="shared" si="81"/>
        <v>641.71975386373867</v>
      </c>
      <c r="CE75" s="1">
        <f t="shared" si="82"/>
        <v>83.525467609372683</v>
      </c>
      <c r="CF75" s="1">
        <f t="shared" si="83"/>
        <v>597.92284636942384</v>
      </c>
      <c r="CG75" s="1">
        <f t="shared" si="84"/>
        <v>171.57297097119965</v>
      </c>
      <c r="CH75" s="1">
        <f t="shared" si="85"/>
        <v>657.20805228731263</v>
      </c>
      <c r="CI75" s="1">
        <f t="shared" si="86"/>
        <v>172.64699182729089</v>
      </c>
      <c r="CJ75" s="1">
        <f t="shared" si="87"/>
        <v>646.38581079410892</v>
      </c>
      <c r="CK75" s="1">
        <f t="shared" si="88"/>
        <v>168.77627826393507</v>
      </c>
      <c r="CL75" s="1">
        <f t="shared" si="89"/>
        <v>618.09812852050118</v>
      </c>
      <c r="CM75" s="1">
        <f t="shared" si="90"/>
        <v>158.98627611568224</v>
      </c>
      <c r="CN75" s="1">
        <f t="shared" si="91"/>
        <v>570.28300807161133</v>
      </c>
      <c r="CO75" s="1">
        <f t="shared" si="92"/>
        <v>165.10367824852355</v>
      </c>
      <c r="CP75" s="1">
        <f t="shared" si="93"/>
        <v>511.42132331916173</v>
      </c>
      <c r="CQ75" s="1">
        <f t="shared" si="94"/>
        <v>167.93703739554738</v>
      </c>
      <c r="CR75" s="1">
        <f t="shared" si="95"/>
        <v>511.33478456608799</v>
      </c>
      <c r="CS75" s="1">
        <f t="shared" si="96"/>
        <v>154.92675498114468</v>
      </c>
      <c r="CT75" s="1">
        <f t="shared" si="97"/>
        <v>463.78702281747451</v>
      </c>
      <c r="CU75" s="1">
        <f t="shared" si="98"/>
        <v>164.2302961167278</v>
      </c>
      <c r="CV75" s="1">
        <f t="shared" si="99"/>
        <v>484.21980638302404</v>
      </c>
      <c r="CW75" s="1">
        <f t="shared" si="100"/>
        <v>206.5461284333837</v>
      </c>
      <c r="CX75" s="1">
        <f t="shared" si="101"/>
        <v>499.58676740157711</v>
      </c>
      <c r="CY75" s="1">
        <f t="shared" si="102"/>
        <v>171.61215550643439</v>
      </c>
      <c r="CZ75" s="1">
        <f t="shared" si="103"/>
        <v>408.17013075164118</v>
      </c>
      <c r="DA75" s="1">
        <f t="shared" si="104"/>
        <v>179.36250876614758</v>
      </c>
      <c r="DB75" s="1">
        <f t="shared" si="105"/>
        <v>420.84376992796922</v>
      </c>
      <c r="DC75" s="1">
        <f t="shared" si="106"/>
        <v>159.07778725322729</v>
      </c>
      <c r="DD75" s="1">
        <f t="shared" si="107"/>
        <v>368.10375353943158</v>
      </c>
      <c r="DE75" s="1">
        <f t="shared" si="108"/>
        <v>172.13583197694609</v>
      </c>
      <c r="DF75" s="1">
        <f t="shared" si="109"/>
        <v>337.33258864424204</v>
      </c>
      <c r="DG75" s="1">
        <f t="shared" si="110"/>
        <v>154.22779423580818</v>
      </c>
      <c r="DH75" s="1">
        <f t="shared" si="111"/>
        <v>298.7840879163258</v>
      </c>
      <c r="DI75" s="1">
        <f t="shared" si="112"/>
        <v>160.32795421327074</v>
      </c>
      <c r="DJ75" s="1">
        <f t="shared" si="113"/>
        <v>307.47709551830911</v>
      </c>
      <c r="DK75" s="1">
        <f t="shared" si="114"/>
        <v>159.70284126030464</v>
      </c>
      <c r="DL75" s="1">
        <f t="shared" si="115"/>
        <v>303.12907136012819</v>
      </c>
      <c r="DM75" s="1">
        <f t="shared" si="116"/>
        <v>174.45235719955488</v>
      </c>
      <c r="DN75" s="1">
        <f t="shared" si="117"/>
        <v>273.15859928593505</v>
      </c>
      <c r="DO75" s="1">
        <f t="shared" si="118"/>
        <v>186.25083523986257</v>
      </c>
      <c r="DP75" s="1">
        <f t="shared" si="119"/>
        <v>288.81986609738675</v>
      </c>
      <c r="DQ75" s="1">
        <f t="shared" si="120"/>
        <v>182.82897348708536</v>
      </c>
      <c r="DR75" s="1">
        <f t="shared" si="121"/>
        <v>280.64067116288595</v>
      </c>
      <c r="DS75" s="1">
        <f t="shared" si="122"/>
        <v>171.38099928094258</v>
      </c>
      <c r="DT75" s="1">
        <f t="shared" si="123"/>
        <v>260.49297376351137</v>
      </c>
      <c r="DU75" s="1">
        <f t="shared" si="124"/>
        <v>380.67390374569214</v>
      </c>
      <c r="DV75" s="1">
        <f t="shared" si="125"/>
        <v>422.4909007687092</v>
      </c>
      <c r="DW75" s="1">
        <f t="shared" si="126"/>
        <v>390.56720402114416</v>
      </c>
      <c r="DX75" s="1">
        <f t="shared" si="127"/>
        <v>426.30463719754806</v>
      </c>
      <c r="DY75" s="1">
        <f t="shared" si="128"/>
        <v>346.75903163518041</v>
      </c>
      <c r="DZ75" s="1">
        <f t="shared" si="129"/>
        <v>372.22907098212335</v>
      </c>
      <c r="EA75" s="1">
        <f t="shared" si="130"/>
        <v>377.16736644785232</v>
      </c>
      <c r="EB75" s="1">
        <f t="shared" si="131"/>
        <v>399.06258621976605</v>
      </c>
      <c r="EC75" s="1">
        <f t="shared" ref="EC75:EC122" si="132">$C75*EC74+EC74</f>
        <v>418.57307322969496</v>
      </c>
      <c r="ED75" s="1">
        <f t="shared" ref="ED75:ED122" si="133">ED74*$C75+ED74</f>
        <v>394.58224582088951</v>
      </c>
      <c r="EE75" s="1">
        <f>$C75*EE74+EE74</f>
        <v>428.61821870664045</v>
      </c>
      <c r="EF75" s="1">
        <f>EF74*$C75+EF74</f>
        <v>397.69736089204486</v>
      </c>
      <c r="EG75" s="1">
        <f>$N75</f>
        <v>410.6149387518675</v>
      </c>
      <c r="EH75" s="2">
        <f>$G75</f>
        <v>375</v>
      </c>
    </row>
    <row r="76" spans="1:148" x14ac:dyDescent="0.2">
      <c r="A76" s="3">
        <v>40420</v>
      </c>
      <c r="B76">
        <v>70.650001525878906</v>
      </c>
      <c r="C76" s="4">
        <f t="shared" si="9"/>
        <v>-0.12344909598772406</v>
      </c>
      <c r="D76" s="2">
        <f t="shared" si="10"/>
        <v>5936.9749181410834</v>
      </c>
      <c r="E76">
        <f t="shared" si="11"/>
        <v>661.51682784245349</v>
      </c>
      <c r="F76">
        <v>2</v>
      </c>
      <c r="G76" s="2">
        <f t="shared" si="5"/>
        <v>375</v>
      </c>
      <c r="H76">
        <f t="shared" si="6"/>
        <v>5.3078555116893877</v>
      </c>
      <c r="I76">
        <f t="shared" si="12"/>
        <v>473.52052591203881</v>
      </c>
      <c r="J76">
        <f t="shared" si="13"/>
        <v>5.8988760444412627</v>
      </c>
      <c r="K76">
        <f t="shared" si="14"/>
        <v>115.16942004116723</v>
      </c>
      <c r="L76">
        <f t="shared" si="15"/>
        <v>661.51682784245349</v>
      </c>
      <c r="M76">
        <v>0.63</v>
      </c>
      <c r="N76" s="1">
        <f t="shared" si="7"/>
        <v>416.75560154074572</v>
      </c>
      <c r="P76" s="1">
        <f t="shared" si="8"/>
        <v>5936.9749181410834</v>
      </c>
      <c r="Q76" s="1">
        <f t="shared" si="16"/>
        <v>34.923381871418115</v>
      </c>
      <c r="R76" s="1">
        <f t="shared" si="17"/>
        <v>890.54623772116338</v>
      </c>
      <c r="S76" s="1">
        <f t="shared" si="18"/>
        <v>39.947702090757303</v>
      </c>
      <c r="T76" s="1">
        <f t="shared" si="19"/>
        <v>881.28900032281376</v>
      </c>
      <c r="U76" s="1">
        <f t="shared" si="20"/>
        <v>37.191650976812731</v>
      </c>
      <c r="V76" s="1">
        <f t="shared" si="21"/>
        <v>723.378855213777</v>
      </c>
      <c r="W76" s="1">
        <f t="shared" si="22"/>
        <v>44.675826124642242</v>
      </c>
      <c r="X76" s="1">
        <f t="shared" si="23"/>
        <v>692.6470737831263</v>
      </c>
      <c r="Y76" s="1">
        <f t="shared" si="24"/>
        <v>45.138356942227809</v>
      </c>
      <c r="Z76" s="1">
        <f t="shared" si="25"/>
        <v>644.22493792594719</v>
      </c>
      <c r="AA76" s="1">
        <f t="shared" si="26"/>
        <v>46.309145735216362</v>
      </c>
      <c r="AB76" s="1">
        <f t="shared" si="27"/>
        <v>615.23949079139823</v>
      </c>
      <c r="AC76" s="1">
        <f t="shared" si="28"/>
        <v>46.608160340341421</v>
      </c>
      <c r="AD76" s="1">
        <f t="shared" si="29"/>
        <v>580.68494404831995</v>
      </c>
      <c r="AE76" s="1">
        <f t="shared" si="30"/>
        <v>51.180816736495707</v>
      </c>
      <c r="AF76" s="1">
        <f t="shared" si="31"/>
        <v>602.13069482283129</v>
      </c>
      <c r="AG76" s="1">
        <f t="shared" si="32"/>
        <v>50.897051828414966</v>
      </c>
      <c r="AH76" s="1">
        <f t="shared" si="33"/>
        <v>565.95461836485083</v>
      </c>
      <c r="AI76" s="1">
        <f t="shared" si="34"/>
        <v>47.563246932504427</v>
      </c>
      <c r="AJ76" s="1">
        <f t="shared" si="35"/>
        <v>502.84698594931621</v>
      </c>
      <c r="AK76" s="1">
        <f t="shared" si="36"/>
        <v>54.501471236097757</v>
      </c>
      <c r="AL76" s="1">
        <f t="shared" si="37"/>
        <v>551.95313692092884</v>
      </c>
      <c r="AM76" s="1">
        <f t="shared" si="38"/>
        <v>48.315261616575363</v>
      </c>
      <c r="AN76" s="1">
        <f t="shared" si="39"/>
        <v>467.62273486516648</v>
      </c>
      <c r="AO76" s="1">
        <f t="shared" si="40"/>
        <v>51.325563234519642</v>
      </c>
      <c r="AP76" s="1">
        <f t="shared" si="41"/>
        <v>478.71260209517061</v>
      </c>
      <c r="AQ76" s="1">
        <f t="shared" si="42"/>
        <v>64.449635506797151</v>
      </c>
      <c r="AR76" s="1">
        <f t="shared" si="43"/>
        <v>579.49420253625908</v>
      </c>
      <c r="AS76" s="1">
        <f t="shared" si="44"/>
        <v>63.453788417885022</v>
      </c>
      <c r="AT76" s="1">
        <f t="shared" si="45"/>
        <v>496.95194508238359</v>
      </c>
      <c r="AU76" s="1">
        <f t="shared" si="46"/>
        <v>95.405968881593282</v>
      </c>
      <c r="AV76" s="1">
        <f t="shared" si="47"/>
        <v>720.91838291713179</v>
      </c>
      <c r="AW76" s="1">
        <f t="shared" si="48"/>
        <v>88.81351117576564</v>
      </c>
      <c r="AX76" s="1">
        <f t="shared" si="49"/>
        <v>638.40362824589374</v>
      </c>
      <c r="AY76" s="1">
        <f t="shared" si="50"/>
        <v>102.55329291912103</v>
      </c>
      <c r="AZ76" s="1">
        <f t="shared" si="51"/>
        <v>706.50001525878872</v>
      </c>
      <c r="BA76" s="1">
        <f t="shared" si="52"/>
        <v>203.09098863173151</v>
      </c>
      <c r="BB76" s="1">
        <f t="shared" si="53"/>
        <v>1337.2240036443959</v>
      </c>
      <c r="BC76" s="1">
        <f t="shared" si="54"/>
        <v>124.64598601619787</v>
      </c>
      <c r="BD76" s="1">
        <f t="shared" si="55"/>
        <v>1513.9286041259766</v>
      </c>
      <c r="BE76" s="1">
        <f t="shared" si="56"/>
        <v>97.133078054461791</v>
      </c>
      <c r="BF76" s="1">
        <f t="shared" si="57"/>
        <v>1089.7172471857925</v>
      </c>
      <c r="BG76" s="1">
        <f t="shared" si="58"/>
        <v>90.41638080636848</v>
      </c>
      <c r="BH76" s="1">
        <f t="shared" si="59"/>
        <v>961.22451055617546</v>
      </c>
      <c r="BI76" s="1">
        <f t="shared" si="60"/>
        <v>77.983914507177786</v>
      </c>
      <c r="BJ76" s="1">
        <f t="shared" si="61"/>
        <v>792.27726256674339</v>
      </c>
      <c r="BK76" s="1">
        <f t="shared" si="62"/>
        <v>72.87091198640799</v>
      </c>
      <c r="BL76" s="1">
        <f t="shared" si="63"/>
        <v>714.11729546795641</v>
      </c>
      <c r="BM76" s="1">
        <f t="shared" si="64"/>
        <v>72.563832794843051</v>
      </c>
      <c r="BN76" s="1">
        <f t="shared" si="65"/>
        <v>689.04421447348818</v>
      </c>
      <c r="BO76" s="1">
        <f t="shared" si="66"/>
        <v>72.243750621197023</v>
      </c>
      <c r="BP76" s="1">
        <f t="shared" si="67"/>
        <v>666.00682215186646</v>
      </c>
      <c r="BQ76" s="1">
        <f t="shared" si="68"/>
        <v>64.591560098974298</v>
      </c>
      <c r="BR76" s="1">
        <f t="shared" si="69"/>
        <v>579.09837316294181</v>
      </c>
      <c r="BS76" s="1">
        <f t="shared" si="70"/>
        <v>52.441416415550478</v>
      </c>
      <c r="BT76" s="1">
        <f t="shared" si="71"/>
        <v>459.16378200849999</v>
      </c>
      <c r="BU76" s="1">
        <f t="shared" si="72"/>
        <v>49.712037726024697</v>
      </c>
      <c r="BV76" s="1">
        <f t="shared" si="73"/>
        <v>427.31855761620318</v>
      </c>
      <c r="BW76" s="1">
        <f t="shared" si="74"/>
        <v>51.68375310202849</v>
      </c>
      <c r="BX76" s="1">
        <f t="shared" si="75"/>
        <v>436.83017156891424</v>
      </c>
      <c r="BY76" s="1">
        <f t="shared" si="76"/>
        <v>61.255644244943937</v>
      </c>
      <c r="BZ76" s="1">
        <f t="shared" si="77"/>
        <v>509.0057821430396</v>
      </c>
      <c r="CA76" s="1">
        <f t="shared" si="78"/>
        <v>70.691125776580776</v>
      </c>
      <c r="CB76" s="1">
        <f t="shared" si="79"/>
        <v>576.07631235659096</v>
      </c>
      <c r="CC76" s="1">
        <f t="shared" si="80"/>
        <v>76.947991174086539</v>
      </c>
      <c r="CD76" s="1">
        <f t="shared" si="81"/>
        <v>562.50003037179533</v>
      </c>
      <c r="CE76" s="1">
        <f t="shared" si="82"/>
        <v>73.214324141043704</v>
      </c>
      <c r="CF76" s="1">
        <f t="shared" si="83"/>
        <v>524.10981151471162</v>
      </c>
      <c r="CG76" s="1">
        <f t="shared" si="84"/>
        <v>150.39244280887704</v>
      </c>
      <c r="CH76" s="1">
        <f t="shared" si="85"/>
        <v>576.07631235659096</v>
      </c>
      <c r="CI76" s="1">
        <f t="shared" si="86"/>
        <v>151.33387676121185</v>
      </c>
      <c r="CJ76" s="1">
        <f t="shared" si="87"/>
        <v>566.59006679228412</v>
      </c>
      <c r="CK76" s="1">
        <f t="shared" si="88"/>
        <v>147.94099928807972</v>
      </c>
      <c r="CL76" s="1">
        <f t="shared" si="89"/>
        <v>541.79447332294126</v>
      </c>
      <c r="CM76" s="1">
        <f t="shared" si="90"/>
        <v>139.35956405474658</v>
      </c>
      <c r="CN76" s="1">
        <f t="shared" si="91"/>
        <v>499.88208626801099</v>
      </c>
      <c r="CO76" s="1">
        <f t="shared" si="92"/>
        <v>144.72177842449526</v>
      </c>
      <c r="CP76" s="1">
        <f t="shared" si="93"/>
        <v>448.28682328656566</v>
      </c>
      <c r="CQ76" s="1">
        <f t="shared" si="94"/>
        <v>147.20536194621045</v>
      </c>
      <c r="CR76" s="1">
        <f t="shared" si="95"/>
        <v>448.2109676643268</v>
      </c>
      <c r="CS76" s="1">
        <f t="shared" si="96"/>
        <v>135.80118713441075</v>
      </c>
      <c r="CT76" s="1">
        <f t="shared" si="97"/>
        <v>406.53293411981934</v>
      </c>
      <c r="CU76" s="1">
        <f t="shared" si="98"/>
        <v>143.95621452732152</v>
      </c>
      <c r="CV76" s="1">
        <f t="shared" si="99"/>
        <v>424.44330902568896</v>
      </c>
      <c r="CW76" s="1">
        <f t="shared" si="100"/>
        <v>181.04819559851813</v>
      </c>
      <c r="CX76" s="1">
        <f t="shared" si="101"/>
        <v>437.91323259842306</v>
      </c>
      <c r="CY76" s="1">
        <f t="shared" si="102"/>
        <v>150.42679004866034</v>
      </c>
      <c r="CZ76" s="1">
        <f t="shared" si="103"/>
        <v>357.78189710115993</v>
      </c>
      <c r="DA76" s="1">
        <f t="shared" si="104"/>
        <v>157.22036920487642</v>
      </c>
      <c r="DB76" s="1">
        <f t="shared" si="105"/>
        <v>368.8909869782957</v>
      </c>
      <c r="DC76" s="1">
        <f t="shared" si="106"/>
        <v>139.43977822508887</v>
      </c>
      <c r="DD76" s="1">
        <f t="shared" si="107"/>
        <v>322.66167793530076</v>
      </c>
      <c r="DE76" s="1">
        <f t="shared" si="108"/>
        <v>150.88581913229734</v>
      </c>
      <c r="DF76" s="1">
        <f t="shared" si="109"/>
        <v>295.68918552891159</v>
      </c>
      <c r="DG76" s="1">
        <f t="shared" si="110"/>
        <v>135.18851246121693</v>
      </c>
      <c r="DH76" s="1">
        <f t="shared" si="111"/>
        <v>261.89946236753872</v>
      </c>
      <c r="DI76" s="1">
        <f t="shared" si="112"/>
        <v>140.53561320408124</v>
      </c>
      <c r="DJ76" s="1">
        <f t="shared" si="113"/>
        <v>269.51932603964275</v>
      </c>
      <c r="DK76" s="1">
        <f t="shared" si="114"/>
        <v>139.98766988004903</v>
      </c>
      <c r="DL76" s="1">
        <f t="shared" si="115"/>
        <v>265.70806153312208</v>
      </c>
      <c r="DM76" s="1">
        <f t="shared" si="116"/>
        <v>152.91637141034232</v>
      </c>
      <c r="DN76" s="1">
        <f t="shared" si="117"/>
        <v>239.43741714281339</v>
      </c>
      <c r="DO76" s="1">
        <f t="shared" si="118"/>
        <v>163.25833800254298</v>
      </c>
      <c r="DP76" s="1">
        <f t="shared" si="119"/>
        <v>253.16531472436884</v>
      </c>
      <c r="DQ76" s="1">
        <f t="shared" si="120"/>
        <v>160.2589019897411</v>
      </c>
      <c r="DR76" s="1">
        <f t="shared" si="121"/>
        <v>245.99583401043952</v>
      </c>
      <c r="DS76" s="1">
        <f t="shared" si="122"/>
        <v>150.22416985023742</v>
      </c>
      <c r="DT76" s="1">
        <f t="shared" si="123"/>
        <v>228.33535164125198</v>
      </c>
      <c r="DU76" s="1">
        <f t="shared" si="124"/>
        <v>333.68005446216858</v>
      </c>
      <c r="DV76" s="1">
        <f t="shared" si="125"/>
        <v>370.33478100577281</v>
      </c>
      <c r="DW76" s="1">
        <f t="shared" si="126"/>
        <v>342.35203576228093</v>
      </c>
      <c r="DX76" s="1">
        <f t="shared" si="127"/>
        <v>373.6777151201361</v>
      </c>
      <c r="DY76" s="1">
        <f t="shared" si="128"/>
        <v>303.95194265423879</v>
      </c>
      <c r="DZ76" s="1">
        <f t="shared" si="129"/>
        <v>326.27772866902984</v>
      </c>
      <c r="EA76" s="1">
        <f t="shared" si="130"/>
        <v>330.60639602379428</v>
      </c>
      <c r="EB76" s="1">
        <f t="shared" si="131"/>
        <v>349.79867070841271</v>
      </c>
      <c r="EC76" s="1">
        <f t="shared" si="132"/>
        <v>366.90060573468571</v>
      </c>
      <c r="ED76" s="1">
        <f t="shared" si="133"/>
        <v>345.8714242814948</v>
      </c>
      <c r="EE76" s="1">
        <f t="shared" ref="EE76:EE122" si="134">$C76*EE75+EE75</f>
        <v>375.70568708343706</v>
      </c>
      <c r="EF76" s="1">
        <f t="shared" ref="EF76:EF122" si="135">EF75*$C76+EF75</f>
        <v>348.60198121321827</v>
      </c>
      <c r="EG76" s="1">
        <f>$C76*EG75+EG75</f>
        <v>359.92489576389477</v>
      </c>
      <c r="EH76" s="1">
        <f>EH75*$C76+EH75</f>
        <v>328.70658900460347</v>
      </c>
      <c r="EI76" s="1">
        <f>$N76</f>
        <v>416.75560154074572</v>
      </c>
      <c r="EJ76" s="2">
        <f>$G76</f>
        <v>375</v>
      </c>
    </row>
    <row r="77" spans="1:148" x14ac:dyDescent="0.2">
      <c r="A77" s="3">
        <v>40511</v>
      </c>
      <c r="B77">
        <v>68</v>
      </c>
      <c r="C77" s="4">
        <f t="shared" si="9"/>
        <v>-3.7508867213657704E-2</v>
      </c>
      <c r="D77" s="2">
        <f t="shared" si="10"/>
        <v>5714.2857142857129</v>
      </c>
      <c r="E77">
        <f t="shared" si="11"/>
        <v>672.72355939858426</v>
      </c>
      <c r="F77">
        <v>3</v>
      </c>
      <c r="G77" s="2">
        <f t="shared" si="5"/>
        <v>375</v>
      </c>
      <c r="H77">
        <f t="shared" si="6"/>
        <v>5.5147058823529411</v>
      </c>
      <c r="I77">
        <f t="shared" si="12"/>
        <v>479.03523179439173</v>
      </c>
      <c r="J77">
        <f t="shared" si="13"/>
        <v>7.4197451404255617</v>
      </c>
      <c r="K77">
        <f t="shared" si="14"/>
        <v>122.58916518159279</v>
      </c>
      <c r="L77">
        <f t="shared" si="15"/>
        <v>672.72355939858426</v>
      </c>
      <c r="M77">
        <v>0.75</v>
      </c>
      <c r="N77" s="1">
        <f t="shared" si="7"/>
        <v>504.54266954893819</v>
      </c>
      <c r="P77" s="1">
        <f t="shared" si="8"/>
        <v>5714.2857142857129</v>
      </c>
      <c r="Q77" s="1">
        <f t="shared" si="16"/>
        <v>33.613445378151233</v>
      </c>
      <c r="R77" s="1">
        <f t="shared" si="17"/>
        <v>857.14285714285779</v>
      </c>
      <c r="S77" s="1">
        <f t="shared" si="18"/>
        <v>38.449309037544332</v>
      </c>
      <c r="T77" s="1">
        <f t="shared" si="19"/>
        <v>848.23284823284826</v>
      </c>
      <c r="U77" s="1">
        <f t="shared" si="20"/>
        <v>35.796634278866762</v>
      </c>
      <c r="V77" s="1">
        <f t="shared" si="21"/>
        <v>696.24573378839568</v>
      </c>
      <c r="W77" s="1">
        <f t="shared" si="22"/>
        <v>43.000086494872576</v>
      </c>
      <c r="X77" s="1">
        <f t="shared" si="23"/>
        <v>666.6666666666664</v>
      </c>
      <c r="Y77" s="1">
        <f t="shared" si="24"/>
        <v>43.4452683054391</v>
      </c>
      <c r="Z77" s="1">
        <f t="shared" si="25"/>
        <v>620.06079027355599</v>
      </c>
      <c r="AA77" s="1">
        <f t="shared" si="26"/>
        <v>44.572142137056211</v>
      </c>
      <c r="AB77" s="1">
        <f t="shared" si="27"/>
        <v>592.16255442670524</v>
      </c>
      <c r="AC77" s="1">
        <f t="shared" si="28"/>
        <v>44.85994104306269</v>
      </c>
      <c r="AD77" s="1">
        <f t="shared" si="29"/>
        <v>558.90410958904124</v>
      </c>
      <c r="AE77" s="1">
        <f t="shared" si="30"/>
        <v>49.261082277639943</v>
      </c>
      <c r="AF77" s="1">
        <f t="shared" si="31"/>
        <v>579.54545454545428</v>
      </c>
      <c r="AG77" s="1">
        <f t="shared" si="32"/>
        <v>48.987961069816294</v>
      </c>
      <c r="AH77" s="1">
        <f t="shared" si="33"/>
        <v>544.72630173564733</v>
      </c>
      <c r="AI77" s="1">
        <f t="shared" si="34"/>
        <v>45.779203419062704</v>
      </c>
      <c r="AJ77" s="1">
        <f t="shared" si="35"/>
        <v>483.98576512455531</v>
      </c>
      <c r="AK77" s="1">
        <f t="shared" si="36"/>
        <v>52.457182788553979</v>
      </c>
      <c r="AL77" s="1">
        <f t="shared" si="37"/>
        <v>531.24999999999989</v>
      </c>
      <c r="AM77" s="1">
        <f t="shared" si="38"/>
        <v>46.503010884206105</v>
      </c>
      <c r="AN77" s="1">
        <f t="shared" si="39"/>
        <v>450.08273579702148</v>
      </c>
      <c r="AO77" s="1">
        <f t="shared" si="40"/>
        <v>49.400399498489854</v>
      </c>
      <c r="AP77" s="1">
        <f t="shared" si="41"/>
        <v>460.75663466967831</v>
      </c>
      <c r="AQ77" s="1">
        <f t="shared" si="42"/>
        <v>62.032202686604059</v>
      </c>
      <c r="AR77" s="1">
        <f t="shared" si="43"/>
        <v>557.7580314422421</v>
      </c>
      <c r="AS77" s="1">
        <f t="shared" si="44"/>
        <v>61.073708693915044</v>
      </c>
      <c r="AT77" s="1">
        <f t="shared" si="45"/>
        <v>478.31184056271957</v>
      </c>
      <c r="AU77" s="1">
        <f t="shared" si="46"/>
        <v>91.827399063423243</v>
      </c>
      <c r="AV77" s="1">
        <f t="shared" si="47"/>
        <v>693.8775510204083</v>
      </c>
      <c r="AW77" s="1">
        <f t="shared" si="48"/>
        <v>85.482216978295142</v>
      </c>
      <c r="AX77" s="1">
        <f t="shared" si="49"/>
        <v>614.45783132530119</v>
      </c>
      <c r="AY77" s="1">
        <f t="shared" si="50"/>
        <v>98.706635072694382</v>
      </c>
      <c r="AZ77" s="1">
        <f t="shared" si="51"/>
        <v>679.99999999999966</v>
      </c>
      <c r="BA77" s="1">
        <f t="shared" si="52"/>
        <v>195.47327570685343</v>
      </c>
      <c r="BB77" s="1">
        <f t="shared" si="53"/>
        <v>1287.0662460567826</v>
      </c>
      <c r="BC77" s="1">
        <f t="shared" si="54"/>
        <v>119.97065627800086</v>
      </c>
      <c r="BD77" s="1">
        <f t="shared" si="55"/>
        <v>1457.1428571428571</v>
      </c>
      <c r="BE77" s="1">
        <f t="shared" si="56"/>
        <v>93.489726327663135</v>
      </c>
      <c r="BF77" s="1">
        <f t="shared" si="57"/>
        <v>1048.843187660668</v>
      </c>
      <c r="BG77" s="1">
        <f t="shared" si="58"/>
        <v>87.024964784762901</v>
      </c>
      <c r="BH77" s="1">
        <f t="shared" si="59"/>
        <v>925.17006802721073</v>
      </c>
      <c r="BI77" s="1">
        <f t="shared" si="60"/>
        <v>75.058826213126821</v>
      </c>
      <c r="BJ77" s="1">
        <f t="shared" si="61"/>
        <v>762.55983992872723</v>
      </c>
      <c r="BK77" s="1">
        <f t="shared" si="62"/>
        <v>70.137606624971681</v>
      </c>
      <c r="BL77" s="1">
        <f t="shared" si="63"/>
        <v>687.33156465727245</v>
      </c>
      <c r="BM77" s="1">
        <f t="shared" si="64"/>
        <v>69.842045626027229</v>
      </c>
      <c r="BN77" s="1">
        <f t="shared" si="65"/>
        <v>663.19894652846301</v>
      </c>
      <c r="BO77" s="1">
        <f t="shared" si="66"/>
        <v>69.533969372129945</v>
      </c>
      <c r="BP77" s="1">
        <f t="shared" si="67"/>
        <v>641.02566069638192</v>
      </c>
      <c r="BQ77" s="1">
        <f t="shared" si="68"/>
        <v>62.168803848098882</v>
      </c>
      <c r="BR77" s="1">
        <f t="shared" si="69"/>
        <v>557.37704918032784</v>
      </c>
      <c r="BS77" s="1">
        <f t="shared" si="70"/>
        <v>50.474398290723464</v>
      </c>
      <c r="BT77" s="1">
        <f t="shared" si="71"/>
        <v>441.94106867982231</v>
      </c>
      <c r="BU77" s="1">
        <f t="shared" si="72"/>
        <v>47.847395504038893</v>
      </c>
      <c r="BV77" s="1">
        <f t="shared" si="73"/>
        <v>411.2903225806453</v>
      </c>
      <c r="BW77" s="1">
        <f t="shared" si="74"/>
        <v>49.745154069821034</v>
      </c>
      <c r="BX77" s="1">
        <f t="shared" si="75"/>
        <v>420.44516666861654</v>
      </c>
      <c r="BY77" s="1">
        <f t="shared" si="76"/>
        <v>58.958014418873276</v>
      </c>
      <c r="BZ77" s="1">
        <f t="shared" si="77"/>
        <v>489.91355184965232</v>
      </c>
      <c r="CA77" s="1">
        <f t="shared" si="78"/>
        <v>68.039581726643036</v>
      </c>
      <c r="CB77" s="1">
        <f t="shared" si="79"/>
        <v>554.46834245147397</v>
      </c>
      <c r="CC77" s="1">
        <f t="shared" si="80"/>
        <v>74.061759190780023</v>
      </c>
      <c r="CD77" s="1">
        <f t="shared" si="81"/>
        <v>541.40129142490127</v>
      </c>
      <c r="CE77" s="1">
        <f t="shared" si="82"/>
        <v>70.468137778699599</v>
      </c>
      <c r="CF77" s="1">
        <f t="shared" si="83"/>
        <v>504.45104618923114</v>
      </c>
      <c r="CG77" s="1">
        <f t="shared" si="84"/>
        <v>144.75139264162127</v>
      </c>
      <c r="CH77" s="1">
        <f t="shared" si="85"/>
        <v>554.46834245147397</v>
      </c>
      <c r="CI77" s="1">
        <f t="shared" si="86"/>
        <v>145.65751447284751</v>
      </c>
      <c r="CJ77" s="1">
        <f t="shared" si="87"/>
        <v>545.33791521239493</v>
      </c>
      <c r="CK77" s="1">
        <f t="shared" si="88"/>
        <v>142.39189999032732</v>
      </c>
      <c r="CL77" s="1">
        <f t="shared" si="89"/>
        <v>521.47237636597742</v>
      </c>
      <c r="CM77" s="1">
        <f t="shared" si="90"/>
        <v>134.13234467166387</v>
      </c>
      <c r="CN77" s="1">
        <f t="shared" si="91"/>
        <v>481.13207547169799</v>
      </c>
      <c r="CO77" s="1">
        <f t="shared" si="92"/>
        <v>139.29342845464646</v>
      </c>
      <c r="CP77" s="1">
        <f t="shared" si="93"/>
        <v>431.47209235827745</v>
      </c>
      <c r="CQ77" s="1">
        <f t="shared" si="94"/>
        <v>141.68385557183163</v>
      </c>
      <c r="CR77" s="1">
        <f t="shared" si="95"/>
        <v>431.39908199450053</v>
      </c>
      <c r="CS77" s="1">
        <f t="shared" si="96"/>
        <v>130.70743843872907</v>
      </c>
      <c r="CT77" s="1">
        <f t="shared" si="97"/>
        <v>391.28434427594038</v>
      </c>
      <c r="CU77" s="1">
        <f t="shared" si="98"/>
        <v>138.55657999203538</v>
      </c>
      <c r="CV77" s="1">
        <f t="shared" si="99"/>
        <v>408.52292130771889</v>
      </c>
      <c r="CW77" s="1">
        <f t="shared" si="100"/>
        <v>174.25728287054099</v>
      </c>
      <c r="CX77" s="1">
        <f t="shared" si="101"/>
        <v>421.48760330578523</v>
      </c>
      <c r="CY77" s="1">
        <f t="shared" si="102"/>
        <v>144.78445155534837</v>
      </c>
      <c r="CZ77" s="1">
        <f t="shared" si="103"/>
        <v>344.361903431342</v>
      </c>
      <c r="DA77" s="1">
        <f t="shared" si="104"/>
        <v>151.32321125308846</v>
      </c>
      <c r="DB77" s="1">
        <f t="shared" si="105"/>
        <v>355.05430393141165</v>
      </c>
      <c r="DC77" s="1">
        <f t="shared" si="106"/>
        <v>134.20955009934212</v>
      </c>
      <c r="DD77" s="1">
        <f t="shared" si="107"/>
        <v>310.5590039026896</v>
      </c>
      <c r="DE77" s="1">
        <f t="shared" si="108"/>
        <v>145.22626297804004</v>
      </c>
      <c r="DF77" s="1">
        <f t="shared" si="109"/>
        <v>284.59821913239307</v>
      </c>
      <c r="DG77" s="1">
        <f t="shared" si="110"/>
        <v>130.11774449849725</v>
      </c>
      <c r="DH77" s="1">
        <f t="shared" si="111"/>
        <v>252.07591021026636</v>
      </c>
      <c r="DI77" s="1">
        <f t="shared" si="112"/>
        <v>135.2642815496194</v>
      </c>
      <c r="DJ77" s="1">
        <f t="shared" si="113"/>
        <v>259.40996142770729</v>
      </c>
      <c r="DK77" s="1">
        <f t="shared" si="114"/>
        <v>134.73689095896893</v>
      </c>
      <c r="DL77" s="1">
        <f t="shared" si="115"/>
        <v>255.7416531354778</v>
      </c>
      <c r="DM77" s="1">
        <f t="shared" si="116"/>
        <v>147.18065154031743</v>
      </c>
      <c r="DN77" s="1">
        <f t="shared" si="117"/>
        <v>230.45639085722243</v>
      </c>
      <c r="DO77" s="1">
        <f t="shared" si="118"/>
        <v>157.13470268088315</v>
      </c>
      <c r="DP77" s="1">
        <f t="shared" si="119"/>
        <v>243.66937055126863</v>
      </c>
      <c r="DQ77" s="1">
        <f t="shared" si="120"/>
        <v>154.24777211520131</v>
      </c>
      <c r="DR77" s="1">
        <f t="shared" si="121"/>
        <v>236.76880893742896</v>
      </c>
      <c r="DS77" s="1">
        <f t="shared" si="122"/>
        <v>144.58943141104291</v>
      </c>
      <c r="DT77" s="1">
        <f t="shared" si="123"/>
        <v>219.77075125635642</v>
      </c>
      <c r="DU77" s="1">
        <f t="shared" si="124"/>
        <v>321.16409360750106</v>
      </c>
      <c r="DV77" s="1">
        <f t="shared" si="125"/>
        <v>356.44394288042827</v>
      </c>
      <c r="DW77" s="1">
        <f t="shared" si="126"/>
        <v>329.51079871254814</v>
      </c>
      <c r="DX77" s="1">
        <f t="shared" si="127"/>
        <v>359.66148732299189</v>
      </c>
      <c r="DY77" s="1">
        <f t="shared" si="128"/>
        <v>292.55104959788764</v>
      </c>
      <c r="DZ77" s="1">
        <f t="shared" si="129"/>
        <v>314.03942066960934</v>
      </c>
      <c r="EA77" s="1">
        <f t="shared" si="130"/>
        <v>318.20572461535187</v>
      </c>
      <c r="EB77" s="1">
        <f t="shared" si="131"/>
        <v>336.67811881729688</v>
      </c>
      <c r="EC77" s="1">
        <f t="shared" si="132"/>
        <v>353.13857963357282</v>
      </c>
      <c r="ED77" s="1">
        <f t="shared" si="133"/>
        <v>332.89817895512152</v>
      </c>
      <c r="EE77" s="1">
        <f t="shared" si="134"/>
        <v>361.61339235520836</v>
      </c>
      <c r="EF77" s="1">
        <f t="shared" si="135"/>
        <v>335.52631578947364</v>
      </c>
      <c r="EG77" s="1">
        <f t="shared" ref="EG77:EG122" si="136">$C77*EG76+EG76</f>
        <v>346.42452064179724</v>
      </c>
      <c r="EH77" s="1">
        <f t="shared" ref="EH77:EH122" si="137">EH76*$C77+EH76</f>
        <v>316.37717720537546</v>
      </c>
      <c r="EI77" s="1">
        <f>$C77*EI76+EI76</f>
        <v>401.12357102200582</v>
      </c>
      <c r="EJ77" s="1">
        <f>EJ76*$C77+EJ76</f>
        <v>360.93417479487834</v>
      </c>
      <c r="EK77" s="1">
        <f>$N77</f>
        <v>504.54266954893819</v>
      </c>
      <c r="EL77" s="2">
        <f>$G77</f>
        <v>375</v>
      </c>
    </row>
    <row r="78" spans="1:148" x14ac:dyDescent="0.2">
      <c r="A78" s="3">
        <v>40599</v>
      </c>
      <c r="B78">
        <v>79.690002441406193</v>
      </c>
      <c r="C78" s="4">
        <f t="shared" si="9"/>
        <v>0.17191180060891462</v>
      </c>
      <c r="D78" s="2">
        <f t="shared" si="10"/>
        <v>6696.6388606223672</v>
      </c>
      <c r="E78">
        <f t="shared" si="11"/>
        <v>685.65801042136263</v>
      </c>
      <c r="F78">
        <v>4</v>
      </c>
      <c r="G78" s="2">
        <f t="shared" si="5"/>
        <v>375</v>
      </c>
      <c r="H78">
        <f t="shared" si="6"/>
        <v>4.7057345778816719</v>
      </c>
      <c r="I78">
        <f t="shared" si="12"/>
        <v>483.74096637227342</v>
      </c>
      <c r="J78">
        <f t="shared" si="13"/>
        <v>6.4530492164827162</v>
      </c>
      <c r="K78">
        <f t="shared" si="14"/>
        <v>129.04221439807552</v>
      </c>
      <c r="L78">
        <f t="shared" si="15"/>
        <v>685.65801042136263</v>
      </c>
      <c r="M78">
        <v>0.75</v>
      </c>
      <c r="N78" s="1">
        <f t="shared" si="7"/>
        <v>514.24350781602197</v>
      </c>
      <c r="P78" s="1">
        <f t="shared" si="8"/>
        <v>6696.6388606223672</v>
      </c>
      <c r="Q78" s="1">
        <f t="shared" si="16"/>
        <v>39.391993297778612</v>
      </c>
      <c r="R78" s="1">
        <f t="shared" si="17"/>
        <v>1004.4958290933562</v>
      </c>
      <c r="S78" s="1">
        <f t="shared" si="18"/>
        <v>45.059198986357188</v>
      </c>
      <c r="T78" s="1">
        <f t="shared" si="19"/>
        <v>994.05408450818538</v>
      </c>
      <c r="U78" s="1">
        <f t="shared" si="20"/>
        <v>41.950498133485539</v>
      </c>
      <c r="V78" s="1">
        <f t="shared" si="21"/>
        <v>815.93859155023381</v>
      </c>
      <c r="W78" s="1">
        <f t="shared" si="22"/>
        <v>50.392308790545194</v>
      </c>
      <c r="X78" s="1">
        <f t="shared" si="23"/>
        <v>781.27453373927608</v>
      </c>
      <c r="Y78" s="1">
        <f t="shared" si="24"/>
        <v>50.914022607764544</v>
      </c>
      <c r="Z78" s="1">
        <f t="shared" si="25"/>
        <v>726.65655721646954</v>
      </c>
      <c r="AA78" s="1">
        <f t="shared" si="26"/>
        <v>52.234619348834016</v>
      </c>
      <c r="AB78" s="1">
        <f t="shared" si="27"/>
        <v>693.96228541137452</v>
      </c>
      <c r="AC78" s="1">
        <f t="shared" si="28"/>
        <v>52.571894282985348</v>
      </c>
      <c r="AD78" s="1">
        <f t="shared" si="29"/>
        <v>654.98632143621546</v>
      </c>
      <c r="AE78" s="1">
        <f t="shared" si="30"/>
        <v>57.729643631932916</v>
      </c>
      <c r="AF78" s="1">
        <f t="shared" si="31"/>
        <v>679.17615717107515</v>
      </c>
      <c r="AG78" s="1">
        <f t="shared" si="32"/>
        <v>57.409569665487822</v>
      </c>
      <c r="AH78" s="1">
        <f t="shared" si="33"/>
        <v>638.37118110605741</v>
      </c>
      <c r="AI78" s="1">
        <f t="shared" si="34"/>
        <v>53.649188709275556</v>
      </c>
      <c r="AJ78" s="1">
        <f t="shared" si="35"/>
        <v>567.18862947620084</v>
      </c>
      <c r="AK78" s="1">
        <f t="shared" si="36"/>
        <v>61.475191536605259</v>
      </c>
      <c r="AL78" s="1">
        <f t="shared" si="37"/>
        <v>622.57814407348576</v>
      </c>
      <c r="AM78" s="1">
        <f t="shared" si="38"/>
        <v>54.497427219045932</v>
      </c>
      <c r="AN78" s="1">
        <f t="shared" si="39"/>
        <v>527.45726933087383</v>
      </c>
      <c r="AO78" s="1">
        <f t="shared" si="40"/>
        <v>57.892911127074967</v>
      </c>
      <c r="AP78" s="1">
        <f t="shared" si="41"/>
        <v>539.96613737824657</v>
      </c>
      <c r="AQ78" s="1">
        <f t="shared" si="42"/>
        <v>72.69627034619532</v>
      </c>
      <c r="AR78" s="1">
        <f t="shared" si="43"/>
        <v>653.64321893156159</v>
      </c>
      <c r="AS78" s="1">
        <f t="shared" si="44"/>
        <v>71.572999925350302</v>
      </c>
      <c r="AT78" s="1">
        <f t="shared" si="45"/>
        <v>560.53929032642077</v>
      </c>
      <c r="AU78" s="1">
        <f t="shared" si="46"/>
        <v>107.61361258164969</v>
      </c>
      <c r="AV78" s="1">
        <f t="shared" si="47"/>
        <v>813.16329021843069</v>
      </c>
      <c r="AW78" s="1">
        <f t="shared" si="48"/>
        <v>100.17761881907579</v>
      </c>
      <c r="AX78" s="1">
        <f t="shared" si="49"/>
        <v>720.09038350668243</v>
      </c>
      <c r="AY78" s="1">
        <f t="shared" si="50"/>
        <v>115.67547044008832</v>
      </c>
      <c r="AZ78" s="1">
        <f t="shared" si="51"/>
        <v>796.90002441406159</v>
      </c>
      <c r="BA78" s="1">
        <f t="shared" si="52"/>
        <v>229.07743850454142</v>
      </c>
      <c r="BB78" s="1">
        <f t="shared" si="53"/>
        <v>1508.3281219193605</v>
      </c>
      <c r="BC78" s="1">
        <f t="shared" si="54"/>
        <v>140.59502781898516</v>
      </c>
      <c r="BD78" s="1">
        <f t="shared" si="55"/>
        <v>1707.642909458704</v>
      </c>
      <c r="BE78" s="1">
        <f t="shared" si="56"/>
        <v>109.56171351908635</v>
      </c>
      <c r="BF78" s="1">
        <f t="shared" si="57"/>
        <v>1229.1517086078072</v>
      </c>
      <c r="BG78" s="1">
        <f t="shared" si="58"/>
        <v>101.98558317883888</v>
      </c>
      <c r="BH78" s="1">
        <f t="shared" si="59"/>
        <v>1084.2177202912405</v>
      </c>
      <c r="BI78" s="1">
        <f t="shared" si="60"/>
        <v>87.96232417901706</v>
      </c>
      <c r="BJ78" s="1">
        <f t="shared" si="61"/>
        <v>893.65287508292045</v>
      </c>
      <c r="BK78" s="1">
        <f t="shared" si="62"/>
        <v>82.195088870270297</v>
      </c>
      <c r="BL78" s="1">
        <f t="shared" si="63"/>
        <v>805.49197155284673</v>
      </c>
      <c r="BM78" s="1">
        <f t="shared" si="64"/>
        <v>81.848717447807545</v>
      </c>
      <c r="BN78" s="1">
        <f t="shared" si="65"/>
        <v>777.21067158810638</v>
      </c>
      <c r="BO78" s="1">
        <f t="shared" si="66"/>
        <v>81.487679250377923</v>
      </c>
      <c r="BP78" s="1">
        <f t="shared" si="67"/>
        <v>751.2255362632161</v>
      </c>
      <c r="BQ78" s="1">
        <f t="shared" si="68"/>
        <v>72.856354859327979</v>
      </c>
      <c r="BR78" s="1">
        <f t="shared" si="69"/>
        <v>653.19674132300156</v>
      </c>
      <c r="BS78" s="1">
        <f t="shared" si="70"/>
        <v>59.151542985533254</v>
      </c>
      <c r="BT78" s="1">
        <f t="shared" si="71"/>
        <v>517.91595355959862</v>
      </c>
      <c r="BU78" s="1">
        <f t="shared" si="72"/>
        <v>56.072927419585106</v>
      </c>
      <c r="BV78" s="1">
        <f t="shared" si="73"/>
        <v>481.99598250850534</v>
      </c>
      <c r="BW78" s="1">
        <f t="shared" si="74"/>
        <v>58.296933077531847</v>
      </c>
      <c r="BX78" s="1">
        <f t="shared" si="75"/>
        <v>492.7246523279336</v>
      </c>
      <c r="BY78" s="1">
        <f t="shared" si="76"/>
        <v>69.093592837948137</v>
      </c>
      <c r="BZ78" s="1">
        <f t="shared" si="77"/>
        <v>574.13547269083494</v>
      </c>
      <c r="CA78" s="1">
        <f t="shared" si="78"/>
        <v>79.736388733947649</v>
      </c>
      <c r="CB78" s="1">
        <f t="shared" si="79"/>
        <v>649.78799358294714</v>
      </c>
      <c r="CC78" s="1">
        <f t="shared" si="80"/>
        <v>86.793849569530849</v>
      </c>
      <c r="CD78" s="1">
        <f t="shared" si="81"/>
        <v>634.47456228574777</v>
      </c>
      <c r="CE78" s="1">
        <f t="shared" si="82"/>
        <v>82.582442229792932</v>
      </c>
      <c r="CF78" s="1">
        <f t="shared" si="83"/>
        <v>591.17213385867262</v>
      </c>
      <c r="CG78" s="1">
        <f t="shared" si="84"/>
        <v>169.63586519129038</v>
      </c>
      <c r="CH78" s="1">
        <f t="shared" si="85"/>
        <v>649.78799358294714</v>
      </c>
      <c r="CI78" s="1">
        <f t="shared" si="86"/>
        <v>170.69776005809376</v>
      </c>
      <c r="CJ78" s="1">
        <f t="shared" si="87"/>
        <v>639.08793815686931</v>
      </c>
      <c r="CK78" s="1">
        <f t="shared" si="88"/>
        <v>166.87074790978897</v>
      </c>
      <c r="CL78" s="1">
        <f t="shared" si="89"/>
        <v>611.11963155486217</v>
      </c>
      <c r="CM78" s="1">
        <f t="shared" si="90"/>
        <v>157.19127756406516</v>
      </c>
      <c r="CN78" s="1">
        <f t="shared" si="91"/>
        <v>563.84435689674183</v>
      </c>
      <c r="CO78" s="1">
        <f t="shared" si="92"/>
        <v>163.23961255327376</v>
      </c>
      <c r="CP78" s="1">
        <f t="shared" si="93"/>
        <v>505.64723666808482</v>
      </c>
      <c r="CQ78" s="1">
        <f t="shared" si="94"/>
        <v>166.04098230039861</v>
      </c>
      <c r="CR78" s="1">
        <f t="shared" si="95"/>
        <v>505.56167496120793</v>
      </c>
      <c r="CS78" s="1">
        <f t="shared" si="96"/>
        <v>153.17758953370983</v>
      </c>
      <c r="CT78" s="1">
        <f t="shared" si="97"/>
        <v>458.55074045049577</v>
      </c>
      <c r="CU78" s="1">
        <f t="shared" si="98"/>
        <v>162.37609114467929</v>
      </c>
      <c r="CV78" s="1">
        <f t="shared" si="99"/>
        <v>478.75283229974275</v>
      </c>
      <c r="CW78" s="1">
        <f t="shared" si="100"/>
        <v>204.21416613803268</v>
      </c>
      <c r="CX78" s="1">
        <f t="shared" si="101"/>
        <v>493.94629612441867</v>
      </c>
      <c r="CY78" s="1">
        <f t="shared" si="102"/>
        <v>169.67460732240247</v>
      </c>
      <c r="CZ78" s="1">
        <f t="shared" si="103"/>
        <v>403.56177831133721</v>
      </c>
      <c r="DA78" s="1">
        <f t="shared" si="104"/>
        <v>177.33745697353007</v>
      </c>
      <c r="DB78" s="1">
        <f t="shared" si="105"/>
        <v>416.09232863420544</v>
      </c>
      <c r="DC78" s="1">
        <f t="shared" si="106"/>
        <v>157.28175551583237</v>
      </c>
      <c r="DD78" s="1">
        <f t="shared" si="107"/>
        <v>363.94776145891188</v>
      </c>
      <c r="DE78" s="1">
        <f t="shared" si="108"/>
        <v>170.19237134229866</v>
      </c>
      <c r="DF78" s="1">
        <f t="shared" si="109"/>
        <v>333.52401143353325</v>
      </c>
      <c r="DG78" s="1">
        <f t="shared" si="110"/>
        <v>152.48652024640461</v>
      </c>
      <c r="DH78" s="1">
        <f t="shared" si="111"/>
        <v>295.41073382464435</v>
      </c>
      <c r="DI78" s="1">
        <f t="shared" si="112"/>
        <v>158.51780774888564</v>
      </c>
      <c r="DJ78" s="1">
        <f t="shared" si="113"/>
        <v>304.00559499263352</v>
      </c>
      <c r="DK78" s="1">
        <f t="shared" si="114"/>
        <v>157.89975249217227</v>
      </c>
      <c r="DL78" s="1">
        <f t="shared" si="115"/>
        <v>299.70666121669825</v>
      </c>
      <c r="DM78" s="1">
        <f t="shared" si="116"/>
        <v>172.48274236140662</v>
      </c>
      <c r="DN78" s="1">
        <f t="shared" si="117"/>
        <v>270.07456397131932</v>
      </c>
      <c r="DO78" s="1">
        <f t="shared" si="118"/>
        <v>184.14801235690021</v>
      </c>
      <c r="DP78" s="1">
        <f t="shared" si="119"/>
        <v>285.55901079597805</v>
      </c>
      <c r="DQ78" s="1">
        <f t="shared" si="120"/>
        <v>180.76478435943909</v>
      </c>
      <c r="DR78" s="1">
        <f t="shared" si="121"/>
        <v>277.47216120989043</v>
      </c>
      <c r="DS78" s="1">
        <f t="shared" si="122"/>
        <v>169.44606091393445</v>
      </c>
      <c r="DT78" s="1">
        <f t="shared" si="123"/>
        <v>257.55193682601055</v>
      </c>
      <c r="DU78" s="1">
        <f t="shared" si="124"/>
        <v>376.37599123049654</v>
      </c>
      <c r="DV78" s="1">
        <f t="shared" si="125"/>
        <v>417.72086291714379</v>
      </c>
      <c r="DW78" s="1">
        <f t="shared" si="126"/>
        <v>386.15759343930392</v>
      </c>
      <c r="DX78" s="1">
        <f t="shared" si="127"/>
        <v>421.49154121836773</v>
      </c>
      <c r="DY78" s="1">
        <f t="shared" si="128"/>
        <v>342.84402730428837</v>
      </c>
      <c r="DZ78" s="1">
        <f t="shared" si="129"/>
        <v>368.02650293910227</v>
      </c>
      <c r="EA78" s="1">
        <f t="shared" si="130"/>
        <v>372.90904369804144</v>
      </c>
      <c r="EB78" s="1">
        <f t="shared" si="131"/>
        <v>394.55706044880048</v>
      </c>
      <c r="EC78" s="1">
        <f t="shared" si="132"/>
        <v>413.84726872285489</v>
      </c>
      <c r="ED78" s="1">
        <f t="shared" si="133"/>
        <v>390.12730431872512</v>
      </c>
      <c r="EE78" s="1">
        <f t="shared" si="134"/>
        <v>423.77900175929017</v>
      </c>
      <c r="EF78" s="1">
        <f t="shared" si="135"/>
        <v>393.20724888851737</v>
      </c>
      <c r="EG78" s="1">
        <f t="shared" si="136"/>
        <v>405.97898376040871</v>
      </c>
      <c r="EH78" s="1">
        <f t="shared" si="137"/>
        <v>370.76614741031722</v>
      </c>
      <c r="EI78" s="1">
        <f t="shared" ref="EI78:EI122" si="138">$C78*EI77+EI77</f>
        <v>470.0814463830767</v>
      </c>
      <c r="EJ78" s="1">
        <f t="shared" ref="EJ78:EJ122" si="139">EJ77*$C78+EJ77</f>
        <v>422.98301868515858</v>
      </c>
      <c r="EK78" s="1">
        <f>$C78*EK77+EK77</f>
        <v>591.27950835512479</v>
      </c>
      <c r="EL78" s="1">
        <f>EL77*$C78+EL77</f>
        <v>439.46692522834297</v>
      </c>
      <c r="EM78" s="1">
        <f>$N78</f>
        <v>514.24350781602197</v>
      </c>
      <c r="EN78" s="2">
        <f>$G78</f>
        <v>375</v>
      </c>
    </row>
    <row r="79" spans="1:148" x14ac:dyDescent="0.2">
      <c r="A79" s="3">
        <v>40690</v>
      </c>
      <c r="B79">
        <v>77.080001831054602</v>
      </c>
      <c r="C79" s="4">
        <f t="shared" si="9"/>
        <v>-3.2751920321130001E-2</v>
      </c>
      <c r="D79" s="2">
        <f t="shared" si="10"/>
        <v>6477.3110782398808</v>
      </c>
      <c r="E79">
        <f t="shared" si="11"/>
        <v>696.8167942157271</v>
      </c>
      <c r="F79">
        <v>1</v>
      </c>
      <c r="G79" s="2">
        <f t="shared" si="5"/>
        <v>375</v>
      </c>
      <c r="H79">
        <f t="shared" si="6"/>
        <v>4.8650751309260745</v>
      </c>
      <c r="I79">
        <f t="shared" si="12"/>
        <v>488.60604150319949</v>
      </c>
      <c r="J79">
        <f t="shared" si="13"/>
        <v>6.780132112701132</v>
      </c>
      <c r="K79">
        <f t="shared" si="14"/>
        <v>135.82234651077664</v>
      </c>
      <c r="L79">
        <f t="shared" si="15"/>
        <v>696.8167942157271</v>
      </c>
      <c r="M79">
        <v>0.75</v>
      </c>
      <c r="N79" s="1">
        <f t="shared" si="7"/>
        <v>522.61259566179535</v>
      </c>
      <c r="P79" s="1">
        <f t="shared" si="8"/>
        <v>6477.3110782398808</v>
      </c>
      <c r="Q79" s="1">
        <f t="shared" si="16"/>
        <v>38.101829871999279</v>
      </c>
      <c r="R79" s="1">
        <f t="shared" si="17"/>
        <v>971.59666173598316</v>
      </c>
      <c r="S79" s="1">
        <f t="shared" si="18"/>
        <v>43.583423691422077</v>
      </c>
      <c r="T79" s="1">
        <f t="shared" si="19"/>
        <v>961.49690433747946</v>
      </c>
      <c r="U79" s="1">
        <f t="shared" si="20"/>
        <v>40.576538761185908</v>
      </c>
      <c r="V79" s="1">
        <f t="shared" si="21"/>
        <v>789.21503581284549</v>
      </c>
      <c r="W79" s="1">
        <f t="shared" si="22"/>
        <v>48.74186390823948</v>
      </c>
      <c r="X79" s="1">
        <f t="shared" si="23"/>
        <v>755.68629246131934</v>
      </c>
      <c r="Y79" s="1">
        <f t="shared" si="24"/>
        <v>49.246490596086829</v>
      </c>
      <c r="Z79" s="1">
        <f t="shared" si="25"/>
        <v>702.85715955368903</v>
      </c>
      <c r="AA79" s="1">
        <f t="shared" si="26"/>
        <v>50.523835257916446</v>
      </c>
      <c r="AB79" s="1">
        <f t="shared" si="27"/>
        <v>671.23368793371196</v>
      </c>
      <c r="AC79" s="1">
        <f t="shared" si="28"/>
        <v>50.850063790298144</v>
      </c>
      <c r="AD79" s="1">
        <f t="shared" si="29"/>
        <v>633.53426162510652</v>
      </c>
      <c r="AE79" s="1">
        <f t="shared" si="30"/>
        <v>55.838886943532621</v>
      </c>
      <c r="AF79" s="1">
        <f t="shared" si="31"/>
        <v>656.93183378739684</v>
      </c>
      <c r="AG79" s="1">
        <f t="shared" si="32"/>
        <v>55.529296014133401</v>
      </c>
      <c r="AH79" s="1">
        <f t="shared" si="33"/>
        <v>617.46329904716617</v>
      </c>
      <c r="AI79" s="1">
        <f t="shared" si="34"/>
        <v>51.892074755376093</v>
      </c>
      <c r="AJ79" s="1">
        <f t="shared" si="35"/>
        <v>548.61211267654539</v>
      </c>
      <c r="AK79" s="1">
        <f t="shared" si="36"/>
        <v>59.461760961672155</v>
      </c>
      <c r="AL79" s="1">
        <f t="shared" si="37"/>
        <v>602.18751430511395</v>
      </c>
      <c r="AM79" s="1">
        <f t="shared" si="38"/>
        <v>52.712531825061156</v>
      </c>
      <c r="AN79" s="1">
        <f t="shared" si="39"/>
        <v>510.18203087294825</v>
      </c>
      <c r="AO79" s="1">
        <f t="shared" si="40"/>
        <v>55.996807114682746</v>
      </c>
      <c r="AP79" s="1">
        <f t="shared" si="41"/>
        <v>522.28120947072591</v>
      </c>
      <c r="AQ79" s="1">
        <f t="shared" si="42"/>
        <v>70.3153278921734</v>
      </c>
      <c r="AR79" s="1">
        <f t="shared" si="43"/>
        <v>632.23514830666818</v>
      </c>
      <c r="AS79" s="1">
        <f t="shared" si="44"/>
        <v>69.228846734650986</v>
      </c>
      <c r="AT79" s="1">
        <f t="shared" si="45"/>
        <v>542.18055215278707</v>
      </c>
      <c r="AU79" s="1">
        <f t="shared" si="46"/>
        <v>104.08906011690655</v>
      </c>
      <c r="AV79" s="1">
        <f t="shared" si="47"/>
        <v>786.53063092912873</v>
      </c>
      <c r="AW79" s="1">
        <f t="shared" si="48"/>
        <v>96.896609429552882</v>
      </c>
      <c r="AX79" s="1">
        <f t="shared" si="49"/>
        <v>696.50604064205959</v>
      </c>
      <c r="AY79" s="1">
        <f t="shared" si="50"/>
        <v>111.88687664912531</v>
      </c>
      <c r="AZ79" s="1">
        <f t="shared" si="51"/>
        <v>770.80001831054574</v>
      </c>
      <c r="BA79" s="1">
        <f t="shared" si="52"/>
        <v>221.57471249127212</v>
      </c>
      <c r="BB79" s="1">
        <f t="shared" si="53"/>
        <v>1458.927479452138</v>
      </c>
      <c r="BC79" s="1">
        <f t="shared" si="54"/>
        <v>135.99027067031071</v>
      </c>
      <c r="BD79" s="1">
        <f t="shared" si="55"/>
        <v>1651.7143249511698</v>
      </c>
      <c r="BE79" s="1">
        <f t="shared" si="56"/>
        <v>105.97335700766277</v>
      </c>
      <c r="BF79" s="1">
        <f t="shared" si="57"/>
        <v>1188.8946297849036</v>
      </c>
      <c r="BG79" s="1">
        <f t="shared" si="58"/>
        <v>98.645359484661569</v>
      </c>
      <c r="BH79" s="1">
        <f t="shared" si="59"/>
        <v>1048.7075079055046</v>
      </c>
      <c r="BI79" s="1">
        <f t="shared" si="60"/>
        <v>85.08138914624449</v>
      </c>
      <c r="BJ79" s="1">
        <f t="shared" si="61"/>
        <v>864.38402732345594</v>
      </c>
      <c r="BK79" s="1">
        <f t="shared" si="62"/>
        <v>79.50304186880301</v>
      </c>
      <c r="BL79" s="1">
        <f t="shared" si="63"/>
        <v>779.11056268123798</v>
      </c>
      <c r="BM79" s="1">
        <f t="shared" si="64"/>
        <v>79.168014775570271</v>
      </c>
      <c r="BN79" s="1">
        <f t="shared" si="65"/>
        <v>751.75552959952074</v>
      </c>
      <c r="BO79" s="1">
        <f t="shared" si="66"/>
        <v>78.81880127241574</v>
      </c>
      <c r="BP79" s="1">
        <f t="shared" si="67"/>
        <v>726.6214573563251</v>
      </c>
      <c r="BQ79" s="1">
        <f t="shared" si="68"/>
        <v>70.470169330087302</v>
      </c>
      <c r="BR79" s="1">
        <f t="shared" si="69"/>
        <v>631.8032936971689</v>
      </c>
      <c r="BS79" s="1">
        <f t="shared" si="70"/>
        <v>57.214216362799171</v>
      </c>
      <c r="BT79" s="1">
        <f t="shared" si="71"/>
        <v>500.9532115155726</v>
      </c>
      <c r="BU79" s="1">
        <f t="shared" si="72"/>
        <v>54.23643136856635</v>
      </c>
      <c r="BV79" s="1">
        <f t="shared" si="73"/>
        <v>466.20968849428198</v>
      </c>
      <c r="BW79" s="1">
        <f t="shared" si="74"/>
        <v>56.387596570410274</v>
      </c>
      <c r="BX79" s="1">
        <f t="shared" si="75"/>
        <v>476.58697377463261</v>
      </c>
      <c r="BY79" s="1">
        <f t="shared" si="76"/>
        <v>66.830644990619064</v>
      </c>
      <c r="BZ79" s="1">
        <f t="shared" si="77"/>
        <v>555.33143343573045</v>
      </c>
      <c r="CA79" s="1">
        <f t="shared" si="78"/>
        <v>77.124868883438751</v>
      </c>
      <c r="CB79" s="1">
        <f t="shared" si="79"/>
        <v>628.50618899149151</v>
      </c>
      <c r="CC79" s="1">
        <f t="shared" si="80"/>
        <v>83.951184324065437</v>
      </c>
      <c r="CD79" s="1">
        <f t="shared" si="81"/>
        <v>613.69430197598115</v>
      </c>
      <c r="CE79" s="1">
        <f t="shared" si="82"/>
        <v>79.877708661958437</v>
      </c>
      <c r="CF79" s="1">
        <f t="shared" si="83"/>
        <v>571.81011123446103</v>
      </c>
      <c r="CG79" s="1">
        <f t="shared" si="84"/>
        <v>164.07996485093929</v>
      </c>
      <c r="CH79" s="1">
        <f t="shared" si="85"/>
        <v>628.50618899149151</v>
      </c>
      <c r="CI79" s="1">
        <f t="shared" si="86"/>
        <v>165.10708062167572</v>
      </c>
      <c r="CJ79" s="1">
        <f t="shared" si="87"/>
        <v>618.15658092816022</v>
      </c>
      <c r="CK79" s="1">
        <f t="shared" si="88"/>
        <v>161.40541047032019</v>
      </c>
      <c r="CL79" s="1">
        <f t="shared" si="89"/>
        <v>591.10429007549897</v>
      </c>
      <c r="CM79" s="1">
        <f t="shared" si="90"/>
        <v>152.04296136611026</v>
      </c>
      <c r="CN79" s="1">
        <f t="shared" si="91"/>
        <v>545.37737144614096</v>
      </c>
      <c r="CO79" s="1">
        <f t="shared" si="92"/>
        <v>157.89320176967681</v>
      </c>
      <c r="CP79" s="1">
        <f t="shared" si="93"/>
        <v>489.08631866213216</v>
      </c>
      <c r="CQ79" s="1">
        <f t="shared" si="94"/>
        <v>160.6028212780538</v>
      </c>
      <c r="CR79" s="1">
        <f t="shared" si="95"/>
        <v>489.00355926546143</v>
      </c>
      <c r="CS79" s="1">
        <f t="shared" si="96"/>
        <v>148.160729326319</v>
      </c>
      <c r="CT79" s="1">
        <f t="shared" si="97"/>
        <v>443.53232313606594</v>
      </c>
      <c r="CU79" s="1">
        <f t="shared" si="98"/>
        <v>157.05796234545221</v>
      </c>
      <c r="CV79" s="1">
        <f t="shared" si="99"/>
        <v>463.07275768274627</v>
      </c>
      <c r="CW79" s="1">
        <f t="shared" si="100"/>
        <v>197.52576004023382</v>
      </c>
      <c r="CX79" s="1">
        <f t="shared" si="101"/>
        <v>477.76860639083441</v>
      </c>
      <c r="CY79" s="1">
        <f t="shared" si="102"/>
        <v>164.11743810286012</v>
      </c>
      <c r="CZ79" s="1">
        <f t="shared" si="103"/>
        <v>390.34435510343076</v>
      </c>
      <c r="DA79" s="1">
        <f t="shared" si="104"/>
        <v>171.5293147127812</v>
      </c>
      <c r="DB79" s="1">
        <f t="shared" si="105"/>
        <v>402.46450584054452</v>
      </c>
      <c r="DC79" s="1">
        <f t="shared" si="106"/>
        <v>152.13047599121037</v>
      </c>
      <c r="DD79" s="1">
        <f t="shared" si="107"/>
        <v>352.02777337455598</v>
      </c>
      <c r="DE79" s="1">
        <f t="shared" si="108"/>
        <v>164.61824435683153</v>
      </c>
      <c r="DF79" s="1">
        <f t="shared" si="109"/>
        <v>322.60045958587853</v>
      </c>
      <c r="DG79" s="1">
        <f t="shared" si="110"/>
        <v>147.49229388524799</v>
      </c>
      <c r="DH79" s="1">
        <f t="shared" si="111"/>
        <v>285.73546500841303</v>
      </c>
      <c r="DI79" s="1">
        <f t="shared" si="112"/>
        <v>153.32604514001395</v>
      </c>
      <c r="DJ79" s="1">
        <f t="shared" si="113"/>
        <v>294.04882796825706</v>
      </c>
      <c r="DK79" s="1">
        <f t="shared" si="114"/>
        <v>152.72823237982249</v>
      </c>
      <c r="DL79" s="1">
        <f t="shared" si="115"/>
        <v>289.89069252881706</v>
      </c>
      <c r="DM79" s="1">
        <f t="shared" si="116"/>
        <v>166.83360132681582</v>
      </c>
      <c r="DN79" s="1">
        <f t="shared" si="117"/>
        <v>261.22910337136676</v>
      </c>
      <c r="DO79" s="1">
        <f t="shared" si="118"/>
        <v>178.11681132889254</v>
      </c>
      <c r="DP79" s="1">
        <f t="shared" si="119"/>
        <v>276.20640482740748</v>
      </c>
      <c r="DQ79" s="1">
        <f t="shared" si="120"/>
        <v>174.8443905452325</v>
      </c>
      <c r="DR79" s="1">
        <f t="shared" si="121"/>
        <v>268.38441509461234</v>
      </c>
      <c r="DS79" s="1">
        <f t="shared" si="122"/>
        <v>163.89637702815193</v>
      </c>
      <c r="DT79" s="1">
        <f t="shared" si="123"/>
        <v>249.11661631253233</v>
      </c>
      <c r="DU79" s="1">
        <f t="shared" si="124"/>
        <v>364.04895475492901</v>
      </c>
      <c r="DV79" s="1">
        <f t="shared" si="125"/>
        <v>404.03970249840785</v>
      </c>
      <c r="DW79" s="1">
        <f t="shared" si="126"/>
        <v>373.51019070758053</v>
      </c>
      <c r="DX79" s="1">
        <f t="shared" si="127"/>
        <v>407.68688384435347</v>
      </c>
      <c r="DY79" s="1">
        <f t="shared" si="128"/>
        <v>331.61522703944303</v>
      </c>
      <c r="DZ79" s="1">
        <f t="shared" si="129"/>
        <v>355.97292823877666</v>
      </c>
      <c r="EA79" s="1">
        <f t="shared" si="130"/>
        <v>360.69555641181438</v>
      </c>
      <c r="EB79" s="1">
        <f t="shared" si="131"/>
        <v>381.63455904284211</v>
      </c>
      <c r="EC79" s="1">
        <f t="shared" si="132"/>
        <v>400.29297595252666</v>
      </c>
      <c r="ED79" s="1">
        <f t="shared" si="133"/>
        <v>377.349885932581</v>
      </c>
      <c r="EE79" s="1">
        <f t="shared" si="134"/>
        <v>409.89942565990191</v>
      </c>
      <c r="EF79" s="1">
        <f t="shared" si="135"/>
        <v>380.32895640322994</v>
      </c>
      <c r="EG79" s="1">
        <f t="shared" si="136"/>
        <v>392.68239243223445</v>
      </c>
      <c r="EH79" s="1">
        <f t="shared" si="137"/>
        <v>358.62284409256216</v>
      </c>
      <c r="EI79" s="1">
        <f t="shared" si="138"/>
        <v>454.68537630669664</v>
      </c>
      <c r="EJ79" s="1">
        <f t="shared" si="139"/>
        <v>409.12951255999121</v>
      </c>
      <c r="EK79" s="1">
        <f t="shared" ref="EK79:EK122" si="140">$C79*EK78+EK78</f>
        <v>571.91396900996085</v>
      </c>
      <c r="EL79" s="1">
        <f t="shared" ref="EL79:EL122" si="141">EL78*$C79+EL78</f>
        <v>425.07353950949226</v>
      </c>
      <c r="EM79" s="1">
        <f>$C79*EM78+EM78</f>
        <v>497.40104542237322</v>
      </c>
      <c r="EN79" s="1">
        <f>EN78*$C79+EN78</f>
        <v>362.71802987957625</v>
      </c>
      <c r="EO79" s="1">
        <f>$N79</f>
        <v>522.61259566179535</v>
      </c>
      <c r="EP79" s="2">
        <f>$G79</f>
        <v>375</v>
      </c>
    </row>
    <row r="80" spans="1:148" x14ac:dyDescent="0.2">
      <c r="A80" s="3">
        <v>40785</v>
      </c>
      <c r="B80">
        <v>73.209999084472599</v>
      </c>
      <c r="C80" s="4">
        <f t="shared" si="9"/>
        <v>-5.020761098403121E-2</v>
      </c>
      <c r="D80" s="2">
        <f t="shared" si="10"/>
        <v>6152.1007634010566</v>
      </c>
      <c r="E80">
        <f t="shared" si="11"/>
        <v>708.46200145935427</v>
      </c>
      <c r="F80">
        <v>2</v>
      </c>
      <c r="G80" s="2">
        <f t="shared" ref="G80:G121" si="142">IF($B$3="Quarterly",$B$2,IF($B$3="None",0, IF(AND($B$3="Annually",$F80=1), $B$2, IF(AND($B$3="Bi-Annually",$F80=2),$B$2,0))))</f>
        <v>375</v>
      </c>
      <c r="H80">
        <f t="shared" ref="H80:H121" si="143">G80/B80</f>
        <v>5.1222511226548457</v>
      </c>
      <c r="I80">
        <f t="shared" si="12"/>
        <v>493.72829262585435</v>
      </c>
      <c r="J80">
        <f t="shared" si="13"/>
        <v>7.257840564666953</v>
      </c>
      <c r="K80">
        <f t="shared" si="14"/>
        <v>143.0801870754436</v>
      </c>
      <c r="L80">
        <f t="shared" si="15"/>
        <v>708.46200145935427</v>
      </c>
      <c r="M80">
        <v>0.75</v>
      </c>
      <c r="N80" s="1">
        <f t="shared" ref="N80:N121" si="144">M80*L80</f>
        <v>531.3465010945157</v>
      </c>
      <c r="P80" s="1">
        <f t="shared" ref="P80:P121" si="145">D80</f>
        <v>6152.1007634010566</v>
      </c>
      <c r="Q80" s="1">
        <f t="shared" si="16"/>
        <v>36.188828020006198</v>
      </c>
      <c r="R80" s="1">
        <f t="shared" si="17"/>
        <v>922.81511451015956</v>
      </c>
      <c r="S80" s="1">
        <f t="shared" si="18"/>
        <v>41.395204109370951</v>
      </c>
      <c r="T80" s="1">
        <f t="shared" si="19"/>
        <v>913.22244180215307</v>
      </c>
      <c r="U80" s="1">
        <f t="shared" si="20"/>
        <v>38.539287687985819</v>
      </c>
      <c r="V80" s="1">
        <f t="shared" si="21"/>
        <v>749.59043431200587</v>
      </c>
      <c r="W80" s="1">
        <f t="shared" si="22"/>
        <v>46.294651366498002</v>
      </c>
      <c r="X80" s="1">
        <f t="shared" si="23"/>
        <v>717.74508906345659</v>
      </c>
      <c r="Y80" s="1">
        <f t="shared" si="24"/>
        <v>46.773941953909748</v>
      </c>
      <c r="Z80" s="1">
        <f t="shared" si="25"/>
        <v>667.56838070947629</v>
      </c>
      <c r="AA80" s="1">
        <f t="shared" si="26"/>
        <v>47.987154191865699</v>
      </c>
      <c r="AB80" s="1">
        <f t="shared" si="27"/>
        <v>637.5326480505596</v>
      </c>
      <c r="AC80" s="1">
        <f t="shared" si="28"/>
        <v>48.297003569001681</v>
      </c>
      <c r="AD80" s="1">
        <f t="shared" si="29"/>
        <v>601.72601987237772</v>
      </c>
      <c r="AE80" s="1">
        <f t="shared" si="30"/>
        <v>53.035349830090439</v>
      </c>
      <c r="AF80" s="1">
        <f t="shared" si="31"/>
        <v>623.94885583357302</v>
      </c>
      <c r="AG80" s="1">
        <f t="shared" si="32"/>
        <v>52.741302721638675</v>
      </c>
      <c r="AH80" s="1">
        <f t="shared" si="33"/>
        <v>586.46194193168958</v>
      </c>
      <c r="AI80" s="1">
        <f t="shared" si="34"/>
        <v>49.286697652903904</v>
      </c>
      <c r="AJ80" s="1">
        <f t="shared" si="35"/>
        <v>521.06760914215386</v>
      </c>
      <c r="AK80" s="1">
        <f t="shared" si="36"/>
        <v>56.476327998883065</v>
      </c>
      <c r="AL80" s="1">
        <f t="shared" si="37"/>
        <v>571.95311784744206</v>
      </c>
      <c r="AM80" s="1">
        <f t="shared" si="38"/>
        <v>50.065961533205119</v>
      </c>
      <c r="AN80" s="1">
        <f t="shared" si="39"/>
        <v>484.56700993583627</v>
      </c>
      <c r="AO80" s="1">
        <f t="shared" si="40"/>
        <v>53.185341206720921</v>
      </c>
      <c r="AP80" s="1">
        <f t="shared" si="41"/>
        <v>496.0587176813504</v>
      </c>
      <c r="AQ80" s="1">
        <f t="shared" si="42"/>
        <v>66.784963263148555</v>
      </c>
      <c r="AR80" s="1">
        <f t="shared" si="43"/>
        <v>600.49213193005573</v>
      </c>
      <c r="AS80" s="1">
        <f t="shared" si="44"/>
        <v>65.753031728924512</v>
      </c>
      <c r="AT80" s="1">
        <f t="shared" si="45"/>
        <v>514.9589619071927</v>
      </c>
      <c r="AU80" s="1">
        <f t="shared" si="46"/>
        <v>98.862997078863472</v>
      </c>
      <c r="AV80" s="1">
        <f t="shared" si="47"/>
        <v>747.04080698441442</v>
      </c>
      <c r="AW80" s="1">
        <f t="shared" si="48"/>
        <v>92.031662157642273</v>
      </c>
      <c r="AX80" s="1">
        <f t="shared" si="49"/>
        <v>661.53613630547522</v>
      </c>
      <c r="AY80" s="1">
        <f t="shared" si="50"/>
        <v>106.26930387210774</v>
      </c>
      <c r="AZ80" s="1">
        <f t="shared" si="51"/>
        <v>732.09999084472577</v>
      </c>
      <c r="BA80" s="1">
        <f t="shared" si="52"/>
        <v>210.44997552261177</v>
      </c>
      <c r="BB80" s="1">
        <f t="shared" si="53"/>
        <v>1385.6782161098918</v>
      </c>
      <c r="BC80" s="1">
        <f t="shared" si="54"/>
        <v>129.16252406288262</v>
      </c>
      <c r="BD80" s="1">
        <f t="shared" si="55"/>
        <v>1568.7856946672698</v>
      </c>
      <c r="BE80" s="1">
        <f t="shared" si="56"/>
        <v>100.65268792435018</v>
      </c>
      <c r="BF80" s="1">
        <f t="shared" si="57"/>
        <v>1129.2030707116594</v>
      </c>
      <c r="BG80" s="1">
        <f t="shared" si="58"/>
        <v>93.692611650275765</v>
      </c>
      <c r="BH80" s="1">
        <f t="shared" si="59"/>
        <v>996.05440931255214</v>
      </c>
      <c r="BI80" s="1">
        <f t="shared" si="60"/>
        <v>80.809655858008867</v>
      </c>
      <c r="BJ80" s="1">
        <f t="shared" si="61"/>
        <v>820.98537033878961</v>
      </c>
      <c r="BK80" s="1">
        <f t="shared" si="62"/>
        <v>75.511384070607008</v>
      </c>
      <c r="BL80" s="1">
        <f t="shared" si="63"/>
        <v>739.99328263658867</v>
      </c>
      <c r="BM80" s="1">
        <f t="shared" si="64"/>
        <v>75.193177887340397</v>
      </c>
      <c r="BN80" s="1">
        <f t="shared" si="65"/>
        <v>714.01168041429366</v>
      </c>
      <c r="BO80" s="1">
        <f t="shared" si="66"/>
        <v>74.861497559902631</v>
      </c>
      <c r="BP80" s="1">
        <f t="shared" si="67"/>
        <v>690.13952989272889</v>
      </c>
      <c r="BQ80" s="1">
        <f t="shared" si="68"/>
        <v>66.932030482383468</v>
      </c>
      <c r="BR80" s="1">
        <f t="shared" si="69"/>
        <v>600.08195970879183</v>
      </c>
      <c r="BS80" s="1">
        <f t="shared" si="70"/>
        <v>54.341627244899556</v>
      </c>
      <c r="BT80" s="1">
        <f t="shared" si="71"/>
        <v>475.80154755059766</v>
      </c>
      <c r="BU80" s="1">
        <f t="shared" si="72"/>
        <v>51.513349721251267</v>
      </c>
      <c r="BV80" s="1">
        <f t="shared" si="73"/>
        <v>442.80241381737471</v>
      </c>
      <c r="BW80" s="1">
        <f t="shared" si="74"/>
        <v>53.556510057478626</v>
      </c>
      <c r="BX80" s="1">
        <f t="shared" si="75"/>
        <v>452.65868039529914</v>
      </c>
      <c r="BY80" s="1">
        <f t="shared" si="76"/>
        <v>63.475237965118168</v>
      </c>
      <c r="BZ80" s="1">
        <f t="shared" si="77"/>
        <v>527.44956885858483</v>
      </c>
      <c r="CA80" s="1">
        <f t="shared" si="78"/>
        <v>73.252613469344638</v>
      </c>
      <c r="CB80" s="1">
        <f t="shared" si="79"/>
        <v>596.95039475355065</v>
      </c>
      <c r="CC80" s="1">
        <f t="shared" si="80"/>
        <v>79.736195919874064</v>
      </c>
      <c r="CD80" s="1">
        <f t="shared" si="81"/>
        <v>582.88217719925456</v>
      </c>
      <c r="CE80" s="1">
        <f t="shared" si="82"/>
        <v>75.86723973916304</v>
      </c>
      <c r="CF80" s="1">
        <f t="shared" si="83"/>
        <v>543.10089161286555</v>
      </c>
      <c r="CG80" s="1">
        <f t="shared" si="84"/>
        <v>155.84190180542981</v>
      </c>
      <c r="CH80" s="1">
        <f t="shared" si="85"/>
        <v>596.95039475355065</v>
      </c>
      <c r="CI80" s="1">
        <f t="shared" si="86"/>
        <v>156.81744854711354</v>
      </c>
      <c r="CJ80" s="1">
        <f t="shared" si="87"/>
        <v>587.1204157857004</v>
      </c>
      <c r="CK80" s="1">
        <f t="shared" si="88"/>
        <v>153.30163041070847</v>
      </c>
      <c r="CL80" s="1">
        <f t="shared" si="89"/>
        <v>561.42635582839637</v>
      </c>
      <c r="CM80" s="1">
        <f t="shared" si="90"/>
        <v>144.40924750898051</v>
      </c>
      <c r="CN80" s="1">
        <f t="shared" si="91"/>
        <v>517.99527654107965</v>
      </c>
      <c r="CO80" s="1">
        <f t="shared" si="92"/>
        <v>149.96576131820171</v>
      </c>
      <c r="CP80" s="1">
        <f t="shared" si="93"/>
        <v>464.53046303713188</v>
      </c>
      <c r="CQ80" s="1">
        <f t="shared" si="94"/>
        <v>152.53933730438737</v>
      </c>
      <c r="CR80" s="1">
        <f t="shared" si="95"/>
        <v>464.45185879205451</v>
      </c>
      <c r="CS80" s="1">
        <f t="shared" si="96"/>
        <v>140.72193306519284</v>
      </c>
      <c r="CT80" s="1">
        <f t="shared" si="97"/>
        <v>421.26362479720672</v>
      </c>
      <c r="CU80" s="1">
        <f t="shared" si="98"/>
        <v>149.17245727006713</v>
      </c>
      <c r="CV80" s="1">
        <f t="shared" si="99"/>
        <v>439.8229808077084</v>
      </c>
      <c r="CW80" s="1">
        <f t="shared" si="100"/>
        <v>187.60846352080867</v>
      </c>
      <c r="CX80" s="1">
        <f t="shared" si="101"/>
        <v>453.78098606078066</v>
      </c>
      <c r="CY80" s="1">
        <f t="shared" si="102"/>
        <v>155.87749361489591</v>
      </c>
      <c r="CZ80" s="1">
        <f t="shared" si="103"/>
        <v>370.74609757258514</v>
      </c>
      <c r="DA80" s="1">
        <f t="shared" si="104"/>
        <v>162.91723760732441</v>
      </c>
      <c r="DB80" s="1">
        <f t="shared" si="105"/>
        <v>382.2577244964221</v>
      </c>
      <c r="DC80" s="1">
        <f t="shared" si="106"/>
        <v>144.49236823382819</v>
      </c>
      <c r="DD80" s="1">
        <f t="shared" si="107"/>
        <v>334.35329987339156</v>
      </c>
      <c r="DE80" s="1">
        <f t="shared" si="108"/>
        <v>156.35315558328955</v>
      </c>
      <c r="DF80" s="1">
        <f t="shared" si="109"/>
        <v>306.40346120772108</v>
      </c>
      <c r="DG80" s="1">
        <f t="shared" si="110"/>
        <v>140.08705817071504</v>
      </c>
      <c r="DH80" s="1">
        <f t="shared" si="111"/>
        <v>271.38936993692937</v>
      </c>
      <c r="DI80" s="1">
        <f t="shared" si="112"/>
        <v>145.62791071190412</v>
      </c>
      <c r="DJ80" s="1">
        <f t="shared" si="113"/>
        <v>279.28533880331651</v>
      </c>
      <c r="DK80" s="1">
        <f t="shared" si="114"/>
        <v>145.06011270221765</v>
      </c>
      <c r="DL80" s="1">
        <f t="shared" si="115"/>
        <v>275.33597341043878</v>
      </c>
      <c r="DM80" s="1">
        <f t="shared" si="116"/>
        <v>158.45728477233411</v>
      </c>
      <c r="DN80" s="1">
        <f t="shared" si="117"/>
        <v>248.11341417158991</v>
      </c>
      <c r="DO80" s="1">
        <f t="shared" si="118"/>
        <v>169.17399175597541</v>
      </c>
      <c r="DP80" s="1">
        <f t="shared" si="119"/>
        <v>262.33874110253515</v>
      </c>
      <c r="DQ80" s="1">
        <f t="shared" si="120"/>
        <v>166.06587140199744</v>
      </c>
      <c r="DR80" s="1">
        <f t="shared" si="121"/>
        <v>254.9094747873653</v>
      </c>
      <c r="DS80" s="1">
        <f t="shared" si="122"/>
        <v>155.66753148863037</v>
      </c>
      <c r="DT80" s="1">
        <f t="shared" si="123"/>
        <v>236.60906615105455</v>
      </c>
      <c r="DU80" s="1">
        <f t="shared" si="124"/>
        <v>345.77092645545036</v>
      </c>
      <c r="DV80" s="1">
        <f t="shared" si="125"/>
        <v>383.75383429326411</v>
      </c>
      <c r="DW80" s="1">
        <f t="shared" si="126"/>
        <v>354.75713635396301</v>
      </c>
      <c r="DX80" s="1">
        <f t="shared" si="127"/>
        <v>387.21789937700424</v>
      </c>
      <c r="DY80" s="1">
        <f t="shared" si="128"/>
        <v>314.96561872386548</v>
      </c>
      <c r="DZ80" s="1">
        <f t="shared" si="129"/>
        <v>338.10037793691771</v>
      </c>
      <c r="EA80" s="1">
        <f t="shared" si="130"/>
        <v>342.58589423182133</v>
      </c>
      <c r="EB80" s="1">
        <f t="shared" si="131"/>
        <v>362.47359956435679</v>
      </c>
      <c r="EC80" s="1">
        <f t="shared" si="132"/>
        <v>380.19522193626204</v>
      </c>
      <c r="ED80" s="1">
        <f t="shared" si="133"/>
        <v>358.4040496548094</v>
      </c>
      <c r="EE80" s="1">
        <f t="shared" si="134"/>
        <v>389.31935475379174</v>
      </c>
      <c r="EF80" s="1">
        <f t="shared" si="135"/>
        <v>361.23354811417403</v>
      </c>
      <c r="EG80" s="1">
        <f t="shared" si="136"/>
        <v>372.96674763271812</v>
      </c>
      <c r="EH80" s="1">
        <f t="shared" si="137"/>
        <v>340.6172478463759</v>
      </c>
      <c r="EI80" s="1">
        <f t="shared" si="138"/>
        <v>431.85670981296215</v>
      </c>
      <c r="EJ80" s="1">
        <f t="shared" si="139"/>
        <v>388.58809715129286</v>
      </c>
      <c r="EK80" s="1">
        <f t="shared" si="140"/>
        <v>543.19953493757544</v>
      </c>
      <c r="EL80" s="1">
        <f t="shared" si="141"/>
        <v>403.73161259819443</v>
      </c>
      <c r="EM80" s="1">
        <f t="shared" ref="EM80:EM122" si="146">$C80*EM79+EM79</f>
        <v>472.42772723075626</v>
      </c>
      <c r="EN80" s="1">
        <f t="shared" ref="EN80:EN122" si="147">EN79*$C80+EN79</f>
        <v>344.5068241384883</v>
      </c>
      <c r="EO80" s="1">
        <f>$C80*EO79+EO79</f>
        <v>496.37346576345311</v>
      </c>
      <c r="EP80" s="1">
        <f>EP79*$C80+EP79</f>
        <v>356.1721458809883</v>
      </c>
      <c r="EQ80" s="1">
        <f>$N80</f>
        <v>531.3465010945157</v>
      </c>
      <c r="ER80" s="2">
        <f>$G80</f>
        <v>375</v>
      </c>
    </row>
    <row r="81" spans="1:180" x14ac:dyDescent="0.2">
      <c r="A81" s="3">
        <v>40876</v>
      </c>
      <c r="B81">
        <v>77.290000915527301</v>
      </c>
      <c r="C81" s="4">
        <f t="shared" ref="C81:C121" si="148">(B81-B80)/B80</f>
        <v>5.5730117225476723E-2</v>
      </c>
      <c r="D81" s="2">
        <f t="shared" ref="D81:D121" si="149">D80*C81+D80</f>
        <v>6494.9580601283424</v>
      </c>
      <c r="E81">
        <f t="shared" ref="E81:E121" si="150">($D$15/$B$15)+K80+I80</f>
        <v>720.84209314667612</v>
      </c>
      <c r="F81">
        <v>3</v>
      </c>
      <c r="G81" s="2">
        <f t="shared" si="142"/>
        <v>375</v>
      </c>
      <c r="H81">
        <f t="shared" si="143"/>
        <v>4.8518565863370791</v>
      </c>
      <c r="I81">
        <f t="shared" ref="I81:I121" si="151">H81+I80</f>
        <v>498.58014921219143</v>
      </c>
      <c r="J81">
        <f t="shared" ref="J81:J121" si="152">N81/B81</f>
        <v>9.3264598862472177</v>
      </c>
      <c r="K81">
        <f t="shared" ref="K81:K121" si="153">K80+J81</f>
        <v>152.40664696169083</v>
      </c>
      <c r="L81">
        <f t="shared" ref="L81:L121" si="154">E81</f>
        <v>720.84209314667612</v>
      </c>
      <c r="M81">
        <v>1</v>
      </c>
      <c r="N81" s="1">
        <f t="shared" si="144"/>
        <v>720.84209314667612</v>
      </c>
      <c r="P81" s="1">
        <f t="shared" si="145"/>
        <v>6494.9580601283424</v>
      </c>
      <c r="Q81" s="1">
        <f t="shared" ref="Q81:Q122" si="155">C81*Q80+Q80</f>
        <v>38.205635647813757</v>
      </c>
      <c r="R81" s="1">
        <f t="shared" ref="R81:R122" si="156">R80*C81+R80</f>
        <v>974.24370901925249</v>
      </c>
      <c r="S81" s="1">
        <f t="shared" si="18"/>
        <v>43.702163686958727</v>
      </c>
      <c r="T81" s="1">
        <f t="shared" si="19"/>
        <v>964.1164355367232</v>
      </c>
      <c r="U81" s="1">
        <f t="shared" si="20"/>
        <v>40.687086708623639</v>
      </c>
      <c r="V81" s="1">
        <f t="shared" si="21"/>
        <v>791.36519708730998</v>
      </c>
      <c r="W81" s="1">
        <f t="shared" si="22"/>
        <v>48.874657714065513</v>
      </c>
      <c r="X81" s="1">
        <f t="shared" si="23"/>
        <v>757.7451070149732</v>
      </c>
      <c r="Y81" s="1">
        <f t="shared" si="24"/>
        <v>49.380659222098785</v>
      </c>
      <c r="Z81" s="1">
        <f t="shared" si="25"/>
        <v>704.77204482243712</v>
      </c>
      <c r="AA81" s="1">
        <f t="shared" si="26"/>
        <v>50.661483920295403</v>
      </c>
      <c r="AB81" s="1">
        <f t="shared" si="27"/>
        <v>673.06241726148585</v>
      </c>
      <c r="AC81" s="1">
        <f t="shared" si="28"/>
        <v>50.98860123954141</v>
      </c>
      <c r="AD81" s="1">
        <f t="shared" si="29"/>
        <v>635.26028149748481</v>
      </c>
      <c r="AE81" s="1">
        <f t="shared" si="30"/>
        <v>55.991016093215549</v>
      </c>
      <c r="AF81" s="1">
        <f t="shared" si="31"/>
        <v>658.72159871188012</v>
      </c>
      <c r="AG81" s="1">
        <f t="shared" si="32"/>
        <v>55.680581704939954</v>
      </c>
      <c r="AH81" s="1">
        <f t="shared" si="33"/>
        <v>619.14553470382339</v>
      </c>
      <c r="AI81" s="1">
        <f t="shared" si="34"/>
        <v>52.03345109075687</v>
      </c>
      <c r="AJ81" s="1">
        <f t="shared" si="35"/>
        <v>550.10676808204494</v>
      </c>
      <c r="AK81" s="1">
        <f t="shared" si="36"/>
        <v>59.623760378725294</v>
      </c>
      <c r="AL81" s="1">
        <f t="shared" si="37"/>
        <v>603.82813215255692</v>
      </c>
      <c r="AM81" s="1">
        <f t="shared" si="38"/>
        <v>52.856143438456847</v>
      </c>
      <c r="AN81" s="1">
        <f t="shared" si="39"/>
        <v>511.57198620315916</v>
      </c>
      <c r="AO81" s="1">
        <f t="shared" si="40"/>
        <v>56.149366506848452</v>
      </c>
      <c r="AP81" s="1">
        <f t="shared" si="41"/>
        <v>523.70412816845169</v>
      </c>
      <c r="AQ81" s="1">
        <f t="shared" si="42"/>
        <v>70.506897094702978</v>
      </c>
      <c r="AR81" s="1">
        <f t="shared" si="43"/>
        <v>633.95762883549423</v>
      </c>
      <c r="AS81" s="1">
        <f t="shared" si="44"/>
        <v>69.417455895107963</v>
      </c>
      <c r="AT81" s="1">
        <f t="shared" si="45"/>
        <v>543.65768522059034</v>
      </c>
      <c r="AU81" s="1">
        <f t="shared" si="46"/>
        <v>104.37264349533049</v>
      </c>
      <c r="AV81" s="1">
        <f t="shared" si="47"/>
        <v>788.67347872987057</v>
      </c>
      <c r="AW81" s="1">
        <f t="shared" si="48"/>
        <v>97.160597478143146</v>
      </c>
      <c r="AX81" s="1">
        <f t="shared" si="49"/>
        <v>698.4036227306683</v>
      </c>
      <c r="AY81" s="1">
        <f t="shared" si="50"/>
        <v>112.19170463437011</v>
      </c>
      <c r="AZ81" s="1">
        <f t="shared" si="51"/>
        <v>772.90000915527276</v>
      </c>
      <c r="BA81" s="1">
        <f t="shared" si="52"/>
        <v>222.17837732858561</v>
      </c>
      <c r="BB81" s="1">
        <f t="shared" si="53"/>
        <v>1462.9022255304856</v>
      </c>
      <c r="BC81" s="1">
        <f t="shared" si="54"/>
        <v>136.36076667004554</v>
      </c>
      <c r="BD81" s="1">
        <f t="shared" si="55"/>
        <v>1656.2143053327277</v>
      </c>
      <c r="BE81" s="1">
        <f t="shared" si="56"/>
        <v>106.26207402143353</v>
      </c>
      <c r="BF81" s="1">
        <f t="shared" si="57"/>
        <v>1192.1336902137884</v>
      </c>
      <c r="BG81" s="1">
        <f t="shared" si="58"/>
        <v>98.914111880706699</v>
      </c>
      <c r="BH81" s="1">
        <f t="shared" si="59"/>
        <v>1051.5646383064936</v>
      </c>
      <c r="BI81" s="1">
        <f t="shared" si="60"/>
        <v>85.313187451926126</v>
      </c>
      <c r="BJ81" s="1">
        <f t="shared" si="61"/>
        <v>866.73898126817176</v>
      </c>
      <c r="BK81" s="1">
        <f t="shared" si="62"/>
        <v>79.71964235671993</v>
      </c>
      <c r="BL81" s="1">
        <f t="shared" si="63"/>
        <v>781.23319502399113</v>
      </c>
      <c r="BM81" s="1">
        <f t="shared" si="64"/>
        <v>79.383702505558006</v>
      </c>
      <c r="BN81" s="1">
        <f t="shared" si="65"/>
        <v>753.80363506414187</v>
      </c>
      <c r="BO81" s="1">
        <f t="shared" si="66"/>
        <v>79.03353759459074</v>
      </c>
      <c r="BP81" s="1">
        <f t="shared" si="67"/>
        <v>728.60108679558607</v>
      </c>
      <c r="BQ81" s="1">
        <f t="shared" si="68"/>
        <v>70.662160387305875</v>
      </c>
      <c r="BR81" s="1">
        <f t="shared" si="69"/>
        <v>633.52459766825655</v>
      </c>
      <c r="BS81" s="1">
        <f t="shared" si="70"/>
        <v>57.370092501480968</v>
      </c>
      <c r="BT81" s="1">
        <f t="shared" si="71"/>
        <v>502.31802357165571</v>
      </c>
      <c r="BU81" s="1">
        <f t="shared" si="72"/>
        <v>54.38419473989358</v>
      </c>
      <c r="BV81" s="1">
        <f t="shared" si="73"/>
        <v>467.47984424714105</v>
      </c>
      <c r="BW81" s="1">
        <f t="shared" si="74"/>
        <v>56.541220641169332</v>
      </c>
      <c r="BX81" s="1">
        <f t="shared" si="75"/>
        <v>477.88540171685878</v>
      </c>
      <c r="BY81" s="1">
        <f t="shared" si="76"/>
        <v>67.012720417829229</v>
      </c>
      <c r="BZ81" s="1">
        <f t="shared" si="77"/>
        <v>556.84439516160091</v>
      </c>
      <c r="CA81" s="1">
        <f t="shared" si="78"/>
        <v>77.334990205063747</v>
      </c>
      <c r="CB81" s="1">
        <f t="shared" si="79"/>
        <v>630.21851023096065</v>
      </c>
      <c r="CC81" s="1">
        <f t="shared" si="80"/>
        <v>84.179903465602223</v>
      </c>
      <c r="CD81" s="1">
        <f t="shared" si="81"/>
        <v>615.36626926321014</v>
      </c>
      <c r="CE81" s="1">
        <f t="shared" si="82"/>
        <v>80.095329903399943</v>
      </c>
      <c r="CF81" s="1">
        <f t="shared" si="83"/>
        <v>573.36796796771148</v>
      </c>
      <c r="CG81" s="1">
        <f t="shared" si="84"/>
        <v>164.52698926168765</v>
      </c>
      <c r="CH81" s="1">
        <f t="shared" si="85"/>
        <v>630.21851023096065</v>
      </c>
      <c r="CI81" s="1">
        <f t="shared" si="86"/>
        <v>165.55690333764434</v>
      </c>
      <c r="CJ81" s="1">
        <f t="shared" si="87"/>
        <v>619.84070538290814</v>
      </c>
      <c r="CK81" s="1">
        <f t="shared" si="88"/>
        <v>161.84514824435396</v>
      </c>
      <c r="CL81" s="1">
        <f t="shared" si="89"/>
        <v>592.71471245218515</v>
      </c>
      <c r="CM81" s="1">
        <f t="shared" si="90"/>
        <v>152.45719180109887</v>
      </c>
      <c r="CN81" s="1">
        <f t="shared" si="91"/>
        <v>546.8632140249573</v>
      </c>
      <c r="CO81" s="1">
        <f t="shared" si="92"/>
        <v>158.32337077627295</v>
      </c>
      <c r="CP81" s="1">
        <f t="shared" si="93"/>
        <v>490.41880019699624</v>
      </c>
      <c r="CQ81" s="1">
        <f t="shared" si="94"/>
        <v>161.04037245385743</v>
      </c>
      <c r="CR81" s="1">
        <f t="shared" si="95"/>
        <v>490.33581532812627</v>
      </c>
      <c r="CS81" s="1">
        <f t="shared" si="96"/>
        <v>148.56438289111173</v>
      </c>
      <c r="CT81" s="1">
        <f t="shared" si="97"/>
        <v>444.74069598998426</v>
      </c>
      <c r="CU81" s="1">
        <f t="shared" si="98"/>
        <v>157.48585580054038</v>
      </c>
      <c r="CV81" s="1">
        <f t="shared" si="99"/>
        <v>464.33436708658058</v>
      </c>
      <c r="CW81" s="1">
        <f t="shared" si="100"/>
        <v>198.06390518531492</v>
      </c>
      <c r="CX81" s="1">
        <f t="shared" si="101"/>
        <v>479.07025360864037</v>
      </c>
      <c r="CY81" s="1">
        <f t="shared" si="102"/>
        <v>164.56456460686755</v>
      </c>
      <c r="CZ81" s="1">
        <f t="shared" si="103"/>
        <v>391.40782105119337</v>
      </c>
      <c r="DA81" s="1">
        <f t="shared" si="104"/>
        <v>171.99663435723144</v>
      </c>
      <c r="DB81" s="1">
        <f t="shared" si="105"/>
        <v>403.56099229295171</v>
      </c>
      <c r="DC81" s="1">
        <f t="shared" si="106"/>
        <v>152.54494485368619</v>
      </c>
      <c r="DD81" s="1">
        <f t="shared" si="107"/>
        <v>352.98684847006064</v>
      </c>
      <c r="DE81" s="1">
        <f t="shared" si="108"/>
        <v>165.06673527251948</v>
      </c>
      <c r="DF81" s="1">
        <f t="shared" si="109"/>
        <v>323.47936201911921</v>
      </c>
      <c r="DG81" s="1">
        <f t="shared" si="110"/>
        <v>147.89412634434117</v>
      </c>
      <c r="DH81" s="1">
        <f t="shared" si="111"/>
        <v>286.5139313372627</v>
      </c>
      <c r="DI81" s="1">
        <f t="shared" si="112"/>
        <v>153.74377124717981</v>
      </c>
      <c r="DJ81" s="1">
        <f t="shared" si="113"/>
        <v>294.84994347418234</v>
      </c>
      <c r="DK81" s="1">
        <f t="shared" si="114"/>
        <v>153.14432978785311</v>
      </c>
      <c r="DL81" s="1">
        <f t="shared" si="115"/>
        <v>290.68047948499327</v>
      </c>
      <c r="DM81" s="1">
        <f t="shared" si="116"/>
        <v>167.28812782792704</v>
      </c>
      <c r="DN81" s="1">
        <f t="shared" si="117"/>
        <v>261.9408038285859</v>
      </c>
      <c r="DO81" s="1">
        <f t="shared" si="118"/>
        <v>178.60207814803775</v>
      </c>
      <c r="DP81" s="1">
        <f t="shared" si="119"/>
        <v>276.95890989696341</v>
      </c>
      <c r="DQ81" s="1">
        <f t="shared" si="120"/>
        <v>175.3207418823817</v>
      </c>
      <c r="DR81" s="1">
        <f t="shared" si="121"/>
        <v>269.11560969914984</v>
      </c>
      <c r="DS81" s="1">
        <f t="shared" si="122"/>
        <v>164.34290126669234</v>
      </c>
      <c r="DT81" s="1">
        <f t="shared" si="123"/>
        <v>249.79531714426341</v>
      </c>
      <c r="DU81" s="1">
        <f t="shared" si="124"/>
        <v>365.04078071997429</v>
      </c>
      <c r="DV81" s="1">
        <f t="shared" si="125"/>
        <v>405.14048046415388</v>
      </c>
      <c r="DW81" s="1">
        <f t="shared" si="126"/>
        <v>374.52779314954381</v>
      </c>
      <c r="DX81" s="1">
        <f t="shared" si="127"/>
        <v>408.79759830108753</v>
      </c>
      <c r="DY81" s="1">
        <f t="shared" si="128"/>
        <v>332.51868957734132</v>
      </c>
      <c r="DZ81" s="1">
        <f t="shared" si="129"/>
        <v>356.94275163332014</v>
      </c>
      <c r="EA81" s="1">
        <f t="shared" si="130"/>
        <v>361.67824627715549</v>
      </c>
      <c r="EB81" s="1">
        <f t="shared" si="131"/>
        <v>382.67429575921892</v>
      </c>
      <c r="EC81" s="1">
        <f t="shared" si="132"/>
        <v>401.38354622333605</v>
      </c>
      <c r="ED81" s="1">
        <f t="shared" si="133"/>
        <v>378.3779493561575</v>
      </c>
      <c r="EE81" s="1">
        <f t="shared" si="134"/>
        <v>411.01616803236749</v>
      </c>
      <c r="EF81" s="1">
        <f t="shared" si="135"/>
        <v>381.36513609635182</v>
      </c>
      <c r="EG81" s="1">
        <f t="shared" si="136"/>
        <v>393.75222819949431</v>
      </c>
      <c r="EH81" s="1">
        <f t="shared" si="137"/>
        <v>359.59988699787368</v>
      </c>
      <c r="EI81" s="1">
        <f t="shared" si="138"/>
        <v>455.92413487544724</v>
      </c>
      <c r="EJ81" s="1">
        <f t="shared" si="139"/>
        <v>410.24415735795935</v>
      </c>
      <c r="EK81" s="1">
        <f t="shared" si="140"/>
        <v>573.47210869647097</v>
      </c>
      <c r="EL81" s="1">
        <f t="shared" si="141"/>
        <v>426.23162269592257</v>
      </c>
      <c r="EM81" s="1">
        <f t="shared" si="146"/>
        <v>498.75617984989185</v>
      </c>
      <c r="EN81" s="1">
        <f t="shared" si="147"/>
        <v>363.70622983270295</v>
      </c>
      <c r="EO81" s="1">
        <f t="shared" ref="EO81:EO122" si="157">$C81*EO80+EO80</f>
        <v>524.03641719806649</v>
      </c>
      <c r="EP81" s="1">
        <f t="shared" ref="EP81:EP122" si="158">EP80*$C81+EP80</f>
        <v>376.02166132338539</v>
      </c>
      <c r="EQ81" s="1">
        <f>$C81*EQ80+EQ80</f>
        <v>560.95850388785993</v>
      </c>
      <c r="ER81" s="1">
        <f>ER80*$C81+ER80</f>
        <v>395.89879395955376</v>
      </c>
      <c r="ES81" s="1">
        <f>$N81</f>
        <v>720.84209314667612</v>
      </c>
      <c r="ET81" s="2">
        <f>$G81</f>
        <v>375</v>
      </c>
    </row>
    <row r="82" spans="1:180" x14ac:dyDescent="0.2">
      <c r="A82" s="3">
        <v>40967</v>
      </c>
      <c r="B82">
        <v>88.849998474121094</v>
      </c>
      <c r="C82" s="4">
        <f t="shared" si="148"/>
        <v>0.14956653411387691</v>
      </c>
      <c r="D82" s="2">
        <f t="shared" si="149"/>
        <v>7466.386426396728</v>
      </c>
      <c r="E82">
        <f t="shared" si="150"/>
        <v>735.02040961926036</v>
      </c>
      <c r="F82">
        <v>4</v>
      </c>
      <c r="G82" s="2">
        <f t="shared" si="142"/>
        <v>375</v>
      </c>
      <c r="H82">
        <f t="shared" si="143"/>
        <v>4.2205965834566044</v>
      </c>
      <c r="I82">
        <f t="shared" si="151"/>
        <v>502.80074579564803</v>
      </c>
      <c r="J82">
        <f t="shared" si="152"/>
        <v>8.2725990122931314</v>
      </c>
      <c r="K82">
        <f t="shared" si="153"/>
        <v>160.67924597398397</v>
      </c>
      <c r="L82">
        <f t="shared" si="154"/>
        <v>735.02040961926036</v>
      </c>
      <c r="M82">
        <v>1</v>
      </c>
      <c r="N82" s="1">
        <f t="shared" si="144"/>
        <v>735.02040961926036</v>
      </c>
      <c r="P82" s="1">
        <f t="shared" si="145"/>
        <v>7466.386426396728</v>
      </c>
      <c r="Q82" s="1">
        <f t="shared" si="155"/>
        <v>43.919920155274845</v>
      </c>
      <c r="R82" s="1">
        <f t="shared" si="156"/>
        <v>1119.9579639595104</v>
      </c>
      <c r="S82" s="1">
        <f t="shared" ref="S82:S122" si="159">$C82*S81+S81</f>
        <v>50.23854484289447</v>
      </c>
      <c r="T82" s="1">
        <f t="shared" ref="T82:T122" si="160">T81*$C82+T81</f>
        <v>1108.3159892821759</v>
      </c>
      <c r="U82" s="1">
        <f t="shared" si="20"/>
        <v>46.772513250823266</v>
      </c>
      <c r="V82" s="1">
        <f t="shared" si="21"/>
        <v>909.72694683400402</v>
      </c>
      <c r="W82" s="1">
        <f t="shared" si="22"/>
        <v>56.18467087436035</v>
      </c>
      <c r="X82" s="1">
        <f t="shared" si="23"/>
        <v>871.07841641295147</v>
      </c>
      <c r="Y82" s="1">
        <f t="shared" si="24"/>
        <v>56.766353274206551</v>
      </c>
      <c r="Z82" s="1">
        <f t="shared" si="25"/>
        <v>810.18235690687891</v>
      </c>
      <c r="AA82" s="1">
        <f t="shared" si="26"/>
        <v>58.238746483319893</v>
      </c>
      <c r="AB82" s="1">
        <f t="shared" si="27"/>
        <v>773.73003025359435</v>
      </c>
      <c r="AC82" s="1">
        <f t="shared" si="28"/>
        <v>58.614789606254149</v>
      </c>
      <c r="AD82" s="1">
        <f t="shared" si="29"/>
        <v>730.27396006126946</v>
      </c>
      <c r="AE82" s="1">
        <f t="shared" si="30"/>
        <v>64.365398311792106</v>
      </c>
      <c r="AF82" s="1">
        <f t="shared" si="31"/>
        <v>757.24430517716803</v>
      </c>
      <c r="AG82" s="1">
        <f t="shared" si="32"/>
        <v>64.008533327992367</v>
      </c>
      <c r="AH82" s="1">
        <f t="shared" si="33"/>
        <v>711.74898644155735</v>
      </c>
      <c r="AI82" s="1">
        <f t="shared" si="34"/>
        <v>59.815914028385301</v>
      </c>
      <c r="AJ82" s="1">
        <f t="shared" si="35"/>
        <v>632.38433077666264</v>
      </c>
      <c r="AK82" s="1">
        <f t="shared" si="36"/>
        <v>68.541479569407528</v>
      </c>
      <c r="AL82" s="1">
        <f t="shared" si="37"/>
        <v>694.14061307907093</v>
      </c>
      <c r="AM82" s="1">
        <f t="shared" si="38"/>
        <v>60.761653619172776</v>
      </c>
      <c r="AN82" s="1">
        <f t="shared" si="39"/>
        <v>588.08603512931768</v>
      </c>
      <c r="AO82" s="1">
        <f t="shared" si="40"/>
        <v>64.547432647967582</v>
      </c>
      <c r="AP82" s="1">
        <f t="shared" si="41"/>
        <v>602.03273951973654</v>
      </c>
      <c r="AQ82" s="1">
        <f t="shared" si="42"/>
        <v>81.052369324281486</v>
      </c>
      <c r="AR82" s="1">
        <f t="shared" si="43"/>
        <v>728.77647415547074</v>
      </c>
      <c r="AS82" s="1">
        <f t="shared" si="44"/>
        <v>79.799984180342179</v>
      </c>
      <c r="AT82" s="1">
        <f t="shared" si="45"/>
        <v>624.97068094340716</v>
      </c>
      <c r="AU82" s="1">
        <f t="shared" si="46"/>
        <v>119.98329803923035</v>
      </c>
      <c r="AV82" s="1">
        <f t="shared" si="47"/>
        <v>906.63263749103169</v>
      </c>
      <c r="AW82" s="1">
        <f t="shared" si="48"/>
        <v>111.69257129538251</v>
      </c>
      <c r="AX82" s="1">
        <f t="shared" si="49"/>
        <v>802.86143199507001</v>
      </c>
      <c r="AY82" s="1">
        <f t="shared" si="50"/>
        <v>128.97182905286064</v>
      </c>
      <c r="AZ82" s="1">
        <f t="shared" si="51"/>
        <v>888.4999847412106</v>
      </c>
      <c r="BA82" s="1">
        <f t="shared" si="52"/>
        <v>255.40882718066734</v>
      </c>
      <c r="BB82" s="1">
        <f t="shared" si="53"/>
        <v>1681.7034411505574</v>
      </c>
      <c r="BC82" s="1">
        <f t="shared" si="54"/>
        <v>156.75577392999531</v>
      </c>
      <c r="BD82" s="1">
        <f t="shared" si="55"/>
        <v>1903.9285387311661</v>
      </c>
      <c r="BE82" s="1">
        <f t="shared" si="56"/>
        <v>122.15532414057159</v>
      </c>
      <c r="BF82" s="1">
        <f t="shared" si="57"/>
        <v>1370.4369944594509</v>
      </c>
      <c r="BG82" s="1">
        <f t="shared" si="58"/>
        <v>113.70835276965626</v>
      </c>
      <c r="BH82" s="1">
        <f t="shared" si="59"/>
        <v>1208.8435166547085</v>
      </c>
      <c r="BI82" s="1">
        <f t="shared" si="60"/>
        <v>98.073185213318212</v>
      </c>
      <c r="BJ82" s="1">
        <f t="shared" si="61"/>
        <v>996.37412667784474</v>
      </c>
      <c r="BK82" s="1">
        <f t="shared" si="62"/>
        <v>91.643032964812349</v>
      </c>
      <c r="BL82" s="1">
        <f t="shared" si="63"/>
        <v>898.07953633843999</v>
      </c>
      <c r="BM82" s="1">
        <f t="shared" si="64"/>
        <v>91.256847754441395</v>
      </c>
      <c r="BN82" s="1">
        <f t="shared" si="65"/>
        <v>866.54743216312727</v>
      </c>
      <c r="BO82" s="1">
        <f t="shared" si="66"/>
        <v>90.854309891372466</v>
      </c>
      <c r="BP82" s="1">
        <f t="shared" si="67"/>
        <v>837.57542609920586</v>
      </c>
      <c r="BQ82" s="1">
        <f t="shared" si="68"/>
        <v>81.230854809434106</v>
      </c>
      <c r="BR82" s="1">
        <f t="shared" si="69"/>
        <v>728.27867601738603</v>
      </c>
      <c r="BS82" s="1">
        <f t="shared" si="70"/>
        <v>65.950738398719992</v>
      </c>
      <c r="BT82" s="1">
        <f t="shared" si="71"/>
        <v>577.44798938020097</v>
      </c>
      <c r="BU82" s="1">
        <f t="shared" si="72"/>
        <v>62.518250257713596</v>
      </c>
      <c r="BV82" s="1">
        <f t="shared" si="73"/>
        <v>537.39918431928095</v>
      </c>
      <c r="BW82" s="1">
        <f t="shared" si="74"/>
        <v>64.997895047037019</v>
      </c>
      <c r="BX82" s="1">
        <f t="shared" si="75"/>
        <v>549.36106495526712</v>
      </c>
      <c r="BY82" s="1">
        <f t="shared" si="76"/>
        <v>77.035580752266185</v>
      </c>
      <c r="BZ82" s="1">
        <f t="shared" si="77"/>
        <v>640.12968138665963</v>
      </c>
      <c r="CA82" s="1">
        <f t="shared" si="78"/>
        <v>88.901716655765753</v>
      </c>
      <c r="CB82" s="1">
        <f t="shared" si="79"/>
        <v>724.47810854061629</v>
      </c>
      <c r="CC82" s="1">
        <f t="shared" si="80"/>
        <v>96.770399868993081</v>
      </c>
      <c r="CD82" s="1">
        <f t="shared" si="81"/>
        <v>707.40446936749527</v>
      </c>
      <c r="CE82" s="1">
        <f t="shared" si="82"/>
        <v>92.074910795759038</v>
      </c>
      <c r="CF82" s="1">
        <f t="shared" si="83"/>
        <v>659.12462770855848</v>
      </c>
      <c r="CG82" s="1">
        <f t="shared" si="84"/>
        <v>189.13472081374931</v>
      </c>
      <c r="CH82" s="1">
        <f t="shared" si="85"/>
        <v>724.47810854061629</v>
      </c>
      <c r="CI82" s="1">
        <f t="shared" si="86"/>
        <v>190.31867556848195</v>
      </c>
      <c r="CJ82" s="1">
        <f t="shared" si="87"/>
        <v>712.54813138973043</v>
      </c>
      <c r="CK82" s="1">
        <f t="shared" si="88"/>
        <v>186.05176613040859</v>
      </c>
      <c r="CL82" s="1">
        <f t="shared" si="89"/>
        <v>681.36499771196168</v>
      </c>
      <c r="CM82" s="1">
        <f t="shared" si="90"/>
        <v>175.25968557952379</v>
      </c>
      <c r="CN82" s="1">
        <f t="shared" si="91"/>
        <v>628.65564958104551</v>
      </c>
      <c r="CO82" s="1">
        <f t="shared" si="92"/>
        <v>182.00324861250635</v>
      </c>
      <c r="CP82" s="1">
        <f t="shared" si="93"/>
        <v>563.76904040674685</v>
      </c>
      <c r="CQ82" s="1">
        <f t="shared" si="94"/>
        <v>185.12662281418875</v>
      </c>
      <c r="CR82" s="1">
        <f t="shared" si="95"/>
        <v>563.67364377865613</v>
      </c>
      <c r="CS82" s="1">
        <f t="shared" si="96"/>
        <v>170.78464273290226</v>
      </c>
      <c r="CT82" s="1">
        <f t="shared" si="97"/>
        <v>511.2590204685996</v>
      </c>
      <c r="CU82" s="1">
        <f t="shared" si="98"/>
        <v>181.04046942458501</v>
      </c>
      <c r="CV82" s="1">
        <f t="shared" si="99"/>
        <v>533.78324904168107</v>
      </c>
      <c r="CW82" s="1">
        <f t="shared" si="100"/>
        <v>227.68763701694201</v>
      </c>
      <c r="CX82" s="1">
        <f t="shared" si="101"/>
        <v>550.72313103794079</v>
      </c>
      <c r="CY82" s="1">
        <f t="shared" si="102"/>
        <v>189.17791617307591</v>
      </c>
      <c r="CZ82" s="1">
        <f t="shared" si="103"/>
        <v>449.9493322708849</v>
      </c>
      <c r="DA82" s="1">
        <f t="shared" si="104"/>
        <v>197.72157483729433</v>
      </c>
      <c r="DB82" s="1">
        <f t="shared" si="105"/>
        <v>463.92021121376547</v>
      </c>
      <c r="DC82" s="1">
        <f t="shared" si="106"/>
        <v>175.36056355204451</v>
      </c>
      <c r="DD82" s="1">
        <f t="shared" si="107"/>
        <v>405.78186798350788</v>
      </c>
      <c r="DE82" s="1">
        <f t="shared" si="108"/>
        <v>189.75519476472306</v>
      </c>
      <c r="DF82" s="1">
        <f t="shared" si="109"/>
        <v>371.86104905368694</v>
      </c>
      <c r="DG82" s="1">
        <f t="shared" si="110"/>
        <v>170.0141382374641</v>
      </c>
      <c r="DH82" s="1">
        <f t="shared" si="111"/>
        <v>329.36682702271838</v>
      </c>
      <c r="DI82" s="1">
        <f t="shared" si="112"/>
        <v>176.73869425421722</v>
      </c>
      <c r="DJ82" s="1">
        <f t="shared" si="113"/>
        <v>338.94962760328832</v>
      </c>
      <c r="DK82" s="1">
        <f t="shared" si="114"/>
        <v>176.04959641341486</v>
      </c>
      <c r="DL82" s="1">
        <f t="shared" si="115"/>
        <v>334.15655133612358</v>
      </c>
      <c r="DM82" s="1">
        <f t="shared" si="116"/>
        <v>192.30883330554929</v>
      </c>
      <c r="DN82" s="1">
        <f t="shared" si="117"/>
        <v>301.11838200023044</v>
      </c>
      <c r="DO82" s="1">
        <f t="shared" si="118"/>
        <v>205.31497196217555</v>
      </c>
      <c r="DP82" s="1">
        <f t="shared" si="119"/>
        <v>318.38269414220974</v>
      </c>
      <c r="DQ82" s="1">
        <f t="shared" si="120"/>
        <v>201.54285760400313</v>
      </c>
      <c r="DR82" s="1">
        <f t="shared" si="121"/>
        <v>309.36629871779451</v>
      </c>
      <c r="DS82" s="1">
        <f t="shared" si="122"/>
        <v>188.92309941537059</v>
      </c>
      <c r="DT82" s="1">
        <f t="shared" si="123"/>
        <v>287.15633696740758</v>
      </c>
      <c r="DU82" s="1">
        <f t="shared" si="124"/>
        <v>419.63866510248459</v>
      </c>
      <c r="DV82" s="1">
        <f t="shared" si="125"/>
        <v>465.73593795640824</v>
      </c>
      <c r="DW82" s="1">
        <f t="shared" si="126"/>
        <v>430.54461710024009</v>
      </c>
      <c r="DX82" s="1">
        <f t="shared" si="127"/>
        <v>469.94003823305809</v>
      </c>
      <c r="DY82" s="1">
        <f t="shared" si="128"/>
        <v>382.25235750551241</v>
      </c>
      <c r="DZ82" s="1">
        <f t="shared" si="129"/>
        <v>410.32944187218624</v>
      </c>
      <c r="EA82" s="1">
        <f t="shared" si="130"/>
        <v>415.77320803721483</v>
      </c>
      <c r="EB82" s="1">
        <f t="shared" si="131"/>
        <v>439.90956387039398</v>
      </c>
      <c r="EC82" s="1">
        <f t="shared" si="132"/>
        <v>461.41709208229753</v>
      </c>
      <c r="ED82" s="1">
        <f t="shared" si="133"/>
        <v>434.97062782647401</v>
      </c>
      <c r="EE82" s="1">
        <f t="shared" si="134"/>
        <v>472.49043174973554</v>
      </c>
      <c r="EF82" s="1">
        <f t="shared" si="135"/>
        <v>438.40459773415012</v>
      </c>
      <c r="EG82" s="1">
        <f t="shared" si="136"/>
        <v>452.64438427090903</v>
      </c>
      <c r="EH82" s="1">
        <f t="shared" si="137"/>
        <v>413.38399576388747</v>
      </c>
      <c r="EI82" s="1">
        <f t="shared" si="138"/>
        <v>524.11512754763567</v>
      </c>
      <c r="EJ82" s="1">
        <f t="shared" si="139"/>
        <v>471.60295411445725</v>
      </c>
      <c r="EK82" s="1">
        <f t="shared" si="140"/>
        <v>659.24434440517859</v>
      </c>
      <c r="EL82" s="1">
        <f t="shared" si="141"/>
        <v>489.98160923228539</v>
      </c>
      <c r="EM82" s="1">
        <f t="shared" si="146"/>
        <v>573.35341303791768</v>
      </c>
      <c r="EN82" s="1">
        <f t="shared" si="147"/>
        <v>418.10451006440547</v>
      </c>
      <c r="EO82" s="1">
        <f t="shared" si="157"/>
        <v>602.41472786783493</v>
      </c>
      <c r="EP82" s="1">
        <f t="shared" si="158"/>
        <v>432.26191795926616</v>
      </c>
      <c r="EQ82" s="1">
        <f t="shared" ref="EQ82:EQ122" si="161">$C82*EQ81+EQ81</f>
        <v>644.85912309607284</v>
      </c>
      <c r="ER82" s="1">
        <f t="shared" ref="ER82:ER122" si="162">ER81*$C82+ER81</f>
        <v>455.11200443194809</v>
      </c>
      <c r="ES82" s="1">
        <f>$C82*ES81+ES81</f>
        <v>828.65594666201685</v>
      </c>
      <c r="ET82" s="1">
        <f>ET81*$C82+ET81</f>
        <v>431.08745029270386</v>
      </c>
      <c r="EU82" s="1">
        <f>$N82</f>
        <v>735.02040961926036</v>
      </c>
      <c r="EV82" s="2">
        <f>$G82</f>
        <v>375</v>
      </c>
    </row>
    <row r="83" spans="1:180" x14ac:dyDescent="0.2">
      <c r="A83" s="3">
        <v>41059</v>
      </c>
      <c r="B83">
        <v>82.400001525878906</v>
      </c>
      <c r="C83" s="4">
        <f t="shared" si="148"/>
        <v>-7.2594226888150676E-2</v>
      </c>
      <c r="D83" s="2">
        <f t="shared" si="149"/>
        <v>6924.3698761242758</v>
      </c>
      <c r="E83">
        <f t="shared" si="150"/>
        <v>747.5136052150101</v>
      </c>
      <c r="F83">
        <v>1</v>
      </c>
      <c r="G83" s="2">
        <f t="shared" si="142"/>
        <v>375</v>
      </c>
      <c r="H83">
        <f t="shared" si="143"/>
        <v>4.5509707895117675</v>
      </c>
      <c r="I83">
        <f t="shared" si="151"/>
        <v>507.35171658515981</v>
      </c>
      <c r="J83">
        <f t="shared" si="152"/>
        <v>9.0717668855897138</v>
      </c>
      <c r="K83">
        <f t="shared" si="153"/>
        <v>169.75101285957368</v>
      </c>
      <c r="L83">
        <f t="shared" si="154"/>
        <v>747.5136052150101</v>
      </c>
      <c r="M83">
        <v>1</v>
      </c>
      <c r="N83" s="1">
        <f t="shared" si="144"/>
        <v>747.5136052150101</v>
      </c>
      <c r="P83" s="1">
        <f t="shared" si="145"/>
        <v>6924.3698761242758</v>
      </c>
      <c r="Q83" s="1">
        <f t="shared" si="155"/>
        <v>40.731587506613359</v>
      </c>
      <c r="R83" s="1">
        <f t="shared" si="156"/>
        <v>1038.6554814186425</v>
      </c>
      <c r="S83" s="1">
        <f t="shared" si="159"/>
        <v>46.591516520038859</v>
      </c>
      <c r="T83" s="1">
        <f t="shared" si="160"/>
        <v>1027.8586468924605</v>
      </c>
      <c r="U83" s="1">
        <f t="shared" ref="U83:U122" si="163">$C83*U82+U82</f>
        <v>43.377098811763972</v>
      </c>
      <c r="V83" s="1">
        <f t="shared" ref="V83:V122" si="164">V82*$C83+V82</f>
        <v>843.68602244927172</v>
      </c>
      <c r="W83" s="1">
        <f t="shared" si="22"/>
        <v>52.105988129270962</v>
      </c>
      <c r="X83" s="1">
        <f t="shared" si="23"/>
        <v>807.84315221449867</v>
      </c>
      <c r="Y83" s="1">
        <f t="shared" si="24"/>
        <v>52.645443745005885</v>
      </c>
      <c r="Z83" s="1">
        <f t="shared" si="25"/>
        <v>751.3677950688043</v>
      </c>
      <c r="AA83" s="1">
        <f t="shared" si="26"/>
        <v>54.010949707428281</v>
      </c>
      <c r="AB83" s="1">
        <f t="shared" si="27"/>
        <v>717.56169688718921</v>
      </c>
      <c r="AC83" s="1">
        <f t="shared" si="28"/>
        <v>54.359694270576519</v>
      </c>
      <c r="AD83" s="1">
        <f t="shared" si="29"/>
        <v>677.26028651407341</v>
      </c>
      <c r="AE83" s="1">
        <f t="shared" si="30"/>
        <v>59.692841982999681</v>
      </c>
      <c r="AF83" s="1">
        <f t="shared" si="31"/>
        <v>702.27274027737667</v>
      </c>
      <c r="AG83" s="1">
        <f t="shared" si="32"/>
        <v>59.361883336802336</v>
      </c>
      <c r="AH83" s="1">
        <f t="shared" si="33"/>
        <v>660.08011903240765</v>
      </c>
      <c r="AI83" s="1">
        <f t="shared" si="34"/>
        <v>55.473623993886584</v>
      </c>
      <c r="AJ83" s="1">
        <f t="shared" si="35"/>
        <v>586.47687918775023</v>
      </c>
      <c r="AK83" s="1">
        <f t="shared" si="36"/>
        <v>63.565763850296413</v>
      </c>
      <c r="AL83" s="1">
        <f t="shared" si="37"/>
        <v>643.75001192092884</v>
      </c>
      <c r="AM83" s="1">
        <f t="shared" si="38"/>
        <v>56.350708350243323</v>
      </c>
      <c r="AN83" s="1">
        <f t="shared" si="39"/>
        <v>545.39438406538704</v>
      </c>
      <c r="AO83" s="1">
        <f t="shared" si="40"/>
        <v>59.861661677273396</v>
      </c>
      <c r="AP83" s="1">
        <f t="shared" si="41"/>
        <v>558.32863823294588</v>
      </c>
      <c r="AQ83" s="1">
        <f t="shared" si="42"/>
        <v>75.168435235732417</v>
      </c>
      <c r="AR83" s="1">
        <f t="shared" si="43"/>
        <v>675.87150943988206</v>
      </c>
      <c r="AS83" s="1">
        <f t="shared" si="44"/>
        <v>74.006966023083578</v>
      </c>
      <c r="AT83" s="1">
        <f t="shared" si="45"/>
        <v>579.60141753255948</v>
      </c>
      <c r="AU83" s="1">
        <f t="shared" si="46"/>
        <v>111.27320327858186</v>
      </c>
      <c r="AV83" s="1">
        <f t="shared" si="47"/>
        <v>840.81634210080529</v>
      </c>
      <c r="AW83" s="1">
        <f t="shared" si="48"/>
        <v>103.58433543304456</v>
      </c>
      <c r="AX83" s="1">
        <f t="shared" si="49"/>
        <v>744.57832704107432</v>
      </c>
      <c r="AY83" s="1">
        <f t="shared" si="50"/>
        <v>119.6092188324175</v>
      </c>
      <c r="AZ83" s="1">
        <f t="shared" si="51"/>
        <v>824.00001525878872</v>
      </c>
      <c r="BA83" s="1">
        <f t="shared" si="52"/>
        <v>236.86762083107752</v>
      </c>
      <c r="BB83" s="1">
        <f t="shared" si="53"/>
        <v>1559.62147998509</v>
      </c>
      <c r="BC83" s="1">
        <f t="shared" si="54"/>
        <v>145.37620971129357</v>
      </c>
      <c r="BD83" s="1">
        <f t="shared" si="55"/>
        <v>1765.7143184116908</v>
      </c>
      <c r="BE83" s="1">
        <f t="shared" si="56"/>
        <v>113.28755282431536</v>
      </c>
      <c r="BF83" s="1">
        <f t="shared" si="57"/>
        <v>1270.9511803477462</v>
      </c>
      <c r="BG83" s="1">
        <f t="shared" si="58"/>
        <v>105.45378280961796</v>
      </c>
      <c r="BH83" s="1">
        <f t="shared" si="59"/>
        <v>1121.0884561344067</v>
      </c>
      <c r="BI83" s="1">
        <f t="shared" si="60"/>
        <v>90.953638154298972</v>
      </c>
      <c r="BJ83" s="1">
        <f t="shared" si="61"/>
        <v>924.04311726031028</v>
      </c>
      <c r="BK83" s="1">
        <f t="shared" si="62"/>
        <v>84.990277837046492</v>
      </c>
      <c r="BL83" s="1">
        <f t="shared" si="63"/>
        <v>832.88414671388216</v>
      </c>
      <c r="BM83" s="1">
        <f t="shared" si="64"/>
        <v>84.632127443458046</v>
      </c>
      <c r="BN83" s="1">
        <f t="shared" si="65"/>
        <v>803.6410912633329</v>
      </c>
      <c r="BO83" s="1">
        <f t="shared" si="66"/>
        <v>84.258811505351815</v>
      </c>
      <c r="BP83" s="1">
        <f t="shared" si="67"/>
        <v>776.77228558102058</v>
      </c>
      <c r="BQ83" s="1">
        <f t="shared" si="68"/>
        <v>75.333963705079626</v>
      </c>
      <c r="BR83" s="1">
        <f t="shared" si="69"/>
        <v>675.40984857277795</v>
      </c>
      <c r="BS83" s="1">
        <f t="shared" si="70"/>
        <v>61.163095531962242</v>
      </c>
      <c r="BT83" s="1">
        <f t="shared" si="71"/>
        <v>535.52859902302828</v>
      </c>
      <c r="BU83" s="1">
        <f t="shared" si="72"/>
        <v>57.97978621385495</v>
      </c>
      <c r="BV83" s="1">
        <f t="shared" si="73"/>
        <v>498.38710600329995</v>
      </c>
      <c r="BW83" s="1">
        <f t="shared" si="74"/>
        <v>60.279423106740211</v>
      </c>
      <c r="BX83" s="1">
        <f t="shared" si="75"/>
        <v>509.48062316238838</v>
      </c>
      <c r="BY83" s="1">
        <f t="shared" si="76"/>
        <v>71.443242324675722</v>
      </c>
      <c r="BZ83" s="1">
        <f t="shared" si="77"/>
        <v>593.65996205823683</v>
      </c>
      <c r="CA83" s="1">
        <f t="shared" si="78"/>
        <v>82.447965266111012</v>
      </c>
      <c r="CB83" s="1">
        <f t="shared" si="79"/>
        <v>671.88518035372056</v>
      </c>
      <c r="CC83" s="1">
        <f t="shared" si="80"/>
        <v>89.745427504846333</v>
      </c>
      <c r="CD83" s="1">
        <f t="shared" si="81"/>
        <v>656.05098881653953</v>
      </c>
      <c r="CE83" s="1">
        <f t="shared" si="82"/>
        <v>85.390803830745469</v>
      </c>
      <c r="CF83" s="1">
        <f t="shared" si="83"/>
        <v>611.27598493711548</v>
      </c>
      <c r="CG83" s="1">
        <f t="shared" si="84"/>
        <v>175.40463197856897</v>
      </c>
      <c r="CH83" s="1">
        <f t="shared" si="85"/>
        <v>671.88518035372056</v>
      </c>
      <c r="CI83" s="1">
        <f t="shared" si="86"/>
        <v>176.50263845321123</v>
      </c>
      <c r="CJ83" s="1">
        <f t="shared" si="87"/>
        <v>660.82125067089657</v>
      </c>
      <c r="CK83" s="1">
        <f t="shared" si="88"/>
        <v>172.54548200699656</v>
      </c>
      <c r="CL83" s="1">
        <f t="shared" si="89"/>
        <v>631.9018324744153</v>
      </c>
      <c r="CM83" s="1">
        <f t="shared" si="90"/>
        <v>162.5368442002179</v>
      </c>
      <c r="CN83" s="1">
        <f t="shared" si="91"/>
        <v>583.01887872084137</v>
      </c>
      <c r="CO83" s="1">
        <f t="shared" si="92"/>
        <v>168.79086348834957</v>
      </c>
      <c r="CP83" s="1">
        <f t="shared" si="93"/>
        <v>522.84266277494453</v>
      </c>
      <c r="CQ83" s="1">
        <f t="shared" si="94"/>
        <v>171.68749875457843</v>
      </c>
      <c r="CR83" s="1">
        <f t="shared" si="95"/>
        <v>522.7541913913177</v>
      </c>
      <c r="CS83" s="1">
        <f t="shared" si="96"/>
        <v>158.38666362933819</v>
      </c>
      <c r="CT83" s="1">
        <f t="shared" si="97"/>
        <v>474.14456713808841</v>
      </c>
      <c r="CU83" s="1">
        <f t="shared" si="98"/>
        <v>167.89797651123939</v>
      </c>
      <c r="CV83" s="1">
        <f t="shared" si="99"/>
        <v>495.03366675165506</v>
      </c>
      <c r="CW83" s="1">
        <f t="shared" si="100"/>
        <v>211.15882903570721</v>
      </c>
      <c r="CX83" s="1">
        <f t="shared" si="101"/>
        <v>510.74381111081976</v>
      </c>
      <c r="CY83" s="1">
        <f t="shared" si="102"/>
        <v>175.44469160418009</v>
      </c>
      <c r="CZ83" s="1">
        <f t="shared" si="103"/>
        <v>417.2856083558404</v>
      </c>
      <c r="DA83" s="1">
        <f t="shared" si="104"/>
        <v>183.36812997287331</v>
      </c>
      <c r="DB83" s="1">
        <f t="shared" si="105"/>
        <v>430.24228214291458</v>
      </c>
      <c r="DC83" s="1">
        <f t="shared" si="106"/>
        <v>162.63039901431341</v>
      </c>
      <c r="DD83" s="1">
        <f t="shared" si="107"/>
        <v>376.32444699201551</v>
      </c>
      <c r="DE83" s="1">
        <f t="shared" si="108"/>
        <v>175.98006310276753</v>
      </c>
      <c r="DF83" s="1">
        <f t="shared" si="109"/>
        <v>344.86608368781788</v>
      </c>
      <c r="DG83" s="1">
        <f t="shared" si="110"/>
        <v>157.67209331206021</v>
      </c>
      <c r="DH83" s="1">
        <f t="shared" si="111"/>
        <v>305.45669685240091</v>
      </c>
      <c r="DI83" s="1">
        <f t="shared" si="112"/>
        <v>163.90848538361109</v>
      </c>
      <c r="DJ83" s="1">
        <f t="shared" si="113"/>
        <v>314.34384143340105</v>
      </c>
      <c r="DK83" s="1">
        <f t="shared" si="114"/>
        <v>163.26941206781206</v>
      </c>
      <c r="DL83" s="1">
        <f t="shared" si="115"/>
        <v>309.89871483226705</v>
      </c>
      <c r="DM83" s="1">
        <f t="shared" si="116"/>
        <v>178.3483222279707</v>
      </c>
      <c r="DN83" s="1">
        <f t="shared" si="117"/>
        <v>279.2589258571129</v>
      </c>
      <c r="DO83" s="1">
        <f t="shared" si="118"/>
        <v>190.41029030401907</v>
      </c>
      <c r="DP83" s="1">
        <f t="shared" si="119"/>
        <v>295.26994860638951</v>
      </c>
      <c r="DQ83" s="1">
        <f t="shared" si="120"/>
        <v>186.91200967141188</v>
      </c>
      <c r="DR83" s="1">
        <f t="shared" si="121"/>
        <v>286.90809143712755</v>
      </c>
      <c r="DS83" s="1">
        <f t="shared" si="122"/>
        <v>175.20837307199852</v>
      </c>
      <c r="DT83" s="1">
        <f t="shared" si="123"/>
        <v>266.31044468922533</v>
      </c>
      <c r="DU83" s="1">
        <f t="shared" si="124"/>
        <v>389.17532063699417</v>
      </c>
      <c r="DV83" s="1">
        <f t="shared" si="125"/>
        <v>431.92619760643504</v>
      </c>
      <c r="DW83" s="1">
        <f t="shared" si="126"/>
        <v>399.28956348099331</v>
      </c>
      <c r="DX83" s="1">
        <f t="shared" si="127"/>
        <v>435.82510447374125</v>
      </c>
      <c r="DY83" s="1">
        <f t="shared" si="128"/>
        <v>354.50304313622678</v>
      </c>
      <c r="DZ83" s="1">
        <f t="shared" si="129"/>
        <v>380.54189327002854</v>
      </c>
      <c r="EA83" s="1">
        <f t="shared" si="130"/>
        <v>385.59047343894696</v>
      </c>
      <c r="EB83" s="1">
        <f t="shared" si="131"/>
        <v>407.97466918051919</v>
      </c>
      <c r="EC83" s="1">
        <f t="shared" si="132"/>
        <v>427.92087500960452</v>
      </c>
      <c r="ED83" s="1">
        <f t="shared" si="133"/>
        <v>403.39427138035762</v>
      </c>
      <c r="EE83" s="1">
        <f t="shared" si="134"/>
        <v>438.19035414481493</v>
      </c>
      <c r="EF83" s="1">
        <f t="shared" si="135"/>
        <v>406.57895489742879</v>
      </c>
      <c r="EG83" s="1">
        <f t="shared" si="136"/>
        <v>419.78501513949942</v>
      </c>
      <c r="EH83" s="1">
        <f t="shared" si="137"/>
        <v>383.37470418347351</v>
      </c>
      <c r="EI83" s="1">
        <f t="shared" si="138"/>
        <v>486.06739506293059</v>
      </c>
      <c r="EJ83" s="1">
        <f t="shared" si="139"/>
        <v>437.36730226235022</v>
      </c>
      <c r="EK83" s="1">
        <f t="shared" si="140"/>
        <v>611.38701089269887</v>
      </c>
      <c r="EL83" s="1">
        <f t="shared" si="141"/>
        <v>454.41177312065565</v>
      </c>
      <c r="EM83" s="1">
        <f t="shared" si="146"/>
        <v>531.73126528474756</v>
      </c>
      <c r="EN83" s="1">
        <f t="shared" si="147"/>
        <v>387.75253639783097</v>
      </c>
      <c r="EO83" s="1">
        <f t="shared" si="157"/>
        <v>558.68289643223375</v>
      </c>
      <c r="EP83" s="1">
        <f t="shared" si="158"/>
        <v>400.882198211824</v>
      </c>
      <c r="EQ83" s="1">
        <f t="shared" si="161"/>
        <v>598.04607360314264</v>
      </c>
      <c r="ER83" s="1">
        <f t="shared" si="162"/>
        <v>422.0735003226942</v>
      </c>
      <c r="ES83" s="1">
        <f t="shared" ref="ES83:ES122" si="165">$C83*ES82+ES82</f>
        <v>768.50030885781916</v>
      </c>
      <c r="ET83" s="1">
        <f t="shared" ref="ET83:ET122" si="166">ET82*$C83+ET82</f>
        <v>399.79299011752096</v>
      </c>
      <c r="EU83" s="1">
        <f>$C83*EU82+EU82</f>
        <v>681.66217123593833</v>
      </c>
      <c r="EV83" s="1">
        <f>EV82*$C83+EV82</f>
        <v>347.77716491694349</v>
      </c>
      <c r="EW83" s="1">
        <f>$N83</f>
        <v>747.5136052150101</v>
      </c>
      <c r="EX83" s="2">
        <f>$G83</f>
        <v>375</v>
      </c>
    </row>
    <row r="84" spans="1:180" x14ac:dyDescent="0.2">
      <c r="A84" s="3">
        <v>41151</v>
      </c>
      <c r="B84">
        <v>91.029998779296804</v>
      </c>
      <c r="C84" s="4">
        <f t="shared" si="148"/>
        <v>0.10473297443699103</v>
      </c>
      <c r="D84" s="2">
        <f t="shared" si="149"/>
        <v>7649.5797293526703</v>
      </c>
      <c r="E84">
        <f t="shared" si="150"/>
        <v>761.13634289011156</v>
      </c>
      <c r="F84">
        <v>2</v>
      </c>
      <c r="G84" s="2">
        <f t="shared" si="142"/>
        <v>375</v>
      </c>
      <c r="H84">
        <f t="shared" si="143"/>
        <v>4.1195210922631285</v>
      </c>
      <c r="I84">
        <f t="shared" si="151"/>
        <v>511.47123767742295</v>
      </c>
      <c r="J84">
        <f t="shared" si="152"/>
        <v>8.3613792496635604</v>
      </c>
      <c r="K84">
        <f t="shared" si="153"/>
        <v>178.11239210923725</v>
      </c>
      <c r="L84">
        <f t="shared" si="154"/>
        <v>761.13634289011156</v>
      </c>
      <c r="M84">
        <v>1</v>
      </c>
      <c r="N84" s="1">
        <f t="shared" si="144"/>
        <v>761.13634289011156</v>
      </c>
      <c r="P84" s="1">
        <f t="shared" si="145"/>
        <v>7649.5797293526703</v>
      </c>
      <c r="Q84" s="1">
        <f t="shared" si="155"/>
        <v>44.997527819721562</v>
      </c>
      <c r="R84" s="1">
        <f t="shared" si="156"/>
        <v>1147.4369594029017</v>
      </c>
      <c r="S84" s="1">
        <f t="shared" si="159"/>
        <v>51.471184628712734</v>
      </c>
      <c r="T84" s="1">
        <f t="shared" si="160"/>
        <v>1135.5093402822888</v>
      </c>
      <c r="U84" s="1">
        <f t="shared" si="163"/>
        <v>47.920111392767282</v>
      </c>
      <c r="V84" s="1">
        <f t="shared" si="164"/>
        <v>932.04776907129792</v>
      </c>
      <c r="W84" s="1">
        <f t="shared" ref="W84:W122" si="167">$C84*W83+W83</f>
        <v>57.563203252028053</v>
      </c>
      <c r="X84" s="1">
        <f t="shared" ref="X84:X122" si="168">X83*$C84+X83</f>
        <v>892.45096842447799</v>
      </c>
      <c r="Y84" s="1">
        <f t="shared" si="24"/>
        <v>58.159157658975637</v>
      </c>
      <c r="Z84" s="1">
        <f t="shared" si="25"/>
        <v>830.06077914252364</v>
      </c>
      <c r="AA84" s="1">
        <f t="shared" si="26"/>
        <v>59.667677122453973</v>
      </c>
      <c r="AB84" s="1">
        <f t="shared" si="27"/>
        <v>792.71406774423917</v>
      </c>
      <c r="AC84" s="1">
        <f t="shared" si="28"/>
        <v>60.052946741019454</v>
      </c>
      <c r="AD84" s="1">
        <f t="shared" si="29"/>
        <v>748.19177078874111</v>
      </c>
      <c r="AE84" s="1">
        <f t="shared" si="30"/>
        <v>65.94465087647653</v>
      </c>
      <c r="AF84" s="1">
        <f t="shared" si="31"/>
        <v>775.82385323264282</v>
      </c>
      <c r="AG84" s="1">
        <f t="shared" si="32"/>
        <v>65.579029946847299</v>
      </c>
      <c r="AH84" s="1">
        <f t="shared" si="33"/>
        <v>729.21227326539474</v>
      </c>
      <c r="AI84" s="1">
        <f t="shared" si="34"/>
        <v>61.283541637565563</v>
      </c>
      <c r="AJ84" s="1">
        <f t="shared" si="35"/>
        <v>647.90034718360721</v>
      </c>
      <c r="AK84" s="1">
        <f t="shared" si="36"/>
        <v>70.223195370697312</v>
      </c>
      <c r="AL84" s="1">
        <f t="shared" si="37"/>
        <v>711.17186546325615</v>
      </c>
      <c r="AM84" s="1">
        <f t="shared" si="38"/>
        <v>62.252485647395694</v>
      </c>
      <c r="AN84" s="1">
        <f t="shared" si="39"/>
        <v>602.51516014978574</v>
      </c>
      <c r="AO84" s="1">
        <f t="shared" si="40"/>
        <v>66.131151559475072</v>
      </c>
      <c r="AP84" s="1">
        <f t="shared" si="41"/>
        <v>616.80405722843705</v>
      </c>
      <c r="AQ84" s="1">
        <f t="shared" si="42"/>
        <v>83.041049041744998</v>
      </c>
      <c r="AR84" s="1">
        <f t="shared" si="43"/>
        <v>746.65754296073976</v>
      </c>
      <c r="AS84" s="1">
        <f t="shared" si="44"/>
        <v>81.757935703738454</v>
      </c>
      <c r="AT84" s="1">
        <f t="shared" si="45"/>
        <v>640.30479797864075</v>
      </c>
      <c r="AU84" s="1">
        <f t="shared" si="46"/>
        <v>122.92717683307968</v>
      </c>
      <c r="AV84" s="1">
        <f t="shared" si="47"/>
        <v>928.8775385642532</v>
      </c>
      <c r="AW84" s="1">
        <f t="shared" si="48"/>
        <v>114.43303098802632</v>
      </c>
      <c r="AX84" s="1">
        <f t="shared" si="49"/>
        <v>822.56022993340468</v>
      </c>
      <c r="AY84" s="1">
        <f t="shared" si="50"/>
        <v>132.13624809082154</v>
      </c>
      <c r="AZ84" s="1">
        <f t="shared" si="51"/>
        <v>910.29998779296761</v>
      </c>
      <c r="BA84" s="1">
        <f t="shared" si="52"/>
        <v>261.67547130852967</v>
      </c>
      <c r="BB84" s="1">
        <f t="shared" si="53"/>
        <v>1722.9652765797505</v>
      </c>
      <c r="BC84" s="1">
        <f t="shared" si="54"/>
        <v>160.60189256673311</v>
      </c>
      <c r="BD84" s="1">
        <f t="shared" si="55"/>
        <v>1950.6428309849314</v>
      </c>
      <c r="BE84" s="1">
        <f t="shared" si="56"/>
        <v>125.15249519829365</v>
      </c>
      <c r="BF84" s="1">
        <f t="shared" si="57"/>
        <v>1404.0616778297704</v>
      </c>
      <c r="BG84" s="1">
        <f t="shared" si="58"/>
        <v>116.49827114890168</v>
      </c>
      <c r="BH84" s="1">
        <f t="shared" si="59"/>
        <v>1238.5033847523373</v>
      </c>
      <c r="BI84" s="1">
        <f t="shared" si="60"/>
        <v>100.4794832140645</v>
      </c>
      <c r="BJ84" s="1">
        <f t="shared" si="61"/>
        <v>1020.8209014390119</v>
      </c>
      <c r="BK84" s="1">
        <f t="shared" si="62"/>
        <v>93.891562433146646</v>
      </c>
      <c r="BL84" s="1">
        <f t="shared" si="63"/>
        <v>920.1145807606423</v>
      </c>
      <c r="BM84" s="1">
        <f t="shared" si="64"/>
        <v>93.495901883541904</v>
      </c>
      <c r="BN84" s="1">
        <f t="shared" si="65"/>
        <v>887.80881313113116</v>
      </c>
      <c r="BO84" s="1">
        <f t="shared" si="66"/>
        <v>93.083487456833069</v>
      </c>
      <c r="BP84" s="1">
        <f t="shared" si="67"/>
        <v>858.12595751014067</v>
      </c>
      <c r="BQ84" s="1">
        <f t="shared" si="68"/>
        <v>83.223913800040947</v>
      </c>
      <c r="BR84" s="1">
        <f t="shared" si="69"/>
        <v>746.14753097784273</v>
      </c>
      <c r="BS84" s="1">
        <f t="shared" si="70"/>
        <v>67.56888845279849</v>
      </c>
      <c r="BT84" s="1">
        <f t="shared" si="71"/>
        <v>591.61610209478476</v>
      </c>
      <c r="BU84" s="1">
        <f t="shared" si="72"/>
        <v>64.052181681252819</v>
      </c>
      <c r="BV84" s="1">
        <f t="shared" si="73"/>
        <v>550.5846700360695</v>
      </c>
      <c r="BW84" s="1">
        <f t="shared" si="74"/>
        <v>66.592666386055001</v>
      </c>
      <c r="BX84" s="1">
        <f t="shared" si="75"/>
        <v>562.84004424419709</v>
      </c>
      <c r="BY84" s="1">
        <f t="shared" si="76"/>
        <v>78.925705596761745</v>
      </c>
      <c r="BZ84" s="1">
        <f t="shared" si="77"/>
        <v>655.83573568874726</v>
      </c>
      <c r="CA84" s="1">
        <f t="shared" si="78"/>
        <v>91.082985904708536</v>
      </c>
      <c r="CB84" s="1">
        <f t="shared" si="79"/>
        <v>742.25371377229988</v>
      </c>
      <c r="CC84" s="1">
        <f t="shared" si="80"/>
        <v>99.144733069548238</v>
      </c>
      <c r="CD84" s="1">
        <f t="shared" si="81"/>
        <v>724.76116025762485</v>
      </c>
      <c r="CE84" s="1">
        <f t="shared" si="82"/>
        <v>94.334036705505042</v>
      </c>
      <c r="CF84" s="1">
        <f t="shared" si="83"/>
        <v>675.29673704148092</v>
      </c>
      <c r="CG84" s="1">
        <f t="shared" si="84"/>
        <v>193.77528081571026</v>
      </c>
      <c r="CH84" s="1">
        <f t="shared" si="85"/>
        <v>742.25371377229988</v>
      </c>
      <c r="CI84" s="1">
        <f t="shared" si="86"/>
        <v>194.98828477439287</v>
      </c>
      <c r="CJ84" s="1">
        <f t="shared" si="87"/>
        <v>730.031025824832</v>
      </c>
      <c r="CK84" s="1">
        <f t="shared" si="88"/>
        <v>190.61668356325364</v>
      </c>
      <c r="CL84" s="1">
        <f t="shared" si="89"/>
        <v>698.08279094164607</v>
      </c>
      <c r="CM84" s="1">
        <f t="shared" si="90"/>
        <v>179.55981134890851</v>
      </c>
      <c r="CN84" s="1">
        <f t="shared" si="91"/>
        <v>644.08018004219446</v>
      </c>
      <c r="CO84" s="1">
        <f t="shared" si="92"/>
        <v>186.46883267927254</v>
      </c>
      <c r="CP84" s="1">
        <f t="shared" si="93"/>
        <v>577.60153000992113</v>
      </c>
      <c r="CQ84" s="1">
        <f t="shared" si="94"/>
        <v>189.66884117279261</v>
      </c>
      <c r="CR84" s="1">
        <f t="shared" si="95"/>
        <v>577.50379275513455</v>
      </c>
      <c r="CS84" s="1">
        <f t="shared" si="96"/>
        <v>174.97497002238995</v>
      </c>
      <c r="CT84" s="1">
        <f t="shared" si="97"/>
        <v>523.80313796760004</v>
      </c>
      <c r="CU84" s="1">
        <f t="shared" si="98"/>
        <v>185.48243099321354</v>
      </c>
      <c r="CV84" s="1">
        <f t="shared" si="99"/>
        <v>546.88001511700611</v>
      </c>
      <c r="CW84" s="1">
        <f t="shared" si="100"/>
        <v>233.2741212792489</v>
      </c>
      <c r="CX84" s="1">
        <f t="shared" si="101"/>
        <v>564.2355296237406</v>
      </c>
      <c r="CY84" s="1">
        <f t="shared" si="102"/>
        <v>193.81953600506645</v>
      </c>
      <c r="CZ84" s="1">
        <f t="shared" si="103"/>
        <v>460.98917130869688</v>
      </c>
      <c r="DA84" s="1">
        <f t="shared" si="104"/>
        <v>202.5728196418811</v>
      </c>
      <c r="DB84" s="1">
        <f t="shared" si="105"/>
        <v>475.30283608030112</v>
      </c>
      <c r="DC84" s="1">
        <f t="shared" si="106"/>
        <v>179.66316443695715</v>
      </c>
      <c r="DD84" s="1">
        <f t="shared" si="107"/>
        <v>415.73802567884508</v>
      </c>
      <c r="DE84" s="1">
        <f t="shared" si="108"/>
        <v>194.41097855312975</v>
      </c>
      <c r="DF84" s="1">
        <f t="shared" si="109"/>
        <v>380.98493441487932</v>
      </c>
      <c r="DG84" s="1">
        <f t="shared" si="110"/>
        <v>174.18556063033907</v>
      </c>
      <c r="DH84" s="1">
        <f t="shared" si="111"/>
        <v>337.44808527545115</v>
      </c>
      <c r="DI84" s="1">
        <f t="shared" si="112"/>
        <v>181.07510859329875</v>
      </c>
      <c r="DJ84" s="1">
        <f t="shared" si="113"/>
        <v>347.26600694267103</v>
      </c>
      <c r="DK84" s="1">
        <f t="shared" si="114"/>
        <v>180.36910322825278</v>
      </c>
      <c r="DL84" s="1">
        <f t="shared" si="115"/>
        <v>342.35532901085122</v>
      </c>
      <c r="DM84" s="1">
        <f t="shared" si="116"/>
        <v>197.02727250075299</v>
      </c>
      <c r="DN84" s="1">
        <f t="shared" si="117"/>
        <v>308.50654380020745</v>
      </c>
      <c r="DO84" s="1">
        <f t="shared" si="118"/>
        <v>210.35252637096994</v>
      </c>
      <c r="DP84" s="1">
        <f t="shared" si="119"/>
        <v>326.19444858579413</v>
      </c>
      <c r="DQ84" s="1">
        <f t="shared" si="120"/>
        <v>206.48786040229447</v>
      </c>
      <c r="DR84" s="1">
        <f t="shared" si="121"/>
        <v>316.95682924337814</v>
      </c>
      <c r="DS84" s="1">
        <f t="shared" si="122"/>
        <v>193.55846713009493</v>
      </c>
      <c r="DT84" s="1">
        <f t="shared" si="123"/>
        <v>294.20192968516568</v>
      </c>
      <c r="DU84" s="1">
        <f t="shared" si="124"/>
        <v>429.93480954477627</v>
      </c>
      <c r="DV84" s="1">
        <f t="shared" si="125"/>
        <v>477.16311301901652</v>
      </c>
      <c r="DW84" s="1">
        <f t="shared" si="126"/>
        <v>441.10834712600547</v>
      </c>
      <c r="DX84" s="1">
        <f t="shared" si="127"/>
        <v>481.47036399958853</v>
      </c>
      <c r="DY84" s="1">
        <f t="shared" si="128"/>
        <v>391.63120129084876</v>
      </c>
      <c r="DZ84" s="1">
        <f t="shared" si="129"/>
        <v>420.3971776500826</v>
      </c>
      <c r="EA84" s="1">
        <f t="shared" si="130"/>
        <v>425.97451063677545</v>
      </c>
      <c r="EB84" s="1">
        <f t="shared" si="131"/>
        <v>450.70306977874236</v>
      </c>
      <c r="EC84" s="1">
        <f t="shared" si="132"/>
        <v>472.73830107304025</v>
      </c>
      <c r="ED84" s="1">
        <f t="shared" si="133"/>
        <v>445.64295329286523</v>
      </c>
      <c r="EE84" s="1">
        <f t="shared" si="134"/>
        <v>484.08333330399989</v>
      </c>
      <c r="EF84" s="1">
        <f t="shared" si="135"/>
        <v>449.16117818731971</v>
      </c>
      <c r="EG84" s="1">
        <f t="shared" si="136"/>
        <v>463.7503483991365</v>
      </c>
      <c r="EH84" s="1">
        <f t="shared" si="137"/>
        <v>423.52667727651021</v>
      </c>
      <c r="EI84" s="1">
        <f t="shared" si="138"/>
        <v>536.97467912471132</v>
      </c>
      <c r="EJ84" s="1">
        <f t="shared" si="139"/>
        <v>483.17408074976868</v>
      </c>
      <c r="EK84" s="1">
        <f t="shared" si="140"/>
        <v>675.41939107563223</v>
      </c>
      <c r="EL84" s="1">
        <f t="shared" si="141"/>
        <v>502.00366973876908</v>
      </c>
      <c r="EM84" s="1">
        <f t="shared" si="146"/>
        <v>587.42106229916396</v>
      </c>
      <c r="EN84" s="1">
        <f t="shared" si="147"/>
        <v>428.36301288026345</v>
      </c>
      <c r="EO84" s="1">
        <f t="shared" si="157"/>
        <v>617.19541794265501</v>
      </c>
      <c r="EP84" s="1">
        <f t="shared" si="158"/>
        <v>442.86778322938773</v>
      </c>
      <c r="EQ84" s="1">
        <f t="shared" si="161"/>
        <v>660.68121774196345</v>
      </c>
      <c r="ER84" s="1">
        <f t="shared" si="162"/>
        <v>466.27851344252224</v>
      </c>
      <c r="ES84" s="1">
        <f t="shared" si="165"/>
        <v>848.98763206024489</v>
      </c>
      <c r="ET84" s="1">
        <f t="shared" si="166"/>
        <v>441.66449913158749</v>
      </c>
      <c r="EU84" s="1">
        <f t="shared" ref="EU84:EU122" si="169">$C84*EU83+EU83</f>
        <v>753.0546779906557</v>
      </c>
      <c r="EV84" s="1">
        <f t="shared" ref="EV84:EV122" si="170">EV83*$C84+EV83</f>
        <v>384.20090183995893</v>
      </c>
      <c r="EW84" s="1">
        <f>$C84*EW83+EW83</f>
        <v>825.80292852129674</v>
      </c>
      <c r="EX84" s="1">
        <f>EX83*$C84+EX83</f>
        <v>414.27486541387162</v>
      </c>
      <c r="EY84" s="1">
        <f>$N84</f>
        <v>761.13634289011156</v>
      </c>
      <c r="EZ84" s="2">
        <f>$G84</f>
        <v>375</v>
      </c>
    </row>
    <row r="85" spans="1:180" x14ac:dyDescent="0.2">
      <c r="A85" s="3">
        <v>41242</v>
      </c>
      <c r="B85">
        <v>92.5</v>
      </c>
      <c r="C85" s="4">
        <f t="shared" si="148"/>
        <v>1.6148536091571634E-2</v>
      </c>
      <c r="D85" s="2">
        <f t="shared" si="149"/>
        <v>7773.1092436974768</v>
      </c>
      <c r="E85">
        <f t="shared" si="150"/>
        <v>773.61724323203839</v>
      </c>
      <c r="F85">
        <v>3</v>
      </c>
      <c r="G85" s="2">
        <f t="shared" si="142"/>
        <v>375</v>
      </c>
      <c r="H85">
        <f t="shared" si="143"/>
        <v>4.0540540540540544</v>
      </c>
      <c r="I85">
        <f t="shared" si="151"/>
        <v>515.52529173147695</v>
      </c>
      <c r="J85">
        <f t="shared" si="152"/>
        <v>9.6179441050469627</v>
      </c>
      <c r="K85">
        <f t="shared" si="153"/>
        <v>187.73033621428422</v>
      </c>
      <c r="L85">
        <f t="shared" si="154"/>
        <v>773.61724323203839</v>
      </c>
      <c r="M85">
        <v>1.1499999999999999</v>
      </c>
      <c r="N85" s="1">
        <f t="shared" si="144"/>
        <v>889.65982971684411</v>
      </c>
      <c r="P85" s="1">
        <f t="shared" si="145"/>
        <v>7773.1092436974768</v>
      </c>
      <c r="Q85" s="1">
        <f t="shared" si="155"/>
        <v>45.724172021749837</v>
      </c>
      <c r="R85" s="1">
        <f t="shared" si="156"/>
        <v>1165.9663865546227</v>
      </c>
      <c r="S85" s="1">
        <f t="shared" si="159"/>
        <v>52.302368911365448</v>
      </c>
      <c r="T85" s="1">
        <f t="shared" si="160"/>
        <v>1153.846153846154</v>
      </c>
      <c r="U85" s="1">
        <f t="shared" si="163"/>
        <v>48.693951041105521</v>
      </c>
      <c r="V85" s="1">
        <f t="shared" si="164"/>
        <v>947.09897610921462</v>
      </c>
      <c r="W85" s="1">
        <f t="shared" si="167"/>
        <v>58.492764717289901</v>
      </c>
      <c r="X85" s="1">
        <f t="shared" si="168"/>
        <v>906.86274509803877</v>
      </c>
      <c r="Y85" s="1">
        <f t="shared" ref="Y85:Y122" si="171">$C85*Y84+Y84</f>
        <v>59.098342915487009</v>
      </c>
      <c r="Z85" s="1">
        <f t="shared" ref="Z85:Z122" si="172">Z84*$C85+Z84</f>
        <v>843.46504559270477</v>
      </c>
      <c r="AA85" s="1">
        <f t="shared" si="26"/>
        <v>60.631222759966164</v>
      </c>
      <c r="AB85" s="1">
        <f t="shared" si="27"/>
        <v>805.51523947750354</v>
      </c>
      <c r="AC85" s="1">
        <f t="shared" si="28"/>
        <v>61.022713918872036</v>
      </c>
      <c r="AD85" s="1">
        <f t="shared" si="29"/>
        <v>760.27397260273995</v>
      </c>
      <c r="AE85" s="1">
        <f t="shared" si="30"/>
        <v>67.009560451201395</v>
      </c>
      <c r="AF85" s="1">
        <f t="shared" si="31"/>
        <v>788.35227272727229</v>
      </c>
      <c r="AG85" s="1">
        <f t="shared" si="32"/>
        <v>66.63803527879422</v>
      </c>
      <c r="AH85" s="1">
        <f t="shared" si="33"/>
        <v>740.987983978638</v>
      </c>
      <c r="AI85" s="1">
        <f t="shared" si="34"/>
        <v>62.273181121519123</v>
      </c>
      <c r="AJ85" s="1">
        <f t="shared" si="35"/>
        <v>658.36298932384352</v>
      </c>
      <c r="AK85" s="1">
        <f t="shared" si="36"/>
        <v>71.357197175606501</v>
      </c>
      <c r="AL85" s="1">
        <f t="shared" si="37"/>
        <v>722.65624999999989</v>
      </c>
      <c r="AM85" s="1">
        <f t="shared" si="38"/>
        <v>63.257772158662711</v>
      </c>
      <c r="AN85" s="1">
        <f t="shared" si="39"/>
        <v>612.24489795918362</v>
      </c>
      <c r="AO85" s="1">
        <f t="shared" si="40"/>
        <v>67.199072847210445</v>
      </c>
      <c r="AP85" s="1">
        <f t="shared" si="41"/>
        <v>626.7645398080183</v>
      </c>
      <c r="AQ85" s="1">
        <f t="shared" si="42"/>
        <v>84.382040419277587</v>
      </c>
      <c r="AR85" s="1">
        <f t="shared" si="43"/>
        <v>758.71496924128542</v>
      </c>
      <c r="AS85" s="1">
        <f t="shared" si="44"/>
        <v>83.078206679222674</v>
      </c>
      <c r="AT85" s="1">
        <f t="shared" si="45"/>
        <v>650.64478311840526</v>
      </c>
      <c r="AU85" s="1">
        <f t="shared" si="46"/>
        <v>124.91227078480368</v>
      </c>
      <c r="AV85" s="1">
        <f t="shared" si="47"/>
        <v>943.8775510204083</v>
      </c>
      <c r="AW85" s="1">
        <f t="shared" si="48"/>
        <v>116.2809569190044</v>
      </c>
      <c r="AX85" s="1">
        <f t="shared" si="49"/>
        <v>835.84337349397572</v>
      </c>
      <c r="AY85" s="1">
        <f t="shared" si="50"/>
        <v>134.27005506212103</v>
      </c>
      <c r="AZ85" s="1">
        <f t="shared" si="51"/>
        <v>924.99999999999955</v>
      </c>
      <c r="BA85" s="1">
        <f t="shared" si="52"/>
        <v>265.90114710123447</v>
      </c>
      <c r="BB85" s="1">
        <f t="shared" si="53"/>
        <v>1750.7886435331234</v>
      </c>
      <c r="BC85" s="1">
        <f t="shared" si="54"/>
        <v>163.19537802522171</v>
      </c>
      <c r="BD85" s="1">
        <f t="shared" si="55"/>
        <v>1982.1428571428571</v>
      </c>
      <c r="BE85" s="1">
        <f t="shared" si="56"/>
        <v>127.17352478395354</v>
      </c>
      <c r="BF85" s="1">
        <f t="shared" si="57"/>
        <v>1426.7352185089969</v>
      </c>
      <c r="BG85" s="1">
        <f t="shared" si="58"/>
        <v>118.37954768515542</v>
      </c>
      <c r="BH85" s="1">
        <f t="shared" si="59"/>
        <v>1258.5034013605441</v>
      </c>
      <c r="BI85" s="1">
        <f t="shared" si="60"/>
        <v>102.10207977520929</v>
      </c>
      <c r="BJ85" s="1">
        <f t="shared" si="61"/>
        <v>1037.3056646089306</v>
      </c>
      <c r="BK85" s="1">
        <f t="shared" si="62"/>
        <v>95.407773717792367</v>
      </c>
      <c r="BL85" s="1">
        <f t="shared" si="63"/>
        <v>934.97308427643679</v>
      </c>
      <c r="BM85" s="1">
        <f t="shared" si="64"/>
        <v>95.005723829522324</v>
      </c>
      <c r="BN85" s="1">
        <f t="shared" si="65"/>
        <v>902.14562579239464</v>
      </c>
      <c r="BO85" s="1">
        <f t="shared" si="66"/>
        <v>94.586649513559095</v>
      </c>
      <c r="BP85" s="1">
        <f t="shared" si="67"/>
        <v>871.98343550610764</v>
      </c>
      <c r="BQ85" s="1">
        <f t="shared" si="68"/>
        <v>84.567858175722748</v>
      </c>
      <c r="BR85" s="1">
        <f t="shared" si="69"/>
        <v>758.19672131147547</v>
      </c>
      <c r="BS85" s="1">
        <f t="shared" si="70"/>
        <v>68.660027086645883</v>
      </c>
      <c r="BT85" s="1">
        <f t="shared" si="71"/>
        <v>601.16983607181737</v>
      </c>
      <c r="BU85" s="1">
        <f t="shared" si="72"/>
        <v>65.086530648876433</v>
      </c>
      <c r="BV85" s="1">
        <f t="shared" si="73"/>
        <v>559.47580645161304</v>
      </c>
      <c r="BW85" s="1">
        <f t="shared" si="74"/>
        <v>67.668040462624205</v>
      </c>
      <c r="BX85" s="1">
        <f t="shared" si="75"/>
        <v>571.92908701245631</v>
      </c>
      <c r="BY85" s="1">
        <f t="shared" si="76"/>
        <v>80.200240202143803</v>
      </c>
      <c r="BZ85" s="1">
        <f t="shared" si="77"/>
        <v>666.42652273665942</v>
      </c>
      <c r="CA85" s="1">
        <f t="shared" si="78"/>
        <v>92.553842789918832</v>
      </c>
      <c r="CB85" s="1">
        <f t="shared" si="79"/>
        <v>754.24002465825492</v>
      </c>
      <c r="CC85" s="1">
        <f t="shared" si="80"/>
        <v>100.74577536981107</v>
      </c>
      <c r="CD85" s="1">
        <f t="shared" si="81"/>
        <v>736.46499201181439</v>
      </c>
      <c r="CE85" s="1">
        <f t="shared" si="82"/>
        <v>95.857393301907535</v>
      </c>
      <c r="CF85" s="1">
        <f t="shared" si="83"/>
        <v>686.20179077211583</v>
      </c>
      <c r="CG85" s="1">
        <f t="shared" si="84"/>
        <v>196.90446793161718</v>
      </c>
      <c r="CH85" s="1">
        <f t="shared" si="85"/>
        <v>754.24002465825492</v>
      </c>
      <c r="CI85" s="1">
        <f t="shared" si="86"/>
        <v>198.13706012850579</v>
      </c>
      <c r="CJ85" s="1">
        <f t="shared" si="87"/>
        <v>741.81995819333133</v>
      </c>
      <c r="CK85" s="1">
        <f t="shared" si="88"/>
        <v>193.69486395743053</v>
      </c>
      <c r="CL85" s="1">
        <f t="shared" si="89"/>
        <v>709.35580608607233</v>
      </c>
      <c r="CM85" s="1">
        <f t="shared" si="90"/>
        <v>182.45943944307214</v>
      </c>
      <c r="CN85" s="1">
        <f t="shared" si="91"/>
        <v>654.48113207547181</v>
      </c>
      <c r="CO85" s="1">
        <f t="shared" si="92"/>
        <v>189.48003135374699</v>
      </c>
      <c r="CP85" s="1">
        <f t="shared" si="93"/>
        <v>586.92894916383329</v>
      </c>
      <c r="CQ85" s="1">
        <f t="shared" si="94"/>
        <v>192.73171529991802</v>
      </c>
      <c r="CR85" s="1">
        <f t="shared" si="95"/>
        <v>586.82963359546034</v>
      </c>
      <c r="CS85" s="1">
        <f t="shared" si="96"/>
        <v>177.80055964091818</v>
      </c>
      <c r="CT85" s="1">
        <f t="shared" si="97"/>
        <v>532.26179184594832</v>
      </c>
      <c r="CU85" s="1">
        <f t="shared" si="98"/>
        <v>188.47770072445991</v>
      </c>
      <c r="CV85" s="1">
        <f t="shared" si="99"/>
        <v>555.71132677888227</v>
      </c>
      <c r="CW85" s="1">
        <f t="shared" si="100"/>
        <v>237.04115684595652</v>
      </c>
      <c r="CX85" s="1">
        <f t="shared" si="101"/>
        <v>573.34710743801656</v>
      </c>
      <c r="CY85" s="1">
        <f t="shared" si="102"/>
        <v>196.94943777749594</v>
      </c>
      <c r="CZ85" s="1">
        <f t="shared" si="103"/>
        <v>468.43347157939905</v>
      </c>
      <c r="DA85" s="1">
        <f t="shared" si="104"/>
        <v>205.84407413103943</v>
      </c>
      <c r="DB85" s="1">
        <f t="shared" si="105"/>
        <v>482.9782810831702</v>
      </c>
      <c r="DC85" s="1">
        <f t="shared" si="106"/>
        <v>182.56446153219332</v>
      </c>
      <c r="DD85" s="1">
        <f t="shared" si="107"/>
        <v>422.45158619115864</v>
      </c>
      <c r="DE85" s="1">
        <f t="shared" si="108"/>
        <v>197.55043125689272</v>
      </c>
      <c r="DF85" s="1">
        <f t="shared" si="109"/>
        <v>387.13728337862307</v>
      </c>
      <c r="DG85" s="1">
        <f t="shared" si="110"/>
        <v>176.99840244280873</v>
      </c>
      <c r="DH85" s="1">
        <f t="shared" si="111"/>
        <v>342.8973778595535</v>
      </c>
      <c r="DI85" s="1">
        <f t="shared" si="112"/>
        <v>183.99920651970288</v>
      </c>
      <c r="DJ85" s="1">
        <f t="shared" si="113"/>
        <v>352.87384458916074</v>
      </c>
      <c r="DK85" s="1">
        <f t="shared" si="114"/>
        <v>183.28180020153863</v>
      </c>
      <c r="DL85" s="1">
        <f t="shared" si="115"/>
        <v>347.88386639752486</v>
      </c>
      <c r="DM85" s="1">
        <f t="shared" si="116"/>
        <v>200.20897452175532</v>
      </c>
      <c r="DN85" s="1">
        <f t="shared" si="117"/>
        <v>313.48847285725111</v>
      </c>
      <c r="DO85" s="1">
        <f t="shared" si="118"/>
        <v>213.74941173502484</v>
      </c>
      <c r="DP85" s="1">
        <f t="shared" si="119"/>
        <v>331.46201141165216</v>
      </c>
      <c r="DQ85" s="1">
        <f t="shared" si="120"/>
        <v>209.82233706847234</v>
      </c>
      <c r="DR85" s="1">
        <f t="shared" si="121"/>
        <v>322.07521803988493</v>
      </c>
      <c r="DS85" s="1">
        <f t="shared" si="122"/>
        <v>196.68415302237455</v>
      </c>
      <c r="DT85" s="1">
        <f t="shared" si="123"/>
        <v>298.95286016489661</v>
      </c>
      <c r="DU85" s="1">
        <f t="shared" si="124"/>
        <v>436.87762733373307</v>
      </c>
      <c r="DV85" s="1">
        <f t="shared" si="125"/>
        <v>484.86859877117081</v>
      </c>
      <c r="DW85" s="1">
        <f t="shared" si="126"/>
        <v>448.23160118986328</v>
      </c>
      <c r="DX85" s="1">
        <f t="shared" si="127"/>
        <v>489.24540554965802</v>
      </c>
      <c r="DY85" s="1">
        <f t="shared" si="128"/>
        <v>397.9554718794796</v>
      </c>
      <c r="DZ85" s="1">
        <f t="shared" si="129"/>
        <v>427.18597664615982</v>
      </c>
      <c r="EA85" s="1">
        <f t="shared" si="130"/>
        <v>432.85337539588301</v>
      </c>
      <c r="EB85" s="1">
        <f t="shared" si="131"/>
        <v>457.98126456764652</v>
      </c>
      <c r="EC85" s="1">
        <f t="shared" si="132"/>
        <v>480.37233258978648</v>
      </c>
      <c r="ED85" s="1">
        <f t="shared" si="133"/>
        <v>452.83943460806961</v>
      </c>
      <c r="EE85" s="1">
        <f t="shared" si="134"/>
        <v>491.90057048318783</v>
      </c>
      <c r="EF85" s="1">
        <f t="shared" si="135"/>
        <v>456.41447368421046</v>
      </c>
      <c r="EG85" s="1">
        <f t="shared" si="136"/>
        <v>471.23923763773888</v>
      </c>
      <c r="EH85" s="1">
        <f t="shared" si="137"/>
        <v>430.36601311025333</v>
      </c>
      <c r="EI85" s="1">
        <f t="shared" si="138"/>
        <v>545.6460341108168</v>
      </c>
      <c r="EJ85" s="1">
        <f t="shared" si="139"/>
        <v>490.97663483126826</v>
      </c>
      <c r="EK85" s="1">
        <f t="shared" si="140"/>
        <v>686.3264254893644</v>
      </c>
      <c r="EL85" s="1">
        <f t="shared" si="141"/>
        <v>510.11029411764702</v>
      </c>
      <c r="EM85" s="1">
        <f t="shared" si="146"/>
        <v>596.90705252465136</v>
      </c>
      <c r="EN85" s="1">
        <f t="shared" si="147"/>
        <v>435.28044845405475</v>
      </c>
      <c r="EO85" s="1">
        <f t="shared" si="157"/>
        <v>627.16222042485458</v>
      </c>
      <c r="EP85" s="1">
        <f t="shared" si="158"/>
        <v>450.01944961066181</v>
      </c>
      <c r="EQ85" s="1">
        <f t="shared" si="161"/>
        <v>671.35025223169305</v>
      </c>
      <c r="ER85" s="1">
        <f t="shared" si="162"/>
        <v>473.80822884557318</v>
      </c>
      <c r="ES85" s="1">
        <f t="shared" si="165"/>
        <v>862.69753947786774</v>
      </c>
      <c r="ET85" s="1">
        <f t="shared" si="166"/>
        <v>448.79673423617982</v>
      </c>
      <c r="EU85" s="1">
        <f t="shared" si="169"/>
        <v>765.21540863711471</v>
      </c>
      <c r="EV85" s="1">
        <f t="shared" si="170"/>
        <v>390.4051839697359</v>
      </c>
      <c r="EW85" s="1">
        <f t="shared" ref="EW85:EW122" si="173">$C85*EW84+EW84</f>
        <v>839.13843691704847</v>
      </c>
      <c r="EX85" s="1">
        <f t="shared" ref="EX85:EX122" si="174">EX84*$C85+EX84</f>
        <v>420.96479802983851</v>
      </c>
      <c r="EY85" s="1">
        <f>$C85*EY84+EY84</f>
        <v>773.42758059387938</v>
      </c>
      <c r="EZ85" s="1">
        <f>EZ84*$C85+EZ84</f>
        <v>381.05570103433934</v>
      </c>
      <c r="FA85" s="1">
        <f>$N85</f>
        <v>889.65982971684411</v>
      </c>
      <c r="FB85" s="2">
        <f>$G85</f>
        <v>375</v>
      </c>
    </row>
    <row r="86" spans="1:180" x14ac:dyDescent="0.2">
      <c r="A86" s="3">
        <v>41332</v>
      </c>
      <c r="B86">
        <v>85.910003662109304</v>
      </c>
      <c r="C86" s="4">
        <f t="shared" si="148"/>
        <v>-7.1243203652872386E-2</v>
      </c>
      <c r="D86" s="2">
        <f t="shared" si="149"/>
        <v>7219.328038832713</v>
      </c>
      <c r="E86">
        <f t="shared" si="150"/>
        <v>787.28924139113929</v>
      </c>
      <c r="F86">
        <v>4</v>
      </c>
      <c r="G86" s="2">
        <f t="shared" si="142"/>
        <v>375</v>
      </c>
      <c r="H86">
        <f t="shared" si="143"/>
        <v>4.3650329881826568</v>
      </c>
      <c r="I86">
        <f t="shared" si="151"/>
        <v>519.89032471965959</v>
      </c>
      <c r="J86">
        <f t="shared" si="152"/>
        <v>10.538733430401773</v>
      </c>
      <c r="K86">
        <f t="shared" si="153"/>
        <v>198.269069644686</v>
      </c>
      <c r="L86">
        <f t="shared" si="154"/>
        <v>787.28924139113929</v>
      </c>
      <c r="M86">
        <v>1.1499999999999999</v>
      </c>
      <c r="N86" s="1">
        <f t="shared" si="144"/>
        <v>905.38262759981012</v>
      </c>
      <c r="P86" s="1">
        <f t="shared" si="145"/>
        <v>7219.328038832713</v>
      </c>
      <c r="Q86" s="1">
        <f t="shared" si="155"/>
        <v>42.466635522545346</v>
      </c>
      <c r="R86" s="1">
        <f t="shared" si="156"/>
        <v>1082.899205824908</v>
      </c>
      <c r="S86" s="1">
        <f t="shared" si="159"/>
        <v>48.576180591485375</v>
      </c>
      <c r="T86" s="1">
        <f t="shared" si="160"/>
        <v>1071.6424573236091</v>
      </c>
      <c r="U86" s="1">
        <f t="shared" si="163"/>
        <v>45.224837970421042</v>
      </c>
      <c r="V86" s="1">
        <f t="shared" si="164"/>
        <v>879.62461087483894</v>
      </c>
      <c r="W86" s="1">
        <f t="shared" si="167"/>
        <v>54.32555276831647</v>
      </c>
      <c r="X86" s="1">
        <f t="shared" si="168"/>
        <v>842.25493786381628</v>
      </c>
      <c r="Y86" s="1">
        <f t="shared" si="171"/>
        <v>54.88798763561168</v>
      </c>
      <c r="Z86" s="1">
        <f t="shared" si="172"/>
        <v>783.37389357546442</v>
      </c>
      <c r="AA86" s="1">
        <f t="shared" ref="AA86:AA122" si="175">$C86*AA85+AA85</f>
        <v>56.311660209155221</v>
      </c>
      <c r="AB86" s="1">
        <f t="shared" ref="AB86:AB122" si="176">AB85*$C86+AB85</f>
        <v>748.12775322591551</v>
      </c>
      <c r="AC86" s="1">
        <f t="shared" si="28"/>
        <v>56.675260283698861</v>
      </c>
      <c r="AD86" s="1">
        <f t="shared" si="29"/>
        <v>706.10961914062466</v>
      </c>
      <c r="AE86" s="1">
        <f t="shared" si="30"/>
        <v>62.235584689286988</v>
      </c>
      <c r="AF86" s="1">
        <f t="shared" si="31"/>
        <v>732.18753121115844</v>
      </c>
      <c r="AG86" s="1">
        <f t="shared" si="32"/>
        <v>61.890528160399789</v>
      </c>
      <c r="AH86" s="1">
        <f t="shared" si="33"/>
        <v>688.19762613171656</v>
      </c>
      <c r="AI86" s="1">
        <f t="shared" si="34"/>
        <v>57.836640196766524</v>
      </c>
      <c r="AJ86" s="1">
        <f t="shared" si="35"/>
        <v>611.45910079793111</v>
      </c>
      <c r="AK86" s="1">
        <f t="shared" si="36"/>
        <v>66.273481845126597</v>
      </c>
      <c r="AL86" s="1">
        <f t="shared" si="37"/>
        <v>671.17190361022881</v>
      </c>
      <c r="AM86" s="1">
        <f t="shared" si="38"/>
        <v>58.751085814136104</v>
      </c>
      <c r="AN86" s="1">
        <f t="shared" si="39"/>
        <v>568.62661000844537</v>
      </c>
      <c r="AO86" s="1">
        <f t="shared" si="40"/>
        <v>62.411595615072422</v>
      </c>
      <c r="AP86" s="1">
        <f t="shared" si="41"/>
        <v>582.11182605607678</v>
      </c>
      <c r="AQ86" s="1">
        <f t="shared" si="42"/>
        <v>78.37039352904209</v>
      </c>
      <c r="AR86" s="1">
        <f t="shared" si="43"/>
        <v>704.66168417314566</v>
      </c>
      <c r="AS86" s="1">
        <f t="shared" si="44"/>
        <v>77.159449081659389</v>
      </c>
      <c r="AT86" s="1">
        <f t="shared" si="45"/>
        <v>604.29076432902173</v>
      </c>
      <c r="AU86" s="1">
        <f t="shared" si="46"/>
        <v>116.01312043853918</v>
      </c>
      <c r="AV86" s="1">
        <f t="shared" si="47"/>
        <v>876.63269042968693</v>
      </c>
      <c r="AW86" s="1">
        <f t="shared" si="48"/>
        <v>107.99672902427288</v>
      </c>
      <c r="AX86" s="1">
        <f t="shared" si="49"/>
        <v>776.29521381424058</v>
      </c>
      <c r="AY86" s="1">
        <f t="shared" si="50"/>
        <v>124.70422618484795</v>
      </c>
      <c r="AZ86" s="1">
        <f t="shared" si="51"/>
        <v>859.10003662109261</v>
      </c>
      <c r="BA86" s="1">
        <f t="shared" si="52"/>
        <v>246.95749752676886</v>
      </c>
      <c r="BB86" s="1">
        <f t="shared" si="53"/>
        <v>1626.0568516487569</v>
      </c>
      <c r="BC86" s="1">
        <f t="shared" si="54"/>
        <v>151.56881647336334</v>
      </c>
      <c r="BD86" s="1">
        <f t="shared" si="55"/>
        <v>1840.9286499023422</v>
      </c>
      <c r="BE86" s="1">
        <f t="shared" si="56"/>
        <v>118.11327545851672</v>
      </c>
      <c r="BF86" s="1">
        <f t="shared" si="57"/>
        <v>1325.090030778035</v>
      </c>
      <c r="BG86" s="1">
        <f t="shared" si="58"/>
        <v>109.94580946108697</v>
      </c>
      <c r="BH86" s="1">
        <f t="shared" si="59"/>
        <v>1168.8435872395823</v>
      </c>
      <c r="BI86" s="1">
        <f t="shared" si="60"/>
        <v>94.828000512402227</v>
      </c>
      <c r="BJ86" s="1">
        <f t="shared" si="61"/>
        <v>963.40468589491843</v>
      </c>
      <c r="BK86" s="1">
        <f t="shared" si="62"/>
        <v>88.610618264748524</v>
      </c>
      <c r="BL86" s="1">
        <f t="shared" si="63"/>
        <v>868.36260642337641</v>
      </c>
      <c r="BM86" s="1">
        <f t="shared" si="64"/>
        <v>88.237211698547114</v>
      </c>
      <c r="BN86" s="1">
        <f t="shared" si="65"/>
        <v>837.87388124951906</v>
      </c>
      <c r="BO86" s="1">
        <f t="shared" si="66"/>
        <v>87.84799357942174</v>
      </c>
      <c r="BP86" s="1">
        <f t="shared" si="67"/>
        <v>809.86054202841467</v>
      </c>
      <c r="BQ86" s="1">
        <f t="shared" si="68"/>
        <v>78.542973033222509</v>
      </c>
      <c r="BR86" s="1">
        <f t="shared" si="69"/>
        <v>704.18035788614191</v>
      </c>
      <c r="BS86" s="1">
        <f t="shared" si="70"/>
        <v>63.768466794100235</v>
      </c>
      <c r="BT86" s="1">
        <f t="shared" si="71"/>
        <v>558.34057101058897</v>
      </c>
      <c r="BU86" s="1">
        <f t="shared" si="72"/>
        <v>60.449557690799608</v>
      </c>
      <c r="BV86" s="1">
        <f t="shared" si="73"/>
        <v>519.61695763372575</v>
      </c>
      <c r="BW86" s="1">
        <f t="shared" si="74"/>
        <v>62.847152475154658</v>
      </c>
      <c r="BX86" s="1">
        <f t="shared" si="75"/>
        <v>531.18302659142648</v>
      </c>
      <c r="BY86" s="1">
        <f t="shared" si="76"/>
        <v>74.486518156413183</v>
      </c>
      <c r="BZ86" s="1">
        <f t="shared" si="77"/>
        <v>618.94816225765601</v>
      </c>
      <c r="CA86" s="1">
        <f t="shared" si="78"/>
        <v>85.960010519180713</v>
      </c>
      <c r="CB86" s="1">
        <f t="shared" si="79"/>
        <v>700.50554897837935</v>
      </c>
      <c r="CC86" s="1">
        <f t="shared" si="80"/>
        <v>93.568323577973089</v>
      </c>
      <c r="CD86" s="1">
        <f t="shared" si="81"/>
        <v>683.99686660270561</v>
      </c>
      <c r="CE86" s="1">
        <f t="shared" si="82"/>
        <v>89.028205509266257</v>
      </c>
      <c r="CF86" s="1">
        <f t="shared" si="83"/>
        <v>637.31457684517227</v>
      </c>
      <c r="CG86" s="1">
        <f t="shared" si="84"/>
        <v>182.87636282260451</v>
      </c>
      <c r="CH86" s="1">
        <f t="shared" si="85"/>
        <v>700.50554897837935</v>
      </c>
      <c r="CI86" s="1">
        <f t="shared" si="86"/>
        <v>184.02114120258923</v>
      </c>
      <c r="CJ86" s="1">
        <f t="shared" si="87"/>
        <v>688.97032783799852</v>
      </c>
      <c r="CK86" s="1">
        <f t="shared" si="88"/>
        <v>179.8954213179959</v>
      </c>
      <c r="CL86" s="1">
        <f t="shared" si="89"/>
        <v>658.81902593073482</v>
      </c>
      <c r="CM86" s="1">
        <f t="shared" si="90"/>
        <v>169.46044444044043</v>
      </c>
      <c r="CN86" s="1">
        <f t="shared" si="91"/>
        <v>607.85379949605647</v>
      </c>
      <c r="CO86" s="1">
        <f t="shared" si="92"/>
        <v>175.98086689185936</v>
      </c>
      <c r="CP86" s="1">
        <f t="shared" si="93"/>
        <v>545.1142505087879</v>
      </c>
      <c r="CQ86" s="1">
        <f t="shared" si="94"/>
        <v>179.00089045643855</v>
      </c>
      <c r="CR86" s="1">
        <f t="shared" si="95"/>
        <v>545.02201049967846</v>
      </c>
      <c r="CS86" s="1">
        <f t="shared" si="96"/>
        <v>165.13347816082558</v>
      </c>
      <c r="CT86" s="1">
        <f t="shared" si="97"/>
        <v>494.34175661282467</v>
      </c>
      <c r="CU86" s="1">
        <f t="shared" si="98"/>
        <v>175.04994550772207</v>
      </c>
      <c r="CV86" s="1">
        <f t="shared" si="99"/>
        <v>516.12067155296643</v>
      </c>
      <c r="CW86" s="1">
        <f t="shared" si="100"/>
        <v>220.15358543466758</v>
      </c>
      <c r="CX86" s="1">
        <f t="shared" si="101"/>
        <v>532.50002269902461</v>
      </c>
      <c r="CY86" s="1">
        <f t="shared" si="102"/>
        <v>182.91812887259508</v>
      </c>
      <c r="CZ86" s="1">
        <f t="shared" si="103"/>
        <v>435.06077036584594</v>
      </c>
      <c r="DA86" s="1">
        <f t="shared" si="104"/>
        <v>191.17908283698483</v>
      </c>
      <c r="DB86" s="1">
        <f t="shared" si="105"/>
        <v>448.5693610440477</v>
      </c>
      <c r="DC86" s="1">
        <f t="shared" si="106"/>
        <v>169.55798441947829</v>
      </c>
      <c r="DD86" s="1">
        <f t="shared" si="107"/>
        <v>392.35478180266296</v>
      </c>
      <c r="DE86" s="1">
        <f t="shared" si="108"/>
        <v>183.47630565114514</v>
      </c>
      <c r="DF86" s="1">
        <f t="shared" si="109"/>
        <v>359.55638305726006</v>
      </c>
      <c r="DG86" s="1">
        <f t="shared" si="110"/>
        <v>164.38846921134262</v>
      </c>
      <c r="DH86" s="1">
        <f t="shared" si="111"/>
        <v>318.46827013666939</v>
      </c>
      <c r="DI86" s="1">
        <f t="shared" si="112"/>
        <v>170.89051357765277</v>
      </c>
      <c r="DJ86" s="1">
        <f t="shared" si="113"/>
        <v>327.73398141532311</v>
      </c>
      <c r="DK86" s="1">
        <f t="shared" si="114"/>
        <v>170.22421758391533</v>
      </c>
      <c r="DL86" s="1">
        <f t="shared" si="115"/>
        <v>323.09950525621736</v>
      </c>
      <c r="DM86" s="1">
        <f t="shared" si="116"/>
        <v>185.94544577676916</v>
      </c>
      <c r="DN86" s="1">
        <f t="shared" si="117"/>
        <v>291.15454974265401</v>
      </c>
      <c r="DO86" s="1">
        <f t="shared" si="118"/>
        <v>198.52121886410478</v>
      </c>
      <c r="DP86" s="1">
        <f t="shared" si="119"/>
        <v>307.84759582946111</v>
      </c>
      <c r="DQ86" s="1">
        <f t="shared" si="120"/>
        <v>194.87392157778152</v>
      </c>
      <c r="DR86" s="1">
        <f t="shared" si="121"/>
        <v>299.12954768952613</v>
      </c>
      <c r="DS86" s="1">
        <f t="shared" si="122"/>
        <v>182.67174385330881</v>
      </c>
      <c r="DT86" s="1">
        <f t="shared" si="123"/>
        <v>277.65450066556019</v>
      </c>
      <c r="DU86" s="1">
        <f t="shared" si="124"/>
        <v>405.75306555821226</v>
      </c>
      <c r="DV86" s="1">
        <f t="shared" si="125"/>
        <v>450.32500644403342</v>
      </c>
      <c r="DW86" s="1">
        <f t="shared" si="126"/>
        <v>416.29814594264076</v>
      </c>
      <c r="DX86" s="1">
        <f t="shared" si="127"/>
        <v>454.38999548585161</v>
      </c>
      <c r="DY86" s="1">
        <f t="shared" si="128"/>
        <v>369.60384915159489</v>
      </c>
      <c r="DZ86" s="1">
        <f t="shared" si="129"/>
        <v>396.75187911430629</v>
      </c>
      <c r="EA86" s="1">
        <f t="shared" si="130"/>
        <v>402.01551422072089</v>
      </c>
      <c r="EB86" s="1">
        <f t="shared" si="131"/>
        <v>425.35321206685364</v>
      </c>
      <c r="EC86" s="1">
        <f t="shared" si="132"/>
        <v>446.14906866988696</v>
      </c>
      <c r="ED86" s="1">
        <f t="shared" si="133"/>
        <v>420.57770254623534</v>
      </c>
      <c r="EE86" s="1">
        <f t="shared" si="134"/>
        <v>456.85599796328995</v>
      </c>
      <c r="EF86" s="1">
        <f t="shared" si="135"/>
        <v>423.89804438540767</v>
      </c>
      <c r="EG86" s="1">
        <f t="shared" si="136"/>
        <v>437.6666446614891</v>
      </c>
      <c r="EH86" s="1">
        <f t="shared" si="137"/>
        <v>399.70535959296478</v>
      </c>
      <c r="EI86" s="1">
        <f t="shared" si="138"/>
        <v>506.7724625802777</v>
      </c>
      <c r="EJ86" s="1">
        <f t="shared" si="139"/>
        <v>455.99788644718228</v>
      </c>
      <c r="EK86" s="1">
        <f t="shared" si="140"/>
        <v>637.43033218587766</v>
      </c>
      <c r="EL86" s="1">
        <f t="shared" si="141"/>
        <v>473.76840254839686</v>
      </c>
      <c r="EM86" s="1">
        <f t="shared" si="146"/>
        <v>554.38148181980182</v>
      </c>
      <c r="EN86" s="1">
        <f t="shared" si="147"/>
        <v>404.2696748187289</v>
      </c>
      <c r="EO86" s="1">
        <f t="shared" si="157"/>
        <v>582.48117463173901</v>
      </c>
      <c r="EP86" s="1">
        <f t="shared" si="158"/>
        <v>417.95862231429589</v>
      </c>
      <c r="EQ86" s="1">
        <f t="shared" si="161"/>
        <v>623.52110948954328</v>
      </c>
      <c r="ER86" s="1">
        <f t="shared" si="162"/>
        <v>440.05261270552126</v>
      </c>
      <c r="ES86" s="1">
        <f t="shared" si="165"/>
        <v>801.23620298201411</v>
      </c>
      <c r="ET86" s="1">
        <f t="shared" si="166"/>
        <v>416.82301710024763</v>
      </c>
      <c r="EU86" s="1">
        <f t="shared" si="169"/>
        <v>710.69901144126482</v>
      </c>
      <c r="EV86" s="1">
        <f t="shared" si="170"/>
        <v>362.59146794104288</v>
      </c>
      <c r="EW86" s="1">
        <f t="shared" si="173"/>
        <v>779.3555263628142</v>
      </c>
      <c r="EX86" s="1">
        <f t="shared" si="174"/>
        <v>390.97391719310843</v>
      </c>
      <c r="EY86" s="1">
        <f t="shared" ref="EY86:EY122" si="177">$C86*EY85+EY85</f>
        <v>718.32612195888123</v>
      </c>
      <c r="EZ86" s="1">
        <f t="shared" ref="EZ86:EZ122" si="178">EZ85*$C86+EZ85</f>
        <v>353.90807212246182</v>
      </c>
      <c r="FA86" s="1">
        <f>$C86*FA85+FA85</f>
        <v>826.27761328654719</v>
      </c>
      <c r="FB86" s="1">
        <f>FB85*$C86+FB85</f>
        <v>348.28379863017284</v>
      </c>
      <c r="FC86" s="1">
        <f>$N86</f>
        <v>905.38262759981012</v>
      </c>
      <c r="FD86" s="2">
        <f>$G86</f>
        <v>375</v>
      </c>
    </row>
    <row r="87" spans="1:180" x14ac:dyDescent="0.2">
      <c r="A87" s="3">
        <v>41424</v>
      </c>
      <c r="B87">
        <v>107.629997253417</v>
      </c>
      <c r="C87" s="4">
        <f t="shared" si="148"/>
        <v>0.25282263607779737</v>
      </c>
      <c r="D87" s="2">
        <f t="shared" si="149"/>
        <v>9044.5375843207548</v>
      </c>
      <c r="E87">
        <f t="shared" si="150"/>
        <v>802.19300780972367</v>
      </c>
      <c r="F87">
        <v>1</v>
      </c>
      <c r="G87" s="2">
        <f t="shared" si="142"/>
        <v>375</v>
      </c>
      <c r="H87">
        <f t="shared" si="143"/>
        <v>3.4841587807259247</v>
      </c>
      <c r="I87">
        <f t="shared" si="151"/>
        <v>523.37448350038551</v>
      </c>
      <c r="J87">
        <f t="shared" si="152"/>
        <v>8.5712346234580448</v>
      </c>
      <c r="K87">
        <f t="shared" si="153"/>
        <v>206.84030426814405</v>
      </c>
      <c r="L87">
        <f t="shared" si="154"/>
        <v>802.19300780972367</v>
      </c>
      <c r="M87">
        <v>1.1499999999999999</v>
      </c>
      <c r="N87" s="1">
        <f t="shared" si="144"/>
        <v>922.52195898118214</v>
      </c>
      <c r="P87" s="1">
        <f t="shared" si="145"/>
        <v>9044.5375843207548</v>
      </c>
      <c r="Q87" s="1">
        <f t="shared" si="155"/>
        <v>53.203162260710286</v>
      </c>
      <c r="R87" s="1">
        <f t="shared" si="156"/>
        <v>1356.6806376481145</v>
      </c>
      <c r="S87" s="1">
        <f t="shared" si="159"/>
        <v>60.857338619215845</v>
      </c>
      <c r="T87" s="1">
        <f t="shared" si="160"/>
        <v>1342.5779283170523</v>
      </c>
      <c r="U87" s="1">
        <f t="shared" si="163"/>
        <v>56.658700722294157</v>
      </c>
      <c r="V87" s="1">
        <f t="shared" si="164"/>
        <v>1102.0136237551224</v>
      </c>
      <c r="W87" s="1">
        <f t="shared" si="167"/>
        <v>68.060282225585723</v>
      </c>
      <c r="X87" s="1">
        <f t="shared" si="168"/>
        <v>1055.1960515040878</v>
      </c>
      <c r="Y87" s="1">
        <f t="shared" si="171"/>
        <v>68.764913358652578</v>
      </c>
      <c r="Z87" s="1">
        <f t="shared" si="172"/>
        <v>981.42854638374126</v>
      </c>
      <c r="AA87" s="1">
        <f t="shared" si="175"/>
        <v>70.548522585151062</v>
      </c>
      <c r="AB87" s="1">
        <f t="shared" si="176"/>
        <v>937.27138391945141</v>
      </c>
      <c r="AC87" s="1">
        <f t="shared" ref="AC87:AC122" si="179">$C87*AC86+AC86</f>
        <v>71.004048989018898</v>
      </c>
      <c r="AD87" s="1">
        <f t="shared" ref="AD87:AD122" si="180">AD86*$C87+AD86</f>
        <v>884.6301144116469</v>
      </c>
      <c r="AE87" s="1">
        <f t="shared" si="30"/>
        <v>77.970149268275534</v>
      </c>
      <c r="AF87" s="1">
        <f t="shared" si="31"/>
        <v>917.30111295525808</v>
      </c>
      <c r="AG87" s="1">
        <f t="shared" si="32"/>
        <v>77.537854638159217</v>
      </c>
      <c r="AH87" s="1">
        <f t="shared" si="33"/>
        <v>862.18956411281965</v>
      </c>
      <c r="AI87" s="1">
        <f t="shared" si="34"/>
        <v>72.45905203319613</v>
      </c>
      <c r="AJ87" s="1">
        <f t="shared" si="35"/>
        <v>766.04980251542361</v>
      </c>
      <c r="AK87" s="1">
        <f t="shared" si="36"/>
        <v>83.028918227265549</v>
      </c>
      <c r="AL87" s="1">
        <f t="shared" si="37"/>
        <v>840.85935354232015</v>
      </c>
      <c r="AM87" s="1">
        <f t="shared" si="38"/>
        <v>73.60469020209888</v>
      </c>
      <c r="AN87" s="1">
        <f t="shared" si="39"/>
        <v>712.38828849476215</v>
      </c>
      <c r="AO87" s="1">
        <f t="shared" si="40"/>
        <v>78.190659740296525</v>
      </c>
      <c r="AP87" s="1">
        <f t="shared" si="41"/>
        <v>729.28287241163434</v>
      </c>
      <c r="AQ87" s="1">
        <f t="shared" si="42"/>
        <v>98.184203011508856</v>
      </c>
      <c r="AR87" s="1">
        <f t="shared" si="43"/>
        <v>882.81610870882059</v>
      </c>
      <c r="AS87" s="1">
        <f t="shared" si="44"/>
        <v>96.667104396795096</v>
      </c>
      <c r="AT87" s="1">
        <f t="shared" si="45"/>
        <v>757.06914832415202</v>
      </c>
      <c r="AU87" s="1">
        <f t="shared" si="46"/>
        <v>145.34386336742165</v>
      </c>
      <c r="AV87" s="1">
        <f t="shared" si="47"/>
        <v>1098.2652780960921</v>
      </c>
      <c r="AW87" s="1">
        <f t="shared" si="48"/>
        <v>135.30074674396911</v>
      </c>
      <c r="AX87" s="1">
        <f t="shared" si="49"/>
        <v>972.56021614533427</v>
      </c>
      <c r="AY87" s="1">
        <f t="shared" si="50"/>
        <v>156.23227737894311</v>
      </c>
      <c r="AZ87" s="1">
        <f t="shared" si="51"/>
        <v>1076.2999725341695</v>
      </c>
      <c r="BA87" s="1">
        <f t="shared" si="52"/>
        <v>309.3939430506627</v>
      </c>
      <c r="BB87" s="1">
        <f t="shared" si="53"/>
        <v>2037.1608312949595</v>
      </c>
      <c r="BC87" s="1">
        <f t="shared" si="54"/>
        <v>189.88884420135093</v>
      </c>
      <c r="BD87" s="1">
        <f t="shared" si="55"/>
        <v>2306.3570840017928</v>
      </c>
      <c r="BE87" s="1">
        <f t="shared" si="56"/>
        <v>147.97498511572195</v>
      </c>
      <c r="BF87" s="1">
        <f t="shared" si="57"/>
        <v>1660.1027853997475</v>
      </c>
      <c r="BG87" s="1">
        <f t="shared" si="58"/>
        <v>137.74259883474622</v>
      </c>
      <c r="BH87" s="1">
        <f t="shared" si="59"/>
        <v>1464.3537041281224</v>
      </c>
      <c r="BI87" s="1">
        <f t="shared" si="60"/>
        <v>118.80266557593447</v>
      </c>
      <c r="BJ87" s="1">
        <f t="shared" si="61"/>
        <v>1206.975198192574</v>
      </c>
      <c r="BK87" s="1">
        <f t="shared" si="62"/>
        <v>111.01338835892567</v>
      </c>
      <c r="BL87" s="1">
        <f t="shared" si="63"/>
        <v>1087.9043296507214</v>
      </c>
      <c r="BM87" s="1">
        <f t="shared" si="64"/>
        <v>110.54557616032845</v>
      </c>
      <c r="BN87" s="1">
        <f t="shared" si="65"/>
        <v>1049.7073646077579</v>
      </c>
      <c r="BO87" s="1">
        <f t="shared" si="66"/>
        <v>110.05795489031657</v>
      </c>
      <c r="BP87" s="1">
        <f t="shared" si="67"/>
        <v>1014.6116191194322</v>
      </c>
      <c r="BQ87" s="1">
        <f t="shared" si="68"/>
        <v>98.400414520869177</v>
      </c>
      <c r="BR87" s="1">
        <f t="shared" si="69"/>
        <v>882.21309224112304</v>
      </c>
      <c r="BS87" s="1">
        <f t="shared" si="70"/>
        <v>79.890578667624141</v>
      </c>
      <c r="BT87" s="1">
        <f t="shared" si="71"/>
        <v>699.5017060026687</v>
      </c>
      <c r="BU87" s="1">
        <f t="shared" si="72"/>
        <v>75.732574215924458</v>
      </c>
      <c r="BV87" s="1">
        <f t="shared" si="73"/>
        <v>650.9878866134095</v>
      </c>
      <c r="BW87" s="1">
        <f t="shared" si="74"/>
        <v>78.73633523390653</v>
      </c>
      <c r="BX87" s="1">
        <f t="shared" si="75"/>
        <v>665.47811961405364</v>
      </c>
      <c r="BY87" s="1">
        <f t="shared" si="76"/>
        <v>93.318396028974277</v>
      </c>
      <c r="BZ87" s="1">
        <f t="shared" si="77"/>
        <v>775.43226823514487</v>
      </c>
      <c r="CA87" s="1">
        <f t="shared" si="78"/>
        <v>107.69264697591517</v>
      </c>
      <c r="CB87" s="1">
        <f t="shared" si="79"/>
        <v>877.60920845821784</v>
      </c>
      <c r="CC87" s="1">
        <f t="shared" si="80"/>
        <v>117.22451379833657</v>
      </c>
      <c r="CD87" s="1">
        <f t="shared" si="81"/>
        <v>856.92675748615511</v>
      </c>
      <c r="CE87" s="1">
        <f t="shared" si="82"/>
        <v>111.53655111139483</v>
      </c>
      <c r="CF87" s="1">
        <f t="shared" si="83"/>
        <v>798.44212817397465</v>
      </c>
      <c r="CG87" s="1">
        <f t="shared" si="84"/>
        <v>229.11164694773507</v>
      </c>
      <c r="CH87" s="1">
        <f t="shared" si="85"/>
        <v>877.60920845821784</v>
      </c>
      <c r="CI87" s="1">
        <f t="shared" si="86"/>
        <v>230.54585121547242</v>
      </c>
      <c r="CJ87" s="1">
        <f t="shared" si="87"/>
        <v>863.15762230138557</v>
      </c>
      <c r="CK87" s="1">
        <f t="shared" si="88"/>
        <v>225.3770559539376</v>
      </c>
      <c r="CL87" s="1">
        <f t="shared" si="89"/>
        <v>825.38338876474995</v>
      </c>
      <c r="CM87" s="1">
        <f t="shared" si="90"/>
        <v>212.30388071478768</v>
      </c>
      <c r="CN87" s="1">
        <f t="shared" si="91"/>
        <v>761.53299943455431</v>
      </c>
      <c r="CO87" s="1">
        <f t="shared" si="92"/>
        <v>220.47281355871522</v>
      </c>
      <c r="CP87" s="1">
        <f t="shared" si="93"/>
        <v>682.93147228599241</v>
      </c>
      <c r="CQ87" s="1">
        <f t="shared" si="94"/>
        <v>224.2563674419084</v>
      </c>
      <c r="CR87" s="1">
        <f t="shared" si="95"/>
        <v>682.81591191462815</v>
      </c>
      <c r="CS87" s="1">
        <f t="shared" si="96"/>
        <v>206.88295941414088</v>
      </c>
      <c r="CT87" s="1">
        <f t="shared" si="97"/>
        <v>619.32254264300786</v>
      </c>
      <c r="CU87" s="1">
        <f t="shared" si="98"/>
        <v>219.30653417625916</v>
      </c>
      <c r="CV87" s="1">
        <f t="shared" si="99"/>
        <v>646.60766026923045</v>
      </c>
      <c r="CW87" s="1">
        <f t="shared" si="100"/>
        <v>275.81339524623883</v>
      </c>
      <c r="CX87" s="1">
        <f t="shared" si="101"/>
        <v>667.12808214927895</v>
      </c>
      <c r="CY87" s="1">
        <f t="shared" si="102"/>
        <v>229.16397240058282</v>
      </c>
      <c r="CZ87" s="1">
        <f t="shared" si="103"/>
        <v>545.05398118377639</v>
      </c>
      <c r="DA87" s="1">
        <f t="shared" si="104"/>
        <v>239.51348252276694</v>
      </c>
      <c r="DB87" s="1">
        <f t="shared" si="105"/>
        <v>561.97784936693711</v>
      </c>
      <c r="DC87" s="1">
        <f t="shared" si="106"/>
        <v>212.42608100844888</v>
      </c>
      <c r="DD87" s="1">
        <f t="shared" si="107"/>
        <v>491.55095201574119</v>
      </c>
      <c r="DE87" s="1">
        <f t="shared" si="108"/>
        <v>229.86326890368332</v>
      </c>
      <c r="DF87" s="1">
        <f t="shared" si="109"/>
        <v>450.46037564039483</v>
      </c>
      <c r="DG87" s="1">
        <f t="shared" si="110"/>
        <v>205.9495953381481</v>
      </c>
      <c r="DH87" s="1">
        <f t="shared" si="111"/>
        <v>398.98425769975825</v>
      </c>
      <c r="DI87" s="1">
        <f t="shared" si="112"/>
        <v>214.09550370104355</v>
      </c>
      <c r="DJ87" s="1">
        <f t="shared" si="113"/>
        <v>410.59255052901699</v>
      </c>
      <c r="DK87" s="1">
        <f t="shared" si="114"/>
        <v>213.26075299776136</v>
      </c>
      <c r="DL87" s="1">
        <f t="shared" si="115"/>
        <v>404.78637389052636</v>
      </c>
      <c r="DM87" s="1">
        <f t="shared" si="116"/>
        <v>232.95666354471308</v>
      </c>
      <c r="DN87" s="1">
        <f t="shared" si="117"/>
        <v>364.76501051463595</v>
      </c>
      <c r="DO87" s="1">
        <f t="shared" si="118"/>
        <v>248.7118767347051</v>
      </c>
      <c r="DP87" s="1">
        <f t="shared" si="119"/>
        <v>385.67843651727782</v>
      </c>
      <c r="DQ87" s="1">
        <f t="shared" si="120"/>
        <v>244.14246013389419</v>
      </c>
      <c r="DR87" s="1">
        <f t="shared" si="121"/>
        <v>374.75626846515132</v>
      </c>
      <c r="DS87" s="1">
        <f t="shared" si="122"/>
        <v>228.85529567123052</v>
      </c>
      <c r="DT87" s="1">
        <f t="shared" si="123"/>
        <v>347.85184344269169</v>
      </c>
      <c r="DU87" s="1">
        <f t="shared" si="124"/>
        <v>508.33662518928679</v>
      </c>
      <c r="DV87" s="1">
        <f t="shared" si="125"/>
        <v>564.17736166496502</v>
      </c>
      <c r="DW87" s="1">
        <f t="shared" si="126"/>
        <v>521.54774059415877</v>
      </c>
      <c r="DX87" s="1">
        <f t="shared" si="127"/>
        <v>569.27007195196302</v>
      </c>
      <c r="DY87" s="1">
        <f t="shared" si="128"/>
        <v>463.04806859860167</v>
      </c>
      <c r="DZ87" s="1">
        <f t="shared" si="129"/>
        <v>497.05973506080483</v>
      </c>
      <c r="EA87" s="1">
        <f t="shared" si="130"/>
        <v>503.65413627017477</v>
      </c>
      <c r="EB87" s="1">
        <f t="shared" si="131"/>
        <v>532.89213240575396</v>
      </c>
      <c r="EC87" s="1">
        <f t="shared" si="132"/>
        <v>558.94565229466207</v>
      </c>
      <c r="ED87" s="1">
        <f t="shared" si="133"/>
        <v>526.9092659795183</v>
      </c>
      <c r="EE87" s="1">
        <f t="shared" si="134"/>
        <v>572.35953567632168</v>
      </c>
      <c r="EF87" s="1">
        <f t="shared" si="135"/>
        <v>531.06906539514955</v>
      </c>
      <c r="EG87" s="1">
        <f t="shared" si="136"/>
        <v>548.31867948813147</v>
      </c>
      <c r="EH87" s="1">
        <f t="shared" si="137"/>
        <v>500.75992225968207</v>
      </c>
      <c r="EI87" s="1">
        <f t="shared" si="138"/>
        <v>634.89601246146049</v>
      </c>
      <c r="EJ87" s="1">
        <f t="shared" si="139"/>
        <v>571.28447414466302</v>
      </c>
      <c r="EK87" s="1">
        <f t="shared" si="140"/>
        <v>798.58714908505726</v>
      </c>
      <c r="EL87" s="1">
        <f t="shared" si="141"/>
        <v>593.54777897104964</v>
      </c>
      <c r="EM87" s="1">
        <f t="shared" si="146"/>
        <v>694.54166944619965</v>
      </c>
      <c r="EN87" s="1">
        <f t="shared" si="147"/>
        <v>506.47819969271387</v>
      </c>
      <c r="EO87" s="1">
        <f t="shared" si="157"/>
        <v>729.74560066782715</v>
      </c>
      <c r="EP87" s="1">
        <f t="shared" si="158"/>
        <v>523.62802297924065</v>
      </c>
      <c r="EQ87" s="1">
        <f t="shared" si="161"/>
        <v>781.16136004084251</v>
      </c>
      <c r="ER87" s="1">
        <f t="shared" si="162"/>
        <v>551.30787426265317</v>
      </c>
      <c r="ES87" s="1">
        <f t="shared" si="165"/>
        <v>1003.8068519408921</v>
      </c>
      <c r="ET87" s="1">
        <f t="shared" si="166"/>
        <v>522.20531106143301</v>
      </c>
      <c r="EU87" s="1">
        <f t="shared" si="169"/>
        <v>890.37980897173009</v>
      </c>
      <c r="EV87" s="1">
        <f t="shared" si="170"/>
        <v>454.2627986852155</v>
      </c>
      <c r="EW87" s="1">
        <f t="shared" si="173"/>
        <v>976.39424497966024</v>
      </c>
      <c r="EX87" s="1">
        <f t="shared" si="174"/>
        <v>489.82097357553255</v>
      </c>
      <c r="EY87" s="1">
        <f t="shared" si="177"/>
        <v>899.93522567606692</v>
      </c>
      <c r="EZ87" s="1">
        <f t="shared" si="178"/>
        <v>443.38404384567383</v>
      </c>
      <c r="FA87" s="1">
        <f t="shared" ref="FA87:FA122" si="181">$C87*FA86+FA86</f>
        <v>1035.1792976097229</v>
      </c>
      <c r="FB87" s="1">
        <f t="shared" ref="FB87:FB122" si="182">FB86*$C87+FB86</f>
        <v>436.33782670304186</v>
      </c>
      <c r="FC87" s="1">
        <f>$C87*FC86+FC86</f>
        <v>1134.2838501686369</v>
      </c>
      <c r="FD87" s="1">
        <f>FD86*$C87+FD86</f>
        <v>469.80848852917404</v>
      </c>
      <c r="FE87" s="1">
        <f>$N87</f>
        <v>922.52195898118214</v>
      </c>
      <c r="FF87" s="2">
        <f>$G87</f>
        <v>375</v>
      </c>
    </row>
    <row r="88" spans="1:180" x14ac:dyDescent="0.2">
      <c r="A88" s="3">
        <v>41515</v>
      </c>
      <c r="B88">
        <v>122.430000305175</v>
      </c>
      <c r="C88" s="4">
        <f t="shared" si="148"/>
        <v>0.13750816156680828</v>
      </c>
      <c r="D88" s="2">
        <f t="shared" si="149"/>
        <v>10288.235319762603</v>
      </c>
      <c r="E88">
        <f t="shared" si="150"/>
        <v>814.24840121390775</v>
      </c>
      <c r="F88">
        <v>2</v>
      </c>
      <c r="G88" s="2">
        <f t="shared" si="142"/>
        <v>375</v>
      </c>
      <c r="H88">
        <f t="shared" si="143"/>
        <v>3.062974753453048</v>
      </c>
      <c r="I88">
        <f t="shared" si="151"/>
        <v>526.4374582538386</v>
      </c>
      <c r="J88">
        <f t="shared" si="152"/>
        <v>7.6483350409369697</v>
      </c>
      <c r="K88">
        <f t="shared" si="153"/>
        <v>214.48863930908101</v>
      </c>
      <c r="L88">
        <f t="shared" si="154"/>
        <v>814.24840121390775</v>
      </c>
      <c r="M88">
        <v>1.1499999999999999</v>
      </c>
      <c r="N88" s="1">
        <f t="shared" si="144"/>
        <v>936.38566139599379</v>
      </c>
      <c r="P88" s="1">
        <f t="shared" si="145"/>
        <v>10288.235319762603</v>
      </c>
      <c r="Q88" s="1">
        <f t="shared" si="155"/>
        <v>60.519031292721152</v>
      </c>
      <c r="R88" s="1">
        <f t="shared" si="156"/>
        <v>1543.235297964392</v>
      </c>
      <c r="S88" s="1">
        <f t="shared" si="159"/>
        <v>69.225719370592941</v>
      </c>
      <c r="T88" s="1">
        <f t="shared" si="160"/>
        <v>1527.1933510001043</v>
      </c>
      <c r="U88" s="1">
        <f t="shared" si="163"/>
        <v>64.449734495380824</v>
      </c>
      <c r="V88" s="1">
        <f t="shared" si="164"/>
        <v>1253.5494911792657</v>
      </c>
      <c r="W88" s="1">
        <f t="shared" si="167"/>
        <v>77.419126510144139</v>
      </c>
      <c r="X88" s="1">
        <f t="shared" si="168"/>
        <v>1200.2941206389701</v>
      </c>
      <c r="Y88" s="1">
        <f t="shared" si="171"/>
        <v>78.220650174901749</v>
      </c>
      <c r="Z88" s="1">
        <f t="shared" si="172"/>
        <v>1116.3829815061545</v>
      </c>
      <c r="AA88" s="1">
        <f t="shared" si="175"/>
        <v>80.249520227089633</v>
      </c>
      <c r="AB88" s="1">
        <f t="shared" si="176"/>
        <v>1066.1538488113933</v>
      </c>
      <c r="AC88" s="1">
        <f t="shared" si="179"/>
        <v>80.767685229298479</v>
      </c>
      <c r="AD88" s="1">
        <f t="shared" si="180"/>
        <v>1006.2739751110278</v>
      </c>
      <c r="AE88" s="1">
        <f t="shared" ref="AE88:AE122" si="183">$C88*AE87+AE87</f>
        <v>88.691681151245731</v>
      </c>
      <c r="AF88" s="1">
        <f t="shared" ref="AF88:AF122" si="184">AF87*$C88+AF87</f>
        <v>1043.4375026009227</v>
      </c>
      <c r="AG88" s="1">
        <f t="shared" si="32"/>
        <v>88.199942481286911</v>
      </c>
      <c r="AH88" s="1">
        <f t="shared" si="33"/>
        <v>980.7476659960613</v>
      </c>
      <c r="AI88" s="1">
        <f t="shared" si="34"/>
        <v>82.422763067154634</v>
      </c>
      <c r="AJ88" s="1">
        <f t="shared" si="35"/>
        <v>871.38790252793603</v>
      </c>
      <c r="AK88" s="1">
        <f t="shared" si="36"/>
        <v>94.446072129577686</v>
      </c>
      <c r="AL88" s="1">
        <f t="shared" si="37"/>
        <v>956.48437738417942</v>
      </c>
      <c r="AM88" s="1">
        <f t="shared" si="38"/>
        <v>83.725935834483963</v>
      </c>
      <c r="AN88" s="1">
        <f t="shared" si="39"/>
        <v>810.34749236740197</v>
      </c>
      <c r="AO88" s="1">
        <f t="shared" si="40"/>
        <v>88.942513612880546</v>
      </c>
      <c r="AP88" s="1">
        <f t="shared" si="41"/>
        <v>829.56521945911936</v>
      </c>
      <c r="AQ88" s="1">
        <f t="shared" si="42"/>
        <v>111.68533226252372</v>
      </c>
      <c r="AR88" s="1">
        <f t="shared" si="43"/>
        <v>1004.2105288189341</v>
      </c>
      <c r="AS88" s="1">
        <f t="shared" si="44"/>
        <v>109.95962020638513</v>
      </c>
      <c r="AT88" s="1">
        <f t="shared" si="45"/>
        <v>861.17233508915547</v>
      </c>
      <c r="AU88" s="1">
        <f t="shared" si="46"/>
        <v>165.32983081409316</v>
      </c>
      <c r="AV88" s="1">
        <f t="shared" si="47"/>
        <v>1249.2857173997452</v>
      </c>
      <c r="AW88" s="1">
        <f t="shared" si="48"/>
        <v>153.90570368734862</v>
      </c>
      <c r="AX88" s="1">
        <f t="shared" si="49"/>
        <v>1106.2951834804969</v>
      </c>
      <c r="AY88" s="1">
        <f t="shared" si="50"/>
        <v>177.71549061871724</v>
      </c>
      <c r="AZ88" s="1">
        <f t="shared" si="51"/>
        <v>1224.3000030517494</v>
      </c>
      <c r="BA88" s="1">
        <f t="shared" si="52"/>
        <v>351.93813535946509</v>
      </c>
      <c r="BB88" s="1">
        <f t="shared" si="53"/>
        <v>2317.2870720222404</v>
      </c>
      <c r="BC88" s="1">
        <f t="shared" si="54"/>
        <v>216.00011006952479</v>
      </c>
      <c r="BD88" s="1">
        <f t="shared" si="55"/>
        <v>2623.5000065394643</v>
      </c>
      <c r="BE88" s="1">
        <f t="shared" si="56"/>
        <v>168.32275327686068</v>
      </c>
      <c r="BF88" s="1">
        <f t="shared" si="57"/>
        <v>1888.3804674320045</v>
      </c>
      <c r="BG88" s="1">
        <f t="shared" si="58"/>
        <v>156.68333036994656</v>
      </c>
      <c r="BH88" s="1">
        <f t="shared" si="59"/>
        <v>1665.7142898663265</v>
      </c>
      <c r="BI88" s="1">
        <f t="shared" si="60"/>
        <v>135.13900170851755</v>
      </c>
      <c r="BJ88" s="1">
        <f t="shared" si="61"/>
        <v>1372.9441387527688</v>
      </c>
      <c r="BK88" s="1">
        <f t="shared" si="62"/>
        <v>126.27863530146365</v>
      </c>
      <c r="BL88" s="1">
        <f t="shared" si="63"/>
        <v>1237.500053981563</v>
      </c>
      <c r="BM88" s="1">
        <f t="shared" si="64"/>
        <v>125.74649510747881</v>
      </c>
      <c r="BN88" s="1">
        <f t="shared" si="65"/>
        <v>1194.05069449811</v>
      </c>
      <c r="BO88" s="1">
        <f t="shared" si="66"/>
        <v>125.19182193308671</v>
      </c>
      <c r="BP88" s="1">
        <f t="shared" si="67"/>
        <v>1154.128997568868</v>
      </c>
      <c r="BQ88" s="1">
        <f t="shared" si="68"/>
        <v>111.93127461904577</v>
      </c>
      <c r="BR88" s="1">
        <f t="shared" si="69"/>
        <v>1003.5245926653689</v>
      </c>
      <c r="BS88" s="1">
        <f t="shared" si="70"/>
        <v>90.876185266717613</v>
      </c>
      <c r="BT88" s="1">
        <f t="shared" si="71"/>
        <v>795.68889960794172</v>
      </c>
      <c r="BU88" s="1">
        <f t="shared" si="72"/>
        <v>86.146421267078097</v>
      </c>
      <c r="BV88" s="1">
        <f t="shared" si="73"/>
        <v>740.50403410388128</v>
      </c>
      <c r="BW88" s="1">
        <f t="shared" si="74"/>
        <v>89.563223940428927</v>
      </c>
      <c r="BX88" s="1">
        <f t="shared" si="75"/>
        <v>756.98679240511865</v>
      </c>
      <c r="BY88" s="1">
        <f t="shared" si="76"/>
        <v>106.15043710728187</v>
      </c>
      <c r="BZ88" s="1">
        <f t="shared" si="77"/>
        <v>882.06053385973973</v>
      </c>
      <c r="CA88" s="1">
        <f t="shared" si="78"/>
        <v>122.50126487583655</v>
      </c>
      <c r="CB88" s="1">
        <f t="shared" si="79"/>
        <v>998.28763728740921</v>
      </c>
      <c r="CC88" s="1">
        <f t="shared" si="80"/>
        <v>133.34384118130879</v>
      </c>
      <c r="CD88" s="1">
        <f t="shared" si="81"/>
        <v>974.76118050548246</v>
      </c>
      <c r="CE88" s="1">
        <f t="shared" si="82"/>
        <v>126.87373720222507</v>
      </c>
      <c r="CF88" s="1">
        <f t="shared" si="83"/>
        <v>908.23443733666784</v>
      </c>
      <c r="CG88" s="1">
        <f t="shared" si="84"/>
        <v>260.61636831306174</v>
      </c>
      <c r="CH88" s="1">
        <f t="shared" si="85"/>
        <v>998.28763728740921</v>
      </c>
      <c r="CI88" s="1">
        <f t="shared" si="86"/>
        <v>262.24778737296697</v>
      </c>
      <c r="CJ88" s="1">
        <f t="shared" si="87"/>
        <v>981.84884008642655</v>
      </c>
      <c r="CK88" s="1">
        <f t="shared" si="88"/>
        <v>256.36824057750323</v>
      </c>
      <c r="CL88" s="1">
        <f t="shared" si="89"/>
        <v>938.8803411415729</v>
      </c>
      <c r="CM88" s="1">
        <f t="shared" si="90"/>
        <v>241.49739704537711</v>
      </c>
      <c r="CN88" s="1">
        <f t="shared" si="91"/>
        <v>866.25000215925718</v>
      </c>
      <c r="CO88" s="1">
        <f t="shared" si="92"/>
        <v>250.78962482663582</v>
      </c>
      <c r="CP88" s="1">
        <f t="shared" si="93"/>
        <v>776.84012351615297</v>
      </c>
      <c r="CQ88" s="1">
        <f t="shared" si="94"/>
        <v>255.09344824849586</v>
      </c>
      <c r="CR88" s="1">
        <f t="shared" si="95"/>
        <v>776.70867265057234</v>
      </c>
      <c r="CS88" s="1">
        <f t="shared" si="96"/>
        <v>235.33105482268002</v>
      </c>
      <c r="CT88" s="1">
        <f t="shared" si="97"/>
        <v>704.48444689872906</v>
      </c>
      <c r="CU88" s="1">
        <f t="shared" si="98"/>
        <v>249.46297251042498</v>
      </c>
      <c r="CV88" s="1">
        <f t="shared" si="99"/>
        <v>735.52149088786769</v>
      </c>
      <c r="CW88" s="1">
        <f t="shared" si="100"/>
        <v>313.73998816204858</v>
      </c>
      <c r="CX88" s="1">
        <f t="shared" si="101"/>
        <v>758.86363825521698</v>
      </c>
      <c r="CY88" s="1">
        <f t="shared" si="102"/>
        <v>260.67588894273376</v>
      </c>
      <c r="CZ88" s="1">
        <f t="shared" si="103"/>
        <v>620.00335209102718</v>
      </c>
      <c r="DA88" s="1">
        <f t="shared" si="104"/>
        <v>272.44854117493651</v>
      </c>
      <c r="DB88" s="1">
        <f t="shared" si="105"/>
        <v>639.25439027465336</v>
      </c>
      <c r="DC88" s="1">
        <f t="shared" si="106"/>
        <v>241.63640087676256</v>
      </c>
      <c r="DD88" s="1">
        <f t="shared" si="107"/>
        <v>559.14321974384018</v>
      </c>
      <c r="DE88" s="1">
        <f t="shared" si="108"/>
        <v>261.47134442236569</v>
      </c>
      <c r="DF88" s="1">
        <f t="shared" si="109"/>
        <v>512.40235375339944</v>
      </c>
      <c r="DG88" s="1">
        <f t="shared" si="110"/>
        <v>234.26934556852495</v>
      </c>
      <c r="DH88" s="1">
        <f t="shared" si="111"/>
        <v>453.8478494701497</v>
      </c>
      <c r="DI88" s="1">
        <f t="shared" si="112"/>
        <v>243.53538281469386</v>
      </c>
      <c r="DJ88" s="1">
        <f t="shared" si="113"/>
        <v>467.05237730528893</v>
      </c>
      <c r="DK88" s="1">
        <f t="shared" si="114"/>
        <v>242.58584707683673</v>
      </c>
      <c r="DL88" s="1">
        <f t="shared" si="115"/>
        <v>460.44780399150733</v>
      </c>
      <c r="DM88" s="1">
        <f t="shared" si="116"/>
        <v>264.99010607348407</v>
      </c>
      <c r="DN88" s="1">
        <f t="shared" si="117"/>
        <v>414.92317651440101</v>
      </c>
      <c r="DO88" s="1">
        <f t="shared" si="118"/>
        <v>282.91178966432506</v>
      </c>
      <c r="DP88" s="1">
        <f t="shared" si="119"/>
        <v>438.71236927872968</v>
      </c>
      <c r="DQ88" s="1">
        <f t="shared" si="120"/>
        <v>277.71404098730375</v>
      </c>
      <c r="DR88" s="1">
        <f t="shared" si="121"/>
        <v>426.28831397743153</v>
      </c>
      <c r="DS88" s="1">
        <f t="shared" si="122"/>
        <v>260.32476664380977</v>
      </c>
      <c r="DT88" s="1">
        <f t="shared" si="123"/>
        <v>395.68431093212143</v>
      </c>
      <c r="DU88" s="1">
        <f t="shared" si="124"/>
        <v>578.23705997614127</v>
      </c>
      <c r="DV88" s="1">
        <f t="shared" si="125"/>
        <v>641.75635346512672</v>
      </c>
      <c r="DW88" s="1">
        <f t="shared" si="126"/>
        <v>593.26481157258422</v>
      </c>
      <c r="DX88" s="1">
        <f t="shared" si="127"/>
        <v>647.54935298108217</v>
      </c>
      <c r="DY88" s="1">
        <f t="shared" si="128"/>
        <v>526.72095722865674</v>
      </c>
      <c r="DZ88" s="1">
        <f t="shared" si="129"/>
        <v>565.40950541790085</v>
      </c>
      <c r="EA88" s="1">
        <f t="shared" si="130"/>
        <v>572.91069061420524</v>
      </c>
      <c r="EB88" s="1">
        <f t="shared" si="131"/>
        <v>606.16914984628534</v>
      </c>
      <c r="EC88" s="1">
        <f t="shared" si="132"/>
        <v>635.80524135746145</v>
      </c>
      <c r="ED88" s="1">
        <f t="shared" si="133"/>
        <v>599.36359045687823</v>
      </c>
      <c r="EE88" s="1">
        <f t="shared" si="134"/>
        <v>651.06364318240469</v>
      </c>
      <c r="EF88" s="1">
        <f t="shared" si="135"/>
        <v>604.09539624263971</v>
      </c>
      <c r="EG88" s="1">
        <f t="shared" si="136"/>
        <v>623.71697305728446</v>
      </c>
      <c r="EH88" s="1">
        <f t="shared" si="137"/>
        <v>569.6184985559488</v>
      </c>
      <c r="EI88" s="1">
        <f t="shared" si="138"/>
        <v>722.19939592113337</v>
      </c>
      <c r="EJ88" s="1">
        <f t="shared" si="139"/>
        <v>649.8407519159565</v>
      </c>
      <c r="EK88" s="1">
        <f t="shared" si="140"/>
        <v>908.39939980662211</v>
      </c>
      <c r="EL88" s="1">
        <f t="shared" si="141"/>
        <v>675.16544285942098</v>
      </c>
      <c r="EM88" s="1">
        <f t="shared" si="146"/>
        <v>790.0468175432884</v>
      </c>
      <c r="EN88" s="1">
        <f t="shared" si="147"/>
        <v>576.1230858061258</v>
      </c>
      <c r="EO88" s="1">
        <f t="shared" si="157"/>
        <v>830.0915766271263</v>
      </c>
      <c r="EP88" s="1">
        <f t="shared" si="158"/>
        <v>595.63114976397844</v>
      </c>
      <c r="EQ88" s="1">
        <f t="shared" si="161"/>
        <v>888.57742254708637</v>
      </c>
      <c r="ER88" s="1">
        <f t="shared" si="162"/>
        <v>627.11720650981567</v>
      </c>
      <c r="ES88" s="1">
        <f t="shared" si="165"/>
        <v>1141.8384867194495</v>
      </c>
      <c r="ET88" s="1">
        <f t="shared" si="166"/>
        <v>594.01280334591388</v>
      </c>
      <c r="EU88" s="1">
        <f t="shared" si="169"/>
        <v>1012.8142995996386</v>
      </c>
      <c r="EV88" s="1">
        <f t="shared" si="170"/>
        <v>516.72764100061261</v>
      </c>
      <c r="EW88" s="1">
        <f t="shared" si="173"/>
        <v>1110.6564225712252</v>
      </c>
      <c r="EX88" s="1">
        <f t="shared" si="174"/>
        <v>557.17535514876818</v>
      </c>
      <c r="EY88" s="1">
        <f t="shared" si="177"/>
        <v>1023.6836640879936</v>
      </c>
      <c r="EZ88" s="1">
        <f t="shared" si="178"/>
        <v>504.35296858294953</v>
      </c>
      <c r="FA88" s="1">
        <f t="shared" si="181"/>
        <v>1177.5248997160559</v>
      </c>
      <c r="FB88" s="1">
        <f t="shared" si="182"/>
        <v>496.33783907503374</v>
      </c>
      <c r="FC88" s="1">
        <f t="shared" ref="FC88:FC122" si="185">$C88*FC87+FC87</f>
        <v>1290.2571371002473</v>
      </c>
      <c r="FD88" s="1">
        <f t="shared" ref="FD88:FD122" si="186">FD87*$C88+FD87</f>
        <v>534.4109900753017</v>
      </c>
      <c r="FE88" s="1">
        <f>$C88*FE87+FE87</f>
        <v>1049.3762575656949</v>
      </c>
      <c r="FF88" s="1">
        <f>FF87*$C88+FF87</f>
        <v>426.56556058755314</v>
      </c>
      <c r="FG88" s="1">
        <f>$N88</f>
        <v>936.38566139599379</v>
      </c>
      <c r="FH88" s="2">
        <f>$G88</f>
        <v>375</v>
      </c>
    </row>
    <row r="89" spans="1:180" x14ac:dyDescent="0.2">
      <c r="A89" s="3">
        <v>41605</v>
      </c>
      <c r="B89">
        <v>142.08999633789</v>
      </c>
      <c r="C89" s="4">
        <f t="shared" si="148"/>
        <v>0.16058152400318168</v>
      </c>
      <c r="D89" s="2">
        <f t="shared" si="149"/>
        <v>11940.335826713443</v>
      </c>
      <c r="E89">
        <f t="shared" si="150"/>
        <v>824.95971100829775</v>
      </c>
      <c r="F89">
        <v>3</v>
      </c>
      <c r="G89" s="2">
        <f t="shared" si="142"/>
        <v>375</v>
      </c>
      <c r="H89">
        <f t="shared" si="143"/>
        <v>2.6391724235691445</v>
      </c>
      <c r="I89">
        <f t="shared" si="151"/>
        <v>529.07663067740771</v>
      </c>
      <c r="J89">
        <f t="shared" si="152"/>
        <v>7.7218413957299505</v>
      </c>
      <c r="K89">
        <f t="shared" si="153"/>
        <v>222.21048070481095</v>
      </c>
      <c r="L89">
        <f t="shared" si="154"/>
        <v>824.95971100829775</v>
      </c>
      <c r="M89">
        <v>1.33</v>
      </c>
      <c r="N89" s="1">
        <f t="shared" si="144"/>
        <v>1097.1964156410361</v>
      </c>
      <c r="P89" s="1">
        <f t="shared" si="145"/>
        <v>11940.335826713443</v>
      </c>
      <c r="Q89" s="1">
        <f t="shared" si="155"/>
        <v>70.237269568902562</v>
      </c>
      <c r="R89" s="1">
        <f t="shared" si="156"/>
        <v>1791.0503740070183</v>
      </c>
      <c r="S89" s="1">
        <f t="shared" si="159"/>
        <v>80.342090887339324</v>
      </c>
      <c r="T89" s="1">
        <f t="shared" si="160"/>
        <v>1772.4323867512269</v>
      </c>
      <c r="U89" s="1">
        <f t="shared" si="163"/>
        <v>74.799171082249501</v>
      </c>
      <c r="V89" s="1">
        <f t="shared" si="164"/>
        <v>1454.8463788862452</v>
      </c>
      <c r="W89" s="1">
        <f t="shared" si="167"/>
        <v>89.851207832138215</v>
      </c>
      <c r="X89" s="1">
        <f t="shared" si="168"/>
        <v>1393.0391797832347</v>
      </c>
      <c r="Y89" s="1">
        <f t="shared" si="171"/>
        <v>90.781441388507204</v>
      </c>
      <c r="Z89" s="1">
        <f t="shared" si="172"/>
        <v>1295.6534620476286</v>
      </c>
      <c r="AA89" s="1">
        <f t="shared" si="175"/>
        <v>93.136110485679836</v>
      </c>
      <c r="AB89" s="1">
        <f t="shared" si="176"/>
        <v>1237.3584586753846</v>
      </c>
      <c r="AC89" s="1">
        <f t="shared" si="179"/>
        <v>93.737483213628494</v>
      </c>
      <c r="AD89" s="1">
        <f t="shared" si="180"/>
        <v>1167.8629835990964</v>
      </c>
      <c r="AE89" s="1">
        <f t="shared" si="183"/>
        <v>102.93392647691704</v>
      </c>
      <c r="AF89" s="1">
        <f t="shared" si="184"/>
        <v>1210.9942869706526</v>
      </c>
      <c r="AG89" s="1">
        <f t="shared" ref="AG89:AG122" si="187">$C89*AG88+AG88</f>
        <v>102.36322366192493</v>
      </c>
      <c r="AH89" s="1">
        <f t="shared" ref="AH89:AH122" si="188">AH88*$C89+AH88</f>
        <v>1138.2376208642722</v>
      </c>
      <c r="AI89" s="1">
        <f t="shared" si="34"/>
        <v>95.658335973031484</v>
      </c>
      <c r="AJ89" s="1">
        <f t="shared" si="35"/>
        <v>1011.316699913808</v>
      </c>
      <c r="AK89" s="1">
        <f t="shared" si="36"/>
        <v>109.6123663282597</v>
      </c>
      <c r="AL89" s="1">
        <f t="shared" si="37"/>
        <v>1110.0780963897653</v>
      </c>
      <c r="AM89" s="1">
        <f t="shared" si="38"/>
        <v>97.170774209377996</v>
      </c>
      <c r="AN89" s="1">
        <f t="shared" si="39"/>
        <v>940.47432766391603</v>
      </c>
      <c r="AO89" s="1">
        <f t="shared" si="40"/>
        <v>103.22503799751064</v>
      </c>
      <c r="AP89" s="1">
        <f t="shared" si="41"/>
        <v>962.77806665989863</v>
      </c>
      <c r="AQ89" s="1">
        <f t="shared" si="42"/>
        <v>129.61993312604147</v>
      </c>
      <c r="AR89" s="1">
        <f t="shared" si="43"/>
        <v>1165.4681859567195</v>
      </c>
      <c r="AS89" s="1">
        <f t="shared" si="44"/>
        <v>127.6171035979375</v>
      </c>
      <c r="AT89" s="1">
        <f t="shared" si="45"/>
        <v>999.46070108715071</v>
      </c>
      <c r="AU89" s="1">
        <f t="shared" si="46"/>
        <v>191.87874700940841</v>
      </c>
      <c r="AV89" s="1">
        <f t="shared" si="47"/>
        <v>1449.8979218152044</v>
      </c>
      <c r="AW89" s="1">
        <f t="shared" si="48"/>
        <v>178.62011613824515</v>
      </c>
      <c r="AX89" s="1">
        <f t="shared" si="49"/>
        <v>1283.9457500411745</v>
      </c>
      <c r="AY89" s="1">
        <f t="shared" si="50"/>
        <v>206.25331494124399</v>
      </c>
      <c r="AZ89" s="1">
        <f t="shared" si="51"/>
        <v>1420.8999633788992</v>
      </c>
      <c r="BA89" s="1">
        <f t="shared" si="52"/>
        <v>408.45289749032605</v>
      </c>
      <c r="BB89" s="1">
        <f t="shared" si="53"/>
        <v>2689.4005616004424</v>
      </c>
      <c r="BC89" s="1">
        <f t="shared" si="54"/>
        <v>250.68573692934407</v>
      </c>
      <c r="BD89" s="1">
        <f t="shared" si="55"/>
        <v>3044.7856358119284</v>
      </c>
      <c r="BE89" s="1">
        <f t="shared" si="56"/>
        <v>195.3522775224705</v>
      </c>
      <c r="BF89" s="1">
        <f t="shared" si="57"/>
        <v>2191.6194807900765</v>
      </c>
      <c r="BG89" s="1">
        <f t="shared" si="58"/>
        <v>181.84377834664659</v>
      </c>
      <c r="BH89" s="1">
        <f t="shared" si="59"/>
        <v>1933.1972290869387</v>
      </c>
      <c r="BI89" s="1">
        <f t="shared" si="60"/>
        <v>156.83982855513989</v>
      </c>
      <c r="BJ89" s="1">
        <f t="shared" si="61"/>
        <v>1593.4136009249241</v>
      </c>
      <c r="BK89" s="1">
        <f t="shared" si="62"/>
        <v>146.55665100721467</v>
      </c>
      <c r="BL89" s="1">
        <f t="shared" si="63"/>
        <v>1436.2196986039421</v>
      </c>
      <c r="BM89" s="1">
        <f t="shared" si="64"/>
        <v>145.93905892989639</v>
      </c>
      <c r="BN89" s="1">
        <f t="shared" si="65"/>
        <v>1385.793174757674</v>
      </c>
      <c r="BO89" s="1">
        <f t="shared" si="66"/>
        <v>145.29531549183673</v>
      </c>
      <c r="BP89" s="1">
        <f t="shared" si="67"/>
        <v>1339.4607908947412</v>
      </c>
      <c r="BQ89" s="1">
        <f t="shared" si="68"/>
        <v>129.90536928099078</v>
      </c>
      <c r="BR89" s="1">
        <f t="shared" si="69"/>
        <v>1164.6721011302459</v>
      </c>
      <c r="BS89" s="1">
        <f t="shared" si="70"/>
        <v>105.46922159244261</v>
      </c>
      <c r="BT89" s="1">
        <f t="shared" si="71"/>
        <v>923.46183573939959</v>
      </c>
      <c r="BU89" s="1">
        <f t="shared" si="72"/>
        <v>99.979944881565601</v>
      </c>
      <c r="BV89" s="1">
        <f t="shared" si="73"/>
        <v>859.4153004307866</v>
      </c>
      <c r="BW89" s="1">
        <f t="shared" si="74"/>
        <v>103.94542293542125</v>
      </c>
      <c r="BX89" s="1">
        <f t="shared" si="75"/>
        <v>878.5448851798127</v>
      </c>
      <c r="BY89" s="1">
        <f t="shared" si="76"/>
        <v>123.19623607157308</v>
      </c>
      <c r="BZ89" s="1">
        <f t="shared" si="77"/>
        <v>1023.7031586499968</v>
      </c>
      <c r="CA89" s="1">
        <f t="shared" si="78"/>
        <v>142.17270468191583</v>
      </c>
      <c r="CB89" s="1">
        <f t="shared" si="79"/>
        <v>1158.5941874765567</v>
      </c>
      <c r="CC89" s="1">
        <f t="shared" si="80"/>
        <v>154.75639841464158</v>
      </c>
      <c r="CD89" s="1">
        <f t="shared" si="81"/>
        <v>1131.2898164101932</v>
      </c>
      <c r="CE89" s="1">
        <f t="shared" si="82"/>
        <v>147.24731527813753</v>
      </c>
      <c r="CF89" s="1">
        <f t="shared" si="83"/>
        <v>1054.0801074363621</v>
      </c>
      <c r="CG89" s="1">
        <f t="shared" si="84"/>
        <v>302.46654191694768</v>
      </c>
      <c r="CH89" s="1">
        <f t="shared" si="85"/>
        <v>1158.5941874765567</v>
      </c>
      <c r="CI89" s="1">
        <f t="shared" si="86"/>
        <v>304.35993673578037</v>
      </c>
      <c r="CJ89" s="1">
        <f t="shared" si="87"/>
        <v>1139.5156231682611</v>
      </c>
      <c r="CK89" s="1">
        <f t="shared" si="88"/>
        <v>297.536243355453</v>
      </c>
      <c r="CL89" s="1">
        <f t="shared" si="89"/>
        <v>1089.6471771787137</v>
      </c>
      <c r="CM89" s="1">
        <f t="shared" si="90"/>
        <v>280.27741710572525</v>
      </c>
      <c r="CN89" s="1">
        <f t="shared" si="91"/>
        <v>1005.3537476737501</v>
      </c>
      <c r="CO89" s="1">
        <f t="shared" si="92"/>
        <v>291.06180498548315</v>
      </c>
      <c r="CP89" s="1">
        <f t="shared" si="93"/>
        <v>901.58629445719669</v>
      </c>
      <c r="CQ89" s="1">
        <f t="shared" si="94"/>
        <v>296.05674293146609</v>
      </c>
      <c r="CR89" s="1">
        <f t="shared" si="95"/>
        <v>901.43373501128963</v>
      </c>
      <c r="CS89" s="1">
        <f t="shared" si="96"/>
        <v>273.12087425138225</v>
      </c>
      <c r="CT89" s="1">
        <f t="shared" si="97"/>
        <v>817.61163301826548</v>
      </c>
      <c r="CU89" s="1">
        <f t="shared" si="98"/>
        <v>289.52211681851281</v>
      </c>
      <c r="CV89" s="1">
        <f t="shared" si="99"/>
        <v>853.63265283173382</v>
      </c>
      <c r="CW89" s="1">
        <f t="shared" si="100"/>
        <v>364.12083360185051</v>
      </c>
      <c r="CX89" s="1">
        <f t="shared" si="101"/>
        <v>880.72311779683889</v>
      </c>
      <c r="CY89" s="1">
        <f t="shared" si="102"/>
        <v>302.53562046004208</v>
      </c>
      <c r="CZ89" s="1">
        <f t="shared" si="103"/>
        <v>719.56443525688553</v>
      </c>
      <c r="DA89" s="1">
        <f t="shared" si="104"/>
        <v>316.1987431292514</v>
      </c>
      <c r="DB89" s="1">
        <f t="shared" si="105"/>
        <v>741.90683449068183</v>
      </c>
      <c r="DC89" s="1">
        <f t="shared" si="106"/>
        <v>280.43874238419687</v>
      </c>
      <c r="DD89" s="1">
        <f t="shared" si="107"/>
        <v>648.93129010635198</v>
      </c>
      <c r="DE89" s="1">
        <f t="shared" si="108"/>
        <v>303.45881139286996</v>
      </c>
      <c r="DF89" s="1">
        <f t="shared" si="109"/>
        <v>594.68470462193773</v>
      </c>
      <c r="DG89" s="1">
        <f t="shared" si="110"/>
        <v>271.8886741071467</v>
      </c>
      <c r="DH89" s="1">
        <f t="shared" si="111"/>
        <v>526.72742880363296</v>
      </c>
      <c r="DI89" s="1">
        <f t="shared" si="112"/>
        <v>282.64266573577567</v>
      </c>
      <c r="DJ89" s="1">
        <f t="shared" si="113"/>
        <v>542.05235984228125</v>
      </c>
      <c r="DK89" s="1">
        <f t="shared" si="114"/>
        <v>281.54065210203794</v>
      </c>
      <c r="DL89" s="1">
        <f t="shared" si="115"/>
        <v>534.38721408038191</v>
      </c>
      <c r="DM89" s="1">
        <f t="shared" si="116"/>
        <v>307.54262115252891</v>
      </c>
      <c r="DN89" s="1">
        <f t="shared" si="117"/>
        <v>481.55217254332467</v>
      </c>
      <c r="DO89" s="1">
        <f t="shared" si="118"/>
        <v>328.34219600708997</v>
      </c>
      <c r="DP89" s="1">
        <f t="shared" si="119"/>
        <v>509.16147013655473</v>
      </c>
      <c r="DQ89" s="1">
        <f t="shared" si="120"/>
        <v>322.30978492612707</v>
      </c>
      <c r="DR89" s="1">
        <f t="shared" si="121"/>
        <v>494.74234110067431</v>
      </c>
      <c r="DS89" s="1">
        <f t="shared" si="122"/>
        <v>302.12811440724539</v>
      </c>
      <c r="DT89" s="1">
        <f t="shared" si="123"/>
        <v>459.22390060575032</v>
      </c>
      <c r="DU89" s="1">
        <f t="shared" si="124"/>
        <v>671.09124830222925</v>
      </c>
      <c r="DV89" s="1">
        <f t="shared" si="125"/>
        <v>744.81056674328136</v>
      </c>
      <c r="DW89" s="1">
        <f t="shared" si="126"/>
        <v>688.53217915237019</v>
      </c>
      <c r="DX89" s="1">
        <f t="shared" si="127"/>
        <v>751.53381495005863</v>
      </c>
      <c r="DY89" s="1">
        <f t="shared" si="128"/>
        <v>611.30261126484913</v>
      </c>
      <c r="DZ89" s="1">
        <f t="shared" si="129"/>
        <v>656.20382548379257</v>
      </c>
      <c r="EA89" s="1">
        <f t="shared" si="130"/>
        <v>664.90956243074959</v>
      </c>
      <c r="EB89" s="1">
        <f t="shared" si="131"/>
        <v>703.50871573231484</v>
      </c>
      <c r="EC89" s="1">
        <f t="shared" si="132"/>
        <v>737.90381598385341</v>
      </c>
      <c r="ED89" s="1">
        <f t="shared" si="133"/>
        <v>695.61030924446254</v>
      </c>
      <c r="EE89" s="1">
        <f t="shared" si="134"/>
        <v>755.61243522769894</v>
      </c>
      <c r="EF89" s="1">
        <f t="shared" si="135"/>
        <v>701.10195561458875</v>
      </c>
      <c r="EG89" s="1">
        <f t="shared" si="136"/>
        <v>723.87439513747461</v>
      </c>
      <c r="EH89" s="1">
        <f t="shared" si="137"/>
        <v>661.08870515446722</v>
      </c>
      <c r="EI89" s="1">
        <f t="shared" si="138"/>
        <v>838.17127555232616</v>
      </c>
      <c r="EJ89" s="1">
        <f t="shared" si="139"/>
        <v>754.19317021799429</v>
      </c>
      <c r="EK89" s="1">
        <f t="shared" si="140"/>
        <v>1054.2715598311449</v>
      </c>
      <c r="EL89" s="1">
        <f t="shared" si="141"/>
        <v>783.58453862806982</v>
      </c>
      <c r="EM89" s="1">
        <f t="shared" si="146"/>
        <v>916.91373953825325</v>
      </c>
      <c r="EN89" s="1">
        <f t="shared" si="147"/>
        <v>668.63780893828925</v>
      </c>
      <c r="EO89" s="1">
        <f t="shared" si="157"/>
        <v>963.38894706411406</v>
      </c>
      <c r="EP89" s="1">
        <f t="shared" si="158"/>
        <v>691.2785075368455</v>
      </c>
      <c r="EQ89" s="1">
        <f t="shared" si="161"/>
        <v>1031.2665392545166</v>
      </c>
      <c r="ER89" s="1">
        <f t="shared" si="162"/>
        <v>727.8206432597799</v>
      </c>
      <c r="ES89" s="1">
        <f t="shared" si="165"/>
        <v>1325.1966510823454</v>
      </c>
      <c r="ET89" s="1">
        <f t="shared" si="166"/>
        <v>689.40028458460301</v>
      </c>
      <c r="EU89" s="1">
        <f t="shared" si="169"/>
        <v>1175.4535633615637</v>
      </c>
      <c r="EV89" s="1">
        <f t="shared" si="170"/>
        <v>599.70455308705994</v>
      </c>
      <c r="EW89" s="1">
        <f t="shared" si="173"/>
        <v>1289.0073235516343</v>
      </c>
      <c r="EX89" s="1">
        <f t="shared" si="174"/>
        <v>646.64742281557142</v>
      </c>
      <c r="EY89" s="1">
        <f t="shared" si="177"/>
        <v>1188.0683469644048</v>
      </c>
      <c r="EZ89" s="1">
        <f t="shared" si="178"/>
        <v>585.34273691352837</v>
      </c>
      <c r="FA89" s="1">
        <f t="shared" si="181"/>
        <v>1366.6136426641538</v>
      </c>
      <c r="FB89" s="1">
        <f t="shared" si="182"/>
        <v>576.04052569414864</v>
      </c>
      <c r="FC89" s="1">
        <f t="shared" si="185"/>
        <v>1497.4485945317872</v>
      </c>
      <c r="FD89" s="1">
        <f t="shared" si="186"/>
        <v>620.22752130564288</v>
      </c>
      <c r="FE89" s="1">
        <f t="shared" ref="FE89:FE122" si="189">$C89*FE88+FE88</f>
        <v>1217.8866962583495</v>
      </c>
      <c r="FF89" s="1">
        <f t="shared" ref="FF89:FF122" si="190">FF88*$C89+FF88</f>
        <v>495.06410839397392</v>
      </c>
      <c r="FG89" s="1">
        <f>$C89*FG88+FG88</f>
        <v>1086.7518979576898</v>
      </c>
      <c r="FH89" s="1">
        <f>FH88*$C89+FH88</f>
        <v>435.21807150119315</v>
      </c>
      <c r="FI89" s="1">
        <f>$N89</f>
        <v>1097.1964156410361</v>
      </c>
      <c r="FJ89" s="2">
        <f>$G89</f>
        <v>375</v>
      </c>
    </row>
    <row r="90" spans="1:180" x14ac:dyDescent="0.2">
      <c r="A90" s="3">
        <v>41697</v>
      </c>
      <c r="B90">
        <v>160.39999389648401</v>
      </c>
      <c r="C90" s="4">
        <f t="shared" si="148"/>
        <v>0.12886197501935909</v>
      </c>
      <c r="D90" s="2">
        <f t="shared" si="149"/>
        <v>13478.991083738149</v>
      </c>
      <c r="E90">
        <f t="shared" si="150"/>
        <v>835.32072482759679</v>
      </c>
      <c r="F90">
        <v>4</v>
      </c>
      <c r="G90" s="2">
        <f t="shared" si="142"/>
        <v>375</v>
      </c>
      <c r="H90">
        <f t="shared" si="143"/>
        <v>2.3379053258693427</v>
      </c>
      <c r="I90">
        <f t="shared" si="151"/>
        <v>531.41453600327702</v>
      </c>
      <c r="J90">
        <f t="shared" si="152"/>
        <v>6.9262880691734026</v>
      </c>
      <c r="K90">
        <f t="shared" si="153"/>
        <v>229.13676877398436</v>
      </c>
      <c r="L90">
        <f t="shared" si="154"/>
        <v>835.32072482759679</v>
      </c>
      <c r="M90">
        <v>1.33</v>
      </c>
      <c r="N90" s="1">
        <f t="shared" si="144"/>
        <v>1110.9765640207038</v>
      </c>
      <c r="P90" s="1">
        <f t="shared" si="145"/>
        <v>13478.991083738149</v>
      </c>
      <c r="Q90" s="1">
        <f t="shared" si="155"/>
        <v>79.288182845518477</v>
      </c>
      <c r="R90" s="1">
        <f t="shared" si="156"/>
        <v>2021.8486625607243</v>
      </c>
      <c r="S90" s="1">
        <f t="shared" si="159"/>
        <v>90.695131396266717</v>
      </c>
      <c r="T90" s="1">
        <f t="shared" si="160"/>
        <v>2000.8315246962666</v>
      </c>
      <c r="U90" s="1">
        <f t="shared" si="163"/>
        <v>84.437939997719099</v>
      </c>
      <c r="V90" s="1">
        <f t="shared" si="164"/>
        <v>1642.3207566192896</v>
      </c>
      <c r="W90" s="1">
        <f t="shared" si="167"/>
        <v>101.42961193126246</v>
      </c>
      <c r="X90" s="1">
        <f t="shared" si="168"/>
        <v>1572.5489597694502</v>
      </c>
      <c r="Y90" s="1">
        <f t="shared" si="171"/>
        <v>102.47971722093443</v>
      </c>
      <c r="Z90" s="1">
        <f t="shared" si="172"/>
        <v>1462.6139261077562</v>
      </c>
      <c r="AA90" s="1">
        <f t="shared" si="175"/>
        <v>105.13781362848577</v>
      </c>
      <c r="AB90" s="1">
        <f t="shared" si="176"/>
        <v>1396.8069134672046</v>
      </c>
      <c r="AC90" s="1">
        <f t="shared" si="179"/>
        <v>105.81668043388068</v>
      </c>
      <c r="AD90" s="1">
        <f t="shared" si="180"/>
        <v>1318.3561142176773</v>
      </c>
      <c r="AE90" s="1">
        <f t="shared" si="183"/>
        <v>116.19819553923007</v>
      </c>
      <c r="AF90" s="1">
        <f t="shared" si="184"/>
        <v>1367.0454025268514</v>
      </c>
      <c r="AG90" s="1">
        <f t="shared" si="187"/>
        <v>115.55395083234897</v>
      </c>
      <c r="AH90" s="1">
        <f t="shared" si="188"/>
        <v>1284.9131687301788</v>
      </c>
      <c r="AI90" s="1">
        <f t="shared" ref="AI90:AI122" si="191">$C90*AI89+AI89</f>
        <v>107.98505807358173</v>
      </c>
      <c r="AJ90" s="1">
        <f t="shared" ref="AJ90:AJ122" si="192">AJ89*$C90+AJ89</f>
        <v>1141.6369672347619</v>
      </c>
      <c r="AK90" s="1">
        <f t="shared" si="36"/>
        <v>123.73723233986473</v>
      </c>
      <c r="AL90" s="1">
        <f t="shared" si="37"/>
        <v>1253.124952316281</v>
      </c>
      <c r="AM90" s="1">
        <f t="shared" si="38"/>
        <v>109.69239208815864</v>
      </c>
      <c r="AN90" s="1">
        <f t="shared" si="39"/>
        <v>1061.6657069816922</v>
      </c>
      <c r="AO90" s="1">
        <f t="shared" si="40"/>
        <v>116.52682026531825</v>
      </c>
      <c r="AP90" s="1">
        <f t="shared" si="41"/>
        <v>1086.8435498350134</v>
      </c>
      <c r="AQ90" s="1">
        <f t="shared" si="42"/>
        <v>146.32301371054044</v>
      </c>
      <c r="AR90" s="1">
        <f t="shared" si="43"/>
        <v>1315.652718221332</v>
      </c>
      <c r="AS90" s="1">
        <f t="shared" si="44"/>
        <v>144.06209561381789</v>
      </c>
      <c r="AT90" s="1">
        <f t="shared" si="45"/>
        <v>1128.2531809834743</v>
      </c>
      <c r="AU90" s="1">
        <f t="shared" si="46"/>
        <v>216.60462131328072</v>
      </c>
      <c r="AV90" s="1">
        <f t="shared" si="47"/>
        <v>1636.7346315967759</v>
      </c>
      <c r="AW90" s="1">
        <f t="shared" si="48"/>
        <v>201.63745708200673</v>
      </c>
      <c r="AX90" s="1">
        <f t="shared" si="49"/>
        <v>1449.3975352091925</v>
      </c>
      <c r="AY90" s="1">
        <f t="shared" si="50"/>
        <v>232.83152445886256</v>
      </c>
      <c r="AZ90" s="1">
        <f t="shared" si="51"/>
        <v>1603.9999389648392</v>
      </c>
      <c r="BA90" s="1">
        <f t="shared" si="52"/>
        <v>461.08694456330932</v>
      </c>
      <c r="BB90" s="1">
        <f t="shared" si="53"/>
        <v>3035.9620295864488</v>
      </c>
      <c r="BC90" s="1">
        <f t="shared" si="54"/>
        <v>282.98959609924282</v>
      </c>
      <c r="BD90" s="1">
        <f t="shared" si="55"/>
        <v>3437.1427263532287</v>
      </c>
      <c r="BE90" s="1">
        <f t="shared" si="56"/>
        <v>220.52575782854601</v>
      </c>
      <c r="BF90" s="1">
        <f t="shared" si="57"/>
        <v>2474.0358955755883</v>
      </c>
      <c r="BG90" s="1">
        <f t="shared" si="58"/>
        <v>205.27652676937802</v>
      </c>
      <c r="BH90" s="1">
        <f t="shared" si="59"/>
        <v>2182.3128421290339</v>
      </c>
      <c r="BI90" s="1">
        <f t="shared" si="60"/>
        <v>177.05051862445288</v>
      </c>
      <c r="BJ90" s="1">
        <f t="shared" si="61"/>
        <v>1798.7440245628188</v>
      </c>
      <c r="BK90" s="1">
        <f t="shared" si="62"/>
        <v>165.44223050822728</v>
      </c>
      <c r="BL90" s="1">
        <f t="shared" si="63"/>
        <v>1621.2938055277548</v>
      </c>
      <c r="BM90" s="1">
        <f t="shared" si="64"/>
        <v>164.74505429606947</v>
      </c>
      <c r="BN90" s="1">
        <f t="shared" si="65"/>
        <v>1564.3692202252957</v>
      </c>
      <c r="BO90" s="1">
        <f t="shared" si="66"/>
        <v>164.01835680717571</v>
      </c>
      <c r="BP90" s="1">
        <f t="shared" si="67"/>
        <v>1512.0663538704302</v>
      </c>
      <c r="BQ90" s="1">
        <f t="shared" si="68"/>
        <v>146.64523173215844</v>
      </c>
      <c r="BR90" s="1">
        <f t="shared" si="69"/>
        <v>1314.7540483318362</v>
      </c>
      <c r="BS90" s="1">
        <f t="shared" si="70"/>
        <v>119.0601937905992</v>
      </c>
      <c r="BT90" s="1">
        <f t="shared" si="71"/>
        <v>1042.4609517477816</v>
      </c>
      <c r="BU90" s="1">
        <f t="shared" si="72"/>
        <v>112.8635580413308</v>
      </c>
      <c r="BV90" s="1">
        <f t="shared" si="73"/>
        <v>970.16125340615361</v>
      </c>
      <c r="BW90" s="1">
        <f t="shared" si="74"/>
        <v>117.34003542910222</v>
      </c>
      <c r="BX90" s="1">
        <f t="shared" si="75"/>
        <v>991.75591422723937</v>
      </c>
      <c r="BY90" s="1">
        <f t="shared" si="76"/>
        <v>139.0715463667072</v>
      </c>
      <c r="BZ90" s="1">
        <f t="shared" si="77"/>
        <v>1155.6195695071917</v>
      </c>
      <c r="CA90" s="1">
        <f t="shared" si="78"/>
        <v>160.4933602010716</v>
      </c>
      <c r="CB90" s="1">
        <f t="shared" si="79"/>
        <v>1307.8929227207354</v>
      </c>
      <c r="CC90" s="1">
        <f t="shared" si="80"/>
        <v>174.69861356123511</v>
      </c>
      <c r="CD90" s="1">
        <f t="shared" si="81"/>
        <v>1277.0700564720989</v>
      </c>
      <c r="CE90" s="1">
        <f t="shared" si="82"/>
        <v>166.22189514117659</v>
      </c>
      <c r="CF90" s="1">
        <f t="shared" si="83"/>
        <v>1189.9109519092299</v>
      </c>
      <c r="CG90" s="1">
        <f t="shared" si="84"/>
        <v>341.44297788564131</v>
      </c>
      <c r="CH90" s="1">
        <f t="shared" si="85"/>
        <v>1307.8929227207354</v>
      </c>
      <c r="CI90" s="1">
        <f t="shared" si="86"/>
        <v>343.5803593003202</v>
      </c>
      <c r="CJ90" s="1">
        <f t="shared" si="87"/>
        <v>1286.3558569351389</v>
      </c>
      <c r="CK90" s="1">
        <f t="shared" si="88"/>
        <v>335.87735131407732</v>
      </c>
      <c r="CL90" s="1">
        <f t="shared" si="89"/>
        <v>1230.0612645042322</v>
      </c>
      <c r="CM90" s="1">
        <f t="shared" si="90"/>
        <v>316.39451862729368</v>
      </c>
      <c r="CN90" s="1">
        <f t="shared" si="91"/>
        <v>1134.905617192104</v>
      </c>
      <c r="CO90" s="1">
        <f t="shared" si="92"/>
        <v>328.56860402861207</v>
      </c>
      <c r="CP90" s="1">
        <f t="shared" si="93"/>
        <v>1017.7664850113365</v>
      </c>
      <c r="CQ90" s="1">
        <f t="shared" si="94"/>
        <v>334.20719954341348</v>
      </c>
      <c r="CR90" s="1">
        <f t="shared" si="95"/>
        <v>1017.594266453922</v>
      </c>
      <c r="CS90" s="1">
        <f t="shared" si="96"/>
        <v>308.31576952642939</v>
      </c>
      <c r="CT90" s="1">
        <f t="shared" si="97"/>
        <v>922.97068284780255</v>
      </c>
      <c r="CU90" s="1">
        <f t="shared" si="98"/>
        <v>326.830508603532</v>
      </c>
      <c r="CV90" s="1">
        <f t="shared" si="99"/>
        <v>963.63344241664595</v>
      </c>
      <c r="CW90" s="1">
        <f t="shared" si="100"/>
        <v>411.04216336548035</v>
      </c>
      <c r="CX90" s="1">
        <f t="shared" si="101"/>
        <v>994.21483820134722</v>
      </c>
      <c r="CY90" s="1">
        <f t="shared" si="102"/>
        <v>341.52095802623035</v>
      </c>
      <c r="CZ90" s="1">
        <f t="shared" si="103"/>
        <v>812.28892953777756</v>
      </c>
      <c r="DA90" s="1">
        <f t="shared" si="104"/>
        <v>356.94473766752571</v>
      </c>
      <c r="DB90" s="1">
        <f t="shared" si="105"/>
        <v>837.51041446351189</v>
      </c>
      <c r="DC90" s="1">
        <f t="shared" si="106"/>
        <v>316.57663259976971</v>
      </c>
      <c r="DD90" s="1">
        <f t="shared" si="107"/>
        <v>732.55385780131724</v>
      </c>
      <c r="DE90" s="1">
        <f t="shared" si="108"/>
        <v>342.56311316598237</v>
      </c>
      <c r="DF90" s="1">
        <f t="shared" si="109"/>
        <v>671.31695017332481</v>
      </c>
      <c r="DG90" s="1">
        <f t="shared" si="110"/>
        <v>306.92478563798852</v>
      </c>
      <c r="DH90" s="1">
        <f t="shared" si="111"/>
        <v>594.60256557613798</v>
      </c>
      <c r="DI90" s="1">
        <f t="shared" si="112"/>
        <v>319.06455786722427</v>
      </c>
      <c r="DJ90" s="1">
        <f t="shared" si="113"/>
        <v>611.90229749546188</v>
      </c>
      <c r="DK90" s="1">
        <f t="shared" si="114"/>
        <v>317.82053658014479</v>
      </c>
      <c r="DL90" s="1">
        <f t="shared" si="115"/>
        <v>603.24940591187294</v>
      </c>
      <c r="DM90" s="1">
        <f t="shared" si="116"/>
        <v>347.17317071687432</v>
      </c>
      <c r="DN90" s="1">
        <f t="shared" si="117"/>
        <v>543.60593657212064</v>
      </c>
      <c r="DO90" s="1">
        <f t="shared" si="118"/>
        <v>370.65301986675712</v>
      </c>
      <c r="DP90" s="1">
        <f t="shared" si="119"/>
        <v>574.77302278211164</v>
      </c>
      <c r="DQ90" s="1">
        <f t="shared" si="120"/>
        <v>363.84326037977263</v>
      </c>
      <c r="DR90" s="1">
        <f t="shared" si="121"/>
        <v>558.49581630060868</v>
      </c>
      <c r="DS90" s="1">
        <f t="shared" si="122"/>
        <v>341.06093993863789</v>
      </c>
      <c r="DT90" s="1">
        <f t="shared" si="123"/>
        <v>518.40039941390114</v>
      </c>
      <c r="DU90" s="1">
        <f t="shared" si="124"/>
        <v>757.56939197666156</v>
      </c>
      <c r="DV90" s="1">
        <f t="shared" si="125"/>
        <v>840.78832738910876</v>
      </c>
      <c r="DW90" s="1">
        <f t="shared" si="126"/>
        <v>777.25779562232776</v>
      </c>
      <c r="DX90" s="1">
        <f t="shared" si="127"/>
        <v>848.37794663835666</v>
      </c>
      <c r="DY90" s="1">
        <f t="shared" si="128"/>
        <v>690.07627308692906</v>
      </c>
      <c r="DZ90" s="1">
        <f t="shared" si="129"/>
        <v>740.76354645089293</v>
      </c>
      <c r="EA90" s="1">
        <f t="shared" si="130"/>
        <v>750.59112185483377</v>
      </c>
      <c r="EB90" s="1">
        <f t="shared" si="131"/>
        <v>794.16423828491384</v>
      </c>
      <c r="EC90" s="1">
        <f t="shared" si="132"/>
        <v>832.99155908585442</v>
      </c>
      <c r="ED90" s="1">
        <f t="shared" si="133"/>
        <v>785.24802753753113</v>
      </c>
      <c r="EE90" s="1">
        <f t="shared" si="134"/>
        <v>852.9821459803278</v>
      </c>
      <c r="EF90" s="1">
        <f t="shared" si="135"/>
        <v>791.44733830501968</v>
      </c>
      <c r="EG90" s="1">
        <f t="shared" si="136"/>
        <v>817.15427936083347</v>
      </c>
      <c r="EH90" s="1">
        <f t="shared" si="137"/>
        <v>746.27790136366264</v>
      </c>
      <c r="EI90" s="1">
        <f t="shared" si="138"/>
        <v>946.1796815244943</v>
      </c>
      <c r="EJ90" s="1">
        <f t="shared" si="139"/>
        <v>851.37999167839666</v>
      </c>
      <c r="EK90" s="1">
        <f t="shared" si="140"/>
        <v>1190.1270752377268</v>
      </c>
      <c r="EL90" s="1">
        <f t="shared" si="141"/>
        <v>884.55878987031622</v>
      </c>
      <c r="EM90" s="1">
        <f t="shared" si="146"/>
        <v>1035.0690549375388</v>
      </c>
      <c r="EN90" s="1">
        <f t="shared" si="147"/>
        <v>754.79979757069407</v>
      </c>
      <c r="EO90" s="1">
        <f t="shared" si="157"/>
        <v>1087.5331494946165</v>
      </c>
      <c r="EP90" s="1">
        <f t="shared" si="158"/>
        <v>780.35802130647835</v>
      </c>
      <c r="EQ90" s="1">
        <f t="shared" si="161"/>
        <v>1164.1575822742329</v>
      </c>
      <c r="ER90" s="1">
        <f t="shared" si="162"/>
        <v>821.60904881009549</v>
      </c>
      <c r="ES90" s="1">
        <f t="shared" si="165"/>
        <v>1495.964108829857</v>
      </c>
      <c r="ET90" s="1">
        <f t="shared" si="166"/>
        <v>778.23776683508322</v>
      </c>
      <c r="EU90" s="1">
        <f t="shared" si="169"/>
        <v>1326.9248310798782</v>
      </c>
      <c r="EV90" s="1">
        <f t="shared" si="170"/>
        <v>676.98366622596052</v>
      </c>
      <c r="EW90" s="1">
        <f t="shared" si="173"/>
        <v>1455.111353078916</v>
      </c>
      <c r="EX90" s="1">
        <f t="shared" si="174"/>
        <v>729.97568686076454</v>
      </c>
      <c r="EY90" s="1">
        <f t="shared" si="177"/>
        <v>1341.1651806122231</v>
      </c>
      <c r="EZ90" s="1">
        <f t="shared" si="178"/>
        <v>660.7711580554427</v>
      </c>
      <c r="FA90" s="1">
        <f t="shared" si="181"/>
        <v>1542.7181757462572</v>
      </c>
      <c r="FB90" s="1">
        <f t="shared" si="182"/>
        <v>650.27024552628654</v>
      </c>
      <c r="FC90" s="1">
        <f t="shared" si="185"/>
        <v>1690.4127779131168</v>
      </c>
      <c r="FD90" s="1">
        <f t="shared" si="186"/>
        <v>700.15126466244965</v>
      </c>
      <c r="FE90" s="1">
        <f t="shared" si="189"/>
        <v>1374.8259812880028</v>
      </c>
      <c r="FF90" s="1">
        <f t="shared" si="190"/>
        <v>558.85904716281948</v>
      </c>
      <c r="FG90" s="1">
        <f t="shared" ref="FG90:FG122" si="193">$C90*FG89+FG89</f>
        <v>1226.7928938845548</v>
      </c>
      <c r="FH90" s="1">
        <f t="shared" ref="FH90:FH122" si="194">FH89*$C90+FH89</f>
        <v>491.30113175895355</v>
      </c>
      <c r="FI90" s="1">
        <f>$C90*FI89+FI89</f>
        <v>1238.5833127447015</v>
      </c>
      <c r="FJ90" s="1">
        <f>FJ89*$C90+FJ89</f>
        <v>423.32324063225963</v>
      </c>
      <c r="FK90" s="1">
        <f>$N90</f>
        <v>1110.9765640207038</v>
      </c>
      <c r="FL90" s="2">
        <f>$G90</f>
        <v>375</v>
      </c>
    </row>
    <row r="91" spans="1:180" x14ac:dyDescent="0.2">
      <c r="A91" s="3">
        <v>41788</v>
      </c>
      <c r="B91">
        <v>161.11999511718699</v>
      </c>
      <c r="C91" s="4">
        <f t="shared" si="148"/>
        <v>4.4887858360371513E-3</v>
      </c>
      <c r="D91" s="2">
        <f t="shared" si="149"/>
        <v>13539.495387998903</v>
      </c>
      <c r="E91">
        <f t="shared" si="150"/>
        <v>844.58491822263954</v>
      </c>
      <c r="F91">
        <v>1</v>
      </c>
      <c r="G91" s="2">
        <f t="shared" si="142"/>
        <v>375</v>
      </c>
      <c r="H91">
        <f t="shared" si="143"/>
        <v>2.3274578659666183</v>
      </c>
      <c r="I91">
        <f t="shared" si="151"/>
        <v>533.74199386924363</v>
      </c>
      <c r="J91">
        <f t="shared" si="152"/>
        <v>6.9718096777442495</v>
      </c>
      <c r="K91">
        <f t="shared" si="153"/>
        <v>236.10857845172862</v>
      </c>
      <c r="L91">
        <f t="shared" si="154"/>
        <v>844.58491822263954</v>
      </c>
      <c r="M91">
        <v>1.33</v>
      </c>
      <c r="N91" s="1">
        <f t="shared" si="144"/>
        <v>1123.2979412361105</v>
      </c>
      <c r="P91" s="1">
        <f t="shared" si="145"/>
        <v>13539.495387998903</v>
      </c>
      <c r="Q91" s="1">
        <f t="shared" si="155"/>
        <v>79.644090517640564</v>
      </c>
      <c r="R91" s="1">
        <f t="shared" si="156"/>
        <v>2030.9243081998375</v>
      </c>
      <c r="S91" s="1">
        <f t="shared" si="159"/>
        <v>91.102242417475807</v>
      </c>
      <c r="T91" s="1">
        <f t="shared" si="160"/>
        <v>2009.8128289046199</v>
      </c>
      <c r="U91" s="1">
        <f t="shared" si="163"/>
        <v>84.816963826805008</v>
      </c>
      <c r="V91" s="1">
        <f t="shared" si="164"/>
        <v>1649.6927827698321</v>
      </c>
      <c r="W91" s="1">
        <f t="shared" si="167"/>
        <v>101.88490773665426</v>
      </c>
      <c r="X91" s="1">
        <f t="shared" si="168"/>
        <v>1579.6077952665382</v>
      </c>
      <c r="Y91" s="1">
        <f t="shared" si="171"/>
        <v>102.93972672407685</v>
      </c>
      <c r="Z91" s="1">
        <f t="shared" si="172"/>
        <v>1469.1792867828594</v>
      </c>
      <c r="AA91" s="1">
        <f t="shared" si="175"/>
        <v>105.60975475713323</v>
      </c>
      <c r="AB91" s="1">
        <f t="shared" si="176"/>
        <v>1403.0768805560549</v>
      </c>
      <c r="AC91" s="1">
        <f t="shared" si="179"/>
        <v>106.29166885022875</v>
      </c>
      <c r="AD91" s="1">
        <f t="shared" si="180"/>
        <v>1324.2739324700306</v>
      </c>
      <c r="AE91" s="1">
        <f t="shared" si="183"/>
        <v>116.71978435353964</v>
      </c>
      <c r="AF91" s="1">
        <f t="shared" si="184"/>
        <v>1373.1817765669336</v>
      </c>
      <c r="AG91" s="1">
        <f t="shared" si="187"/>
        <v>116.07264777014336</v>
      </c>
      <c r="AH91" s="1">
        <f t="shared" si="188"/>
        <v>1290.6808687625123</v>
      </c>
      <c r="AI91" s="1">
        <f t="shared" si="191"/>
        <v>108.46977987276607</v>
      </c>
      <c r="AJ91" s="1">
        <f t="shared" si="192"/>
        <v>1146.7615310831816</v>
      </c>
      <c r="AK91" s="1">
        <f t="shared" ref="AK91:AK122" si="195">$C91*AK90+AK90</f>
        <v>124.29266227578236</v>
      </c>
      <c r="AL91" s="1">
        <f t="shared" ref="AL91:AL122" si="196">AL90*$C91+AL90</f>
        <v>1258.749961853023</v>
      </c>
      <c r="AM91" s="1">
        <f t="shared" si="38"/>
        <v>110.184777744085</v>
      </c>
      <c r="AN91" s="1">
        <f t="shared" si="39"/>
        <v>1066.431296969798</v>
      </c>
      <c r="AO91" s="1">
        <f t="shared" si="40"/>
        <v>117.04988420564366</v>
      </c>
      <c r="AP91" s="1">
        <f t="shared" si="41"/>
        <v>1091.7221577675011</v>
      </c>
      <c r="AQ91" s="1">
        <f t="shared" si="42"/>
        <v>146.97982638197058</v>
      </c>
      <c r="AR91" s="1">
        <f t="shared" si="43"/>
        <v>1321.5584015080276</v>
      </c>
      <c r="AS91" s="1">
        <f t="shared" si="44"/>
        <v>144.70875950811902</v>
      </c>
      <c r="AT91" s="1">
        <f t="shared" si="45"/>
        <v>1133.3176678817367</v>
      </c>
      <c r="AU91" s="1">
        <f t="shared" si="46"/>
        <v>217.57691306945196</v>
      </c>
      <c r="AV91" s="1">
        <f t="shared" si="47"/>
        <v>1644.081582828439</v>
      </c>
      <c r="AW91" s="1">
        <f t="shared" si="48"/>
        <v>202.54256444337099</v>
      </c>
      <c r="AX91" s="1">
        <f t="shared" si="49"/>
        <v>1455.9035703360266</v>
      </c>
      <c r="AY91" s="1">
        <f t="shared" si="50"/>
        <v>233.87665530803645</v>
      </c>
      <c r="AZ91" s="1">
        <f t="shared" si="51"/>
        <v>1611.1999511718691</v>
      </c>
      <c r="BA91" s="1">
        <f t="shared" si="52"/>
        <v>463.15666510924677</v>
      </c>
      <c r="BB91" s="1">
        <f t="shared" si="53"/>
        <v>3049.5898129436032</v>
      </c>
      <c r="BC91" s="1">
        <f t="shared" si="54"/>
        <v>284.25987578995898</v>
      </c>
      <c r="BD91" s="1">
        <f t="shared" si="55"/>
        <v>3452.571323939721</v>
      </c>
      <c r="BE91" s="1">
        <f t="shared" si="56"/>
        <v>221.51565072676814</v>
      </c>
      <c r="BF91" s="1">
        <f t="shared" si="57"/>
        <v>2485.1413128614954</v>
      </c>
      <c r="BG91" s="1">
        <f t="shared" si="58"/>
        <v>206.19796913521131</v>
      </c>
      <c r="BH91" s="1">
        <f t="shared" si="59"/>
        <v>2192.1087771045845</v>
      </c>
      <c r="BI91" s="1">
        <f t="shared" si="60"/>
        <v>177.84526048471736</v>
      </c>
      <c r="BJ91" s="1">
        <f t="shared" si="61"/>
        <v>1806.8182012629329</v>
      </c>
      <c r="BK91" s="1">
        <f t="shared" si="62"/>
        <v>166.18486524921499</v>
      </c>
      <c r="BL91" s="1">
        <f t="shared" si="63"/>
        <v>1628.5714461980626</v>
      </c>
      <c r="BM91" s="1">
        <f t="shared" si="64"/>
        <v>165.48455956235082</v>
      </c>
      <c r="BN91" s="1">
        <f t="shared" si="65"/>
        <v>1571.3913386233755</v>
      </c>
      <c r="BO91" s="1">
        <f t="shared" si="66"/>
        <v>164.75460008406185</v>
      </c>
      <c r="BP91" s="1">
        <f t="shared" si="67"/>
        <v>1518.8536959028322</v>
      </c>
      <c r="BQ91" s="1">
        <f t="shared" si="68"/>
        <v>147.30349077128014</v>
      </c>
      <c r="BR91" s="1">
        <f t="shared" si="69"/>
        <v>1320.6556976818606</v>
      </c>
      <c r="BS91" s="1">
        <f t="shared" si="70"/>
        <v>119.59462950212227</v>
      </c>
      <c r="BT91" s="1">
        <f t="shared" si="71"/>
        <v>1047.1403357026088</v>
      </c>
      <c r="BU91" s="1">
        <f t="shared" si="72"/>
        <v>113.37017838207149</v>
      </c>
      <c r="BV91" s="1">
        <f t="shared" si="73"/>
        <v>974.51609949911517</v>
      </c>
      <c r="BW91" s="1">
        <f t="shared" si="74"/>
        <v>117.86674971813646</v>
      </c>
      <c r="BX91" s="1">
        <f t="shared" si="75"/>
        <v>996.20769412782863</v>
      </c>
      <c r="BY91" s="1">
        <f t="shared" si="76"/>
        <v>139.69580875423387</v>
      </c>
      <c r="BZ91" s="1">
        <f t="shared" si="77"/>
        <v>1160.806898262643</v>
      </c>
      <c r="CA91" s="1">
        <f t="shared" si="78"/>
        <v>161.21378052312016</v>
      </c>
      <c r="CB91" s="1">
        <f t="shared" si="79"/>
        <v>1313.7637739472975</v>
      </c>
      <c r="CC91" s="1">
        <f t="shared" si="80"/>
        <v>175.48279822336411</v>
      </c>
      <c r="CD91" s="1">
        <f t="shared" si="81"/>
        <v>1282.8025504532181</v>
      </c>
      <c r="CE91" s="1">
        <f t="shared" si="82"/>
        <v>166.96802962972555</v>
      </c>
      <c r="CF91" s="1">
        <f t="shared" si="83"/>
        <v>1195.2522073363054</v>
      </c>
      <c r="CG91" s="1">
        <f t="shared" si="84"/>
        <v>342.97564228858874</v>
      </c>
      <c r="CH91" s="1">
        <f t="shared" si="85"/>
        <v>1313.7637739472975</v>
      </c>
      <c r="CI91" s="1">
        <f t="shared" si="86"/>
        <v>345.12261795068804</v>
      </c>
      <c r="CJ91" s="1">
        <f t="shared" si="87"/>
        <v>1292.1300328858529</v>
      </c>
      <c r="CK91" s="1">
        <f t="shared" si="88"/>
        <v>337.38503281130164</v>
      </c>
      <c r="CL91" s="1">
        <f t="shared" si="89"/>
        <v>1235.5827460857968</v>
      </c>
      <c r="CM91" s="1">
        <f t="shared" si="90"/>
        <v>317.81474586110767</v>
      </c>
      <c r="CN91" s="1">
        <f t="shared" si="91"/>
        <v>1139.9999654517949</v>
      </c>
      <c r="CO91" s="1">
        <f t="shared" si="92"/>
        <v>330.04347812454222</v>
      </c>
      <c r="CP91" s="1">
        <f t="shared" si="93"/>
        <v>1022.3350207936487</v>
      </c>
      <c r="CQ91" s="1">
        <f t="shared" si="94"/>
        <v>335.70738408702562</v>
      </c>
      <c r="CR91" s="1">
        <f t="shared" si="95"/>
        <v>1022.162029184013</v>
      </c>
      <c r="CS91" s="1">
        <f t="shared" si="96"/>
        <v>309.69973298570653</v>
      </c>
      <c r="CT91" s="1">
        <f t="shared" si="97"/>
        <v>927.11370057604734</v>
      </c>
      <c r="CU91" s="1">
        <f t="shared" si="98"/>
        <v>328.29758076133635</v>
      </c>
      <c r="CV91" s="1">
        <f t="shared" si="99"/>
        <v>967.95898656409747</v>
      </c>
      <c r="CW91" s="1">
        <f t="shared" si="100"/>
        <v>412.88724360640941</v>
      </c>
      <c r="CX91" s="1">
        <f t="shared" si="101"/>
        <v>998.67765568504342</v>
      </c>
      <c r="CY91" s="1">
        <f t="shared" si="102"/>
        <v>343.05397246532834</v>
      </c>
      <c r="CZ91" s="1">
        <f t="shared" si="103"/>
        <v>815.93512057945657</v>
      </c>
      <c r="DA91" s="1">
        <f t="shared" si="104"/>
        <v>358.54698615021567</v>
      </c>
      <c r="DB91" s="1">
        <f t="shared" si="105"/>
        <v>841.26981934948935</v>
      </c>
      <c r="DC91" s="1">
        <f t="shared" si="106"/>
        <v>317.99767730420388</v>
      </c>
      <c r="DD91" s="1">
        <f t="shared" si="107"/>
        <v>735.84213518235015</v>
      </c>
      <c r="DE91" s="1">
        <f t="shared" si="108"/>
        <v>344.10080561631065</v>
      </c>
      <c r="DF91" s="1">
        <f t="shared" si="109"/>
        <v>674.33034819075453</v>
      </c>
      <c r="DG91" s="1">
        <f t="shared" si="110"/>
        <v>308.30250526848909</v>
      </c>
      <c r="DH91" s="1">
        <f t="shared" si="111"/>
        <v>597.27160915056754</v>
      </c>
      <c r="DI91" s="1">
        <f t="shared" si="112"/>
        <v>320.49677033536011</v>
      </c>
      <c r="DJ91" s="1">
        <f t="shared" si="113"/>
        <v>614.64899586149807</v>
      </c>
      <c r="DK91" s="1">
        <f t="shared" si="114"/>
        <v>319.24716490314745</v>
      </c>
      <c r="DL91" s="1">
        <f t="shared" si="115"/>
        <v>605.95726330072796</v>
      </c>
      <c r="DM91" s="1">
        <f t="shared" si="116"/>
        <v>348.73155672824032</v>
      </c>
      <c r="DN91" s="1">
        <f t="shared" si="117"/>
        <v>546.04606720059132</v>
      </c>
      <c r="DO91" s="1">
        <f t="shared" si="118"/>
        <v>372.31680189241939</v>
      </c>
      <c r="DP91" s="1">
        <f t="shared" si="119"/>
        <v>577.35305578571229</v>
      </c>
      <c r="DQ91" s="1">
        <f t="shared" si="120"/>
        <v>365.47647485350291</v>
      </c>
      <c r="DR91" s="1">
        <f t="shared" si="121"/>
        <v>561.00278441030491</v>
      </c>
      <c r="DS91" s="1">
        <f t="shared" si="122"/>
        <v>342.59188945505997</v>
      </c>
      <c r="DT91" s="1">
        <f t="shared" si="123"/>
        <v>520.72738778418625</v>
      </c>
      <c r="DU91" s="1">
        <f t="shared" si="124"/>
        <v>760.96995873318167</v>
      </c>
      <c r="DV91" s="1">
        <f t="shared" si="125"/>
        <v>844.56244612419835</v>
      </c>
      <c r="DW91" s="1">
        <f t="shared" si="126"/>
        <v>780.74673940626667</v>
      </c>
      <c r="DX91" s="1">
        <f t="shared" si="127"/>
        <v>852.18613354883325</v>
      </c>
      <c r="DY91" s="1">
        <f t="shared" si="128"/>
        <v>693.17387768734693</v>
      </c>
      <c r="DZ91" s="1">
        <f t="shared" si="129"/>
        <v>744.0886753660543</v>
      </c>
      <c r="EA91" s="1">
        <f t="shared" si="130"/>
        <v>753.96036465127099</v>
      </c>
      <c r="EB91" s="1">
        <f t="shared" si="131"/>
        <v>797.72907146921443</v>
      </c>
      <c r="EC91" s="1">
        <f t="shared" si="132"/>
        <v>836.73067979781752</v>
      </c>
      <c r="ED91" s="1">
        <f t="shared" si="133"/>
        <v>788.77283776131776</v>
      </c>
      <c r="EE91" s="1">
        <f t="shared" si="134"/>
        <v>856.81100015559684</v>
      </c>
      <c r="EF91" s="1">
        <f t="shared" si="135"/>
        <v>794.9999759071726</v>
      </c>
      <c r="EG91" s="1">
        <f t="shared" si="136"/>
        <v>820.82230991588551</v>
      </c>
      <c r="EH91" s="1">
        <f t="shared" si="137"/>
        <v>749.62778303705136</v>
      </c>
      <c r="EI91" s="1">
        <f t="shared" si="138"/>
        <v>950.42687947726756</v>
      </c>
      <c r="EJ91" s="1">
        <f t="shared" si="139"/>
        <v>855.20165412612812</v>
      </c>
      <c r="EK91" s="1">
        <f t="shared" si="140"/>
        <v>1195.4693007961382</v>
      </c>
      <c r="EL91" s="1">
        <f t="shared" si="141"/>
        <v>888.52938483742821</v>
      </c>
      <c r="EM91" s="1">
        <f t="shared" si="146"/>
        <v>1039.7152582506628</v>
      </c>
      <c r="EN91" s="1">
        <f t="shared" si="147"/>
        <v>758.18793221107308</v>
      </c>
      <c r="EO91" s="1">
        <f t="shared" si="157"/>
        <v>1092.4148528922888</v>
      </c>
      <c r="EP91" s="1">
        <f t="shared" si="158"/>
        <v>783.86088133955684</v>
      </c>
      <c r="EQ91" s="1">
        <f t="shared" si="161"/>
        <v>1169.3832363404608</v>
      </c>
      <c r="ER91" s="1">
        <f t="shared" si="162"/>
        <v>825.29707587115422</v>
      </c>
      <c r="ES91" s="1">
        <f t="shared" si="165"/>
        <v>1502.6791713327923</v>
      </c>
      <c r="ET91" s="1">
        <f t="shared" si="166"/>
        <v>781.73110949992167</v>
      </c>
      <c r="EU91" s="1">
        <f t="shared" si="169"/>
        <v>1332.8811124671156</v>
      </c>
      <c r="EV91" s="1">
        <f t="shared" si="170"/>
        <v>680.02250091814415</v>
      </c>
      <c r="EW91" s="1">
        <f t="shared" si="173"/>
        <v>1461.6430363104735</v>
      </c>
      <c r="EX91" s="1">
        <f t="shared" si="174"/>
        <v>733.25239138459665</v>
      </c>
      <c r="EY91" s="1">
        <f t="shared" si="177"/>
        <v>1347.1853838787415</v>
      </c>
      <c r="EZ91" s="1">
        <f t="shared" si="178"/>
        <v>663.73721827058387</v>
      </c>
      <c r="FA91" s="1">
        <f t="shared" si="181"/>
        <v>1549.6431072425441</v>
      </c>
      <c r="FB91" s="1">
        <f t="shared" si="182"/>
        <v>653.1891693940014</v>
      </c>
      <c r="FC91" s="1">
        <f t="shared" si="185"/>
        <v>1698.0006788476694</v>
      </c>
      <c r="FD91" s="1">
        <f t="shared" si="186"/>
        <v>703.2940937423499</v>
      </c>
      <c r="FE91" s="1">
        <f t="shared" si="189"/>
        <v>1380.9972806798244</v>
      </c>
      <c r="FF91" s="1">
        <f t="shared" si="190"/>
        <v>561.36764573806511</v>
      </c>
      <c r="FG91" s="1">
        <f t="shared" si="193"/>
        <v>1232.2997044503747</v>
      </c>
      <c r="FH91" s="1">
        <f t="shared" si="194"/>
        <v>493.50647732042216</v>
      </c>
      <c r="FI91" s="1">
        <f t="shared" ref="FI91:FI122" si="197">$C91*FI90+FI90</f>
        <v>1244.1430479757018</v>
      </c>
      <c r="FJ91" s="1">
        <f t="shared" ref="FJ91:FJ122" si="198">FJ90*$C91+FJ90</f>
        <v>425.22344799887509</v>
      </c>
      <c r="FK91" s="1">
        <f>$C91*FK90+FK90</f>
        <v>1115.9634998854492</v>
      </c>
      <c r="FL91" s="1">
        <f>FL90*$C91+FL90</f>
        <v>376.68329468851391</v>
      </c>
      <c r="FM91" s="1">
        <f>$N91</f>
        <v>1123.2979412361105</v>
      </c>
      <c r="FN91" s="2">
        <f>$G91</f>
        <v>375</v>
      </c>
    </row>
    <row r="92" spans="1:180" x14ac:dyDescent="0.2">
      <c r="A92" s="3">
        <v>41879</v>
      </c>
      <c r="B92">
        <v>174.669998168945</v>
      </c>
      <c r="C92" s="4">
        <f t="shared" si="148"/>
        <v>8.4098829831162319E-2</v>
      </c>
      <c r="D92" s="2">
        <f t="shared" si="149"/>
        <v>14678.15110663403</v>
      </c>
      <c r="E92">
        <f t="shared" si="150"/>
        <v>853.88418576635036</v>
      </c>
      <c r="F92">
        <v>2</v>
      </c>
      <c r="G92" s="2">
        <f t="shared" si="142"/>
        <v>375</v>
      </c>
      <c r="H92">
        <f t="shared" si="143"/>
        <v>2.1469056159105873</v>
      </c>
      <c r="I92">
        <f t="shared" si="151"/>
        <v>535.88889948515418</v>
      </c>
      <c r="J92">
        <f t="shared" si="152"/>
        <v>6.5017803799986469</v>
      </c>
      <c r="K92">
        <f t="shared" si="153"/>
        <v>242.61035883172727</v>
      </c>
      <c r="L92">
        <f t="shared" si="154"/>
        <v>853.88418576635036</v>
      </c>
      <c r="M92">
        <v>1.33</v>
      </c>
      <c r="N92" s="1">
        <f t="shared" si="144"/>
        <v>1135.6659670692461</v>
      </c>
      <c r="P92" s="1">
        <f t="shared" si="145"/>
        <v>14678.15110663403</v>
      </c>
      <c r="Q92" s="1">
        <f t="shared" si="155"/>
        <v>86.342065333141306</v>
      </c>
      <c r="R92" s="1">
        <f t="shared" si="156"/>
        <v>2201.7226659951066</v>
      </c>
      <c r="S92" s="1">
        <f t="shared" si="159"/>
        <v>98.763834399780407</v>
      </c>
      <c r="T92" s="1">
        <f t="shared" si="160"/>
        <v>2178.8357359951565</v>
      </c>
      <c r="U92" s="1">
        <f t="shared" si="163"/>
        <v>91.949971234471334</v>
      </c>
      <c r="V92" s="1">
        <f t="shared" si="164"/>
        <v>1788.4300153816889</v>
      </c>
      <c r="W92" s="1">
        <f t="shared" si="167"/>
        <v>110.45330925476281</v>
      </c>
      <c r="X92" s="1">
        <f t="shared" si="168"/>
        <v>1712.4509624406364</v>
      </c>
      <c r="Y92" s="1">
        <f t="shared" si="171"/>
        <v>111.59683728471134</v>
      </c>
      <c r="Z92" s="1">
        <f t="shared" si="172"/>
        <v>1592.7355456134796</v>
      </c>
      <c r="AA92" s="1">
        <f t="shared" si="175"/>
        <v>114.49141155096416</v>
      </c>
      <c r="AB92" s="1">
        <f t="shared" si="176"/>
        <v>1521.0740043739765</v>
      </c>
      <c r="AC92" s="1">
        <f t="shared" si="179"/>
        <v>115.23067382133439</v>
      </c>
      <c r="AD92" s="1">
        <f t="shared" si="180"/>
        <v>1435.6438205666718</v>
      </c>
      <c r="AE92" s="1">
        <f t="shared" si="183"/>
        <v>126.53578163581793</v>
      </c>
      <c r="AF92" s="1">
        <f t="shared" si="184"/>
        <v>1488.6647571216893</v>
      </c>
      <c r="AG92" s="1">
        <f t="shared" si="187"/>
        <v>125.83422162301709</v>
      </c>
      <c r="AH92" s="1">
        <f t="shared" si="188"/>
        <v>1399.2256195109076</v>
      </c>
      <c r="AI92" s="1">
        <f t="shared" si="191"/>
        <v>117.59196143210946</v>
      </c>
      <c r="AJ92" s="1">
        <f t="shared" si="192"/>
        <v>1243.2028339426693</v>
      </c>
      <c r="AK92" s="1">
        <f t="shared" si="195"/>
        <v>134.74552972977551</v>
      </c>
      <c r="AL92" s="1">
        <f t="shared" si="196"/>
        <v>1364.6093606948825</v>
      </c>
      <c r="AM92" s="1">
        <f t="shared" ref="AM92:AM122" si="199">$C92*AM91+AM91</f>
        <v>119.45118861756924</v>
      </c>
      <c r="AN92" s="1">
        <f t="shared" ref="AN92:AN122" si="200">AN91*$C92+AN91</f>
        <v>1156.1169211402869</v>
      </c>
      <c r="AO92" s="1">
        <f t="shared" si="40"/>
        <v>126.89364249921134</v>
      </c>
      <c r="AP92" s="1">
        <f t="shared" si="41"/>
        <v>1183.5347137364995</v>
      </c>
      <c r="AQ92" s="1">
        <f t="shared" si="42"/>
        <v>159.3406577894817</v>
      </c>
      <c r="AR92" s="1">
        <f t="shared" si="43"/>
        <v>1432.699916628394</v>
      </c>
      <c r="AS92" s="1">
        <f t="shared" si="44"/>
        <v>156.8785968490709</v>
      </c>
      <c r="AT92" s="1">
        <f t="shared" si="45"/>
        <v>1228.6283575775726</v>
      </c>
      <c r="AU92" s="1">
        <f t="shared" si="46"/>
        <v>235.87487685686941</v>
      </c>
      <c r="AV92" s="1">
        <f t="shared" si="47"/>
        <v>1782.3469200912759</v>
      </c>
      <c r="AW92" s="1">
        <f t="shared" si="48"/>
        <v>219.57615710406128</v>
      </c>
      <c r="AX92" s="1">
        <f t="shared" si="49"/>
        <v>1578.3433569482977</v>
      </c>
      <c r="AY92" s="1">
        <f t="shared" si="50"/>
        <v>253.54540834426842</v>
      </c>
      <c r="AZ92" s="1">
        <f t="shared" si="51"/>
        <v>1746.699981689449</v>
      </c>
      <c r="BA92" s="1">
        <f t="shared" si="52"/>
        <v>502.10759867343796</v>
      </c>
      <c r="BB92" s="1">
        <f t="shared" si="53"/>
        <v>3306.0567476771935</v>
      </c>
      <c r="BC92" s="1">
        <f t="shared" si="54"/>
        <v>308.16579871184609</v>
      </c>
      <c r="BD92" s="1">
        <f t="shared" si="55"/>
        <v>3742.9285321916782</v>
      </c>
      <c r="BE92" s="1">
        <f t="shared" si="56"/>
        <v>240.14485774217781</v>
      </c>
      <c r="BF92" s="1">
        <f t="shared" si="57"/>
        <v>2694.1387892382254</v>
      </c>
      <c r="BG92" s="1">
        <f t="shared" si="58"/>
        <v>223.5389770530447</v>
      </c>
      <c r="BH92" s="1">
        <f t="shared" si="59"/>
        <v>2376.4625601217003</v>
      </c>
      <c r="BI92" s="1">
        <f t="shared" si="60"/>
        <v>192.80183878250034</v>
      </c>
      <c r="BJ92" s="1">
        <f t="shared" si="61"/>
        <v>1958.7694977067911</v>
      </c>
      <c r="BK92" s="1">
        <f t="shared" si="62"/>
        <v>180.16081795232336</v>
      </c>
      <c r="BL92" s="1">
        <f t="shared" si="63"/>
        <v>1765.5323991197633</v>
      </c>
      <c r="BM92" s="1">
        <f t="shared" si="64"/>
        <v>179.4016173766698</v>
      </c>
      <c r="BN92" s="1">
        <f t="shared" si="65"/>
        <v>1703.5435114084253</v>
      </c>
      <c r="BO92" s="1">
        <f t="shared" si="66"/>
        <v>178.61026916043258</v>
      </c>
      <c r="BP92" s="1">
        <f t="shared" si="67"/>
        <v>1646.5875144129964</v>
      </c>
      <c r="BQ92" s="1">
        <f t="shared" si="68"/>
        <v>159.6915419751902</v>
      </c>
      <c r="BR92" s="1">
        <f t="shared" si="69"/>
        <v>1431.7212964667624</v>
      </c>
      <c r="BS92" s="1">
        <f t="shared" si="70"/>
        <v>129.65239789734215</v>
      </c>
      <c r="BT92" s="1">
        <f t="shared" si="71"/>
        <v>1135.2036126042087</v>
      </c>
      <c r="BU92" s="1">
        <f t="shared" si="72"/>
        <v>122.90447772175384</v>
      </c>
      <c r="BV92" s="1">
        <f t="shared" si="73"/>
        <v>1056.4717631186193</v>
      </c>
      <c r="BW92" s="1">
        <f t="shared" si="74"/>
        <v>127.77920544543421</v>
      </c>
      <c r="BX92" s="1">
        <f t="shared" si="75"/>
        <v>1079.9875954727795</v>
      </c>
      <c r="BY92" s="1">
        <f t="shared" si="76"/>
        <v>151.44406280278278</v>
      </c>
      <c r="BZ92" s="1">
        <f t="shared" si="77"/>
        <v>1258.4294000664725</v>
      </c>
      <c r="CA92" s="1">
        <f t="shared" si="78"/>
        <v>174.77167081777239</v>
      </c>
      <c r="CB92" s="1">
        <f t="shared" si="79"/>
        <v>1424.249770010837</v>
      </c>
      <c r="CC92" s="1">
        <f t="shared" si="80"/>
        <v>190.24069620944701</v>
      </c>
      <c r="CD92" s="1">
        <f t="shared" si="81"/>
        <v>1390.6847438507643</v>
      </c>
      <c r="CE92" s="1">
        <f t="shared" si="82"/>
        <v>181.00984554080031</v>
      </c>
      <c r="CF92" s="1">
        <f t="shared" si="83"/>
        <v>1295.7715193264025</v>
      </c>
      <c r="CG92" s="1">
        <f t="shared" si="84"/>
        <v>371.81949246565034</v>
      </c>
      <c r="CH92" s="1">
        <f t="shared" si="85"/>
        <v>1424.249770010837</v>
      </c>
      <c r="CI92" s="1">
        <f t="shared" si="86"/>
        <v>374.14702626860822</v>
      </c>
      <c r="CJ92" s="1">
        <f t="shared" si="87"/>
        <v>1400.7966566412545</v>
      </c>
      <c r="CK92" s="1">
        <f t="shared" si="88"/>
        <v>365.75871927328041</v>
      </c>
      <c r="CL92" s="1">
        <f t="shared" si="89"/>
        <v>1339.4938091911865</v>
      </c>
      <c r="CM92" s="1">
        <f t="shared" si="90"/>
        <v>344.54259409111506</v>
      </c>
      <c r="CN92" s="1">
        <f t="shared" si="91"/>
        <v>1235.8726285538562</v>
      </c>
      <c r="CO92" s="1">
        <f t="shared" si="92"/>
        <v>357.79974842822304</v>
      </c>
      <c r="CP92" s="1">
        <f t="shared" si="93"/>
        <v>1108.3121997378116</v>
      </c>
      <c r="CQ92" s="1">
        <f t="shared" si="94"/>
        <v>363.93998225442505</v>
      </c>
      <c r="CR92" s="1">
        <f t="shared" si="95"/>
        <v>1108.1246597362349</v>
      </c>
      <c r="CS92" s="1">
        <f t="shared" si="96"/>
        <v>335.74511812882787</v>
      </c>
      <c r="CT92" s="1">
        <f t="shared" si="97"/>
        <v>1005.0828779149315</v>
      </c>
      <c r="CU92" s="1">
        <f t="shared" si="98"/>
        <v>355.90702313976624</v>
      </c>
      <c r="CV92" s="1">
        <f t="shared" si="99"/>
        <v>1049.3632046586958</v>
      </c>
      <c r="CW92" s="1">
        <f t="shared" si="100"/>
        <v>447.61057764592249</v>
      </c>
      <c r="CX92" s="1">
        <f t="shared" si="101"/>
        <v>1082.665277906684</v>
      </c>
      <c r="CY92" s="1">
        <f t="shared" si="102"/>
        <v>371.90441011859423</v>
      </c>
      <c r="CZ92" s="1">
        <f t="shared" si="103"/>
        <v>884.55430943833721</v>
      </c>
      <c r="DA92" s="1">
        <f t="shared" si="104"/>
        <v>388.70036812493879</v>
      </c>
      <c r="DB92" s="1">
        <f t="shared" si="105"/>
        <v>912.01962672905472</v>
      </c>
      <c r="DC92" s="1">
        <f t="shared" si="106"/>
        <v>344.740909854515</v>
      </c>
      <c r="DD92" s="1">
        <f t="shared" si="107"/>
        <v>797.7255976916498</v>
      </c>
      <c r="DE92" s="1">
        <f t="shared" si="108"/>
        <v>373.03928071260265</v>
      </c>
      <c r="DF92" s="1">
        <f t="shared" si="109"/>
        <v>731.04074139323723</v>
      </c>
      <c r="DG92" s="1">
        <f t="shared" si="110"/>
        <v>334.23038519558474</v>
      </c>
      <c r="DH92" s="1">
        <f t="shared" si="111"/>
        <v>647.50145257150564</v>
      </c>
      <c r="DI92" s="1">
        <f t="shared" si="112"/>
        <v>347.45017368523065</v>
      </c>
      <c r="DJ92" s="1">
        <f t="shared" si="113"/>
        <v>666.34025717034899</v>
      </c>
      <c r="DK92" s="1">
        <f t="shared" si="114"/>
        <v>346.09547789841827</v>
      </c>
      <c r="DL92" s="1">
        <f t="shared" si="115"/>
        <v>656.91756007201275</v>
      </c>
      <c r="DM92" s="1">
        <f t="shared" si="116"/>
        <v>378.05947257428494</v>
      </c>
      <c r="DN92" s="1">
        <f t="shared" si="117"/>
        <v>591.96790248606931</v>
      </c>
      <c r="DO92" s="1">
        <f t="shared" si="118"/>
        <v>403.62820925805255</v>
      </c>
      <c r="DP92" s="1">
        <f t="shared" si="119"/>
        <v>625.90777217673644</v>
      </c>
      <c r="DQ92" s="1">
        <f t="shared" si="120"/>
        <v>396.21261871950071</v>
      </c>
      <c r="DR92" s="1">
        <f t="shared" si="121"/>
        <v>608.1824621112354</v>
      </c>
      <c r="DS92" s="1">
        <f t="shared" si="122"/>
        <v>371.40346646787742</v>
      </c>
      <c r="DT92" s="1">
        <f t="shared" si="123"/>
        <v>564.5199517578742</v>
      </c>
      <c r="DU92" s="1">
        <f t="shared" si="124"/>
        <v>824.96664179931008</v>
      </c>
      <c r="DV92" s="1">
        <f t="shared" si="125"/>
        <v>915.5891595625875</v>
      </c>
      <c r="DW92" s="1">
        <f t="shared" si="126"/>
        <v>846.40662658482916</v>
      </c>
      <c r="DX92" s="1">
        <f t="shared" si="127"/>
        <v>923.85399017863278</v>
      </c>
      <c r="DY92" s="1">
        <f t="shared" si="128"/>
        <v>751.46898967038203</v>
      </c>
      <c r="DZ92" s="1">
        <f t="shared" si="129"/>
        <v>806.6656622549591</v>
      </c>
      <c r="EA92" s="1">
        <f t="shared" si="130"/>
        <v>817.36754905751934</v>
      </c>
      <c r="EB92" s="1">
        <f t="shared" si="131"/>
        <v>864.81715290207501</v>
      </c>
      <c r="EC92" s="1">
        <f t="shared" si="132"/>
        <v>907.09875085264696</v>
      </c>
      <c r="ED92" s="1">
        <f t="shared" si="133"/>
        <v>855.10771041964983</v>
      </c>
      <c r="EE92" s="1">
        <f t="shared" si="134"/>
        <v>928.8678026551504</v>
      </c>
      <c r="EF92" s="1">
        <f t="shared" si="135"/>
        <v>861.85854359676807</v>
      </c>
      <c r="EG92" s="1">
        <f t="shared" si="136"/>
        <v>889.85250567912317</v>
      </c>
      <c r="EH92" s="1">
        <f t="shared" si="137"/>
        <v>812.67060239939576</v>
      </c>
      <c r="EI92" s="1">
        <f t="shared" si="138"/>
        <v>1030.3566678813888</v>
      </c>
      <c r="EJ92" s="1">
        <f t="shared" si="139"/>
        <v>927.12311250780988</v>
      </c>
      <c r="EK92" s="1">
        <f t="shared" si="140"/>
        <v>1296.0068700921713</v>
      </c>
      <c r="EL92" s="1">
        <f t="shared" si="141"/>
        <v>963.25366637285845</v>
      </c>
      <c r="EM92" s="1">
        <f t="shared" si="146"/>
        <v>1127.1540948271484</v>
      </c>
      <c r="EN92" s="1">
        <f t="shared" si="147"/>
        <v>821.95065010213295</v>
      </c>
      <c r="EO92" s="1">
        <f t="shared" si="157"/>
        <v>1184.2856637107116</v>
      </c>
      <c r="EP92" s="1">
        <f t="shared" si="158"/>
        <v>849.78266421063711</v>
      </c>
      <c r="EQ92" s="1">
        <f t="shared" si="161"/>
        <v>1267.726998140871</v>
      </c>
      <c r="ER92" s="1">
        <f t="shared" si="162"/>
        <v>894.70359421499825</v>
      </c>
      <c r="ES92" s="1">
        <f t="shared" si="165"/>
        <v>1629.0527312535407</v>
      </c>
      <c r="ET92" s="1">
        <f t="shared" si="166"/>
        <v>847.4737810514813</v>
      </c>
      <c r="EU92" s="1">
        <f t="shared" si="169"/>
        <v>1444.9748543296578</v>
      </c>
      <c r="EV92" s="1">
        <f t="shared" si="170"/>
        <v>737.21159750422055</v>
      </c>
      <c r="EW92" s="1">
        <f t="shared" si="173"/>
        <v>1584.5655052950515</v>
      </c>
      <c r="EX92" s="1">
        <f t="shared" si="174"/>
        <v>794.91805947094269</v>
      </c>
      <c r="EY92" s="1">
        <f t="shared" si="177"/>
        <v>1460.4820982285889</v>
      </c>
      <c r="EZ92" s="1">
        <f t="shared" si="178"/>
        <v>719.55674164253071</v>
      </c>
      <c r="FA92" s="1">
        <f t="shared" si="181"/>
        <v>1679.9662792175684</v>
      </c>
      <c r="FB92" s="1">
        <f t="shared" si="182"/>
        <v>708.12161419842573</v>
      </c>
      <c r="FC92" s="1">
        <f t="shared" si="185"/>
        <v>1840.8005489912775</v>
      </c>
      <c r="FD92" s="1">
        <f t="shared" si="186"/>
        <v>762.44030405324929</v>
      </c>
      <c r="FE92" s="1">
        <f t="shared" si="189"/>
        <v>1497.1375359850149</v>
      </c>
      <c r="FF92" s="1">
        <f t="shared" si="190"/>
        <v>608.57800784971084</v>
      </c>
      <c r="FG92" s="1">
        <f t="shared" si="193"/>
        <v>1335.9346675959384</v>
      </c>
      <c r="FH92" s="1">
        <f t="shared" si="194"/>
        <v>535.00979457716869</v>
      </c>
      <c r="FI92" s="1">
        <f t="shared" si="197"/>
        <v>1348.7740224530339</v>
      </c>
      <c r="FJ92" s="1">
        <f t="shared" si="198"/>
        <v>460.9842423923526</v>
      </c>
      <c r="FK92" s="1">
        <f t="shared" ref="FK92:FK122" si="201">$C92*FK91+FK91</f>
        <v>1209.814724360104</v>
      </c>
      <c r="FL92" s="1">
        <f t="shared" ref="FL92:FL122" si="202">FL91*$C92+FL91</f>
        <v>408.36191898876478</v>
      </c>
      <c r="FM92" s="1">
        <f>$C92*FM91+FM91</f>
        <v>1217.7659836458213</v>
      </c>
      <c r="FN92" s="1">
        <f>FN91*$C92+FN91</f>
        <v>406.53706118668589</v>
      </c>
      <c r="FO92" s="1">
        <f>$N92</f>
        <v>1135.6659670692461</v>
      </c>
      <c r="FP92" s="2">
        <f>$G92</f>
        <v>375</v>
      </c>
    </row>
    <row r="93" spans="1:180" x14ac:dyDescent="0.2">
      <c r="A93" s="3">
        <v>41969</v>
      </c>
      <c r="B93">
        <v>187.5</v>
      </c>
      <c r="C93" s="4">
        <f t="shared" si="148"/>
        <v>7.3452807955293589E-2</v>
      </c>
      <c r="D93" s="2">
        <f t="shared" si="149"/>
        <v>15756.3025210084</v>
      </c>
      <c r="E93">
        <f t="shared" si="150"/>
        <v>862.53287176225967</v>
      </c>
      <c r="F93">
        <v>3</v>
      </c>
      <c r="G93" s="2">
        <f t="shared" si="142"/>
        <v>375</v>
      </c>
      <c r="H93">
        <f t="shared" si="143"/>
        <v>2</v>
      </c>
      <c r="I93">
        <f t="shared" si="151"/>
        <v>537.88889948515418</v>
      </c>
      <c r="J93">
        <f t="shared" si="152"/>
        <v>6.9002629740980774</v>
      </c>
      <c r="K93">
        <f t="shared" si="153"/>
        <v>249.51062180582534</v>
      </c>
      <c r="L93">
        <f t="shared" si="154"/>
        <v>862.53287176225967</v>
      </c>
      <c r="M93">
        <v>1.5</v>
      </c>
      <c r="N93" s="1">
        <f t="shared" si="144"/>
        <v>1293.7993076433895</v>
      </c>
      <c r="P93" s="1">
        <f t="shared" si="145"/>
        <v>15756.3025210084</v>
      </c>
      <c r="Q93" s="1">
        <f t="shared" si="155"/>
        <v>92.684132476519949</v>
      </c>
      <c r="R93" s="1">
        <f t="shared" si="156"/>
        <v>2363.445378151262</v>
      </c>
      <c r="S93" s="1">
        <f t="shared" si="159"/>
        <v>106.0183153608759</v>
      </c>
      <c r="T93" s="1">
        <f t="shared" si="160"/>
        <v>2338.8773388773393</v>
      </c>
      <c r="U93" s="1">
        <f t="shared" si="163"/>
        <v>98.703954813051723</v>
      </c>
      <c r="V93" s="1">
        <f t="shared" si="164"/>
        <v>1919.7952218430028</v>
      </c>
      <c r="W93" s="1">
        <f t="shared" si="167"/>
        <v>118.56641496747956</v>
      </c>
      <c r="X93" s="1">
        <f t="shared" si="168"/>
        <v>1838.2352941176462</v>
      </c>
      <c r="Y93" s="1">
        <f t="shared" si="171"/>
        <v>119.79393834220339</v>
      </c>
      <c r="Z93" s="1">
        <f t="shared" si="172"/>
        <v>1709.7264437689964</v>
      </c>
      <c r="AA93" s="1">
        <f t="shared" si="175"/>
        <v>122.90112721614761</v>
      </c>
      <c r="AB93" s="1">
        <f t="shared" si="176"/>
        <v>1632.8011611030477</v>
      </c>
      <c r="AC93" s="1">
        <f t="shared" si="179"/>
        <v>123.69469037609194</v>
      </c>
      <c r="AD93" s="1">
        <f t="shared" si="180"/>
        <v>1541.0958904109596</v>
      </c>
      <c r="AE93" s="1">
        <f t="shared" si="183"/>
        <v>135.83019010378663</v>
      </c>
      <c r="AF93" s="1">
        <f t="shared" si="184"/>
        <v>1598.0113636363624</v>
      </c>
      <c r="AG93" s="1">
        <f t="shared" si="187"/>
        <v>135.07709853809641</v>
      </c>
      <c r="AH93" s="1">
        <f t="shared" si="188"/>
        <v>1502.002670226969</v>
      </c>
      <c r="AI93" s="1">
        <f t="shared" si="191"/>
        <v>126.22942119226849</v>
      </c>
      <c r="AJ93" s="1">
        <f t="shared" si="192"/>
        <v>1334.5195729537368</v>
      </c>
      <c r="AK93" s="1">
        <f t="shared" si="195"/>
        <v>144.642967247851</v>
      </c>
      <c r="AL93" s="1">
        <f t="shared" si="196"/>
        <v>1464.8437499999998</v>
      </c>
      <c r="AM93" s="1">
        <f t="shared" si="199"/>
        <v>128.22521383512711</v>
      </c>
      <c r="AN93" s="1">
        <f t="shared" si="200"/>
        <v>1241.0369553226697</v>
      </c>
      <c r="AO93" s="1">
        <f t="shared" ref="AO93:AO122" si="203">$C93*AO92+AO92</f>
        <v>136.21433685245358</v>
      </c>
      <c r="AP93" s="1">
        <f t="shared" ref="AP93:AP122" si="204">AP92*$C93+AP92</f>
        <v>1270.4686617730099</v>
      </c>
      <c r="AQ93" s="1">
        <f t="shared" si="42"/>
        <v>171.04467652556264</v>
      </c>
      <c r="AR93" s="1">
        <f t="shared" si="43"/>
        <v>1537.9357484620646</v>
      </c>
      <c r="AS93" s="1">
        <f t="shared" si="44"/>
        <v>168.40177029572163</v>
      </c>
      <c r="AT93" s="1">
        <f t="shared" si="45"/>
        <v>1318.8745603751458</v>
      </c>
      <c r="AU93" s="1">
        <f t="shared" si="46"/>
        <v>253.20054888811555</v>
      </c>
      <c r="AV93" s="1">
        <f t="shared" si="47"/>
        <v>1913.2653061224494</v>
      </c>
      <c r="AW93" s="1">
        <f t="shared" si="48"/>
        <v>235.70464240338725</v>
      </c>
      <c r="AX93" s="1">
        <f t="shared" si="49"/>
        <v>1694.2771084337344</v>
      </c>
      <c r="AY93" s="1">
        <f t="shared" si="50"/>
        <v>272.16903053132648</v>
      </c>
      <c r="AZ93" s="1">
        <f t="shared" si="51"/>
        <v>1874.9999999999989</v>
      </c>
      <c r="BA93" s="1">
        <f t="shared" si="52"/>
        <v>538.98881169169158</v>
      </c>
      <c r="BB93" s="1">
        <f t="shared" si="53"/>
        <v>3548.8958990536289</v>
      </c>
      <c r="BC93" s="1">
        <f t="shared" si="54"/>
        <v>330.80144194301698</v>
      </c>
      <c r="BD93" s="1">
        <f t="shared" si="55"/>
        <v>4017.8571428571422</v>
      </c>
      <c r="BE93" s="1">
        <f t="shared" si="56"/>
        <v>257.7841718593653</v>
      </c>
      <c r="BF93" s="1">
        <f t="shared" si="57"/>
        <v>2892.0308483290478</v>
      </c>
      <c r="BG93" s="1">
        <f t="shared" si="58"/>
        <v>239.95854260504478</v>
      </c>
      <c r="BH93" s="1">
        <f t="shared" si="59"/>
        <v>2551.0204081632651</v>
      </c>
      <c r="BI93" s="1">
        <f t="shared" si="60"/>
        <v>206.96367522001881</v>
      </c>
      <c r="BJ93" s="1">
        <f t="shared" si="61"/>
        <v>2102.6466174505349</v>
      </c>
      <c r="BK93" s="1">
        <f t="shared" si="62"/>
        <v>193.39413591444398</v>
      </c>
      <c r="BL93" s="1">
        <f t="shared" si="63"/>
        <v>1895.215711371156</v>
      </c>
      <c r="BM93" s="1">
        <f t="shared" si="64"/>
        <v>192.5791699247074</v>
      </c>
      <c r="BN93" s="1">
        <f t="shared" si="65"/>
        <v>1828.6735657953948</v>
      </c>
      <c r="BO93" s="1">
        <f t="shared" si="66"/>
        <v>191.72969495991714</v>
      </c>
      <c r="BP93" s="1">
        <f t="shared" si="67"/>
        <v>1767.5339908907583</v>
      </c>
      <c r="BQ93" s="1">
        <f t="shared" si="68"/>
        <v>171.42133413997857</v>
      </c>
      <c r="BR93" s="1">
        <f t="shared" si="69"/>
        <v>1536.8852459016393</v>
      </c>
      <c r="BS93" s="1">
        <f t="shared" si="70"/>
        <v>139.17573058103895</v>
      </c>
      <c r="BT93" s="1">
        <f t="shared" si="71"/>
        <v>1218.5875055509812</v>
      </c>
      <c r="BU93" s="1">
        <f t="shared" si="72"/>
        <v>131.93215672069547</v>
      </c>
      <c r="BV93" s="1">
        <f t="shared" si="73"/>
        <v>1134.0725806451617</v>
      </c>
      <c r="BW93" s="1">
        <f t="shared" si="74"/>
        <v>137.1649468836977</v>
      </c>
      <c r="BX93" s="1">
        <f t="shared" si="75"/>
        <v>1159.3157169171409</v>
      </c>
      <c r="BY93" s="1">
        <f t="shared" si="76"/>
        <v>162.568054463805</v>
      </c>
      <c r="BZ93" s="1">
        <f t="shared" si="77"/>
        <v>1350.8645731148504</v>
      </c>
      <c r="CA93" s="1">
        <f t="shared" si="78"/>
        <v>187.60914079037602</v>
      </c>
      <c r="CB93" s="1">
        <f t="shared" si="79"/>
        <v>1528.8649148478141</v>
      </c>
      <c r="CC93" s="1">
        <f t="shared" si="80"/>
        <v>204.21440953340087</v>
      </c>
      <c r="CD93" s="1">
        <f t="shared" si="81"/>
        <v>1492.8344432671911</v>
      </c>
      <c r="CE93" s="1">
        <f t="shared" si="82"/>
        <v>194.30552696332609</v>
      </c>
      <c r="CF93" s="1">
        <f t="shared" si="83"/>
        <v>1390.9495758894238</v>
      </c>
      <c r="CG93" s="1">
        <f t="shared" si="84"/>
        <v>399.13067823976451</v>
      </c>
      <c r="CH93" s="1">
        <f t="shared" si="85"/>
        <v>1528.8649148478141</v>
      </c>
      <c r="CI93" s="1">
        <f t="shared" si="86"/>
        <v>401.62917593616049</v>
      </c>
      <c r="CJ93" s="1">
        <f t="shared" si="87"/>
        <v>1503.6891044459419</v>
      </c>
      <c r="CK93" s="1">
        <f t="shared" si="88"/>
        <v>392.62472423803479</v>
      </c>
      <c r="CL93" s="1">
        <f t="shared" si="89"/>
        <v>1437.8833907150115</v>
      </c>
      <c r="CM93" s="1">
        <f t="shared" si="90"/>
        <v>369.85021508730841</v>
      </c>
      <c r="CN93" s="1">
        <f t="shared" si="91"/>
        <v>1326.6509433962265</v>
      </c>
      <c r="CO93" s="1">
        <f t="shared" si="92"/>
        <v>384.08114463597366</v>
      </c>
      <c r="CP93" s="1">
        <f t="shared" si="93"/>
        <v>1189.7208428996621</v>
      </c>
      <c r="CQ93" s="1">
        <f t="shared" si="94"/>
        <v>390.67239587821228</v>
      </c>
      <c r="CR93" s="1">
        <f t="shared" si="95"/>
        <v>1189.5195275583656</v>
      </c>
      <c r="CS93" s="1">
        <f t="shared" si="96"/>
        <v>360.40653981267201</v>
      </c>
      <c r="CT93" s="1">
        <f t="shared" si="97"/>
        <v>1078.9090375255707</v>
      </c>
      <c r="CU93" s="1">
        <f t="shared" si="98"/>
        <v>382.04939336039172</v>
      </c>
      <c r="CV93" s="1">
        <f t="shared" si="99"/>
        <v>1126.4418786058425</v>
      </c>
      <c r="CW93" s="1">
        <f t="shared" si="100"/>
        <v>480.48883144450645</v>
      </c>
      <c r="CX93" s="1">
        <f t="shared" si="101"/>
        <v>1162.1900826446281</v>
      </c>
      <c r="CY93" s="1">
        <f t="shared" si="102"/>
        <v>399.22183333276206</v>
      </c>
      <c r="CZ93" s="1">
        <f t="shared" si="103"/>
        <v>949.52730725553874</v>
      </c>
      <c r="DA93" s="1">
        <f t="shared" si="104"/>
        <v>417.25150161697184</v>
      </c>
      <c r="DB93" s="1">
        <f t="shared" si="105"/>
        <v>979.01002922264252</v>
      </c>
      <c r="DC93" s="1">
        <f t="shared" si="106"/>
        <v>370.06309770039184</v>
      </c>
      <c r="DD93" s="1">
        <f t="shared" si="107"/>
        <v>856.3207828199163</v>
      </c>
      <c r="DE93" s="1">
        <f t="shared" si="108"/>
        <v>400.44006335856631</v>
      </c>
      <c r="DF93" s="1">
        <f t="shared" si="109"/>
        <v>784.73773657829008</v>
      </c>
      <c r="DG93" s="1">
        <f t="shared" si="110"/>
        <v>358.78054549217984</v>
      </c>
      <c r="DH93" s="1">
        <f t="shared" si="111"/>
        <v>695.06225241801405</v>
      </c>
      <c r="DI93" s="1">
        <f t="shared" si="112"/>
        <v>372.97136456696529</v>
      </c>
      <c r="DJ93" s="1">
        <f t="shared" si="113"/>
        <v>715.28482011316362</v>
      </c>
      <c r="DK93" s="1">
        <f t="shared" si="114"/>
        <v>371.51716257068637</v>
      </c>
      <c r="DL93" s="1">
        <f t="shared" si="115"/>
        <v>705.16999945444229</v>
      </c>
      <c r="DM93" s="1">
        <f t="shared" si="116"/>
        <v>405.82900240896345</v>
      </c>
      <c r="DN93" s="1">
        <f t="shared" si="117"/>
        <v>635.44960714307649</v>
      </c>
      <c r="DO93" s="1">
        <f t="shared" si="118"/>
        <v>433.27583459802332</v>
      </c>
      <c r="DP93" s="1">
        <f t="shared" si="119"/>
        <v>671.88245556415995</v>
      </c>
      <c r="DQ93" s="1">
        <f t="shared" si="120"/>
        <v>425.31554811176818</v>
      </c>
      <c r="DR93" s="1">
        <f t="shared" si="121"/>
        <v>652.85517170246953</v>
      </c>
      <c r="DS93" s="1">
        <f t="shared" si="122"/>
        <v>398.68409396427273</v>
      </c>
      <c r="DT93" s="1">
        <f t="shared" si="123"/>
        <v>605.98552736127692</v>
      </c>
      <c r="DU93" s="1">
        <f t="shared" si="124"/>
        <v>885.56275810891827</v>
      </c>
      <c r="DV93" s="1">
        <f t="shared" si="125"/>
        <v>982.84175426588695</v>
      </c>
      <c r="DW93" s="1">
        <f t="shared" si="126"/>
        <v>908.57756997945251</v>
      </c>
      <c r="DX93" s="1">
        <f t="shared" si="127"/>
        <v>991.71365989795561</v>
      </c>
      <c r="DY93" s="1">
        <f t="shared" si="128"/>
        <v>806.66649705299915</v>
      </c>
      <c r="DZ93" s="1">
        <f t="shared" si="129"/>
        <v>865.9175202287023</v>
      </c>
      <c r="EA93" s="1">
        <f t="shared" si="130"/>
        <v>877.40549066733035</v>
      </c>
      <c r="EB93" s="1">
        <f t="shared" si="131"/>
        <v>928.34040115063488</v>
      </c>
      <c r="EC93" s="1">
        <f t="shared" si="132"/>
        <v>973.72770119551319</v>
      </c>
      <c r="ED93" s="1">
        <f t="shared" si="133"/>
        <v>917.91777285419516</v>
      </c>
      <c r="EE93" s="1">
        <f t="shared" si="134"/>
        <v>997.09575097943468</v>
      </c>
      <c r="EF93" s="1">
        <f t="shared" si="135"/>
        <v>925.16447368421052</v>
      </c>
      <c r="EG93" s="1">
        <f t="shared" si="136"/>
        <v>955.21467088730856</v>
      </c>
      <c r="EH93" s="1">
        <f t="shared" si="137"/>
        <v>872.36354008835133</v>
      </c>
      <c r="EI93" s="1">
        <f t="shared" si="138"/>
        <v>1106.0392583327366</v>
      </c>
      <c r="EJ93" s="1">
        <f t="shared" si="139"/>
        <v>995.22290844176007</v>
      </c>
      <c r="EK93" s="1">
        <f t="shared" si="140"/>
        <v>1391.2022138297928</v>
      </c>
      <c r="EL93" s="1">
        <f t="shared" si="141"/>
        <v>1034.0073529411766</v>
      </c>
      <c r="EM93" s="1">
        <f t="shared" si="146"/>
        <v>1209.9467280905096</v>
      </c>
      <c r="EN93" s="1">
        <f t="shared" si="147"/>
        <v>882.3252333528136</v>
      </c>
      <c r="EO93" s="1">
        <f t="shared" si="157"/>
        <v>1271.2747711314619</v>
      </c>
      <c r="EP93" s="1">
        <f t="shared" si="158"/>
        <v>912.20158704863877</v>
      </c>
      <c r="EQ93" s="1">
        <f t="shared" si="161"/>
        <v>1360.8451058750534</v>
      </c>
      <c r="ER93" s="1">
        <f t="shared" si="162"/>
        <v>960.42208549778343</v>
      </c>
      <c r="ES93" s="1">
        <f t="shared" si="165"/>
        <v>1748.7112286713536</v>
      </c>
      <c r="ET93" s="1">
        <f t="shared" si="166"/>
        <v>909.72310993820224</v>
      </c>
      <c r="EU93" s="1">
        <f t="shared" si="169"/>
        <v>1551.1123148049624</v>
      </c>
      <c r="EV93" s="1">
        <f t="shared" si="170"/>
        <v>791.36185939811321</v>
      </c>
      <c r="EW93" s="1">
        <f t="shared" si="173"/>
        <v>1700.9562910480718</v>
      </c>
      <c r="EX93" s="1">
        <f t="shared" si="174"/>
        <v>853.30702303345652</v>
      </c>
      <c r="EY93" s="1">
        <f t="shared" si="177"/>
        <v>1567.7586093119178</v>
      </c>
      <c r="EZ93" s="1">
        <f t="shared" si="178"/>
        <v>772.41020479933627</v>
      </c>
      <c r="FA93" s="1">
        <f t="shared" si="181"/>
        <v>1803.3645196963055</v>
      </c>
      <c r="FB93" s="1">
        <f t="shared" si="182"/>
        <v>760.13513513513522</v>
      </c>
      <c r="FC93" s="1">
        <f t="shared" si="185"/>
        <v>1976.0125182003328</v>
      </c>
      <c r="FD93" s="1">
        <f t="shared" si="186"/>
        <v>818.44368528424832</v>
      </c>
      <c r="FE93" s="1">
        <f t="shared" si="189"/>
        <v>1607.1064918983836</v>
      </c>
      <c r="FF93" s="1">
        <f t="shared" si="190"/>
        <v>653.27977138611084</v>
      </c>
      <c r="FG93" s="1">
        <f t="shared" si="193"/>
        <v>1434.062820175682</v>
      </c>
      <c r="FH93" s="1">
        <f t="shared" si="194"/>
        <v>574.30776627244654</v>
      </c>
      <c r="FI93" s="1">
        <f t="shared" si="197"/>
        <v>1447.8452616993654</v>
      </c>
      <c r="FJ93" s="1">
        <f t="shared" si="198"/>
        <v>494.84482941921459</v>
      </c>
      <c r="FK93" s="1">
        <f t="shared" si="201"/>
        <v>1298.6790129700132</v>
      </c>
      <c r="FL93" s="1">
        <f t="shared" si="202"/>
        <v>438.35724860050169</v>
      </c>
      <c r="FM93" s="1">
        <f t="shared" ref="FM93:FM122" si="205">$C93*FM92+FM92</f>
        <v>1307.2143145770469</v>
      </c>
      <c r="FN93" s="1">
        <f t="shared" ref="FN93:FN122" si="206">FN92*$C93+FN92</f>
        <v>436.39834986874098</v>
      </c>
      <c r="FO93" s="1">
        <f>$C93*FO92+FO92</f>
        <v>1219.0838212497463</v>
      </c>
      <c r="FP93" s="1">
        <f>FP92*$C93+FP92</f>
        <v>402.54480298323512</v>
      </c>
      <c r="FQ93" s="1">
        <f>$N93</f>
        <v>1293.7993076433895</v>
      </c>
      <c r="FR93" s="2">
        <f>$G93</f>
        <v>375</v>
      </c>
    </row>
    <row r="94" spans="1:180" x14ac:dyDescent="0.2">
      <c r="A94" s="3">
        <v>42061</v>
      </c>
      <c r="B94">
        <v>203.25</v>
      </c>
      <c r="C94" s="4">
        <f t="shared" si="148"/>
        <v>8.4000000000000005E-2</v>
      </c>
      <c r="D94" s="2">
        <f t="shared" si="149"/>
        <v>17079.831932773104</v>
      </c>
      <c r="E94">
        <f t="shared" si="150"/>
        <v>871.43313473635772</v>
      </c>
      <c r="F94">
        <v>4</v>
      </c>
      <c r="G94" s="2">
        <f t="shared" si="142"/>
        <v>375</v>
      </c>
      <c r="H94">
        <f t="shared" si="143"/>
        <v>1.8450184501845019</v>
      </c>
      <c r="I94">
        <f t="shared" si="151"/>
        <v>539.7339179353387</v>
      </c>
      <c r="J94">
        <f t="shared" si="152"/>
        <v>6.4312408467627877</v>
      </c>
      <c r="K94">
        <f t="shared" si="153"/>
        <v>255.94186265258813</v>
      </c>
      <c r="L94">
        <f t="shared" si="154"/>
        <v>871.43313473635772</v>
      </c>
      <c r="M94">
        <v>1.5</v>
      </c>
      <c r="N94" s="1">
        <f t="shared" si="144"/>
        <v>1307.1497021045366</v>
      </c>
      <c r="P94" s="1">
        <f t="shared" si="145"/>
        <v>17079.831932773104</v>
      </c>
      <c r="Q94" s="1">
        <f t="shared" si="155"/>
        <v>100.46959960454762</v>
      </c>
      <c r="R94" s="1">
        <f t="shared" si="156"/>
        <v>2561.9747899159679</v>
      </c>
      <c r="S94" s="1">
        <f t="shared" si="159"/>
        <v>114.92385385118948</v>
      </c>
      <c r="T94" s="1">
        <f t="shared" si="160"/>
        <v>2535.3430353430358</v>
      </c>
      <c r="U94" s="1">
        <f t="shared" si="163"/>
        <v>106.99508701734807</v>
      </c>
      <c r="V94" s="1">
        <f t="shared" si="164"/>
        <v>2081.0580204778148</v>
      </c>
      <c r="W94" s="1">
        <f t="shared" si="167"/>
        <v>128.52599382474784</v>
      </c>
      <c r="X94" s="1">
        <f t="shared" si="168"/>
        <v>1992.6470588235284</v>
      </c>
      <c r="Y94" s="1">
        <f t="shared" si="171"/>
        <v>129.85662916294848</v>
      </c>
      <c r="Z94" s="1">
        <f t="shared" si="172"/>
        <v>1853.3434650455922</v>
      </c>
      <c r="AA94" s="1">
        <f t="shared" si="175"/>
        <v>133.22482190230403</v>
      </c>
      <c r="AB94" s="1">
        <f t="shared" si="176"/>
        <v>1769.9564586357037</v>
      </c>
      <c r="AC94" s="1">
        <f t="shared" si="179"/>
        <v>134.08504436768368</v>
      </c>
      <c r="AD94" s="1">
        <f t="shared" si="180"/>
        <v>1670.5479452054801</v>
      </c>
      <c r="AE94" s="1">
        <f t="shared" si="183"/>
        <v>147.23992607250472</v>
      </c>
      <c r="AF94" s="1">
        <f t="shared" si="184"/>
        <v>1732.2443181818169</v>
      </c>
      <c r="AG94" s="1">
        <f t="shared" si="187"/>
        <v>146.42357481529652</v>
      </c>
      <c r="AH94" s="1">
        <f t="shared" si="188"/>
        <v>1628.1708945260343</v>
      </c>
      <c r="AI94" s="1">
        <f t="shared" si="191"/>
        <v>136.83269257241903</v>
      </c>
      <c r="AJ94" s="1">
        <f t="shared" si="192"/>
        <v>1446.6192170818506</v>
      </c>
      <c r="AK94" s="1">
        <f t="shared" si="195"/>
        <v>156.79297649667049</v>
      </c>
      <c r="AL94" s="1">
        <f t="shared" si="196"/>
        <v>1587.8906249999998</v>
      </c>
      <c r="AM94" s="1">
        <f t="shared" si="199"/>
        <v>138.9961317972778</v>
      </c>
      <c r="AN94" s="1">
        <f t="shared" si="200"/>
        <v>1345.2840595697739</v>
      </c>
      <c r="AO94" s="1">
        <f t="shared" si="203"/>
        <v>147.65634114805968</v>
      </c>
      <c r="AP94" s="1">
        <f t="shared" si="204"/>
        <v>1377.1880293619427</v>
      </c>
      <c r="AQ94" s="1">
        <f t="shared" ref="AQ94:AQ122" si="207">$C94*AQ93+AQ93</f>
        <v>185.41242935370991</v>
      </c>
      <c r="AR94" s="1">
        <f t="shared" ref="AR94:AR122" si="208">AR93*$C94+AR93</f>
        <v>1667.122351332878</v>
      </c>
      <c r="AS94" s="1">
        <f t="shared" si="44"/>
        <v>182.54751900056226</v>
      </c>
      <c r="AT94" s="1">
        <f t="shared" si="45"/>
        <v>1429.6600234466582</v>
      </c>
      <c r="AU94" s="1">
        <f t="shared" si="46"/>
        <v>274.46939499471728</v>
      </c>
      <c r="AV94" s="1">
        <f t="shared" si="47"/>
        <v>2073.9795918367349</v>
      </c>
      <c r="AW94" s="1">
        <f t="shared" si="48"/>
        <v>255.50383236527179</v>
      </c>
      <c r="AX94" s="1">
        <f t="shared" si="49"/>
        <v>1836.596385542168</v>
      </c>
      <c r="AY94" s="1">
        <f t="shared" si="50"/>
        <v>295.03122909595788</v>
      </c>
      <c r="AZ94" s="1">
        <f t="shared" si="51"/>
        <v>2032.4999999999989</v>
      </c>
      <c r="BA94" s="1">
        <f t="shared" si="52"/>
        <v>584.26387187379373</v>
      </c>
      <c r="BB94" s="1">
        <f t="shared" si="53"/>
        <v>3847.003154574134</v>
      </c>
      <c r="BC94" s="1">
        <f t="shared" si="54"/>
        <v>358.5887630662304</v>
      </c>
      <c r="BD94" s="1">
        <f t="shared" si="55"/>
        <v>4355.3571428571422</v>
      </c>
      <c r="BE94" s="1">
        <f t="shared" si="56"/>
        <v>279.43804229555201</v>
      </c>
      <c r="BF94" s="1">
        <f t="shared" si="57"/>
        <v>3134.9614395886879</v>
      </c>
      <c r="BG94" s="1">
        <f t="shared" si="58"/>
        <v>260.11506018386854</v>
      </c>
      <c r="BH94" s="1">
        <f t="shared" si="59"/>
        <v>2765.3061224489793</v>
      </c>
      <c r="BI94" s="1">
        <f t="shared" si="60"/>
        <v>224.3486239385004</v>
      </c>
      <c r="BJ94" s="1">
        <f t="shared" si="61"/>
        <v>2279.2689333163798</v>
      </c>
      <c r="BK94" s="1">
        <f t="shared" si="62"/>
        <v>209.63924333125726</v>
      </c>
      <c r="BL94" s="1">
        <f t="shared" si="63"/>
        <v>2054.4138311263332</v>
      </c>
      <c r="BM94" s="1">
        <f t="shared" si="64"/>
        <v>208.75582019838282</v>
      </c>
      <c r="BN94" s="1">
        <f t="shared" si="65"/>
        <v>1982.282145322208</v>
      </c>
      <c r="BO94" s="1">
        <f t="shared" si="66"/>
        <v>207.83498933655017</v>
      </c>
      <c r="BP94" s="1">
        <f t="shared" si="67"/>
        <v>1916.0068461255821</v>
      </c>
      <c r="BQ94" s="1">
        <f t="shared" si="68"/>
        <v>185.82072620773678</v>
      </c>
      <c r="BR94" s="1">
        <f t="shared" si="69"/>
        <v>1665.983606557377</v>
      </c>
      <c r="BS94" s="1">
        <f t="shared" si="70"/>
        <v>150.86649194984622</v>
      </c>
      <c r="BT94" s="1">
        <f t="shared" si="71"/>
        <v>1320.9488560172636</v>
      </c>
      <c r="BU94" s="1">
        <f t="shared" si="72"/>
        <v>143.0144578852339</v>
      </c>
      <c r="BV94" s="1">
        <f t="shared" si="73"/>
        <v>1229.3346774193553</v>
      </c>
      <c r="BW94" s="1">
        <f t="shared" si="74"/>
        <v>148.68680242192829</v>
      </c>
      <c r="BX94" s="1">
        <f t="shared" si="75"/>
        <v>1256.6982371381807</v>
      </c>
      <c r="BY94" s="1">
        <f t="shared" si="76"/>
        <v>176.22377103876462</v>
      </c>
      <c r="BZ94" s="1">
        <f t="shared" si="77"/>
        <v>1464.3371972564978</v>
      </c>
      <c r="CA94" s="1">
        <f t="shared" si="78"/>
        <v>203.36830861676759</v>
      </c>
      <c r="CB94" s="1">
        <f t="shared" si="79"/>
        <v>1657.2895676950307</v>
      </c>
      <c r="CC94" s="1">
        <f t="shared" si="80"/>
        <v>221.36841993420654</v>
      </c>
      <c r="CD94" s="1">
        <f t="shared" si="81"/>
        <v>1618.2325365016352</v>
      </c>
      <c r="CE94" s="1">
        <f t="shared" si="82"/>
        <v>210.62719122824547</v>
      </c>
      <c r="CF94" s="1">
        <f t="shared" si="83"/>
        <v>1507.7893402641355</v>
      </c>
      <c r="CG94" s="1">
        <f t="shared" si="84"/>
        <v>432.65765521190474</v>
      </c>
      <c r="CH94" s="1">
        <f t="shared" si="85"/>
        <v>1657.2895676950307</v>
      </c>
      <c r="CI94" s="1">
        <f t="shared" si="86"/>
        <v>435.36602671479795</v>
      </c>
      <c r="CJ94" s="1">
        <f t="shared" si="87"/>
        <v>1629.998989219401</v>
      </c>
      <c r="CK94" s="1">
        <f t="shared" si="88"/>
        <v>425.60520107402971</v>
      </c>
      <c r="CL94" s="1">
        <f t="shared" si="89"/>
        <v>1558.6655955350725</v>
      </c>
      <c r="CM94" s="1">
        <f t="shared" si="90"/>
        <v>400.91763315464232</v>
      </c>
      <c r="CN94" s="1">
        <f t="shared" si="91"/>
        <v>1438.0896226415095</v>
      </c>
      <c r="CO94" s="1">
        <f t="shared" si="92"/>
        <v>416.34396078539544</v>
      </c>
      <c r="CP94" s="1">
        <f t="shared" si="93"/>
        <v>1289.6573937032338</v>
      </c>
      <c r="CQ94" s="1">
        <f t="shared" si="94"/>
        <v>423.48887713198212</v>
      </c>
      <c r="CR94" s="1">
        <f t="shared" si="95"/>
        <v>1289.4391678732682</v>
      </c>
      <c r="CS94" s="1">
        <f t="shared" si="96"/>
        <v>390.68068915693647</v>
      </c>
      <c r="CT94" s="1">
        <f t="shared" si="97"/>
        <v>1169.5373966777188</v>
      </c>
      <c r="CU94" s="1">
        <f t="shared" si="98"/>
        <v>414.14154240266464</v>
      </c>
      <c r="CV94" s="1">
        <f t="shared" si="99"/>
        <v>1221.0629964087332</v>
      </c>
      <c r="CW94" s="1">
        <f t="shared" si="100"/>
        <v>520.84989328584504</v>
      </c>
      <c r="CX94" s="1">
        <f t="shared" si="101"/>
        <v>1259.8140495867769</v>
      </c>
      <c r="CY94" s="1">
        <f t="shared" si="102"/>
        <v>432.75646733271407</v>
      </c>
      <c r="CZ94" s="1">
        <f t="shared" si="103"/>
        <v>1029.2876010650041</v>
      </c>
      <c r="DA94" s="1">
        <f t="shared" si="104"/>
        <v>452.30062775279748</v>
      </c>
      <c r="DB94" s="1">
        <f t="shared" si="105"/>
        <v>1061.2468716773444</v>
      </c>
      <c r="DC94" s="1">
        <f t="shared" si="106"/>
        <v>401.14839790722476</v>
      </c>
      <c r="DD94" s="1">
        <f t="shared" si="107"/>
        <v>928.25172857678922</v>
      </c>
      <c r="DE94" s="1">
        <f t="shared" si="108"/>
        <v>434.07702868068588</v>
      </c>
      <c r="DF94" s="1">
        <f t="shared" si="109"/>
        <v>850.65570645086643</v>
      </c>
      <c r="DG94" s="1">
        <f t="shared" si="110"/>
        <v>388.91811131352296</v>
      </c>
      <c r="DH94" s="1">
        <f t="shared" si="111"/>
        <v>753.44748162112728</v>
      </c>
      <c r="DI94" s="1">
        <f t="shared" si="112"/>
        <v>404.30095919059039</v>
      </c>
      <c r="DJ94" s="1">
        <f t="shared" si="113"/>
        <v>775.36874500266936</v>
      </c>
      <c r="DK94" s="1">
        <f t="shared" si="114"/>
        <v>402.72460422662402</v>
      </c>
      <c r="DL94" s="1">
        <f t="shared" si="115"/>
        <v>764.40427940861548</v>
      </c>
      <c r="DM94" s="1">
        <f t="shared" si="116"/>
        <v>439.9186386113164</v>
      </c>
      <c r="DN94" s="1">
        <f t="shared" si="117"/>
        <v>688.82737414309497</v>
      </c>
      <c r="DO94" s="1">
        <f t="shared" si="118"/>
        <v>469.67100470425726</v>
      </c>
      <c r="DP94" s="1">
        <f t="shared" si="119"/>
        <v>728.32058183154936</v>
      </c>
      <c r="DQ94" s="1">
        <f t="shared" si="120"/>
        <v>461.0420541531567</v>
      </c>
      <c r="DR94" s="1">
        <f t="shared" si="121"/>
        <v>707.69500612547699</v>
      </c>
      <c r="DS94" s="1">
        <f t="shared" si="122"/>
        <v>432.17355785727165</v>
      </c>
      <c r="DT94" s="1">
        <f t="shared" si="123"/>
        <v>656.88831165962415</v>
      </c>
      <c r="DU94" s="1">
        <f t="shared" si="124"/>
        <v>959.95002979006745</v>
      </c>
      <c r="DV94" s="1">
        <f t="shared" si="125"/>
        <v>1065.4004616242214</v>
      </c>
      <c r="DW94" s="1">
        <f t="shared" si="126"/>
        <v>984.89808585772653</v>
      </c>
      <c r="DX94" s="1">
        <f t="shared" si="127"/>
        <v>1075.017607329384</v>
      </c>
      <c r="DY94" s="1">
        <f t="shared" si="128"/>
        <v>874.42648280545109</v>
      </c>
      <c r="DZ94" s="1">
        <f t="shared" si="129"/>
        <v>938.65459192791332</v>
      </c>
      <c r="EA94" s="1">
        <f t="shared" si="130"/>
        <v>951.10755188338612</v>
      </c>
      <c r="EB94" s="1">
        <f t="shared" si="131"/>
        <v>1006.3209948472881</v>
      </c>
      <c r="EC94" s="1">
        <f t="shared" si="132"/>
        <v>1055.5208280959364</v>
      </c>
      <c r="ED94" s="1">
        <f t="shared" si="133"/>
        <v>995.02286577394761</v>
      </c>
      <c r="EE94" s="1">
        <f t="shared" si="134"/>
        <v>1080.8517940617071</v>
      </c>
      <c r="EF94" s="1">
        <f t="shared" si="135"/>
        <v>1002.8782894736842</v>
      </c>
      <c r="EG94" s="1">
        <f t="shared" si="136"/>
        <v>1035.4527032418425</v>
      </c>
      <c r="EH94" s="1">
        <f t="shared" si="137"/>
        <v>945.64207745577289</v>
      </c>
      <c r="EI94" s="1">
        <f t="shared" si="138"/>
        <v>1198.9465560326864</v>
      </c>
      <c r="EJ94" s="1">
        <f t="shared" si="139"/>
        <v>1078.8216327508678</v>
      </c>
      <c r="EK94" s="1">
        <f t="shared" si="140"/>
        <v>1508.0631997914954</v>
      </c>
      <c r="EL94" s="1">
        <f t="shared" si="141"/>
        <v>1120.8639705882354</v>
      </c>
      <c r="EM94" s="1">
        <f t="shared" si="146"/>
        <v>1311.5822532501124</v>
      </c>
      <c r="EN94" s="1">
        <f t="shared" si="147"/>
        <v>956.44055295444991</v>
      </c>
      <c r="EO94" s="1">
        <f t="shared" si="157"/>
        <v>1378.0618519065047</v>
      </c>
      <c r="EP94" s="1">
        <f t="shared" si="158"/>
        <v>988.82652036072443</v>
      </c>
      <c r="EQ94" s="1">
        <f t="shared" si="161"/>
        <v>1475.156094768558</v>
      </c>
      <c r="ER94" s="1">
        <f t="shared" si="162"/>
        <v>1041.0975406795972</v>
      </c>
      <c r="ES94" s="1">
        <f t="shared" si="165"/>
        <v>1895.6029718797474</v>
      </c>
      <c r="ET94" s="1">
        <f t="shared" si="166"/>
        <v>986.13985117301127</v>
      </c>
      <c r="EU94" s="1">
        <f t="shared" si="169"/>
        <v>1681.4057492485792</v>
      </c>
      <c r="EV94" s="1">
        <f t="shared" si="170"/>
        <v>857.83625558755477</v>
      </c>
      <c r="EW94" s="1">
        <f t="shared" si="173"/>
        <v>1843.8366194961097</v>
      </c>
      <c r="EX94" s="1">
        <f t="shared" si="174"/>
        <v>924.98481296826685</v>
      </c>
      <c r="EY94" s="1">
        <f t="shared" si="177"/>
        <v>1699.4503324941188</v>
      </c>
      <c r="EZ94" s="1">
        <f t="shared" si="178"/>
        <v>837.29266200248048</v>
      </c>
      <c r="FA94" s="1">
        <f t="shared" si="181"/>
        <v>1954.8471393507953</v>
      </c>
      <c r="FB94" s="1">
        <f t="shared" si="182"/>
        <v>823.98648648648657</v>
      </c>
      <c r="FC94" s="1">
        <f t="shared" si="185"/>
        <v>2141.9975697291607</v>
      </c>
      <c r="FD94" s="1">
        <f t="shared" si="186"/>
        <v>887.19295484812517</v>
      </c>
      <c r="FE94" s="1">
        <f t="shared" si="189"/>
        <v>1742.1034372178478</v>
      </c>
      <c r="FF94" s="1">
        <f t="shared" si="190"/>
        <v>708.15527218254419</v>
      </c>
      <c r="FG94" s="1">
        <f t="shared" si="193"/>
        <v>1554.5240970704392</v>
      </c>
      <c r="FH94" s="1">
        <f t="shared" si="194"/>
        <v>622.54961863933204</v>
      </c>
      <c r="FI94" s="1">
        <f t="shared" si="197"/>
        <v>1569.4642636821122</v>
      </c>
      <c r="FJ94" s="1">
        <f t="shared" si="198"/>
        <v>536.41179509042865</v>
      </c>
      <c r="FK94" s="1">
        <f t="shared" si="201"/>
        <v>1407.7680500594943</v>
      </c>
      <c r="FL94" s="1">
        <f t="shared" si="202"/>
        <v>475.17925748294385</v>
      </c>
      <c r="FM94" s="1">
        <f t="shared" si="205"/>
        <v>1417.0203170015188</v>
      </c>
      <c r="FN94" s="1">
        <f t="shared" si="206"/>
        <v>473.05581125771522</v>
      </c>
      <c r="FO94" s="1">
        <f t="shared" ref="FO94:FO122" si="209">$C94*FO93+FO93</f>
        <v>1321.4868622347249</v>
      </c>
      <c r="FP94" s="1">
        <f t="shared" ref="FP94:FP122" si="210">FP93*$C94+FP93</f>
        <v>436.35856643382687</v>
      </c>
      <c r="FQ94" s="1">
        <f>$C94*FQ93+FQ93</f>
        <v>1402.4784494854343</v>
      </c>
      <c r="FR94" s="1">
        <f>FR93*$C94+FR93</f>
        <v>406.5</v>
      </c>
      <c r="FS94" s="1">
        <f>$N94</f>
        <v>1307.1497021045366</v>
      </c>
      <c r="FT94" s="2">
        <f>$G94</f>
        <v>375</v>
      </c>
    </row>
    <row r="95" spans="1:180" x14ac:dyDescent="0.2">
      <c r="A95" s="3">
        <v>42152</v>
      </c>
      <c r="B95">
        <v>189.41000366210901</v>
      </c>
      <c r="C95" s="4">
        <f t="shared" si="148"/>
        <v>-6.8093462917052858E-2</v>
      </c>
      <c r="D95" s="2">
        <f t="shared" si="149"/>
        <v>15916.807030429323</v>
      </c>
      <c r="E95">
        <f t="shared" si="150"/>
        <v>879.70939403330499</v>
      </c>
      <c r="F95">
        <v>1</v>
      </c>
      <c r="G95" s="2">
        <f t="shared" si="142"/>
        <v>375</v>
      </c>
      <c r="H95">
        <f t="shared" si="143"/>
        <v>1.9798320719583926</v>
      </c>
      <c r="I95">
        <f t="shared" si="151"/>
        <v>541.71375000729711</v>
      </c>
      <c r="J95">
        <f t="shared" si="152"/>
        <v>6.9667074892408802</v>
      </c>
      <c r="K95">
        <f t="shared" si="153"/>
        <v>262.90857014182899</v>
      </c>
      <c r="L95">
        <f t="shared" si="154"/>
        <v>879.70939403330499</v>
      </c>
      <c r="M95">
        <v>1.5</v>
      </c>
      <c r="N95" s="1">
        <f t="shared" si="144"/>
        <v>1319.5640910499574</v>
      </c>
      <c r="P95" s="1">
        <f t="shared" si="145"/>
        <v>15916.807030429323</v>
      </c>
      <c r="Q95" s="1">
        <f t="shared" si="155"/>
        <v>93.628276649584208</v>
      </c>
      <c r="R95" s="1">
        <f t="shared" si="156"/>
        <v>2387.5210545644009</v>
      </c>
      <c r="S95" s="1">
        <f t="shared" si="159"/>
        <v>107.0982906706887</v>
      </c>
      <c r="T95" s="1">
        <f t="shared" si="160"/>
        <v>2362.7027483838965</v>
      </c>
      <c r="U95" s="1">
        <f t="shared" si="163"/>
        <v>99.709421027225432</v>
      </c>
      <c r="V95" s="1">
        <f t="shared" si="164"/>
        <v>1939.3515733321733</v>
      </c>
      <c r="W95" s="1">
        <f t="shared" si="167"/>
        <v>119.77421383036501</v>
      </c>
      <c r="X95" s="1">
        <f t="shared" si="168"/>
        <v>1856.960820216754</v>
      </c>
      <c r="Y95" s="1">
        <f t="shared" si="171"/>
        <v>121.01424160050776</v>
      </c>
      <c r="Z95" s="1">
        <f t="shared" si="172"/>
        <v>1727.142890535948</v>
      </c>
      <c r="AA95" s="1">
        <f t="shared" si="175"/>
        <v>124.15308243246852</v>
      </c>
      <c r="AB95" s="1">
        <f t="shared" si="176"/>
        <v>1649.4339941547953</v>
      </c>
      <c r="AC95" s="1">
        <f t="shared" si="179"/>
        <v>124.95472937130143</v>
      </c>
      <c r="AD95" s="1">
        <f t="shared" si="180"/>
        <v>1556.7945506474719</v>
      </c>
      <c r="AE95" s="1">
        <f t="shared" si="183"/>
        <v>137.213849626577</v>
      </c>
      <c r="AF95" s="1">
        <f t="shared" si="184"/>
        <v>1614.2898039384279</v>
      </c>
      <c r="AG95" s="1">
        <f t="shared" si="187"/>
        <v>136.45308655342882</v>
      </c>
      <c r="AH95" s="1">
        <f t="shared" si="188"/>
        <v>1517.3031000970011</v>
      </c>
      <c r="AI95" s="1">
        <f t="shared" si="191"/>
        <v>127.51528069489852</v>
      </c>
      <c r="AJ95" s="1">
        <f t="shared" si="192"/>
        <v>1348.1139050683917</v>
      </c>
      <c r="AK95" s="1">
        <f t="shared" si="195"/>
        <v>146.11639976594012</v>
      </c>
      <c r="AL95" s="1">
        <f t="shared" si="196"/>
        <v>1479.7656536102263</v>
      </c>
      <c r="AM95" s="1">
        <f t="shared" si="199"/>
        <v>129.53140385112607</v>
      </c>
      <c r="AN95" s="1">
        <f t="shared" si="200"/>
        <v>1253.6790093465572</v>
      </c>
      <c r="AO95" s="1">
        <f t="shared" si="203"/>
        <v>137.60190955762658</v>
      </c>
      <c r="AP95" s="1">
        <f t="shared" si="204"/>
        <v>1283.4105273547761</v>
      </c>
      <c r="AQ95" s="1">
        <f t="shared" si="207"/>
        <v>172.78705497115237</v>
      </c>
      <c r="AR95" s="1">
        <f t="shared" si="208"/>
        <v>1553.6022173242027</v>
      </c>
      <c r="AS95" s="1">
        <f t="shared" ref="AS95:AS122" si="211">$C95*AS94+AS94</f>
        <v>170.11722628489747</v>
      </c>
      <c r="AT95" s="1">
        <f t="shared" ref="AT95:AT122" si="212">AT94*$C95+AT94</f>
        <v>1332.3095216561003</v>
      </c>
      <c r="AU95" s="1">
        <f t="shared" si="46"/>
        <v>255.77982342477856</v>
      </c>
      <c r="AV95" s="1">
        <f t="shared" si="47"/>
        <v>1932.7551394092757</v>
      </c>
      <c r="AW95" s="1">
        <f t="shared" si="48"/>
        <v>238.10569163094226</v>
      </c>
      <c r="AX95" s="1">
        <f t="shared" si="49"/>
        <v>1711.5361776696591</v>
      </c>
      <c r="AY95" s="1">
        <f t="shared" si="50"/>
        <v>274.94153103813977</v>
      </c>
      <c r="AZ95" s="1">
        <f t="shared" si="51"/>
        <v>1894.100036621089</v>
      </c>
      <c r="BA95" s="1">
        <f t="shared" si="52"/>
        <v>544.47932158058188</v>
      </c>
      <c r="BB95" s="1">
        <f t="shared" si="53"/>
        <v>3585.047387926355</v>
      </c>
      <c r="BC95" s="1">
        <f t="shared" si="54"/>
        <v>334.17121242590821</v>
      </c>
      <c r="BD95" s="1">
        <f t="shared" si="55"/>
        <v>4058.7857927594782</v>
      </c>
      <c r="BE95" s="1">
        <f t="shared" si="56"/>
        <v>260.41013832488602</v>
      </c>
      <c r="BF95" s="1">
        <f t="shared" si="57"/>
        <v>2921.4910590556651</v>
      </c>
      <c r="BG95" s="1">
        <f t="shared" si="58"/>
        <v>242.40292497907132</v>
      </c>
      <c r="BH95" s="1">
        <f t="shared" si="59"/>
        <v>2577.0068525457004</v>
      </c>
      <c r="BI95" s="1">
        <f t="shared" si="60"/>
        <v>209.07194923385228</v>
      </c>
      <c r="BJ95" s="1">
        <f t="shared" si="61"/>
        <v>2124.0656187276104</v>
      </c>
      <c r="BK95" s="1">
        <f t="shared" si="62"/>
        <v>195.36418128952127</v>
      </c>
      <c r="BL95" s="1">
        <f t="shared" si="63"/>
        <v>1914.5216791002517</v>
      </c>
      <c r="BM95" s="1">
        <f t="shared" si="64"/>
        <v>194.5409134969853</v>
      </c>
      <c r="BN95" s="1">
        <f t="shared" si="65"/>
        <v>1847.3016895685741</v>
      </c>
      <c r="BO95" s="1">
        <f t="shared" si="66"/>
        <v>193.68278519729571</v>
      </c>
      <c r="BP95" s="1">
        <f t="shared" si="67"/>
        <v>1785.5393050001103</v>
      </c>
      <c r="BQ95" s="1">
        <f t="shared" si="68"/>
        <v>173.16754947849043</v>
      </c>
      <c r="BR95" s="1">
        <f t="shared" si="69"/>
        <v>1552.5410136238443</v>
      </c>
      <c r="BS95" s="1">
        <f t="shared" si="70"/>
        <v>140.5934700748335</v>
      </c>
      <c r="BT95" s="1">
        <f t="shared" si="71"/>
        <v>1231.0008740747287</v>
      </c>
      <c r="BU95" s="1">
        <f t="shared" si="72"/>
        <v>133.2761082006233</v>
      </c>
      <c r="BV95" s="1">
        <f t="shared" si="73"/>
        <v>1145.6250221498533</v>
      </c>
      <c r="BW95" s="1">
        <f t="shared" si="74"/>
        <v>138.56220315495554</v>
      </c>
      <c r="BX95" s="1">
        <f t="shared" si="75"/>
        <v>1171.1253023296863</v>
      </c>
      <c r="BY95" s="1">
        <f t="shared" si="76"/>
        <v>164.2240842204333</v>
      </c>
      <c r="BZ95" s="1">
        <f t="shared" si="77"/>
        <v>1364.6254066170513</v>
      </c>
      <c r="CA95" s="1">
        <f t="shared" si="78"/>
        <v>189.52025623546797</v>
      </c>
      <c r="CB95" s="1">
        <f t="shared" si="79"/>
        <v>1544.4389819743706</v>
      </c>
      <c r="CC95" s="1">
        <f t="shared" si="80"/>
        <v>206.29467764041007</v>
      </c>
      <c r="CD95" s="1">
        <f t="shared" si="81"/>
        <v>1508.0414792861927</v>
      </c>
      <c r="CE95" s="1">
        <f t="shared" si="82"/>
        <v>196.28485639302193</v>
      </c>
      <c r="CF95" s="1">
        <f t="shared" si="83"/>
        <v>1405.1187427361319</v>
      </c>
      <c r="CG95" s="1">
        <f t="shared" si="84"/>
        <v>403.19649721095385</v>
      </c>
      <c r="CH95" s="1">
        <f t="shared" si="85"/>
        <v>1544.4389819743706</v>
      </c>
      <c r="CI95" s="1">
        <f t="shared" si="86"/>
        <v>405.72044631934921</v>
      </c>
      <c r="CJ95" s="1">
        <f t="shared" si="87"/>
        <v>1519.006713492156</v>
      </c>
      <c r="CK95" s="1">
        <f t="shared" si="88"/>
        <v>396.62426909739042</v>
      </c>
      <c r="CL95" s="1">
        <f t="shared" si="89"/>
        <v>1452.530657605419</v>
      </c>
      <c r="CM95" s="1">
        <f t="shared" si="90"/>
        <v>373.6177631686341</v>
      </c>
      <c r="CN95" s="1">
        <f t="shared" si="91"/>
        <v>1340.1651202507715</v>
      </c>
      <c r="CO95" s="1">
        <f t="shared" si="92"/>
        <v>387.9936587309162</v>
      </c>
      <c r="CP95" s="1">
        <f t="shared" si="93"/>
        <v>1201.8401557893997</v>
      </c>
      <c r="CQ95" s="1">
        <f t="shared" si="94"/>
        <v>394.65205298121111</v>
      </c>
      <c r="CR95" s="1">
        <f t="shared" si="95"/>
        <v>1201.6367897118944</v>
      </c>
      <c r="CS95" s="1">
        <f t="shared" si="96"/>
        <v>364.07788813741996</v>
      </c>
      <c r="CT95" s="1">
        <f t="shared" si="97"/>
        <v>1089.8995453269381</v>
      </c>
      <c r="CU95" s="1">
        <f t="shared" si="98"/>
        <v>385.94121064265772</v>
      </c>
      <c r="CV95" s="1">
        <f t="shared" si="99"/>
        <v>1137.9165885433897</v>
      </c>
      <c r="CW95" s="1">
        <f t="shared" si="100"/>
        <v>485.3834203920344</v>
      </c>
      <c r="CX95" s="1">
        <f t="shared" si="101"/>
        <v>1174.0289483188576</v>
      </c>
      <c r="CY95" s="1">
        <f t="shared" si="102"/>
        <v>403.28858087227911</v>
      </c>
      <c r="CZ95" s="1">
        <f t="shared" si="103"/>
        <v>959.19984397090195</v>
      </c>
      <c r="DA95" s="1">
        <f t="shared" si="104"/>
        <v>421.50191172955266</v>
      </c>
      <c r="DB95" s="1">
        <f t="shared" si="105"/>
        <v>988.98289717494481</v>
      </c>
      <c r="DC95" s="1">
        <f t="shared" si="106"/>
        <v>373.832814350094</v>
      </c>
      <c r="DD95" s="1">
        <f t="shared" si="107"/>
        <v>865.04385391925541</v>
      </c>
      <c r="DE95" s="1">
        <f t="shared" si="108"/>
        <v>404.5192206250731</v>
      </c>
      <c r="DF95" s="1">
        <f t="shared" si="109"/>
        <v>792.73161364847499</v>
      </c>
      <c r="DG95" s="1">
        <f t="shared" si="110"/>
        <v>362.43533032302537</v>
      </c>
      <c r="DH95" s="1">
        <f t="shared" si="111"/>
        <v>702.14263347141218</v>
      </c>
      <c r="DI95" s="1">
        <f t="shared" si="112"/>
        <v>376.77070681861704</v>
      </c>
      <c r="DJ95" s="1">
        <f t="shared" si="113"/>
        <v>722.57120211778829</v>
      </c>
      <c r="DK95" s="1">
        <f t="shared" si="114"/>
        <v>375.30169132293361</v>
      </c>
      <c r="DL95" s="1">
        <f t="shared" si="115"/>
        <v>712.35334495506845</v>
      </c>
      <c r="DM95" s="1">
        <f t="shared" si="116"/>
        <v>409.96305510651632</v>
      </c>
      <c r="DN95" s="1">
        <f t="shared" si="117"/>
        <v>641.92273288563126</v>
      </c>
      <c r="DO95" s="1">
        <f t="shared" si="118"/>
        <v>437.68947956221297</v>
      </c>
      <c r="DP95" s="1">
        <f t="shared" si="119"/>
        <v>678.72671130087645</v>
      </c>
      <c r="DQ95" s="1">
        <f t="shared" si="120"/>
        <v>429.64810413547684</v>
      </c>
      <c r="DR95" s="1">
        <f t="shared" si="121"/>
        <v>659.50560246928831</v>
      </c>
      <c r="DS95" s="1">
        <f t="shared" si="122"/>
        <v>402.74536372158673</v>
      </c>
      <c r="DT95" s="1">
        <f t="shared" si="123"/>
        <v>612.15851176898411</v>
      </c>
      <c r="DU95" s="1">
        <f t="shared" si="124"/>
        <v>894.58370803433365</v>
      </c>
      <c r="DV95" s="1">
        <f t="shared" si="125"/>
        <v>992.85365479880147</v>
      </c>
      <c r="DW95" s="1">
        <f t="shared" si="126"/>
        <v>917.83296457129711</v>
      </c>
      <c r="DX95" s="1">
        <f t="shared" si="127"/>
        <v>1001.8159357495217</v>
      </c>
      <c r="DY95" s="1">
        <f t="shared" si="128"/>
        <v>814.88375552484911</v>
      </c>
      <c r="DZ95" s="1">
        <f t="shared" si="129"/>
        <v>874.73835028054862</v>
      </c>
      <c r="EA95" s="1">
        <f t="shared" si="130"/>
        <v>886.3433450690859</v>
      </c>
      <c r="EB95" s="1">
        <f t="shared" si="131"/>
        <v>937.79711350200262</v>
      </c>
      <c r="EC95" s="1">
        <f t="shared" si="132"/>
        <v>983.64675972980876</v>
      </c>
      <c r="ED95" s="1">
        <f t="shared" si="133"/>
        <v>927.26831316174969</v>
      </c>
      <c r="EE95" s="1">
        <f t="shared" si="134"/>
        <v>1007.2528525039362</v>
      </c>
      <c r="EF95" s="1">
        <f t="shared" si="135"/>
        <v>934.58883385909041</v>
      </c>
      <c r="EG95" s="1">
        <f t="shared" si="136"/>
        <v>964.94514299128195</v>
      </c>
      <c r="EH95" s="1">
        <f t="shared" si="137"/>
        <v>881.25003372173342</v>
      </c>
      <c r="EI95" s="1">
        <f t="shared" si="138"/>
        <v>1117.3061331799465</v>
      </c>
      <c r="EJ95" s="1">
        <f t="shared" si="139"/>
        <v>1005.3609319070322</v>
      </c>
      <c r="EK95" s="1">
        <f t="shared" si="140"/>
        <v>1405.3739542199212</v>
      </c>
      <c r="EL95" s="1">
        <f t="shared" si="141"/>
        <v>1044.5404613719247</v>
      </c>
      <c r="EM95" s="1">
        <f t="shared" si="146"/>
        <v>1222.2720757257612</v>
      </c>
      <c r="EN95" s="1">
        <f t="shared" si="147"/>
        <v>891.31320362948054</v>
      </c>
      <c r="EO95" s="1">
        <f t="shared" si="157"/>
        <v>1284.2248482963039</v>
      </c>
      <c r="EP95" s="1">
        <f t="shared" si="158"/>
        <v>921.49389836514297</v>
      </c>
      <c r="EQ95" s="1">
        <f t="shared" si="161"/>
        <v>1374.7076079325707</v>
      </c>
      <c r="ER95" s="1">
        <f t="shared" si="162"/>
        <v>970.20560390029607</v>
      </c>
      <c r="ES95" s="1">
        <f t="shared" si="165"/>
        <v>1766.5248012085985</v>
      </c>
      <c r="ET95" s="1">
        <f t="shared" si="166"/>
        <v>918.99017378613382</v>
      </c>
      <c r="EU95" s="1">
        <f t="shared" si="169"/>
        <v>1566.9130092136015</v>
      </c>
      <c r="EV95" s="1">
        <f t="shared" si="170"/>
        <v>799.4232143288001</v>
      </c>
      <c r="EW95" s="1">
        <f t="shared" si="173"/>
        <v>1718.2833990213473</v>
      </c>
      <c r="EX95" s="1">
        <f t="shared" si="174"/>
        <v>861.99939390757504</v>
      </c>
      <c r="EY95" s="1">
        <f t="shared" si="177"/>
        <v>1583.7288742990575</v>
      </c>
      <c r="EZ95" s="1">
        <f t="shared" si="178"/>
        <v>780.27850517169406</v>
      </c>
      <c r="FA95" s="1">
        <f t="shared" si="181"/>
        <v>1821.734828158905</v>
      </c>
      <c r="FB95" s="1">
        <f t="shared" si="182"/>
        <v>767.87839322476634</v>
      </c>
      <c r="FC95" s="1">
        <f t="shared" si="185"/>
        <v>1996.1415376463906</v>
      </c>
      <c r="FD95" s="1">
        <f t="shared" si="186"/>
        <v>826.78091427690379</v>
      </c>
      <c r="FE95" s="1">
        <f t="shared" si="189"/>
        <v>1623.4775814179841</v>
      </c>
      <c r="FF95" s="1">
        <f t="shared" si="190"/>
        <v>659.9345274166667</v>
      </c>
      <c r="FG95" s="1">
        <f t="shared" si="193"/>
        <v>1448.6711681129082</v>
      </c>
      <c r="FH95" s="1">
        <f t="shared" si="194"/>
        <v>580.1580592684893</v>
      </c>
      <c r="FI95" s="1">
        <f t="shared" si="197"/>
        <v>1462.5940070434347</v>
      </c>
      <c r="FJ95" s="1">
        <f t="shared" si="198"/>
        <v>499.88565841316881</v>
      </c>
      <c r="FK95" s="1">
        <f t="shared" si="201"/>
        <v>1311.9082485469562</v>
      </c>
      <c r="FL95" s="1">
        <f t="shared" si="202"/>
        <v>442.82265633457632</v>
      </c>
      <c r="FM95" s="1">
        <f t="shared" si="205"/>
        <v>1320.5304965930654</v>
      </c>
      <c r="FN95" s="1">
        <f t="shared" si="206"/>
        <v>440.84380291614161</v>
      </c>
      <c r="FO95" s="1">
        <f t="shared" si="209"/>
        <v>1231.502245585772</v>
      </c>
      <c r="FP95" s="1">
        <f t="shared" si="210"/>
        <v>406.64540057182671</v>
      </c>
      <c r="FQ95" s="1">
        <f t="shared" ref="FQ95:FQ122" si="213">$C95*FQ94+FQ94</f>
        <v>1306.9788351934321</v>
      </c>
      <c r="FR95" s="1">
        <f t="shared" ref="FR95:FR122" si="214">FR94*$C95+FR94</f>
        <v>378.82000732421801</v>
      </c>
      <c r="FS95" s="1">
        <f>$C95*FS94+FS94</f>
        <v>1218.1413523372446</v>
      </c>
      <c r="FT95" s="1">
        <f>FT94*$C95+FT94</f>
        <v>349.46495140610517</v>
      </c>
      <c r="FU95" s="1">
        <f>$N95</f>
        <v>1319.5640910499574</v>
      </c>
      <c r="FV95" s="2">
        <f>$G95</f>
        <v>375</v>
      </c>
    </row>
    <row r="96" spans="1:180" x14ac:dyDescent="0.2">
      <c r="A96" s="3">
        <v>42244</v>
      </c>
      <c r="B96">
        <v>203.63000488281199</v>
      </c>
      <c r="C96" s="4">
        <f t="shared" si="148"/>
        <v>7.5075238613427353E-2</v>
      </c>
      <c r="D96" s="2">
        <f t="shared" si="149"/>
        <v>17111.765116202681</v>
      </c>
      <c r="E96">
        <f t="shared" si="150"/>
        <v>888.65593359450418</v>
      </c>
      <c r="F96">
        <v>2</v>
      </c>
      <c r="G96" s="2">
        <f t="shared" si="142"/>
        <v>375</v>
      </c>
      <c r="H96">
        <f t="shared" si="143"/>
        <v>1.8415753622154583</v>
      </c>
      <c r="I96">
        <f t="shared" si="151"/>
        <v>543.55532536951262</v>
      </c>
      <c r="J96">
        <f t="shared" si="152"/>
        <v>6.5461074911768611</v>
      </c>
      <c r="K96">
        <f t="shared" si="153"/>
        <v>269.45467763300587</v>
      </c>
      <c r="L96">
        <f t="shared" si="154"/>
        <v>888.65593359450418</v>
      </c>
      <c r="M96">
        <v>1.5</v>
      </c>
      <c r="N96" s="1">
        <f t="shared" si="144"/>
        <v>1332.9839003917564</v>
      </c>
      <c r="P96" s="1">
        <f t="shared" si="145"/>
        <v>17111.765116202681</v>
      </c>
      <c r="Q96" s="1">
        <f t="shared" si="155"/>
        <v>100.65744186001574</v>
      </c>
      <c r="R96" s="1">
        <f t="shared" si="156"/>
        <v>2566.7647674304048</v>
      </c>
      <c r="S96" s="1">
        <f t="shared" si="159"/>
        <v>115.13872039788086</v>
      </c>
      <c r="T96" s="1">
        <f t="shared" si="160"/>
        <v>2540.0832209914183</v>
      </c>
      <c r="U96" s="1">
        <f t="shared" si="163"/>
        <v>107.19512960285107</v>
      </c>
      <c r="V96" s="1">
        <f t="shared" si="164"/>
        <v>2084.9488554554118</v>
      </c>
      <c r="W96" s="1">
        <f t="shared" si="167"/>
        <v>128.76629151341533</v>
      </c>
      <c r="X96" s="1">
        <f t="shared" si="168"/>
        <v>1996.3725968903125</v>
      </c>
      <c r="Y96" s="1">
        <f t="shared" si="171"/>
        <v>130.09941466428882</v>
      </c>
      <c r="Z96" s="1">
        <f t="shared" si="172"/>
        <v>1856.808555162419</v>
      </c>
      <c r="AA96" s="1">
        <f t="shared" si="175"/>
        <v>133.4739047206786</v>
      </c>
      <c r="AB96" s="1">
        <f t="shared" si="176"/>
        <v>1773.265644843065</v>
      </c>
      <c r="AC96" s="1">
        <f t="shared" si="179"/>
        <v>134.33573549472811</v>
      </c>
      <c r="AD96" s="1">
        <f t="shared" si="180"/>
        <v>1673.6712730094141</v>
      </c>
      <c r="AE96" s="1">
        <f t="shared" si="183"/>
        <v>147.51521212835922</v>
      </c>
      <c r="AF96" s="1">
        <f t="shared" si="184"/>
        <v>1735.4829961603282</v>
      </c>
      <c r="AG96" s="1">
        <f t="shared" si="187"/>
        <v>146.69733458596613</v>
      </c>
      <c r="AH96" s="1">
        <f t="shared" si="188"/>
        <v>1631.2149923856764</v>
      </c>
      <c r="AI96" s="1">
        <f t="shared" si="191"/>
        <v>137.0885208199262</v>
      </c>
      <c r="AJ96" s="1">
        <f t="shared" si="192"/>
        <v>1449.3238781694804</v>
      </c>
      <c r="AK96" s="1">
        <f t="shared" si="195"/>
        <v>157.08612334370301</v>
      </c>
      <c r="AL96" s="1">
        <f t="shared" si="196"/>
        <v>1590.8594131469683</v>
      </c>
      <c r="AM96" s="1">
        <f t="shared" si="199"/>
        <v>139.25600490318158</v>
      </c>
      <c r="AN96" s="1">
        <f t="shared" si="200"/>
        <v>1347.7992601178953</v>
      </c>
      <c r="AO96" s="1">
        <f t="shared" si="203"/>
        <v>147.93240575132864</v>
      </c>
      <c r="AP96" s="1">
        <f t="shared" si="204"/>
        <v>1379.7628789349205</v>
      </c>
      <c r="AQ96" s="1">
        <f t="shared" si="207"/>
        <v>185.75908435242303</v>
      </c>
      <c r="AR96" s="1">
        <f t="shared" si="208"/>
        <v>1670.2392745001671</v>
      </c>
      <c r="AS96" s="1">
        <f t="shared" si="211"/>
        <v>182.88881764049057</v>
      </c>
      <c r="AT96" s="1">
        <f t="shared" si="212"/>
        <v>1432.3329769013733</v>
      </c>
      <c r="AU96" s="1">
        <f t="shared" ref="AU96:AU122" si="215">$C96*AU95+AU95</f>
        <v>274.98255470089413</v>
      </c>
      <c r="AV96" s="1">
        <f t="shared" ref="AV96:AV122" si="216">AV95*$C96+AV95</f>
        <v>2077.8571926817549</v>
      </c>
      <c r="AW96" s="1">
        <f t="shared" si="48"/>
        <v>255.98153324535039</v>
      </c>
      <c r="AX96" s="1">
        <f t="shared" si="49"/>
        <v>1840.0301646037221</v>
      </c>
      <c r="AY96" s="1">
        <f t="shared" si="50"/>
        <v>295.58283208556918</v>
      </c>
      <c r="AZ96" s="1">
        <f t="shared" si="51"/>
        <v>2036.3000488281186</v>
      </c>
      <c r="BA96" s="1">
        <f t="shared" si="52"/>
        <v>585.35623656832115</v>
      </c>
      <c r="BB96" s="1">
        <f t="shared" si="53"/>
        <v>3854.1956760153707</v>
      </c>
      <c r="BC96" s="1">
        <f t="shared" si="54"/>
        <v>359.25919593652156</v>
      </c>
      <c r="BD96" s="1">
        <f t="shared" si="55"/>
        <v>4363.5001046316847</v>
      </c>
      <c r="BE96" s="1">
        <f t="shared" si="56"/>
        <v>279.96049159698248</v>
      </c>
      <c r="BF96" s="1">
        <f t="shared" si="57"/>
        <v>3140.8226974212639</v>
      </c>
      <c r="BG96" s="1">
        <f t="shared" si="58"/>
        <v>260.60138241246784</v>
      </c>
      <c r="BH96" s="1">
        <f t="shared" si="59"/>
        <v>2770.4762569090062</v>
      </c>
      <c r="BI96" s="1">
        <f t="shared" si="60"/>
        <v>224.76807570995811</v>
      </c>
      <c r="BJ96" s="1">
        <f t="shared" si="61"/>
        <v>2283.5303518841629</v>
      </c>
      <c r="BK96" s="1">
        <f t="shared" si="62"/>
        <v>210.03119381634895</v>
      </c>
      <c r="BL96" s="1">
        <f t="shared" si="63"/>
        <v>2058.2548509892827</v>
      </c>
      <c r="BM96" s="1">
        <f t="shared" si="64"/>
        <v>209.1461189978456</v>
      </c>
      <c r="BN96" s="1">
        <f t="shared" si="65"/>
        <v>1985.9883047039223</v>
      </c>
      <c r="BO96" s="1">
        <f t="shared" si="66"/>
        <v>208.22356651129587</v>
      </c>
      <c r="BP96" s="1">
        <f t="shared" si="67"/>
        <v>1919.5890943766467</v>
      </c>
      <c r="BQ96" s="1">
        <f t="shared" si="68"/>
        <v>186.16814457569058</v>
      </c>
      <c r="BR96" s="1">
        <f t="shared" si="69"/>
        <v>1669.0984006787867</v>
      </c>
      <c r="BS96" s="1">
        <f t="shared" si="70"/>
        <v>151.14855838819139</v>
      </c>
      <c r="BT96" s="1">
        <f t="shared" si="71"/>
        <v>1323.4185584292266</v>
      </c>
      <c r="BU96" s="1">
        <f t="shared" si="72"/>
        <v>143.28184382525404</v>
      </c>
      <c r="BV96" s="1">
        <f t="shared" si="73"/>
        <v>1231.6330940492664</v>
      </c>
      <c r="BW96" s="1">
        <f t="shared" si="74"/>
        <v>148.96479361961602</v>
      </c>
      <c r="BX96" s="1">
        <f t="shared" si="75"/>
        <v>1259.0478138483097</v>
      </c>
      <c r="BY96" s="1">
        <f t="shared" si="76"/>
        <v>176.55324652935391</v>
      </c>
      <c r="BZ96" s="1">
        <f t="shared" si="77"/>
        <v>1467.0749846367719</v>
      </c>
      <c r="CA96" s="1">
        <f t="shared" si="78"/>
        <v>203.74853469442363</v>
      </c>
      <c r="CB96" s="1">
        <f t="shared" si="79"/>
        <v>1660.3881070699754</v>
      </c>
      <c r="CC96" s="1">
        <f t="shared" si="80"/>
        <v>221.78229978894393</v>
      </c>
      <c r="CD96" s="1">
        <f t="shared" si="81"/>
        <v>1621.2580531825497</v>
      </c>
      <c r="CE96" s="1">
        <f t="shared" si="82"/>
        <v>211.02098882293038</v>
      </c>
      <c r="CF96" s="1">
        <f t="shared" si="83"/>
        <v>1510.608367627246</v>
      </c>
      <c r="CG96" s="1">
        <f t="shared" si="84"/>
        <v>433.46657044716432</v>
      </c>
      <c r="CH96" s="1">
        <f t="shared" si="85"/>
        <v>1660.3881070699754</v>
      </c>
      <c r="CI96" s="1">
        <f t="shared" si="86"/>
        <v>436.18000563712059</v>
      </c>
      <c r="CJ96" s="1">
        <f t="shared" si="87"/>
        <v>1633.0465049629777</v>
      </c>
      <c r="CK96" s="1">
        <f t="shared" si="88"/>
        <v>426.40093073975322</v>
      </c>
      <c r="CL96" s="1">
        <f t="shared" si="89"/>
        <v>1561.5797433184644</v>
      </c>
      <c r="CM96" s="1">
        <f t="shared" si="90"/>
        <v>401.66720588873432</v>
      </c>
      <c r="CN96" s="1">
        <f t="shared" si="91"/>
        <v>1440.7783364349907</v>
      </c>
      <c r="CO96" s="1">
        <f t="shared" si="92"/>
        <v>417.12237524063642</v>
      </c>
      <c r="CP96" s="1">
        <f t="shared" si="93"/>
        <v>1292.0685922604875</v>
      </c>
      <c r="CQ96" s="1">
        <f t="shared" si="94"/>
        <v>424.28065002805454</v>
      </c>
      <c r="CR96" s="1">
        <f t="shared" si="95"/>
        <v>1291.8499584261876</v>
      </c>
      <c r="CS96" s="1">
        <f t="shared" si="96"/>
        <v>391.41112246320949</v>
      </c>
      <c r="CT96" s="1">
        <f t="shared" si="97"/>
        <v>1171.7240137570238</v>
      </c>
      <c r="CU96" s="1">
        <f t="shared" si="98"/>
        <v>414.91583912241026</v>
      </c>
      <c r="CV96" s="1">
        <f t="shared" si="99"/>
        <v>1223.345947950462</v>
      </c>
      <c r="CW96" s="1">
        <f t="shared" si="100"/>
        <v>521.82369649696784</v>
      </c>
      <c r="CX96" s="1">
        <f t="shared" si="101"/>
        <v>1262.169451752967</v>
      </c>
      <c r="CY96" s="1">
        <f t="shared" si="102"/>
        <v>433.56556731133594</v>
      </c>
      <c r="CZ96" s="1">
        <f t="shared" si="103"/>
        <v>1031.2120011349798</v>
      </c>
      <c r="DA96" s="1">
        <f t="shared" si="104"/>
        <v>453.14626832866463</v>
      </c>
      <c r="DB96" s="1">
        <f t="shared" si="105"/>
        <v>1063.2310241649525</v>
      </c>
      <c r="DC96" s="1">
        <f t="shared" si="106"/>
        <v>401.8984020889564</v>
      </c>
      <c r="DD96" s="1">
        <f t="shared" si="107"/>
        <v>929.9872276633223</v>
      </c>
      <c r="DE96" s="1">
        <f t="shared" si="108"/>
        <v>434.88859763721814</v>
      </c>
      <c r="DF96" s="1">
        <f t="shared" si="109"/>
        <v>852.2461286995416</v>
      </c>
      <c r="DG96" s="1">
        <f t="shared" si="110"/>
        <v>389.64524922896288</v>
      </c>
      <c r="DH96" s="1">
        <f t="shared" si="111"/>
        <v>754.85615921993872</v>
      </c>
      <c r="DI96" s="1">
        <f t="shared" si="112"/>
        <v>405.05685753557441</v>
      </c>
      <c r="DJ96" s="1">
        <f t="shared" si="113"/>
        <v>776.8184075319723</v>
      </c>
      <c r="DK96" s="1">
        <f t="shared" si="114"/>
        <v>403.47755535102573</v>
      </c>
      <c r="DL96" s="1">
        <f t="shared" si="115"/>
        <v>765.83344230464331</v>
      </c>
      <c r="DM96" s="1">
        <f t="shared" si="116"/>
        <v>440.7411292913277</v>
      </c>
      <c r="DN96" s="1">
        <f t="shared" si="117"/>
        <v>690.11523522840344</v>
      </c>
      <c r="DO96" s="1">
        <f t="shared" si="118"/>
        <v>470.54912167893292</v>
      </c>
      <c r="DP96" s="1">
        <f t="shared" si="119"/>
        <v>729.68228110509654</v>
      </c>
      <c r="DQ96" s="1">
        <f t="shared" si="120"/>
        <v>461.90403807325447</v>
      </c>
      <c r="DR96" s="1">
        <f t="shared" si="121"/>
        <v>709.01814294156225</v>
      </c>
      <c r="DS96" s="1">
        <f t="shared" si="122"/>
        <v>432.98156800343645</v>
      </c>
      <c r="DT96" s="1">
        <f t="shared" si="123"/>
        <v>658.11645810928121</v>
      </c>
      <c r="DU96" s="1">
        <f t="shared" si="124"/>
        <v>961.74479337469586</v>
      </c>
      <c r="DV96" s="1">
        <f t="shared" si="125"/>
        <v>1067.3923798410349</v>
      </c>
      <c r="DW96" s="1">
        <f t="shared" si="126"/>
        <v>986.73949339375667</v>
      </c>
      <c r="DX96" s="1">
        <f t="shared" si="127"/>
        <v>1077.0275061726511</v>
      </c>
      <c r="DY96" s="1">
        <f t="shared" si="128"/>
        <v>876.06134791308295</v>
      </c>
      <c r="DZ96" s="1">
        <f t="shared" si="129"/>
        <v>940.40954065217659</v>
      </c>
      <c r="EA96" s="1">
        <f t="shared" si="130"/>
        <v>952.88578319357089</v>
      </c>
      <c r="EB96" s="1">
        <f t="shared" si="131"/>
        <v>1008.2024555691489</v>
      </c>
      <c r="EC96" s="1">
        <f t="shared" si="132"/>
        <v>1057.4942749278489</v>
      </c>
      <c r="ED96" s="1">
        <f t="shared" si="133"/>
        <v>996.88320303103831</v>
      </c>
      <c r="EE96" s="1">
        <f t="shared" si="134"/>
        <v>1082.8726007497246</v>
      </c>
      <c r="EF96" s="1">
        <f t="shared" si="135"/>
        <v>1004.7533135665064</v>
      </c>
      <c r="EG96" s="1">
        <f t="shared" si="136"/>
        <v>1037.3886298502202</v>
      </c>
      <c r="EH96" s="1">
        <f t="shared" si="137"/>
        <v>947.41009028148346</v>
      </c>
      <c r="EI96" s="1">
        <f t="shared" si="138"/>
        <v>1201.1881577326769</v>
      </c>
      <c r="EJ96" s="1">
        <f t="shared" si="139"/>
        <v>1080.8386437625704</v>
      </c>
      <c r="EK96" s="1">
        <f t="shared" si="140"/>
        <v>1510.8827391740776</v>
      </c>
      <c r="EL96" s="1">
        <f t="shared" si="141"/>
        <v>1122.9595857508016</v>
      </c>
      <c r="EM96" s="1">
        <f t="shared" si="146"/>
        <v>1314.0344434614019</v>
      </c>
      <c r="EN96" s="1">
        <f t="shared" si="147"/>
        <v>958.22875507126219</v>
      </c>
      <c r="EO96" s="1">
        <f t="shared" si="157"/>
        <v>1380.6383352154414</v>
      </c>
      <c r="EP96" s="1">
        <f t="shared" si="158"/>
        <v>990.67527266572347</v>
      </c>
      <c r="EQ96" s="1">
        <f t="shared" si="161"/>
        <v>1477.9141096218023</v>
      </c>
      <c r="ER96" s="1">
        <f t="shared" si="162"/>
        <v>1043.0440211171951</v>
      </c>
      <c r="ES96" s="1">
        <f t="shared" si="165"/>
        <v>1899.1470721758715</v>
      </c>
      <c r="ET96" s="1">
        <f t="shared" si="166"/>
        <v>987.98358036652292</v>
      </c>
      <c r="EU96" s="1">
        <f t="shared" si="169"/>
        <v>1684.5493772667962</v>
      </c>
      <c r="EV96" s="1">
        <f t="shared" si="170"/>
        <v>859.44010289764788</v>
      </c>
      <c r="EW96" s="1">
        <f t="shared" si="173"/>
        <v>1847.2839352083661</v>
      </c>
      <c r="EX96" s="1">
        <f t="shared" si="174"/>
        <v>926.71420408981601</v>
      </c>
      <c r="EY96" s="1">
        <f t="shared" si="177"/>
        <v>1702.6276974360339</v>
      </c>
      <c r="EZ96" s="1">
        <f t="shared" si="178"/>
        <v>838.85810013238745</v>
      </c>
      <c r="FA96" s="1">
        <f t="shared" si="181"/>
        <v>1958.5020050733258</v>
      </c>
      <c r="FB96" s="1">
        <f t="shared" si="182"/>
        <v>825.52704682221088</v>
      </c>
      <c r="FC96" s="1">
        <f t="shared" si="185"/>
        <v>2146.0023398913672</v>
      </c>
      <c r="FD96" s="1">
        <f t="shared" si="186"/>
        <v>888.85168869726999</v>
      </c>
      <c r="FE96" s="1">
        <f t="shared" si="189"/>
        <v>1745.3605482264891</v>
      </c>
      <c r="FF96" s="1">
        <f t="shared" si="190"/>
        <v>709.47926953171236</v>
      </c>
      <c r="FG96" s="1">
        <f t="shared" si="193"/>
        <v>1557.4305017313773</v>
      </c>
      <c r="FH96" s="1">
        <f t="shared" si="194"/>
        <v>623.71356400157401</v>
      </c>
      <c r="FI96" s="1">
        <f t="shared" si="197"/>
        <v>1572.3986011167895</v>
      </c>
      <c r="FJ96" s="1">
        <f t="shared" si="198"/>
        <v>537.41469349796773</v>
      </c>
      <c r="FK96" s="1">
        <f t="shared" si="201"/>
        <v>1410.4000733455425</v>
      </c>
      <c r="FL96" s="1">
        <f t="shared" si="202"/>
        <v>476.06767292232638</v>
      </c>
      <c r="FM96" s="1">
        <f t="shared" si="205"/>
        <v>1419.6696387210975</v>
      </c>
      <c r="FN96" s="1">
        <f t="shared" si="206"/>
        <v>473.94025661132167</v>
      </c>
      <c r="FO96" s="1">
        <f t="shared" si="209"/>
        <v>1323.9575705260954</v>
      </c>
      <c r="FP96" s="1">
        <f t="shared" si="210"/>
        <v>437.17440105080937</v>
      </c>
      <c r="FQ96" s="1">
        <f t="shared" si="213"/>
        <v>1405.1005831082784</v>
      </c>
      <c r="FR96" s="1">
        <f t="shared" si="214"/>
        <v>407.26000976562398</v>
      </c>
      <c r="FS96" s="1">
        <f t="shared" ref="FS96:FS122" si="217">$C96*FS95+FS95</f>
        <v>1309.5936050288462</v>
      </c>
      <c r="FT96" s="1">
        <f t="shared" ref="FT96:FT122" si="218">FT95*$C96+FT95</f>
        <v>375.7011160199483</v>
      </c>
      <c r="FU96" s="1">
        <f>$C96*FU95+FU95</f>
        <v>1418.6306800512434</v>
      </c>
      <c r="FV96" s="1">
        <f>FV95*$C96+FV95</f>
        <v>403.15321448003527</v>
      </c>
      <c r="FW96" s="1">
        <f>$N96</f>
        <v>1332.9839003917564</v>
      </c>
      <c r="FX96" s="2">
        <f>$G96</f>
        <v>375</v>
      </c>
    </row>
    <row r="97" spans="1:212" x14ac:dyDescent="0.2">
      <c r="A97" s="3">
        <v>42335</v>
      </c>
      <c r="B97">
        <v>225.52999877929599</v>
      </c>
      <c r="C97" s="4">
        <f t="shared" si="148"/>
        <v>0.10754797117982362</v>
      </c>
      <c r="D97" s="2">
        <f t="shared" si="149"/>
        <v>18952.100737755958</v>
      </c>
      <c r="E97">
        <f t="shared" si="150"/>
        <v>897.04361644789662</v>
      </c>
      <c r="F97">
        <v>3</v>
      </c>
      <c r="G97" s="2">
        <f t="shared" si="142"/>
        <v>375</v>
      </c>
      <c r="H97">
        <f t="shared" si="143"/>
        <v>1.6627499757448037</v>
      </c>
      <c r="I97">
        <f t="shared" si="151"/>
        <v>545.21807534525738</v>
      </c>
      <c r="J97">
        <f t="shared" si="152"/>
        <v>6.562860706559392</v>
      </c>
      <c r="K97">
        <f t="shared" si="153"/>
        <v>276.01753833956525</v>
      </c>
      <c r="L97">
        <f t="shared" si="154"/>
        <v>897.04361644789662</v>
      </c>
      <c r="M97">
        <v>1.65</v>
      </c>
      <c r="N97" s="1">
        <f t="shared" si="144"/>
        <v>1480.1219671390293</v>
      </c>
      <c r="P97" s="1">
        <f t="shared" si="145"/>
        <v>18952.100737755958</v>
      </c>
      <c r="Q97" s="1">
        <f t="shared" si="155"/>
        <v>111.48294551621149</v>
      </c>
      <c r="R97" s="1">
        <f t="shared" si="156"/>
        <v>2842.8151106633968</v>
      </c>
      <c r="S97" s="1">
        <f t="shared" si="159"/>
        <v>127.52165618091392</v>
      </c>
      <c r="T97" s="1">
        <f t="shared" si="160"/>
        <v>2813.2640180369572</v>
      </c>
      <c r="U97" s="1">
        <f t="shared" si="163"/>
        <v>118.72374831199595</v>
      </c>
      <c r="V97" s="1">
        <f t="shared" si="164"/>
        <v>2309.1808748733365</v>
      </c>
      <c r="W97" s="1">
        <f t="shared" si="167"/>
        <v>142.61484492203289</v>
      </c>
      <c r="X97" s="1">
        <f t="shared" si="168"/>
        <v>2211.0784194048615</v>
      </c>
      <c r="Y97" s="1">
        <f t="shared" si="171"/>
        <v>144.09134276311568</v>
      </c>
      <c r="Z97" s="1">
        <f t="shared" si="172"/>
        <v>2056.5045481394768</v>
      </c>
      <c r="AA97" s="1">
        <f t="shared" si="175"/>
        <v>147.82875237883667</v>
      </c>
      <c r="AB97" s="1">
        <f t="shared" si="176"/>
        <v>1963.9767673088184</v>
      </c>
      <c r="AC97" s="1">
        <f t="shared" si="179"/>
        <v>148.78327130413555</v>
      </c>
      <c r="AD97" s="1">
        <f t="shared" si="180"/>
        <v>1853.6712228435292</v>
      </c>
      <c r="AE97" s="1">
        <f t="shared" si="183"/>
        <v>163.38017391092558</v>
      </c>
      <c r="AF97" s="1">
        <f t="shared" si="184"/>
        <v>1922.130671414453</v>
      </c>
      <c r="AG97" s="1">
        <f t="shared" si="187"/>
        <v>162.47433529817457</v>
      </c>
      <c r="AH97" s="1">
        <f t="shared" si="188"/>
        <v>1806.6488553748673</v>
      </c>
      <c r="AI97" s="1">
        <f t="shared" si="191"/>
        <v>151.83211310615226</v>
      </c>
      <c r="AJ97" s="1">
        <f t="shared" si="192"/>
        <v>1605.1957208490819</v>
      </c>
      <c r="AK97" s="1">
        <f t="shared" si="195"/>
        <v>173.98041720982181</v>
      </c>
      <c r="AL97" s="1">
        <f t="shared" si="196"/>
        <v>1761.9531154632496</v>
      </c>
      <c r="AM97" s="1">
        <f t="shared" si="199"/>
        <v>154.23270570512634</v>
      </c>
      <c r="AN97" s="1">
        <f t="shared" si="200"/>
        <v>1492.7523361012422</v>
      </c>
      <c r="AO97" s="1">
        <f t="shared" si="203"/>
        <v>163.84223586163452</v>
      </c>
      <c r="AP97" s="1">
        <f t="shared" si="204"/>
        <v>1528.1535772736038</v>
      </c>
      <c r="AQ97" s="1">
        <f t="shared" si="207"/>
        <v>205.73709700274784</v>
      </c>
      <c r="AR97" s="1">
        <f t="shared" si="208"/>
        <v>1849.8701198575206</v>
      </c>
      <c r="AS97" s="1">
        <f t="shared" si="211"/>
        <v>202.55813892920207</v>
      </c>
      <c r="AT97" s="1">
        <f t="shared" si="212"/>
        <v>1586.3774826210731</v>
      </c>
      <c r="AU97" s="1">
        <f t="shared" si="215"/>
        <v>304.55637056882017</v>
      </c>
      <c r="AV97" s="1">
        <f t="shared" si="216"/>
        <v>2301.3265181560814</v>
      </c>
      <c r="AW97" s="1">
        <f t="shared" ref="AW97:AW122" si="219">$C97*AW96+AW96</f>
        <v>283.51182780538841</v>
      </c>
      <c r="AX97" s="1">
        <f t="shared" ref="AX97:AX122" si="220">AX96*$C97+AX96</f>
        <v>2037.9216757165293</v>
      </c>
      <c r="AY97" s="1">
        <f t="shared" si="50"/>
        <v>327.37216599195864</v>
      </c>
      <c r="AZ97" s="1">
        <f t="shared" si="51"/>
        <v>2255.2999877929587</v>
      </c>
      <c r="BA97" s="1">
        <f t="shared" si="52"/>
        <v>648.31011222870097</v>
      </c>
      <c r="BB97" s="1">
        <f t="shared" si="53"/>
        <v>4268.7066015008722</v>
      </c>
      <c r="BC97" s="1">
        <f t="shared" si="54"/>
        <v>397.89679358718922</v>
      </c>
      <c r="BD97" s="1">
        <f t="shared" si="55"/>
        <v>4832.7856881277703</v>
      </c>
      <c r="BE97" s="1">
        <f t="shared" si="56"/>
        <v>310.06967447874399</v>
      </c>
      <c r="BF97" s="1">
        <f t="shared" si="57"/>
        <v>3478.6118063644617</v>
      </c>
      <c r="BG97" s="1">
        <f t="shared" si="58"/>
        <v>288.62853237758611</v>
      </c>
      <c r="BH97" s="1">
        <f t="shared" si="59"/>
        <v>3068.4353575414416</v>
      </c>
      <c r="BI97" s="1">
        <f t="shared" si="60"/>
        <v>248.94142623855709</v>
      </c>
      <c r="BJ97" s="1">
        <f t="shared" si="61"/>
        <v>2529.1194083568535</v>
      </c>
      <c r="BK97" s="1">
        <f t="shared" si="62"/>
        <v>232.61962259577359</v>
      </c>
      <c r="BL97" s="1">
        <f t="shared" si="63"/>
        <v>2279.6159843842102</v>
      </c>
      <c r="BM97" s="1">
        <f t="shared" si="64"/>
        <v>231.63935977619786</v>
      </c>
      <c r="BN97" s="1">
        <f t="shared" si="65"/>
        <v>2199.5773176616863</v>
      </c>
      <c r="BO97" s="1">
        <f t="shared" si="66"/>
        <v>230.61758864141279</v>
      </c>
      <c r="BP97" s="1">
        <f t="shared" si="67"/>
        <v>2126.0370069757701</v>
      </c>
      <c r="BQ97" s="1">
        <f t="shared" si="68"/>
        <v>206.19015082311819</v>
      </c>
      <c r="BR97" s="1">
        <f t="shared" si="69"/>
        <v>1848.6065473712786</v>
      </c>
      <c r="BS97" s="1">
        <f t="shared" si="70"/>
        <v>167.40427918959648</v>
      </c>
      <c r="BT97" s="1">
        <f t="shared" si="71"/>
        <v>1465.7495394100167</v>
      </c>
      <c r="BU97" s="1">
        <f t="shared" si="72"/>
        <v>158.69151543556444</v>
      </c>
      <c r="BV97" s="1">
        <f t="shared" si="73"/>
        <v>1364.0927345521939</v>
      </c>
      <c r="BW97" s="1">
        <f t="shared" si="74"/>
        <v>164.98565495062687</v>
      </c>
      <c r="BX97" s="1">
        <f t="shared" si="75"/>
        <v>1394.4558518460876</v>
      </c>
      <c r="BY97" s="1">
        <f t="shared" si="76"/>
        <v>195.54118999879717</v>
      </c>
      <c r="BZ97" s="1">
        <f t="shared" si="77"/>
        <v>1624.8559228031277</v>
      </c>
      <c r="CA97" s="1">
        <f t="shared" si="78"/>
        <v>225.6612762316708</v>
      </c>
      <c r="CB97" s="1">
        <f t="shared" si="79"/>
        <v>1838.959479356459</v>
      </c>
      <c r="CC97" s="1">
        <f t="shared" si="80"/>
        <v>245.63453617484026</v>
      </c>
      <c r="CD97" s="1">
        <f t="shared" si="81"/>
        <v>1795.6210675612836</v>
      </c>
      <c r="CE97" s="1">
        <f t="shared" si="82"/>
        <v>233.71586804719678</v>
      </c>
      <c r="CF97" s="1">
        <f t="shared" si="83"/>
        <v>1673.0712328128216</v>
      </c>
      <c r="CG97" s="1">
        <f t="shared" si="84"/>
        <v>480.08502067303294</v>
      </c>
      <c r="CH97" s="1">
        <f t="shared" si="85"/>
        <v>1838.959479356459</v>
      </c>
      <c r="CI97" s="1">
        <f t="shared" si="86"/>
        <v>483.09028031259692</v>
      </c>
      <c r="CJ97" s="1">
        <f t="shared" si="87"/>
        <v>1808.6773434140478</v>
      </c>
      <c r="CK97" s="1">
        <f t="shared" si="88"/>
        <v>472.25948575000217</v>
      </c>
      <c r="CL97" s="1">
        <f t="shared" si="89"/>
        <v>1729.5244765478749</v>
      </c>
      <c r="CM97" s="1">
        <f t="shared" si="90"/>
        <v>444.86569897153618</v>
      </c>
      <c r="CN97" s="1">
        <f t="shared" si="91"/>
        <v>1595.7311234384154</v>
      </c>
      <c r="CO97" s="1">
        <f t="shared" si="92"/>
        <v>461.98304043147596</v>
      </c>
      <c r="CP97" s="1">
        <f t="shared" si="93"/>
        <v>1431.0279479832739</v>
      </c>
      <c r="CQ97" s="1">
        <f t="shared" si="94"/>
        <v>469.91117314942858</v>
      </c>
      <c r="CR97" s="1">
        <f t="shared" si="95"/>
        <v>1430.7858005236635</v>
      </c>
      <c r="CS97" s="1">
        <f t="shared" si="96"/>
        <v>433.50659458134515</v>
      </c>
      <c r="CT97" s="1">
        <f t="shared" si="97"/>
        <v>1297.7405542192714</v>
      </c>
      <c r="CU97" s="1">
        <f t="shared" si="98"/>
        <v>459.53919583039959</v>
      </c>
      <c r="CV97" s="1">
        <f t="shared" si="99"/>
        <v>1354.9143227035922</v>
      </c>
      <c r="CW97" s="1">
        <f t="shared" si="100"/>
        <v>577.94477636877275</v>
      </c>
      <c r="CX97" s="1">
        <f t="shared" si="101"/>
        <v>1397.9132155741488</v>
      </c>
      <c r="CY97" s="1">
        <f t="shared" si="102"/>
        <v>480.19466444909938</v>
      </c>
      <c r="CZ97" s="1">
        <f t="shared" si="103"/>
        <v>1142.1167597133328</v>
      </c>
      <c r="DA97" s="1">
        <f t="shared" si="104"/>
        <v>501.88123013512046</v>
      </c>
      <c r="DB97" s="1">
        <f t="shared" si="105"/>
        <v>1177.5793637093391</v>
      </c>
      <c r="DC97" s="1">
        <f t="shared" si="106"/>
        <v>445.12175985403667</v>
      </c>
      <c r="DD97" s="1">
        <f t="shared" si="107"/>
        <v>1030.0054672216613</v>
      </c>
      <c r="DE97" s="1">
        <f t="shared" si="108"/>
        <v>481.65998400233957</v>
      </c>
      <c r="DF97" s="1">
        <f t="shared" si="109"/>
        <v>943.90347078703621</v>
      </c>
      <c r="DG97" s="1">
        <f t="shared" si="110"/>
        <v>431.55080526339458</v>
      </c>
      <c r="DH97" s="1">
        <f t="shared" si="111"/>
        <v>836.03940767663698</v>
      </c>
      <c r="DI97" s="1">
        <f t="shared" si="112"/>
        <v>448.61990077600029</v>
      </c>
      <c r="DJ97" s="1">
        <f t="shared" si="113"/>
        <v>860.36365123717735</v>
      </c>
      <c r="DK97" s="1">
        <f t="shared" si="114"/>
        <v>446.87074784562355</v>
      </c>
      <c r="DL97" s="1">
        <f t="shared" si="115"/>
        <v>848.19727528616818</v>
      </c>
      <c r="DM97" s="1">
        <f t="shared" si="116"/>
        <v>488.14194356211431</v>
      </c>
      <c r="DN97" s="1">
        <f t="shared" si="117"/>
        <v>764.335728657505</v>
      </c>
      <c r="DO97" s="1">
        <f t="shared" si="118"/>
        <v>521.15572505595014</v>
      </c>
      <c r="DP97" s="1">
        <f t="shared" si="119"/>
        <v>808.15813004381539</v>
      </c>
      <c r="DQ97" s="1">
        <f t="shared" si="120"/>
        <v>511.58088024780102</v>
      </c>
      <c r="DR97" s="1">
        <f t="shared" si="121"/>
        <v>785.27160574461345</v>
      </c>
      <c r="DS97" s="1">
        <f t="shared" si="122"/>
        <v>479.54785720046488</v>
      </c>
      <c r="DT97" s="1">
        <f t="shared" si="123"/>
        <v>728.89554797898575</v>
      </c>
      <c r="DU97" s="1">
        <f t="shared" si="124"/>
        <v>1065.1784946949031</v>
      </c>
      <c r="DV97" s="1">
        <f t="shared" si="125"/>
        <v>1182.1882647457419</v>
      </c>
      <c r="DW97" s="1">
        <f t="shared" si="126"/>
        <v>1092.8613239912622</v>
      </c>
      <c r="DX97" s="1">
        <f t="shared" si="127"/>
        <v>1192.8596293663848</v>
      </c>
      <c r="DY97" s="1">
        <f t="shared" si="128"/>
        <v>970.27996851019668</v>
      </c>
      <c r="DZ97" s="1">
        <f t="shared" si="129"/>
        <v>1041.5486788274679</v>
      </c>
      <c r="EA97" s="1">
        <f t="shared" si="130"/>
        <v>1055.3667159421368</v>
      </c>
      <c r="EB97" s="1">
        <f t="shared" si="131"/>
        <v>1116.6325842041272</v>
      </c>
      <c r="EC97" s="1">
        <f t="shared" si="132"/>
        <v>1171.2256387306177</v>
      </c>
      <c r="ED97" s="1">
        <f t="shared" si="133"/>
        <v>1104.0959690202708</v>
      </c>
      <c r="EE97" s="1">
        <f t="shared" si="134"/>
        <v>1199.3333520065767</v>
      </c>
      <c r="EF97" s="1">
        <f t="shared" si="135"/>
        <v>1112.8124939767895</v>
      </c>
      <c r="EG97" s="1">
        <f t="shared" si="136"/>
        <v>1148.9576723156285</v>
      </c>
      <c r="EH97" s="1">
        <f t="shared" si="137"/>
        <v>1049.3021233665506</v>
      </c>
      <c r="EI97" s="1">
        <f t="shared" si="138"/>
        <v>1330.3735071020562</v>
      </c>
      <c r="EJ97" s="1">
        <f t="shared" si="139"/>
        <v>1197.080647071987</v>
      </c>
      <c r="EK97" s="1">
        <f t="shared" si="140"/>
        <v>1673.3751124628643</v>
      </c>
      <c r="EL97" s="1">
        <f t="shared" si="141"/>
        <v>1243.7316109152355</v>
      </c>
      <c r="EM97" s="1">
        <f t="shared" si="146"/>
        <v>1455.3561819160843</v>
      </c>
      <c r="EN97" s="1">
        <f t="shared" si="147"/>
        <v>1061.2843136053446</v>
      </c>
      <c r="EO97" s="1">
        <f t="shared" si="157"/>
        <v>1529.1231871009513</v>
      </c>
      <c r="EP97" s="1">
        <f t="shared" si="158"/>
        <v>1097.2203883389407</v>
      </c>
      <c r="EQ97" s="1">
        <f t="shared" si="161"/>
        <v>1636.8607736896624</v>
      </c>
      <c r="ER97" s="1">
        <f t="shared" si="162"/>
        <v>1155.2212894395946</v>
      </c>
      <c r="ES97" s="1">
        <f t="shared" si="165"/>
        <v>2103.3964867604886</v>
      </c>
      <c r="ET97" s="1">
        <f t="shared" si="166"/>
        <v>1094.2392099939207</v>
      </c>
      <c r="EU97" s="1">
        <f t="shared" si="169"/>
        <v>1865.7192451440756</v>
      </c>
      <c r="EV97" s="1">
        <f t="shared" si="170"/>
        <v>951.87114231486873</v>
      </c>
      <c r="EW97" s="1">
        <f t="shared" si="173"/>
        <v>2045.9555746331066</v>
      </c>
      <c r="EX97" s="1">
        <f t="shared" si="174"/>
        <v>1026.3804366032007</v>
      </c>
      <c r="EY97" s="1">
        <f t="shared" si="177"/>
        <v>1885.741851969854</v>
      </c>
      <c r="EZ97" s="1">
        <f t="shared" si="178"/>
        <v>929.07558690938708</v>
      </c>
      <c r="FA97" s="1">
        <f t="shared" si="181"/>
        <v>2169.1349222705785</v>
      </c>
      <c r="FB97" s="1">
        <f t="shared" si="182"/>
        <v>914.31080586201097</v>
      </c>
      <c r="FC97" s="1">
        <f t="shared" si="185"/>
        <v>2376.8005376938381</v>
      </c>
      <c r="FD97" s="1">
        <f t="shared" si="186"/>
        <v>984.44588449642151</v>
      </c>
      <c r="FE97" s="1">
        <f t="shared" si="189"/>
        <v>1933.0705341655528</v>
      </c>
      <c r="FF97" s="1">
        <f t="shared" si="190"/>
        <v>785.78232556399132</v>
      </c>
      <c r="FG97" s="1">
        <f t="shared" si="193"/>
        <v>1724.9289924461616</v>
      </c>
      <c r="FH97" s="1">
        <f t="shared" si="194"/>
        <v>690.79269240728036</v>
      </c>
      <c r="FI97" s="1">
        <f t="shared" si="197"/>
        <v>1741.5068805528929</v>
      </c>
      <c r="FJ97" s="1">
        <f t="shared" si="198"/>
        <v>595.2125534659009</v>
      </c>
      <c r="FK97" s="1">
        <f t="shared" si="201"/>
        <v>1562.0857397857301</v>
      </c>
      <c r="FL97" s="1">
        <f t="shared" si="202"/>
        <v>527.26778528942248</v>
      </c>
      <c r="FM97" s="1">
        <f t="shared" si="205"/>
        <v>1572.3522281111448</v>
      </c>
      <c r="FN97" s="1">
        <f t="shared" si="206"/>
        <v>524.91156967031429</v>
      </c>
      <c r="FO97" s="1">
        <f t="shared" si="209"/>
        <v>1466.3465211643452</v>
      </c>
      <c r="FP97" s="1">
        <f t="shared" si="210"/>
        <v>484.19162093557844</v>
      </c>
      <c r="FQ97" s="1">
        <f t="shared" si="213"/>
        <v>1556.2163001251608</v>
      </c>
      <c r="FR97" s="1">
        <f t="shared" si="214"/>
        <v>451.05999755859199</v>
      </c>
      <c r="FS97" s="1">
        <f t="shared" si="217"/>
        <v>1450.43774031977</v>
      </c>
      <c r="FT97" s="1">
        <f t="shared" si="218"/>
        <v>416.10700881788927</v>
      </c>
      <c r="FU97" s="1">
        <f t="shared" ref="FU97:FU122" si="221">$C97*FU96+FU96</f>
        <v>1571.2015315442081</v>
      </c>
      <c r="FV97" s="1">
        <f t="shared" ref="FV97:FV122" si="222">FV96*$C97+FV96</f>
        <v>446.51152477198735</v>
      </c>
      <c r="FW97" s="1">
        <f>$C97*FW96+FW96</f>
        <v>1476.343614494258</v>
      </c>
      <c r="FX97" s="1">
        <f>FX96*$C97+FX96</f>
        <v>415.33048919243384</v>
      </c>
      <c r="FY97" s="1">
        <f>$N97</f>
        <v>1480.1219671390293</v>
      </c>
      <c r="FZ97" s="2">
        <f>$G97</f>
        <v>375</v>
      </c>
    </row>
    <row r="98" spans="1:212" x14ac:dyDescent="0.2">
      <c r="A98" s="3">
        <v>42426</v>
      </c>
      <c r="B98">
        <v>219.22000122070301</v>
      </c>
      <c r="C98" s="4">
        <f t="shared" si="148"/>
        <v>-2.797852876666734E-2</v>
      </c>
      <c r="D98" s="2">
        <f t="shared" si="149"/>
        <v>18421.848842075877</v>
      </c>
      <c r="E98">
        <f t="shared" si="150"/>
        <v>905.26922713020076</v>
      </c>
      <c r="F98">
        <v>4</v>
      </c>
      <c r="G98" s="2">
        <f t="shared" si="142"/>
        <v>375</v>
      </c>
      <c r="H98">
        <f t="shared" si="143"/>
        <v>1.7106103362460214</v>
      </c>
      <c r="I98">
        <f t="shared" si="151"/>
        <v>546.92868568150345</v>
      </c>
      <c r="J98">
        <f t="shared" si="152"/>
        <v>6.813676746863222</v>
      </c>
      <c r="K98">
        <f t="shared" si="153"/>
        <v>282.83121508642847</v>
      </c>
      <c r="L98">
        <f t="shared" si="154"/>
        <v>905.26922713020076</v>
      </c>
      <c r="M98">
        <v>1.65</v>
      </c>
      <c r="N98" s="1">
        <f t="shared" si="144"/>
        <v>1493.6942247648312</v>
      </c>
      <c r="P98" s="1">
        <f t="shared" si="145"/>
        <v>18421.848842075877</v>
      </c>
      <c r="Q98" s="1">
        <f t="shared" si="155"/>
        <v>108.36381671809336</v>
      </c>
      <c r="R98" s="1">
        <f t="shared" si="156"/>
        <v>2763.2773263113845</v>
      </c>
      <c r="S98" s="1">
        <f t="shared" si="159"/>
        <v>123.95378785508316</v>
      </c>
      <c r="T98" s="1">
        <f t="shared" si="160"/>
        <v>2734.5530297800801</v>
      </c>
      <c r="U98" s="1">
        <f t="shared" si="163"/>
        <v>115.4020325045622</v>
      </c>
      <c r="V98" s="1">
        <f t="shared" si="164"/>
        <v>2244.5733913382546</v>
      </c>
      <c r="W98" s="1">
        <f t="shared" si="167"/>
        <v>138.62469138082798</v>
      </c>
      <c r="X98" s="1">
        <f t="shared" si="168"/>
        <v>2149.2156982421852</v>
      </c>
      <c r="Y98" s="1">
        <f t="shared" si="171"/>
        <v>140.05987898459011</v>
      </c>
      <c r="Z98" s="1">
        <f t="shared" si="172"/>
        <v>1998.9665764805743</v>
      </c>
      <c r="AA98" s="1">
        <f t="shared" si="175"/>
        <v>143.69272137786484</v>
      </c>
      <c r="AB98" s="1">
        <f t="shared" si="176"/>
        <v>1909.0275868276021</v>
      </c>
      <c r="AC98" s="1">
        <f t="shared" si="179"/>
        <v>144.62053426795393</v>
      </c>
      <c r="AD98" s="1">
        <f t="shared" si="180"/>
        <v>1801.8082292112581</v>
      </c>
      <c r="AE98" s="1">
        <f t="shared" si="183"/>
        <v>158.80903701525563</v>
      </c>
      <c r="AF98" s="1">
        <f t="shared" si="184"/>
        <v>1868.3522831309901</v>
      </c>
      <c r="AG98" s="1">
        <f t="shared" si="187"/>
        <v>157.92854243418944</v>
      </c>
      <c r="AH98" s="1">
        <f t="shared" si="188"/>
        <v>1756.1014784034949</v>
      </c>
      <c r="AI98" s="1">
        <f t="shared" si="191"/>
        <v>147.5840739619079</v>
      </c>
      <c r="AJ98" s="1">
        <f t="shared" si="192"/>
        <v>1560.2847061971745</v>
      </c>
      <c r="AK98" s="1">
        <f t="shared" si="195"/>
        <v>169.11270110208002</v>
      </c>
      <c r="AL98" s="1">
        <f t="shared" si="196"/>
        <v>1712.6562595367418</v>
      </c>
      <c r="AM98" s="1">
        <f t="shared" si="199"/>
        <v>149.91750151179451</v>
      </c>
      <c r="AN98" s="1">
        <f t="shared" si="200"/>
        <v>1450.9873219241238</v>
      </c>
      <c r="AO98" s="1">
        <f t="shared" si="203"/>
        <v>159.25817115238468</v>
      </c>
      <c r="AP98" s="1">
        <f t="shared" si="204"/>
        <v>1485.3980884519688</v>
      </c>
      <c r="AQ98" s="1">
        <f t="shared" si="207"/>
        <v>199.98087571588584</v>
      </c>
      <c r="AR98" s="1">
        <f t="shared" si="208"/>
        <v>1798.1134754944887</v>
      </c>
      <c r="AS98" s="1">
        <f t="shared" si="211"/>
        <v>196.89086021224878</v>
      </c>
      <c r="AT98" s="1">
        <f t="shared" si="212"/>
        <v>1541.9929745887662</v>
      </c>
      <c r="AU98" s="1">
        <f t="shared" si="215"/>
        <v>296.03533139378862</v>
      </c>
      <c r="AV98" s="1">
        <f t="shared" si="216"/>
        <v>2236.9387879663573</v>
      </c>
      <c r="AW98" s="1">
        <f t="shared" si="219"/>
        <v>275.5795839754449</v>
      </c>
      <c r="AX98" s="1">
        <f t="shared" si="220"/>
        <v>1980.9036254882794</v>
      </c>
      <c r="AY98" s="1">
        <f t="shared" ref="AY98:AY122" si="223">$C98*AY97+AY97</f>
        <v>318.21277442834645</v>
      </c>
      <c r="AZ98" s="1">
        <f t="shared" ref="AZ98:AZ122" si="224">AZ97*$C98+AZ97</f>
        <v>2192.200012207029</v>
      </c>
      <c r="BA98" s="1">
        <f t="shared" si="52"/>
        <v>630.17134910398897</v>
      </c>
      <c r="BB98" s="1">
        <f t="shared" si="53"/>
        <v>4149.2744710543175</v>
      </c>
      <c r="BC98" s="1">
        <f t="shared" si="54"/>
        <v>386.76422670164533</v>
      </c>
      <c r="BD98" s="1">
        <f t="shared" si="55"/>
        <v>4697.5714547293492</v>
      </c>
      <c r="BE98" s="1">
        <f t="shared" si="56"/>
        <v>301.39438117166929</v>
      </c>
      <c r="BF98" s="1">
        <f t="shared" si="57"/>
        <v>3381.2853658720251</v>
      </c>
      <c r="BG98" s="1">
        <f t="shared" si="58"/>
        <v>280.55313068157886</v>
      </c>
      <c r="BH98" s="1">
        <f t="shared" si="59"/>
        <v>2982.5850506218094</v>
      </c>
      <c r="BI98" s="1">
        <f t="shared" si="60"/>
        <v>241.97641138332642</v>
      </c>
      <c r="BJ98" s="1">
        <f t="shared" si="61"/>
        <v>2458.3583682358044</v>
      </c>
      <c r="BK98" s="1">
        <f t="shared" si="62"/>
        <v>226.11126779328643</v>
      </c>
      <c r="BL98" s="1">
        <f t="shared" si="63"/>
        <v>2215.8356829881618</v>
      </c>
      <c r="BM98" s="1">
        <f t="shared" si="64"/>
        <v>225.15843128520712</v>
      </c>
      <c r="BN98" s="1">
        <f t="shared" si="65"/>
        <v>2138.0363804049798</v>
      </c>
      <c r="BO98" s="1">
        <f t="shared" si="66"/>
        <v>224.16524780350957</v>
      </c>
      <c r="BP98" s="1">
        <f t="shared" si="67"/>
        <v>2066.5536194170991</v>
      </c>
      <c r="BQ98" s="1">
        <f t="shared" si="68"/>
        <v>200.42125375691009</v>
      </c>
      <c r="BR98" s="1">
        <f t="shared" si="69"/>
        <v>1796.8852559074016</v>
      </c>
      <c r="BS98" s="1">
        <f t="shared" si="70"/>
        <v>162.72055374862714</v>
      </c>
      <c r="BT98" s="1">
        <f t="shared" si="71"/>
        <v>1424.7400237569041</v>
      </c>
      <c r="BU98" s="1">
        <f t="shared" si="72"/>
        <v>154.25156030592447</v>
      </c>
      <c r="BV98" s="1">
        <f t="shared" si="73"/>
        <v>1325.9274267381234</v>
      </c>
      <c r="BW98" s="1">
        <f t="shared" si="74"/>
        <v>160.36959905750331</v>
      </c>
      <c r="BX98" s="1">
        <f t="shared" si="75"/>
        <v>1355.4410286813643</v>
      </c>
      <c r="BY98" s="1">
        <f t="shared" si="76"/>
        <v>190.07023518934744</v>
      </c>
      <c r="BZ98" s="1">
        <f t="shared" si="77"/>
        <v>1579.3948446252905</v>
      </c>
      <c r="CA98" s="1">
        <f t="shared" si="78"/>
        <v>219.34760572310012</v>
      </c>
      <c r="CB98" s="1">
        <f t="shared" si="79"/>
        <v>1787.5080986625487</v>
      </c>
      <c r="CC98" s="1">
        <f t="shared" si="80"/>
        <v>238.7620432383855</v>
      </c>
      <c r="CD98" s="1">
        <f t="shared" si="81"/>
        <v>1745.3822318684863</v>
      </c>
      <c r="CE98" s="1">
        <f t="shared" si="82"/>
        <v>227.17684190981166</v>
      </c>
      <c r="CF98" s="1">
        <f t="shared" si="83"/>
        <v>1626.2611611968844</v>
      </c>
      <c r="CG98" s="1">
        <f t="shared" si="84"/>
        <v>466.65294811168638</v>
      </c>
      <c r="CH98" s="1">
        <f t="shared" si="85"/>
        <v>1787.5080986625487</v>
      </c>
      <c r="CI98" s="1">
        <f t="shared" si="86"/>
        <v>469.57412500797352</v>
      </c>
      <c r="CJ98" s="1">
        <f t="shared" si="87"/>
        <v>1758.0732123317184</v>
      </c>
      <c r="CK98" s="1">
        <f t="shared" si="88"/>
        <v>459.04636014261422</v>
      </c>
      <c r="CL98" s="1">
        <f t="shared" si="89"/>
        <v>1681.1349262281249</v>
      </c>
      <c r="CM98" s="1">
        <f t="shared" si="90"/>
        <v>432.41901121555748</v>
      </c>
      <c r="CN98" s="1">
        <f t="shared" si="91"/>
        <v>1551.0849142974273</v>
      </c>
      <c r="CO98" s="1">
        <f t="shared" si="92"/>
        <v>449.05743464505144</v>
      </c>
      <c r="CP98" s="1">
        <f t="shared" si="93"/>
        <v>1390.9898913747188</v>
      </c>
      <c r="CQ98" s="1">
        <f t="shared" si="94"/>
        <v>456.76374987368888</v>
      </c>
      <c r="CR98" s="1">
        <f t="shared" si="95"/>
        <v>1390.754518844773</v>
      </c>
      <c r="CS98" s="1">
        <f t="shared" si="96"/>
        <v>421.37771785431102</v>
      </c>
      <c r="CT98" s="1">
        <f t="shared" si="97"/>
        <v>1261.4316827913767</v>
      </c>
      <c r="CU98" s="1">
        <f t="shared" si="98"/>
        <v>446.68196522044758</v>
      </c>
      <c r="CV98" s="1">
        <f t="shared" si="99"/>
        <v>1317.0058133494601</v>
      </c>
      <c r="CW98" s="1">
        <f t="shared" si="100"/>
        <v>561.77473181759387</v>
      </c>
      <c r="CX98" s="1">
        <f t="shared" si="101"/>
        <v>1358.8016604589031</v>
      </c>
      <c r="CY98" s="1">
        <f t="shared" si="102"/>
        <v>466.75952421621008</v>
      </c>
      <c r="CZ98" s="1">
        <f t="shared" si="103"/>
        <v>1110.1620130968004</v>
      </c>
      <c r="DA98" s="1">
        <f t="shared" si="104"/>
        <v>487.83933170033458</v>
      </c>
      <c r="DB98" s="1">
        <f t="shared" si="105"/>
        <v>1144.6324256067635</v>
      </c>
      <c r="DC98" s="1">
        <f t="shared" si="106"/>
        <v>432.66790789129089</v>
      </c>
      <c r="DD98" s="1">
        <f t="shared" si="107"/>
        <v>1001.1874296271754</v>
      </c>
      <c r="DE98" s="1">
        <f t="shared" si="108"/>
        <v>468.1838462841776</v>
      </c>
      <c r="DF98" s="1">
        <f t="shared" si="109"/>
        <v>917.49444037666399</v>
      </c>
      <c r="DG98" s="1">
        <f t="shared" si="110"/>
        <v>419.47664864405425</v>
      </c>
      <c r="DH98" s="1">
        <f t="shared" si="111"/>
        <v>812.64825505888871</v>
      </c>
      <c r="DI98" s="1">
        <f t="shared" si="112"/>
        <v>436.06817597683954</v>
      </c>
      <c r="DJ98" s="1">
        <f t="shared" si="113"/>
        <v>836.29194207124306</v>
      </c>
      <c r="DK98" s="1">
        <f t="shared" si="114"/>
        <v>434.36796177204263</v>
      </c>
      <c r="DL98" s="1">
        <f t="shared" si="115"/>
        <v>824.46596341976522</v>
      </c>
      <c r="DM98" s="1">
        <f t="shared" si="116"/>
        <v>474.48445015194477</v>
      </c>
      <c r="DN98" s="1">
        <f t="shared" si="117"/>
        <v>742.95073948586935</v>
      </c>
      <c r="DO98" s="1">
        <f t="shared" si="118"/>
        <v>506.57455461055889</v>
      </c>
      <c r="DP98" s="1">
        <f t="shared" si="119"/>
        <v>785.5470545543684</v>
      </c>
      <c r="DQ98" s="1">
        <f t="shared" si="120"/>
        <v>497.26759987331093</v>
      </c>
      <c r="DR98" s="1">
        <f t="shared" si="121"/>
        <v>763.30086153364073</v>
      </c>
      <c r="DS98" s="1">
        <f t="shared" si="122"/>
        <v>466.13081368278802</v>
      </c>
      <c r="DT98" s="1">
        <f t="shared" si="123"/>
        <v>708.50212292195999</v>
      </c>
      <c r="DU98" s="1">
        <f t="shared" si="124"/>
        <v>1035.3763675394464</v>
      </c>
      <c r="DV98" s="1">
        <f t="shared" si="125"/>
        <v>1149.1123763729365</v>
      </c>
      <c r="DW98" s="1">
        <f t="shared" si="126"/>
        <v>1062.2846719999945</v>
      </c>
      <c r="DX98" s="1">
        <f t="shared" si="127"/>
        <v>1159.4851719115611</v>
      </c>
      <c r="DY98" s="1">
        <f t="shared" si="128"/>
        <v>943.13296249951304</v>
      </c>
      <c r="DZ98" s="1">
        <f t="shared" si="129"/>
        <v>1012.4076791550093</v>
      </c>
      <c r="EA98" s="1">
        <f t="shared" si="130"/>
        <v>1025.8391079207665</v>
      </c>
      <c r="EB98" s="1">
        <f t="shared" si="131"/>
        <v>1085.3908473251738</v>
      </c>
      <c r="EC98" s="1">
        <f t="shared" si="132"/>
        <v>1138.4564685051348</v>
      </c>
      <c r="ED98" s="1">
        <f t="shared" si="133"/>
        <v>1073.2049881898756</v>
      </c>
      <c r="EE98" s="1">
        <f t="shared" si="134"/>
        <v>1165.7777693166372</v>
      </c>
      <c r="EF98" s="1">
        <f t="shared" si="135"/>
        <v>1081.677637602153</v>
      </c>
      <c r="EG98" s="1">
        <f t="shared" si="136"/>
        <v>1116.8115270290625</v>
      </c>
      <c r="EH98" s="1">
        <f t="shared" si="137"/>
        <v>1019.9441937230145</v>
      </c>
      <c r="EI98" s="1">
        <f t="shared" si="138"/>
        <v>1293.1516136631892</v>
      </c>
      <c r="EJ98" s="1">
        <f t="shared" si="139"/>
        <v>1163.5880917518625</v>
      </c>
      <c r="EK98" s="1">
        <f t="shared" si="140"/>
        <v>1626.5565387413969</v>
      </c>
      <c r="EL98" s="1">
        <f t="shared" si="141"/>
        <v>1208.93383026123</v>
      </c>
      <c r="EM98" s="1">
        <f t="shared" si="146"/>
        <v>1414.637457114598</v>
      </c>
      <c r="EN98" s="1">
        <f t="shared" si="147"/>
        <v>1031.5911399075246</v>
      </c>
      <c r="EO98" s="1">
        <f t="shared" si="157"/>
        <v>1486.3405700228693</v>
      </c>
      <c r="EP98" s="1">
        <f t="shared" si="158"/>
        <v>1066.5217761404258</v>
      </c>
      <c r="EQ98" s="1">
        <f t="shared" si="161"/>
        <v>1591.0638174459568</v>
      </c>
      <c r="ER98" s="1">
        <f t="shared" si="162"/>
        <v>1122.8998973611424</v>
      </c>
      <c r="ES98" s="1">
        <f t="shared" si="165"/>
        <v>2044.5465476479533</v>
      </c>
      <c r="ET98" s="1">
        <f t="shared" si="166"/>
        <v>1063.6240067794904</v>
      </c>
      <c r="EU98" s="1">
        <f t="shared" si="169"/>
        <v>1813.5191655732872</v>
      </c>
      <c r="EV98" s="1">
        <f t="shared" si="170"/>
        <v>925.23918817745164</v>
      </c>
      <c r="EW98" s="1">
        <f t="shared" si="173"/>
        <v>1988.7127477329109</v>
      </c>
      <c r="EX98" s="1">
        <f t="shared" si="174"/>
        <v>997.66382203215346</v>
      </c>
      <c r="EY98" s="1">
        <f t="shared" si="177"/>
        <v>1832.9815693180069</v>
      </c>
      <c r="EZ98" s="1">
        <f t="shared" si="178"/>
        <v>903.08141887463444</v>
      </c>
      <c r="FA98" s="1">
        <f t="shared" si="181"/>
        <v>2108.4457184490484</v>
      </c>
      <c r="FB98" s="1">
        <f t="shared" si="182"/>
        <v>888.72973467852592</v>
      </c>
      <c r="FC98" s="1">
        <f t="shared" si="185"/>
        <v>2310.3011554773407</v>
      </c>
      <c r="FD98" s="1">
        <f t="shared" si="186"/>
        <v>956.90253699781113</v>
      </c>
      <c r="FE98" s="1">
        <f t="shared" si="189"/>
        <v>1878.9860646174047</v>
      </c>
      <c r="FF98" s="1">
        <f t="shared" si="190"/>
        <v>763.79729216386045</v>
      </c>
      <c r="FG98" s="1">
        <f t="shared" si="193"/>
        <v>1676.6680170105481</v>
      </c>
      <c r="FH98" s="1">
        <f t="shared" si="194"/>
        <v>671.46532919095966</v>
      </c>
      <c r="FI98" s="1">
        <f t="shared" si="197"/>
        <v>1692.7820801979947</v>
      </c>
      <c r="FJ98" s="1">
        <f t="shared" si="198"/>
        <v>578.55938191647363</v>
      </c>
      <c r="FK98" s="1">
        <f t="shared" si="201"/>
        <v>1518.3808789791342</v>
      </c>
      <c r="FL98" s="1">
        <f t="shared" si="202"/>
        <v>512.51560839096544</v>
      </c>
      <c r="FM98" s="1">
        <f t="shared" si="205"/>
        <v>1528.3601260656037</v>
      </c>
      <c r="FN98" s="1">
        <f t="shared" si="206"/>
        <v>510.2253162183369</v>
      </c>
      <c r="FO98" s="1">
        <f t="shared" si="209"/>
        <v>1425.320302840046</v>
      </c>
      <c r="FP98" s="1">
        <f t="shared" si="210"/>
        <v>470.64465174065305</v>
      </c>
      <c r="FQ98" s="1">
        <f t="shared" si="213"/>
        <v>1512.6756576049524</v>
      </c>
      <c r="FR98" s="1">
        <f t="shared" si="214"/>
        <v>438.44000244140602</v>
      </c>
      <c r="FS98" s="1">
        <f t="shared" si="217"/>
        <v>1409.8566262779734</v>
      </c>
      <c r="FT98" s="1">
        <f t="shared" si="218"/>
        <v>404.46494690166605</v>
      </c>
      <c r="FU98" s="1">
        <f t="shared" si="221"/>
        <v>1527.2416242956667</v>
      </c>
      <c r="FV98" s="1">
        <f t="shared" si="222"/>
        <v>434.01878923150582</v>
      </c>
      <c r="FW98" s="1">
        <f t="shared" ref="FW98:FW122" si="225">$C98*FW97+FW97</f>
        <v>1435.0376922066448</v>
      </c>
      <c r="FX98" s="1">
        <f t="shared" ref="FX98:FX122" si="226">FX97*$C98+FX97</f>
        <v>403.71015315288929</v>
      </c>
      <c r="FY98" s="1">
        <f>$C98*FY97+FY97</f>
        <v>1438.7103321032537</v>
      </c>
      <c r="FZ98" s="1">
        <f>FZ97*$C98+FZ97</f>
        <v>364.50805171249976</v>
      </c>
      <c r="GA98" s="1">
        <f>$N98</f>
        <v>1493.6942247648312</v>
      </c>
      <c r="GB98" s="2">
        <f>$G98</f>
        <v>375</v>
      </c>
    </row>
    <row r="99" spans="1:212" x14ac:dyDescent="0.2">
      <c r="A99" s="3">
        <v>42517</v>
      </c>
      <c r="B99">
        <v>240</v>
      </c>
      <c r="C99" s="4">
        <f t="shared" si="148"/>
        <v>9.4790615197453701E-2</v>
      </c>
      <c r="D99" s="2">
        <f t="shared" si="149"/>
        <v>20168.067226890751</v>
      </c>
      <c r="E99">
        <f t="shared" si="150"/>
        <v>913.79351421331012</v>
      </c>
      <c r="F99">
        <v>1</v>
      </c>
      <c r="G99" s="2">
        <f t="shared" si="142"/>
        <v>375</v>
      </c>
      <c r="H99">
        <f t="shared" si="143"/>
        <v>1.5625</v>
      </c>
      <c r="I99">
        <f t="shared" si="151"/>
        <v>548.49118568150345</v>
      </c>
      <c r="J99">
        <f t="shared" si="152"/>
        <v>6.2823304102165061</v>
      </c>
      <c r="K99">
        <f t="shared" si="153"/>
        <v>289.11354549664497</v>
      </c>
      <c r="L99">
        <f t="shared" si="154"/>
        <v>913.79351421331012</v>
      </c>
      <c r="M99">
        <v>1.65</v>
      </c>
      <c r="N99" s="1">
        <f t="shared" si="144"/>
        <v>1507.7592984519615</v>
      </c>
      <c r="P99" s="1">
        <f t="shared" si="145"/>
        <v>20168.067226890751</v>
      </c>
      <c r="Q99" s="1">
        <f t="shared" si="155"/>
        <v>118.63568956994555</v>
      </c>
      <c r="R99" s="1">
        <f t="shared" si="156"/>
        <v>3025.2100840336157</v>
      </c>
      <c r="S99" s="1">
        <f t="shared" si="159"/>
        <v>135.70344366192117</v>
      </c>
      <c r="T99" s="1">
        <f t="shared" si="160"/>
        <v>2993.7629937629949</v>
      </c>
      <c r="U99" s="1">
        <f t="shared" si="163"/>
        <v>126.3410621607062</v>
      </c>
      <c r="V99" s="1">
        <f t="shared" si="164"/>
        <v>2457.3378839590428</v>
      </c>
      <c r="W99" s="1">
        <f t="shared" si="167"/>
        <v>151.76501115837382</v>
      </c>
      <c r="X99" s="1">
        <f t="shared" si="168"/>
        <v>2352.9411764705869</v>
      </c>
      <c r="Y99" s="1">
        <f t="shared" si="171"/>
        <v>153.33624107802032</v>
      </c>
      <c r="Z99" s="1">
        <f t="shared" si="172"/>
        <v>2188.449848024316</v>
      </c>
      <c r="AA99" s="1">
        <f t="shared" si="175"/>
        <v>157.31344283666897</v>
      </c>
      <c r="AB99" s="1">
        <f t="shared" si="176"/>
        <v>2089.9854862119009</v>
      </c>
      <c r="AC99" s="1">
        <f t="shared" si="179"/>
        <v>158.32920368139773</v>
      </c>
      <c r="AD99" s="1">
        <f t="shared" si="180"/>
        <v>1972.6027397260279</v>
      </c>
      <c r="AE99" s="1">
        <f t="shared" si="183"/>
        <v>173.86264333284691</v>
      </c>
      <c r="AF99" s="1">
        <f t="shared" si="184"/>
        <v>2045.4545454545439</v>
      </c>
      <c r="AG99" s="1">
        <f t="shared" si="187"/>
        <v>172.89868612876342</v>
      </c>
      <c r="AH99" s="1">
        <f t="shared" si="188"/>
        <v>1922.5634178905202</v>
      </c>
      <c r="AI99" s="1">
        <f t="shared" si="191"/>
        <v>161.57365912610368</v>
      </c>
      <c r="AJ99" s="1">
        <f t="shared" si="192"/>
        <v>1708.1850533807828</v>
      </c>
      <c r="AK99" s="1">
        <f t="shared" si="195"/>
        <v>185.1429980772493</v>
      </c>
      <c r="AL99" s="1">
        <f t="shared" si="196"/>
        <v>1874.9999999999995</v>
      </c>
      <c r="AM99" s="1">
        <f t="shared" si="199"/>
        <v>164.12827370896269</v>
      </c>
      <c r="AN99" s="1">
        <f t="shared" si="200"/>
        <v>1588.5273028130173</v>
      </c>
      <c r="AO99" s="1">
        <f t="shared" si="203"/>
        <v>174.35435117114059</v>
      </c>
      <c r="AP99" s="1">
        <f t="shared" si="204"/>
        <v>1626.1998870694526</v>
      </c>
      <c r="AQ99" s="1">
        <f t="shared" si="207"/>
        <v>218.9371859527202</v>
      </c>
      <c r="AR99" s="1">
        <f t="shared" si="208"/>
        <v>1968.557758031443</v>
      </c>
      <c r="AS99" s="1">
        <f t="shared" si="211"/>
        <v>215.55426597852369</v>
      </c>
      <c r="AT99" s="1">
        <f t="shared" si="212"/>
        <v>1688.1594372801869</v>
      </c>
      <c r="AU99" s="1">
        <f t="shared" si="215"/>
        <v>324.09670257678795</v>
      </c>
      <c r="AV99" s="1">
        <f t="shared" si="216"/>
        <v>2448.9795918367349</v>
      </c>
      <c r="AW99" s="1">
        <f t="shared" si="219"/>
        <v>301.70194227633567</v>
      </c>
      <c r="AX99" s="1">
        <f t="shared" si="220"/>
        <v>2168.6746987951797</v>
      </c>
      <c r="AY99" s="1">
        <f t="shared" si="223"/>
        <v>348.37635908009798</v>
      </c>
      <c r="AZ99" s="1">
        <f t="shared" si="224"/>
        <v>2399.9999999999986</v>
      </c>
      <c r="BA99" s="1">
        <f t="shared" ref="BA99:BA122" si="227">$C99*BA98+BA98</f>
        <v>689.9056789653655</v>
      </c>
      <c r="BB99" s="1">
        <f t="shared" ref="BB99:BB122" si="228">BB98*$C99+BB98</f>
        <v>4542.5867507886451</v>
      </c>
      <c r="BC99" s="1">
        <f t="shared" si="54"/>
        <v>423.42584568706172</v>
      </c>
      <c r="BD99" s="1">
        <f t="shared" si="55"/>
        <v>5142.8571428571413</v>
      </c>
      <c r="BE99" s="1">
        <f t="shared" si="56"/>
        <v>329.96373997998768</v>
      </c>
      <c r="BF99" s="1">
        <f t="shared" si="57"/>
        <v>3701.7994858611819</v>
      </c>
      <c r="BG99" s="1">
        <f t="shared" si="58"/>
        <v>307.14693453445733</v>
      </c>
      <c r="BH99" s="1">
        <f t="shared" si="59"/>
        <v>3265.3061224489793</v>
      </c>
      <c r="BI99" s="1">
        <f t="shared" si="60"/>
        <v>264.91350428162406</v>
      </c>
      <c r="BJ99" s="1">
        <f t="shared" si="61"/>
        <v>2691.3876703366846</v>
      </c>
      <c r="BK99" s="1">
        <f t="shared" si="62"/>
        <v>247.54449397048825</v>
      </c>
      <c r="BL99" s="1">
        <f t="shared" si="63"/>
        <v>2425.8761105550798</v>
      </c>
      <c r="BM99" s="1">
        <f t="shared" si="64"/>
        <v>246.50133750362551</v>
      </c>
      <c r="BN99" s="1">
        <f t="shared" si="65"/>
        <v>2340.7021642181048</v>
      </c>
      <c r="BO99" s="1">
        <f t="shared" si="66"/>
        <v>245.41400954869391</v>
      </c>
      <c r="BP99" s="1">
        <f t="shared" si="67"/>
        <v>2262.4435083401704</v>
      </c>
      <c r="BQ99" s="1">
        <f t="shared" si="68"/>
        <v>219.41930769917258</v>
      </c>
      <c r="BR99" s="1">
        <f t="shared" si="69"/>
        <v>1967.2131147540983</v>
      </c>
      <c r="BS99" s="1">
        <f t="shared" si="70"/>
        <v>178.14493514372984</v>
      </c>
      <c r="BT99" s="1">
        <f t="shared" si="71"/>
        <v>1559.7920071052558</v>
      </c>
      <c r="BU99" s="1">
        <f t="shared" si="72"/>
        <v>168.87316060249017</v>
      </c>
      <c r="BV99" s="1">
        <f t="shared" si="73"/>
        <v>1451.6129032258068</v>
      </c>
      <c r="BW99" s="1">
        <f t="shared" si="74"/>
        <v>175.57113201113305</v>
      </c>
      <c r="BX99" s="1">
        <f t="shared" si="75"/>
        <v>1483.9241176539404</v>
      </c>
      <c r="BY99" s="1">
        <f t="shared" si="76"/>
        <v>208.0871097136704</v>
      </c>
      <c r="BZ99" s="1">
        <f t="shared" si="77"/>
        <v>1729.1066535870086</v>
      </c>
      <c r="CA99" s="1">
        <f t="shared" si="78"/>
        <v>240.13970021168129</v>
      </c>
      <c r="CB99" s="1">
        <f t="shared" si="79"/>
        <v>1956.9470910052025</v>
      </c>
      <c r="CC99" s="1">
        <f t="shared" si="80"/>
        <v>261.39444420275311</v>
      </c>
      <c r="CD99" s="1">
        <f t="shared" si="81"/>
        <v>1910.8280873820049</v>
      </c>
      <c r="CE99" s="1">
        <f t="shared" si="82"/>
        <v>248.71107451305738</v>
      </c>
      <c r="CF99" s="1">
        <f t="shared" si="83"/>
        <v>1780.4154571384624</v>
      </c>
      <c r="CG99" s="1">
        <f t="shared" si="84"/>
        <v>510.88726814689858</v>
      </c>
      <c r="CH99" s="1">
        <f t="shared" si="85"/>
        <v>1956.9470910052025</v>
      </c>
      <c r="CI99" s="1">
        <f t="shared" si="86"/>
        <v>514.08534519828538</v>
      </c>
      <c r="CJ99" s="1">
        <f t="shared" si="87"/>
        <v>1924.7220536908058</v>
      </c>
      <c r="CK99" s="1">
        <f t="shared" si="88"/>
        <v>502.55964702468452</v>
      </c>
      <c r="CL99" s="1">
        <f t="shared" si="89"/>
        <v>1840.4907401152147</v>
      </c>
      <c r="CM99" s="1">
        <f t="shared" si="90"/>
        <v>473.40827531175478</v>
      </c>
      <c r="CN99" s="1">
        <f t="shared" si="91"/>
        <v>1698.1132075471701</v>
      </c>
      <c r="CO99" s="1">
        <f t="shared" si="92"/>
        <v>491.62386513404624</v>
      </c>
      <c r="CP99" s="1">
        <f t="shared" si="93"/>
        <v>1522.8426789115676</v>
      </c>
      <c r="CQ99" s="1">
        <f t="shared" si="94"/>
        <v>500.06066672411168</v>
      </c>
      <c r="CR99" s="1">
        <f t="shared" si="95"/>
        <v>1522.5849952747078</v>
      </c>
      <c r="CS99" s="1">
        <f t="shared" si="96"/>
        <v>461.3203709602202</v>
      </c>
      <c r="CT99" s="1">
        <f t="shared" si="97"/>
        <v>1381.0035680327305</v>
      </c>
      <c r="CU99" s="1">
        <f t="shared" si="98"/>
        <v>489.0232235013014</v>
      </c>
      <c r="CV99" s="1">
        <f t="shared" si="99"/>
        <v>1441.8456046154784</v>
      </c>
      <c r="CW99" s="1">
        <f t="shared" si="100"/>
        <v>615.02570424896817</v>
      </c>
      <c r="CX99" s="1">
        <f t="shared" si="101"/>
        <v>1487.6033057851241</v>
      </c>
      <c r="CY99" s="1">
        <f t="shared" si="102"/>
        <v>511.00394666593542</v>
      </c>
      <c r="CZ99" s="1">
        <f t="shared" si="103"/>
        <v>1215.3949532870897</v>
      </c>
      <c r="DA99" s="1">
        <f t="shared" si="104"/>
        <v>534.08192206972399</v>
      </c>
      <c r="DB99" s="1">
        <f t="shared" si="105"/>
        <v>1253.1328374049822</v>
      </c>
      <c r="DC99" s="1">
        <f t="shared" si="106"/>
        <v>473.68076505650157</v>
      </c>
      <c r="DD99" s="1">
        <f t="shared" si="107"/>
        <v>1096.0906020094928</v>
      </c>
      <c r="DE99" s="1">
        <f t="shared" si="108"/>
        <v>512.56328109896492</v>
      </c>
      <c r="DF99" s="1">
        <f t="shared" si="109"/>
        <v>1004.4643028202115</v>
      </c>
      <c r="DG99" s="1">
        <f t="shared" si="110"/>
        <v>459.2390982299903</v>
      </c>
      <c r="DH99" s="1">
        <f t="shared" si="111"/>
        <v>889.67968309505807</v>
      </c>
      <c r="DI99" s="1">
        <f t="shared" si="112"/>
        <v>477.40334664571566</v>
      </c>
      <c r="DJ99" s="1">
        <f t="shared" si="113"/>
        <v>915.56456974484945</v>
      </c>
      <c r="DK99" s="1">
        <f t="shared" si="114"/>
        <v>475.54196809047858</v>
      </c>
      <c r="DL99" s="1">
        <f t="shared" si="115"/>
        <v>902.61759930168614</v>
      </c>
      <c r="DM99" s="1">
        <f t="shared" si="116"/>
        <v>519.46112308347313</v>
      </c>
      <c r="DN99" s="1">
        <f t="shared" si="117"/>
        <v>813.37549714313809</v>
      </c>
      <c r="DO99" s="1">
        <f t="shared" si="118"/>
        <v>554.59306828546983</v>
      </c>
      <c r="DP99" s="1">
        <f t="shared" si="119"/>
        <v>860.00954312212468</v>
      </c>
      <c r="DQ99" s="1">
        <f t="shared" si="120"/>
        <v>544.40390158306332</v>
      </c>
      <c r="DR99" s="1">
        <f t="shared" si="121"/>
        <v>835.65461977916095</v>
      </c>
      <c r="DS99" s="1">
        <f t="shared" si="122"/>
        <v>510.31564027426919</v>
      </c>
      <c r="DT99" s="1">
        <f t="shared" si="123"/>
        <v>775.6614750224345</v>
      </c>
      <c r="DU99" s="1">
        <f t="shared" si="124"/>
        <v>1133.5203303794156</v>
      </c>
      <c r="DV99" s="1">
        <f t="shared" si="125"/>
        <v>1258.0374454603352</v>
      </c>
      <c r="DW99" s="1">
        <f t="shared" si="126"/>
        <v>1162.9792895736994</v>
      </c>
      <c r="DX99" s="1">
        <f t="shared" si="127"/>
        <v>1269.3934846693833</v>
      </c>
      <c r="DY99" s="1">
        <f t="shared" si="128"/>
        <v>1032.5331162278389</v>
      </c>
      <c r="DZ99" s="1">
        <f t="shared" si="129"/>
        <v>1108.3744258927391</v>
      </c>
      <c r="EA99" s="1">
        <f t="shared" si="130"/>
        <v>1123.079028054183</v>
      </c>
      <c r="EB99" s="1">
        <f t="shared" si="131"/>
        <v>1188.2757134728126</v>
      </c>
      <c r="EC99" s="1">
        <f t="shared" si="132"/>
        <v>1246.3714575302572</v>
      </c>
      <c r="ED99" s="1">
        <f t="shared" si="133"/>
        <v>1174.93474925337</v>
      </c>
      <c r="EE99" s="1">
        <f t="shared" si="134"/>
        <v>1276.2825612536765</v>
      </c>
      <c r="EF99" s="1">
        <f t="shared" si="135"/>
        <v>1184.2105263157896</v>
      </c>
      <c r="EG99" s="1">
        <f t="shared" si="136"/>
        <v>1222.6747787357551</v>
      </c>
      <c r="EH99" s="1">
        <f t="shared" si="137"/>
        <v>1116.6253313130899</v>
      </c>
      <c r="EI99" s="1">
        <f t="shared" si="138"/>
        <v>1415.730250665903</v>
      </c>
      <c r="EJ99" s="1">
        <f t="shared" si="139"/>
        <v>1273.8853228054527</v>
      </c>
      <c r="EK99" s="1">
        <f t="shared" si="140"/>
        <v>1780.7388337021348</v>
      </c>
      <c r="EL99" s="1">
        <f t="shared" si="141"/>
        <v>1323.5294117647061</v>
      </c>
      <c r="EM99" s="1">
        <f t="shared" si="146"/>
        <v>1548.7318119558522</v>
      </c>
      <c r="EN99" s="1">
        <f t="shared" si="147"/>
        <v>1129.3762986916015</v>
      </c>
      <c r="EO99" s="1">
        <f t="shared" si="157"/>
        <v>1627.2317070482711</v>
      </c>
      <c r="EP99" s="1">
        <f t="shared" si="158"/>
        <v>1167.6180314222577</v>
      </c>
      <c r="EQ99" s="1">
        <f t="shared" si="161"/>
        <v>1741.8817355200683</v>
      </c>
      <c r="ER99" s="1">
        <f t="shared" si="162"/>
        <v>1229.3402694371628</v>
      </c>
      <c r="ES99" s="1">
        <f t="shared" si="165"/>
        <v>2238.3503726993331</v>
      </c>
      <c r="ET99" s="1">
        <f t="shared" si="166"/>
        <v>1164.445580720899</v>
      </c>
      <c r="EU99" s="1">
        <f t="shared" si="169"/>
        <v>1985.4237629503521</v>
      </c>
      <c r="EV99" s="1">
        <f t="shared" si="170"/>
        <v>1012.9431800295849</v>
      </c>
      <c r="EW99" s="1">
        <f t="shared" si="173"/>
        <v>2177.2240525415318</v>
      </c>
      <c r="EX99" s="1">
        <f t="shared" si="174"/>
        <v>1092.2329894828242</v>
      </c>
      <c r="EY99" s="1">
        <f t="shared" si="177"/>
        <v>2006.7310199192548</v>
      </c>
      <c r="EZ99" s="1">
        <f t="shared" si="178"/>
        <v>988.68506214315039</v>
      </c>
      <c r="FA99" s="1">
        <f t="shared" si="181"/>
        <v>2308.3065852112709</v>
      </c>
      <c r="FB99" s="1">
        <f t="shared" si="182"/>
        <v>972.97297297297314</v>
      </c>
      <c r="FC99" s="1">
        <f t="shared" si="185"/>
        <v>2529.296023296426</v>
      </c>
      <c r="FD99" s="1">
        <f t="shared" si="186"/>
        <v>1047.6079171638378</v>
      </c>
      <c r="FE99" s="1">
        <f t="shared" si="189"/>
        <v>2057.0963096299311</v>
      </c>
      <c r="FF99" s="1">
        <f t="shared" si="190"/>
        <v>836.1981073742221</v>
      </c>
      <c r="FG99" s="1">
        <f t="shared" si="193"/>
        <v>1835.6004098248727</v>
      </c>
      <c r="FH99" s="1">
        <f t="shared" si="194"/>
        <v>735.11394082873153</v>
      </c>
      <c r="FI99" s="1">
        <f t="shared" si="197"/>
        <v>1853.2419349751881</v>
      </c>
      <c r="FJ99" s="1">
        <f t="shared" si="198"/>
        <v>633.40138165659471</v>
      </c>
      <c r="FK99" s="1">
        <f t="shared" si="201"/>
        <v>1662.3091366016167</v>
      </c>
      <c r="FL99" s="1">
        <f t="shared" si="202"/>
        <v>561.09727820864236</v>
      </c>
      <c r="FM99" s="1">
        <f t="shared" si="205"/>
        <v>1673.2343226586202</v>
      </c>
      <c r="FN99" s="1">
        <f t="shared" si="206"/>
        <v>558.58988783198845</v>
      </c>
      <c r="FO99" s="1">
        <f t="shared" si="209"/>
        <v>1560.427291199675</v>
      </c>
      <c r="FP99" s="1">
        <f t="shared" si="210"/>
        <v>515.25734781854089</v>
      </c>
      <c r="FQ99" s="1">
        <f t="shared" si="213"/>
        <v>1656.0631137835387</v>
      </c>
      <c r="FR99" s="1">
        <f t="shared" si="214"/>
        <v>480</v>
      </c>
      <c r="FS99" s="1">
        <f t="shared" si="217"/>
        <v>1543.497803223069</v>
      </c>
      <c r="FT99" s="1">
        <f t="shared" si="218"/>
        <v>442.80442804428043</v>
      </c>
      <c r="FU99" s="1">
        <f t="shared" si="221"/>
        <v>1672.0097974178113</v>
      </c>
      <c r="FV99" s="1">
        <f t="shared" si="222"/>
        <v>475.15969727001425</v>
      </c>
      <c r="FW99" s="1">
        <f t="shared" si="225"/>
        <v>1571.065797882447</v>
      </c>
      <c r="FX99" s="1">
        <f t="shared" si="226"/>
        <v>441.97808693170992</v>
      </c>
      <c r="FY99" s="1">
        <f t="shared" ref="FY99:FY122" si="229">$C99*FY98+FY98</f>
        <v>1575.0865695742541</v>
      </c>
      <c r="FZ99" s="1">
        <f t="shared" ref="FZ99:FZ122" si="230">FZ98*$C99+FZ98</f>
        <v>399.0599941787529</v>
      </c>
      <c r="GA99" s="1">
        <f>$C99*GA98+GA98</f>
        <v>1635.2824192471733</v>
      </c>
      <c r="GB99" s="1">
        <f>GB98*$C99+GB98</f>
        <v>410.54648069904516</v>
      </c>
      <c r="GC99" s="1">
        <f>$N99</f>
        <v>1507.7592984519615</v>
      </c>
      <c r="GD99" s="2">
        <f>$G99</f>
        <v>375</v>
      </c>
    </row>
    <row r="100" spans="1:212" x14ac:dyDescent="0.2">
      <c r="A100" s="3">
        <v>42612</v>
      </c>
      <c r="B100">
        <v>242.64999389648401</v>
      </c>
      <c r="C100" s="4">
        <f t="shared" si="148"/>
        <v>1.1041641235350024E-2</v>
      </c>
      <c r="D100" s="2">
        <f t="shared" si="149"/>
        <v>20390.7557896205</v>
      </c>
      <c r="E100">
        <f t="shared" si="150"/>
        <v>921.63834462352656</v>
      </c>
      <c r="F100">
        <v>2</v>
      </c>
      <c r="G100" s="2">
        <f t="shared" si="142"/>
        <v>375</v>
      </c>
      <c r="H100">
        <f t="shared" si="143"/>
        <v>1.5454358517724807</v>
      </c>
      <c r="I100">
        <f t="shared" si="151"/>
        <v>550.03662153327593</v>
      </c>
      <c r="J100">
        <f t="shared" si="152"/>
        <v>6.2670649366575306</v>
      </c>
      <c r="K100">
        <f t="shared" si="153"/>
        <v>295.38061043330248</v>
      </c>
      <c r="L100">
        <f t="shared" si="154"/>
        <v>921.63834462352656</v>
      </c>
      <c r="M100">
        <v>1.65</v>
      </c>
      <c r="N100" s="1">
        <f t="shared" si="144"/>
        <v>1520.7032686288187</v>
      </c>
      <c r="P100" s="1">
        <f t="shared" si="145"/>
        <v>20390.7557896205</v>
      </c>
      <c r="Q100" s="1">
        <f t="shared" si="155"/>
        <v>119.94562229188526</v>
      </c>
      <c r="R100" s="1">
        <f t="shared" si="156"/>
        <v>3058.6133684430779</v>
      </c>
      <c r="S100" s="1">
        <f t="shared" si="159"/>
        <v>137.20183240123762</v>
      </c>
      <c r="T100" s="1">
        <f t="shared" si="160"/>
        <v>3026.8190506837932</v>
      </c>
      <c r="U100" s="1">
        <f t="shared" si="163"/>
        <v>127.73607484237777</v>
      </c>
      <c r="V100" s="1">
        <f t="shared" si="164"/>
        <v>2484.4709272677528</v>
      </c>
      <c r="W100" s="1">
        <f t="shared" si="167"/>
        <v>153.44074596366349</v>
      </c>
      <c r="X100" s="1">
        <f t="shared" si="168"/>
        <v>2378.9215087890575</v>
      </c>
      <c r="Y100" s="1">
        <f t="shared" si="171"/>
        <v>155.02932484038095</v>
      </c>
      <c r="Z100" s="1">
        <f t="shared" si="172"/>
        <v>2212.6139261077569</v>
      </c>
      <c r="AA100" s="1">
        <f t="shared" si="175"/>
        <v>159.05044143396921</v>
      </c>
      <c r="AB100" s="1">
        <f t="shared" si="176"/>
        <v>2113.0623561377415</v>
      </c>
      <c r="AC100" s="1">
        <f t="shared" si="179"/>
        <v>160.07741794552638</v>
      </c>
      <c r="AD100" s="1">
        <f t="shared" si="180"/>
        <v>1994.3835114779513</v>
      </c>
      <c r="AE100" s="1">
        <f t="shared" si="183"/>
        <v>175.78237226475784</v>
      </c>
      <c r="AF100" s="1">
        <f t="shared" si="184"/>
        <v>2068.0397207086689</v>
      </c>
      <c r="AG100" s="1">
        <f t="shared" si="187"/>
        <v>174.80777139106061</v>
      </c>
      <c r="AH100" s="1">
        <f t="shared" si="188"/>
        <v>1943.7916734030757</v>
      </c>
      <c r="AI100" s="1">
        <f t="shared" si="191"/>
        <v>163.35769750325684</v>
      </c>
      <c r="AJ100" s="1">
        <f t="shared" si="192"/>
        <v>1727.0462199038006</v>
      </c>
      <c r="AK100" s="1">
        <f t="shared" si="195"/>
        <v>187.18728063925539</v>
      </c>
      <c r="AL100" s="1">
        <f t="shared" si="196"/>
        <v>1895.7030773162808</v>
      </c>
      <c r="AM100" s="1">
        <f t="shared" si="199"/>
        <v>165.9405192238344</v>
      </c>
      <c r="AN100" s="1">
        <f t="shared" si="200"/>
        <v>1606.0672513832369</v>
      </c>
      <c r="AO100" s="1">
        <f t="shared" si="203"/>
        <v>176.27950936459456</v>
      </c>
      <c r="AP100" s="1">
        <f t="shared" si="204"/>
        <v>1644.1558027994402</v>
      </c>
      <c r="AQ100" s="1">
        <f t="shared" si="207"/>
        <v>221.35461181308725</v>
      </c>
      <c r="AR100" s="1">
        <f t="shared" si="208"/>
        <v>1990.2938665466911</v>
      </c>
      <c r="AS100" s="1">
        <f t="shared" si="211"/>
        <v>217.93433885020775</v>
      </c>
      <c r="AT100" s="1">
        <f t="shared" si="212"/>
        <v>1706.7994881347051</v>
      </c>
      <c r="AU100" s="1">
        <f t="shared" si="215"/>
        <v>327.6752620922008</v>
      </c>
      <c r="AV100" s="1">
        <f t="shared" si="216"/>
        <v>2476.0203458824899</v>
      </c>
      <c r="AW100" s="1">
        <f t="shared" si="219"/>
        <v>305.03322688295924</v>
      </c>
      <c r="AX100" s="1">
        <f t="shared" si="220"/>
        <v>2192.620426775457</v>
      </c>
      <c r="AY100" s="1">
        <f t="shared" si="223"/>
        <v>352.2230058519379</v>
      </c>
      <c r="AZ100" s="1">
        <f t="shared" si="224"/>
        <v>2426.4999389648387</v>
      </c>
      <c r="BA100" s="1">
        <f t="shared" si="227"/>
        <v>697.52336995873168</v>
      </c>
      <c r="BB100" s="1">
        <f t="shared" si="228"/>
        <v>4592.7443639713074</v>
      </c>
      <c r="BC100" s="1">
        <f t="shared" ref="BC100:BC122" si="231">$C100*BC99+BC99</f>
        <v>428.10116196491293</v>
      </c>
      <c r="BD100" s="1">
        <f t="shared" ref="BD100:BD122" si="232">BD99*$C100+BD99</f>
        <v>5199.6427263532269</v>
      </c>
      <c r="BE100" s="1">
        <f t="shared" si="56"/>
        <v>333.607081217521</v>
      </c>
      <c r="BF100" s="1">
        <f t="shared" si="57"/>
        <v>3742.6734277092642</v>
      </c>
      <c r="BG100" s="1">
        <f t="shared" si="58"/>
        <v>310.53834079212436</v>
      </c>
      <c r="BH100" s="1">
        <f t="shared" si="59"/>
        <v>3301.3604611766527</v>
      </c>
      <c r="BI100" s="1">
        <f t="shared" si="60"/>
        <v>267.83858415430109</v>
      </c>
      <c r="BJ100" s="1">
        <f t="shared" si="61"/>
        <v>2721.1050074177865</v>
      </c>
      <c r="BK100" s="1">
        <f t="shared" si="62"/>
        <v>250.27779146269665</v>
      </c>
      <c r="BL100" s="1">
        <f t="shared" si="63"/>
        <v>2452.6617642492351</v>
      </c>
      <c r="BM100" s="1">
        <f t="shared" si="64"/>
        <v>249.22311683637446</v>
      </c>
      <c r="BN100" s="1">
        <f t="shared" si="65"/>
        <v>2366.5473577542084</v>
      </c>
      <c r="BO100" s="1">
        <f t="shared" si="66"/>
        <v>248.12378299625937</v>
      </c>
      <c r="BP100" s="1">
        <f t="shared" si="67"/>
        <v>2287.4245978745093</v>
      </c>
      <c r="BQ100" s="1">
        <f t="shared" si="68"/>
        <v>221.84205697489571</v>
      </c>
      <c r="BR100" s="1">
        <f t="shared" si="69"/>
        <v>1988.9343762006886</v>
      </c>
      <c r="BS100" s="1">
        <f t="shared" si="70"/>
        <v>180.11194760548159</v>
      </c>
      <c r="BT100" s="1">
        <f t="shared" si="71"/>
        <v>1577.0146708494785</v>
      </c>
      <c r="BU100" s="1">
        <f t="shared" si="72"/>
        <v>170.73779745614252</v>
      </c>
      <c r="BV100" s="1">
        <f t="shared" si="73"/>
        <v>1467.641092115831</v>
      </c>
      <c r="BW100" s="1">
        <f t="shared" si="74"/>
        <v>177.50972546208425</v>
      </c>
      <c r="BX100" s="1">
        <f t="shared" si="75"/>
        <v>1500.3090753815586</v>
      </c>
      <c r="BY100" s="1">
        <f t="shared" si="76"/>
        <v>210.38473292482968</v>
      </c>
      <c r="BZ100" s="1">
        <f t="shared" si="77"/>
        <v>1748.1988289135729</v>
      </c>
      <c r="CA100" s="1">
        <f t="shared" si="78"/>
        <v>242.79123662778318</v>
      </c>
      <c r="CB100" s="1">
        <f t="shared" si="79"/>
        <v>1978.5549987006439</v>
      </c>
      <c r="CC100" s="1">
        <f t="shared" si="80"/>
        <v>264.28066787655365</v>
      </c>
      <c r="CD100" s="1">
        <f t="shared" si="81"/>
        <v>1931.9267655853071</v>
      </c>
      <c r="CE100" s="1">
        <f t="shared" si="82"/>
        <v>251.45725296908898</v>
      </c>
      <c r="CF100" s="1">
        <f t="shared" si="83"/>
        <v>1800.074165866057</v>
      </c>
      <c r="CG100" s="1">
        <f t="shared" si="84"/>
        <v>516.52830207348472</v>
      </c>
      <c r="CH100" s="1">
        <f t="shared" si="85"/>
        <v>1978.5549987006439</v>
      </c>
      <c r="CI100" s="1">
        <f t="shared" si="86"/>
        <v>519.76169114431593</v>
      </c>
      <c r="CJ100" s="1">
        <f t="shared" si="87"/>
        <v>1945.9741440854257</v>
      </c>
      <c r="CK100" s="1">
        <f t="shared" si="88"/>
        <v>508.10873034649524</v>
      </c>
      <c r="CL100" s="1">
        <f t="shared" si="89"/>
        <v>1860.8127785645509</v>
      </c>
      <c r="CM100" s="1">
        <f t="shared" si="90"/>
        <v>478.63547964559297</v>
      </c>
      <c r="CN100" s="1">
        <f t="shared" si="91"/>
        <v>1716.8631643619153</v>
      </c>
      <c r="CO100" s="1">
        <f t="shared" si="92"/>
        <v>497.05219947559249</v>
      </c>
      <c r="CP100" s="1">
        <f t="shared" si="93"/>
        <v>1539.6573614299884</v>
      </c>
      <c r="CQ100" s="1">
        <f t="shared" si="94"/>
        <v>505.58215720198928</v>
      </c>
      <c r="CR100" s="1">
        <f t="shared" si="95"/>
        <v>1539.3968325428582</v>
      </c>
      <c r="CS100" s="1">
        <f t="shared" si="96"/>
        <v>466.41410499092154</v>
      </c>
      <c r="CT100" s="1">
        <f t="shared" si="97"/>
        <v>1396.2521139756861</v>
      </c>
      <c r="CU100" s="1">
        <f t="shared" si="98"/>
        <v>494.42284249095718</v>
      </c>
      <c r="CV100" s="1">
        <f t="shared" si="99"/>
        <v>1457.7659464984088</v>
      </c>
      <c r="CW100" s="1">
        <f t="shared" si="100"/>
        <v>621.81659742580382</v>
      </c>
      <c r="CX100" s="1">
        <f t="shared" si="101"/>
        <v>1504.0288877881242</v>
      </c>
      <c r="CY100" s="1">
        <f t="shared" si="102"/>
        <v>516.64626891486864</v>
      </c>
      <c r="CZ100" s="1">
        <f t="shared" si="103"/>
        <v>1228.8149083205408</v>
      </c>
      <c r="DA100" s="1">
        <f t="shared" si="104"/>
        <v>539.97906304350408</v>
      </c>
      <c r="DB100" s="1">
        <f t="shared" si="105"/>
        <v>1266.9694806158443</v>
      </c>
      <c r="DC100" s="1">
        <f t="shared" si="106"/>
        <v>478.91097812434157</v>
      </c>
      <c r="DD100" s="1">
        <f t="shared" si="107"/>
        <v>1108.1932411983205</v>
      </c>
      <c r="DE100" s="1">
        <f t="shared" si="108"/>
        <v>518.22282095927358</v>
      </c>
      <c r="DF100" s="1">
        <f t="shared" si="109"/>
        <v>1015.5552372856682</v>
      </c>
      <c r="DG100" s="1">
        <f t="shared" si="110"/>
        <v>464.30985159389155</v>
      </c>
      <c r="DH100" s="1">
        <f t="shared" si="111"/>
        <v>899.50320697017355</v>
      </c>
      <c r="DI100" s="1">
        <f t="shared" si="112"/>
        <v>482.6746631239331</v>
      </c>
      <c r="DJ100" s="1">
        <f t="shared" si="113"/>
        <v>925.67390525176972</v>
      </c>
      <c r="DK100" s="1">
        <f t="shared" si="114"/>
        <v>480.79273189448588</v>
      </c>
      <c r="DL100" s="1">
        <f t="shared" si="115"/>
        <v>912.5839790058883</v>
      </c>
      <c r="DM100" s="1">
        <f t="shared" si="116"/>
        <v>525.19682644027284</v>
      </c>
      <c r="DN100" s="1">
        <f t="shared" si="117"/>
        <v>822.35649757221711</v>
      </c>
      <c r="DO100" s="1">
        <f t="shared" si="118"/>
        <v>560.71668597708992</v>
      </c>
      <c r="DP100" s="1">
        <f t="shared" si="119"/>
        <v>869.50545995625646</v>
      </c>
      <c r="DQ100" s="1">
        <f t="shared" si="120"/>
        <v>550.41501415146831</v>
      </c>
      <c r="DR100" s="1">
        <f t="shared" si="121"/>
        <v>844.88161828742523</v>
      </c>
      <c r="DS100" s="1">
        <f t="shared" si="122"/>
        <v>515.95036249096563</v>
      </c>
      <c r="DT100" s="1">
        <f t="shared" si="123"/>
        <v>784.22605074971466</v>
      </c>
      <c r="DU100" s="1">
        <f t="shared" si="124"/>
        <v>1146.0362552004406</v>
      </c>
      <c r="DV100" s="1">
        <f t="shared" si="125"/>
        <v>1271.9282435937444</v>
      </c>
      <c r="DW100" s="1">
        <f t="shared" si="126"/>
        <v>1175.8204896533143</v>
      </c>
      <c r="DX100" s="1">
        <f t="shared" si="127"/>
        <v>1283.4096721135934</v>
      </c>
      <c r="DY100" s="1">
        <f t="shared" si="128"/>
        <v>1043.9339764608446</v>
      </c>
      <c r="DZ100" s="1">
        <f t="shared" si="129"/>
        <v>1120.6126986578838</v>
      </c>
      <c r="EA100" s="1">
        <f t="shared" si="130"/>
        <v>1135.4796637609029</v>
      </c>
      <c r="EB100" s="1">
        <f t="shared" si="131"/>
        <v>1201.396227589659</v>
      </c>
      <c r="EC100" s="1">
        <f t="shared" si="132"/>
        <v>1260.1334440102867</v>
      </c>
      <c r="ED100" s="1">
        <f t="shared" si="133"/>
        <v>1187.9079572295716</v>
      </c>
      <c r="EE100" s="1">
        <f t="shared" si="134"/>
        <v>1290.3748154099733</v>
      </c>
      <c r="EF100" s="1">
        <f t="shared" si="135"/>
        <v>1197.2861540944937</v>
      </c>
      <c r="EG100" s="1">
        <f t="shared" si="136"/>
        <v>1236.1751149900663</v>
      </c>
      <c r="EH100" s="1">
        <f t="shared" si="137"/>
        <v>1128.9547076157528</v>
      </c>
      <c r="EI100" s="1">
        <f t="shared" si="138"/>
        <v>1431.3622361797879</v>
      </c>
      <c r="EJ100" s="1">
        <f t="shared" si="139"/>
        <v>1287.9511075148484</v>
      </c>
      <c r="EK100" s="1">
        <f t="shared" si="140"/>
        <v>1800.4011130377294</v>
      </c>
      <c r="EL100" s="1">
        <f t="shared" si="141"/>
        <v>1338.1433486938458</v>
      </c>
      <c r="EM100" s="1">
        <f t="shared" si="146"/>
        <v>1565.8323529932422</v>
      </c>
      <c r="EN100" s="1">
        <f t="shared" si="147"/>
        <v>1141.8464666014618</v>
      </c>
      <c r="EO100" s="1">
        <f t="shared" si="157"/>
        <v>1645.1990157642842</v>
      </c>
      <c r="EP100" s="1">
        <f t="shared" si="158"/>
        <v>1180.5104508251479</v>
      </c>
      <c r="EQ100" s="1">
        <f t="shared" si="161"/>
        <v>1761.1149687180898</v>
      </c>
      <c r="ER100" s="1">
        <f t="shared" si="162"/>
        <v>1242.9142036484564</v>
      </c>
      <c r="ES100" s="1">
        <f t="shared" si="165"/>
        <v>2263.0654344736913</v>
      </c>
      <c r="ET100" s="1">
        <f t="shared" si="166"/>
        <v>1177.302971061308</v>
      </c>
      <c r="EU100" s="1">
        <f t="shared" si="169"/>
        <v>2007.3460998409885</v>
      </c>
      <c r="EV100" s="1">
        <f t="shared" si="170"/>
        <v>1024.1277352152663</v>
      </c>
      <c r="EW100" s="1">
        <f t="shared" si="173"/>
        <v>2201.2641794186702</v>
      </c>
      <c r="EX100" s="1">
        <f t="shared" si="174"/>
        <v>1104.2930342981074</v>
      </c>
      <c r="EY100" s="1">
        <f t="shared" si="177"/>
        <v>2028.8886238970513</v>
      </c>
      <c r="EZ100" s="1">
        <f t="shared" si="178"/>
        <v>999.60176789408479</v>
      </c>
      <c r="FA100" s="1">
        <f t="shared" si="181"/>
        <v>2333.7940783863696</v>
      </c>
      <c r="FB100" s="1">
        <f t="shared" si="182"/>
        <v>983.71619147223259</v>
      </c>
      <c r="FC100" s="1">
        <f t="shared" si="185"/>
        <v>2557.2236025636626</v>
      </c>
      <c r="FD100" s="1">
        <f t="shared" si="186"/>
        <v>1059.1752279404732</v>
      </c>
      <c r="FE100" s="1">
        <f t="shared" si="189"/>
        <v>2079.8100290674274</v>
      </c>
      <c r="FF100" s="1">
        <f t="shared" si="190"/>
        <v>845.43110687752699</v>
      </c>
      <c r="FG100" s="1">
        <f t="shared" si="193"/>
        <v>1855.8684510016205</v>
      </c>
      <c r="FH100" s="1">
        <f t="shared" si="194"/>
        <v>743.23080523046667</v>
      </c>
      <c r="FI100" s="1">
        <f t="shared" si="197"/>
        <v>1873.7047675434901</v>
      </c>
      <c r="FJ100" s="1">
        <f t="shared" si="198"/>
        <v>640.39517247082188</v>
      </c>
      <c r="FK100" s="1">
        <f t="shared" si="201"/>
        <v>1680.6637577102163</v>
      </c>
      <c r="FL100" s="1">
        <f t="shared" si="202"/>
        <v>567.29271305275358</v>
      </c>
      <c r="FM100" s="1">
        <f t="shared" si="205"/>
        <v>1691.7095757520906</v>
      </c>
      <c r="FN100" s="1">
        <f t="shared" si="206"/>
        <v>564.7576369711237</v>
      </c>
      <c r="FO100" s="1">
        <f t="shared" si="209"/>
        <v>1577.6569695229509</v>
      </c>
      <c r="FP100" s="1">
        <f t="shared" si="210"/>
        <v>520.94663459703122</v>
      </c>
      <c r="FQ100" s="1">
        <f t="shared" si="213"/>
        <v>1674.3487685490331</v>
      </c>
      <c r="FR100" s="1">
        <f t="shared" si="214"/>
        <v>485.29998779296801</v>
      </c>
      <c r="FS100" s="1">
        <f t="shared" si="217"/>
        <v>1560.540552213809</v>
      </c>
      <c r="FT100" s="1">
        <f t="shared" si="218"/>
        <v>447.69371567616975</v>
      </c>
      <c r="FU100" s="1">
        <f t="shared" si="221"/>
        <v>1690.4715297428891</v>
      </c>
      <c r="FV100" s="1">
        <f t="shared" si="222"/>
        <v>480.40624017676726</v>
      </c>
      <c r="FW100" s="1">
        <f t="shared" si="225"/>
        <v>1588.4129427797939</v>
      </c>
      <c r="FX100" s="1">
        <f t="shared" si="226"/>
        <v>446.85825040149621</v>
      </c>
      <c r="FY100" s="1">
        <f t="shared" si="229"/>
        <v>1592.4781103901112</v>
      </c>
      <c r="FZ100" s="1">
        <f t="shared" si="230"/>
        <v>403.46627146585558</v>
      </c>
      <c r="GA100" s="1">
        <f t="shared" ref="GA100:GA122" si="233">$C100*GA99+GA99</f>
        <v>1653.3386210389758</v>
      </c>
      <c r="GB100" s="1">
        <f t="shared" ref="GB100:GB122" si="234">GB99*$C100+GB99</f>
        <v>415.07958764935955</v>
      </c>
      <c r="GC100" s="1">
        <f>$C100*GC99+GC99</f>
        <v>1524.407435694731</v>
      </c>
      <c r="GD100" s="1">
        <f>GD99*$C100+GD99</f>
        <v>379.14061546325627</v>
      </c>
      <c r="GE100" s="1">
        <f>$N100</f>
        <v>1520.7032686288187</v>
      </c>
      <c r="GF100" s="2">
        <f>$G100</f>
        <v>375</v>
      </c>
    </row>
    <row r="101" spans="1:212" x14ac:dyDescent="0.2">
      <c r="A101" s="3">
        <v>42703</v>
      </c>
      <c r="B101">
        <v>264.5</v>
      </c>
      <c r="C101" s="4">
        <f t="shared" si="148"/>
        <v>9.0047420783523041E-2</v>
      </c>
      <c r="D101" s="2">
        <f t="shared" si="149"/>
        <v>22226.890756302517</v>
      </c>
      <c r="E101">
        <f t="shared" si="150"/>
        <v>929.45084541195661</v>
      </c>
      <c r="F101">
        <v>3</v>
      </c>
      <c r="G101" s="2">
        <f t="shared" si="142"/>
        <v>375</v>
      </c>
      <c r="H101">
        <f t="shared" si="143"/>
        <v>1.4177693761814745</v>
      </c>
      <c r="I101">
        <f t="shared" si="151"/>
        <v>551.4543909094574</v>
      </c>
      <c r="J101">
        <f t="shared" si="152"/>
        <v>6.3954651744792477</v>
      </c>
      <c r="K101">
        <f t="shared" si="153"/>
        <v>301.77607560778171</v>
      </c>
      <c r="L101">
        <f t="shared" si="154"/>
        <v>929.45084541195661</v>
      </c>
      <c r="M101">
        <v>1.82</v>
      </c>
      <c r="N101" s="1">
        <f t="shared" si="144"/>
        <v>1691.6005386497611</v>
      </c>
      <c r="P101" s="1">
        <f t="shared" si="145"/>
        <v>22226.890756302517</v>
      </c>
      <c r="Q101" s="1">
        <f t="shared" si="155"/>
        <v>130.74641621354417</v>
      </c>
      <c r="R101" s="1">
        <f t="shared" si="156"/>
        <v>3334.0336134453805</v>
      </c>
      <c r="S101" s="1">
        <f t="shared" si="159"/>
        <v>149.55650353574228</v>
      </c>
      <c r="T101" s="1">
        <f t="shared" si="160"/>
        <v>3299.3762993763003</v>
      </c>
      <c r="U101" s="1">
        <f t="shared" si="163"/>
        <v>139.23837892294495</v>
      </c>
      <c r="V101" s="1">
        <f t="shared" si="164"/>
        <v>2708.1911262798617</v>
      </c>
      <c r="W101" s="1">
        <f t="shared" si="167"/>
        <v>167.25768938079116</v>
      </c>
      <c r="X101" s="1">
        <f t="shared" si="168"/>
        <v>2593.1372549019593</v>
      </c>
      <c r="Y101" s="1">
        <f t="shared" si="171"/>
        <v>168.98931568806822</v>
      </c>
      <c r="Z101" s="1">
        <f t="shared" si="172"/>
        <v>2411.8541033434649</v>
      </c>
      <c r="AA101" s="1">
        <f t="shared" si="175"/>
        <v>173.37252345957893</v>
      </c>
      <c r="AB101" s="1">
        <f t="shared" si="176"/>
        <v>2303.3381712626992</v>
      </c>
      <c r="AC101" s="1">
        <f t="shared" si="179"/>
        <v>174.49197655720707</v>
      </c>
      <c r="AD101" s="1">
        <f t="shared" si="180"/>
        <v>2173.9726027397264</v>
      </c>
      <c r="AE101" s="1">
        <f t="shared" si="183"/>
        <v>191.61112150640838</v>
      </c>
      <c r="AF101" s="1">
        <f t="shared" si="184"/>
        <v>2254.2613636363621</v>
      </c>
      <c r="AG101" s="1">
        <f t="shared" si="187"/>
        <v>190.54876033774136</v>
      </c>
      <c r="AH101" s="1">
        <f t="shared" si="188"/>
        <v>2118.8251001335107</v>
      </c>
      <c r="AI101" s="1">
        <f t="shared" si="191"/>
        <v>178.0676368285601</v>
      </c>
      <c r="AJ101" s="1">
        <f t="shared" si="192"/>
        <v>1882.5622775800712</v>
      </c>
      <c r="AK101" s="1">
        <f t="shared" si="195"/>
        <v>204.04301246430185</v>
      </c>
      <c r="AL101" s="1">
        <f t="shared" si="196"/>
        <v>2066.4062499999995</v>
      </c>
      <c r="AM101" s="1">
        <f t="shared" si="199"/>
        <v>180.88303498341932</v>
      </c>
      <c r="AN101" s="1">
        <f t="shared" si="200"/>
        <v>1750.6894649751796</v>
      </c>
      <c r="AO101" s="1">
        <f t="shared" si="203"/>
        <v>192.15302451986119</v>
      </c>
      <c r="AP101" s="1">
        <f t="shared" si="204"/>
        <v>1792.2077922077924</v>
      </c>
      <c r="AQ101" s="1">
        <f t="shared" si="207"/>
        <v>241.28702368539371</v>
      </c>
      <c r="AR101" s="1">
        <f t="shared" si="208"/>
        <v>2169.5146958304858</v>
      </c>
      <c r="AS101" s="1">
        <f t="shared" si="211"/>
        <v>237.5587639638313</v>
      </c>
      <c r="AT101" s="1">
        <f t="shared" si="212"/>
        <v>1860.4923798358727</v>
      </c>
      <c r="AU101" s="1">
        <f t="shared" si="215"/>
        <v>357.18157429816841</v>
      </c>
      <c r="AV101" s="1">
        <f t="shared" si="216"/>
        <v>2698.9795918367349</v>
      </c>
      <c r="AW101" s="1">
        <f t="shared" si="219"/>
        <v>332.50068221704493</v>
      </c>
      <c r="AX101" s="1">
        <f t="shared" si="220"/>
        <v>2390.0602409638545</v>
      </c>
      <c r="AY101" s="1">
        <f t="shared" si="223"/>
        <v>383.93977906952466</v>
      </c>
      <c r="AZ101" s="1">
        <f t="shared" si="224"/>
        <v>2644.9999999999986</v>
      </c>
      <c r="BA101" s="1">
        <f t="shared" si="227"/>
        <v>760.3335503597466</v>
      </c>
      <c r="BB101" s="1">
        <f t="shared" si="228"/>
        <v>5006.3091482649852</v>
      </c>
      <c r="BC101" s="1">
        <f t="shared" si="231"/>
        <v>466.65056743428261</v>
      </c>
      <c r="BD101" s="1">
        <f t="shared" si="232"/>
        <v>5667.8571428571413</v>
      </c>
      <c r="BE101" s="1">
        <f t="shared" ref="BE101:BE122" si="235">$C101*BE100+BE100</f>
        <v>363.64753843627807</v>
      </c>
      <c r="BF101" s="1">
        <f t="shared" ref="BF101:BF122" si="236">BF100*$C101+BF100</f>
        <v>4079.6915167095108</v>
      </c>
      <c r="BG101" s="1">
        <f t="shared" si="58"/>
        <v>338.50151743484986</v>
      </c>
      <c r="BH101" s="1">
        <f t="shared" si="59"/>
        <v>3598.6394557823123</v>
      </c>
      <c r="BI101" s="1">
        <f t="shared" si="60"/>
        <v>291.9567578437065</v>
      </c>
      <c r="BJ101" s="1">
        <f t="shared" si="61"/>
        <v>2966.1334950168875</v>
      </c>
      <c r="BK101" s="1">
        <f t="shared" si="62"/>
        <v>272.8146610633089</v>
      </c>
      <c r="BL101" s="1">
        <f t="shared" si="63"/>
        <v>2673.517630174244</v>
      </c>
      <c r="BM101" s="1">
        <f t="shared" si="64"/>
        <v>271.66501570712057</v>
      </c>
      <c r="BN101" s="1">
        <f t="shared" si="65"/>
        <v>2579.6488434820362</v>
      </c>
      <c r="BO101" s="1">
        <f t="shared" si="66"/>
        <v>270.46668969012308</v>
      </c>
      <c r="BP101" s="1">
        <f t="shared" si="67"/>
        <v>2493.4012831498962</v>
      </c>
      <c r="BQ101" s="1">
        <f t="shared" si="68"/>
        <v>241.81836202679645</v>
      </c>
      <c r="BR101" s="1">
        <f t="shared" si="69"/>
        <v>2168.032786885246</v>
      </c>
      <c r="BS101" s="1">
        <f t="shared" si="70"/>
        <v>196.33056393965225</v>
      </c>
      <c r="BT101" s="1">
        <f t="shared" si="71"/>
        <v>1719.0207744972506</v>
      </c>
      <c r="BU101" s="1">
        <f t="shared" si="72"/>
        <v>186.11229574732772</v>
      </c>
      <c r="BV101" s="1">
        <f t="shared" si="73"/>
        <v>1599.7983870967746</v>
      </c>
      <c r="BW101" s="1">
        <f t="shared" si="74"/>
        <v>193.4940184039362</v>
      </c>
      <c r="BX101" s="1">
        <f t="shared" si="75"/>
        <v>1635.4080379977802</v>
      </c>
      <c r="BY101" s="1">
        <f t="shared" si="76"/>
        <v>229.32933549694093</v>
      </c>
      <c r="BZ101" s="1">
        <f t="shared" si="77"/>
        <v>1905.6196244740156</v>
      </c>
      <c r="CA101" s="1">
        <f t="shared" si="78"/>
        <v>264.65396127495706</v>
      </c>
      <c r="CB101" s="1">
        <f t="shared" si="79"/>
        <v>2156.7187732119837</v>
      </c>
      <c r="CC101" s="1">
        <f t="shared" si="80"/>
        <v>288.07846038178417</v>
      </c>
      <c r="CD101" s="1">
        <f t="shared" si="81"/>
        <v>2105.8917879689179</v>
      </c>
      <c r="CE101" s="1">
        <f t="shared" si="82"/>
        <v>274.10033003626535</v>
      </c>
      <c r="CF101" s="1">
        <f t="shared" si="83"/>
        <v>1962.1662017213471</v>
      </c>
      <c r="CG101" s="1">
        <f t="shared" si="84"/>
        <v>563.04034343689455</v>
      </c>
      <c r="CH101" s="1">
        <f t="shared" si="85"/>
        <v>2156.7187732119837</v>
      </c>
      <c r="CI101" s="1">
        <f t="shared" si="86"/>
        <v>566.56489085394367</v>
      </c>
      <c r="CJ101" s="1">
        <f t="shared" si="87"/>
        <v>2121.2040966717423</v>
      </c>
      <c r="CK101" s="1">
        <f t="shared" si="88"/>
        <v>553.86261099178773</v>
      </c>
      <c r="CL101" s="1">
        <f t="shared" si="89"/>
        <v>2028.3741698353097</v>
      </c>
      <c r="CM101" s="1">
        <f t="shared" si="90"/>
        <v>521.73537008316305</v>
      </c>
      <c r="CN101" s="1">
        <f t="shared" si="91"/>
        <v>1871.4622641509436</v>
      </c>
      <c r="CO101" s="1">
        <f t="shared" si="92"/>
        <v>541.81046803314678</v>
      </c>
      <c r="CP101" s="1">
        <f t="shared" si="93"/>
        <v>1678.2995357171235</v>
      </c>
      <c r="CQ101" s="1">
        <f t="shared" si="94"/>
        <v>551.10852645219813</v>
      </c>
      <c r="CR101" s="1">
        <f t="shared" si="95"/>
        <v>1678.0155468756675</v>
      </c>
      <c r="CS101" s="1">
        <f t="shared" si="96"/>
        <v>508.41349216240934</v>
      </c>
      <c r="CT101" s="1">
        <f t="shared" si="97"/>
        <v>1521.9810156027384</v>
      </c>
      <c r="CU101" s="1">
        <f t="shared" si="98"/>
        <v>538.94434423372593</v>
      </c>
      <c r="CV101" s="1">
        <f t="shared" si="99"/>
        <v>1589.0340100866417</v>
      </c>
      <c r="CW101" s="1">
        <f t="shared" si="100"/>
        <v>677.8095782243837</v>
      </c>
      <c r="CX101" s="1">
        <f t="shared" si="101"/>
        <v>1639.4628099173556</v>
      </c>
      <c r="CY101" s="1">
        <f t="shared" si="102"/>
        <v>563.16893288808296</v>
      </c>
      <c r="CZ101" s="1">
        <f t="shared" si="103"/>
        <v>1339.4665214351469</v>
      </c>
      <c r="DA101" s="1">
        <f t="shared" si="104"/>
        <v>588.60278494767499</v>
      </c>
      <c r="DB101" s="1">
        <f t="shared" si="105"/>
        <v>1381.0568145567408</v>
      </c>
      <c r="DC101" s="1">
        <f t="shared" si="106"/>
        <v>522.0356764893528</v>
      </c>
      <c r="DD101" s="1">
        <f t="shared" si="107"/>
        <v>1207.983184297962</v>
      </c>
      <c r="DE101" s="1">
        <f t="shared" si="108"/>
        <v>564.88744937781757</v>
      </c>
      <c r="DF101" s="1">
        <f t="shared" si="109"/>
        <v>1107.0033670664413</v>
      </c>
      <c r="DG101" s="1">
        <f t="shared" si="110"/>
        <v>506.11975617430187</v>
      </c>
      <c r="DH101" s="1">
        <f t="shared" si="111"/>
        <v>980.50115074434518</v>
      </c>
      <c r="DI101" s="1">
        <f t="shared" si="112"/>
        <v>526.13827161579911</v>
      </c>
      <c r="DJ101" s="1">
        <f t="shared" si="113"/>
        <v>1009.0284529063028</v>
      </c>
      <c r="DK101" s="1">
        <f t="shared" si="114"/>
        <v>524.08687733304828</v>
      </c>
      <c r="DL101" s="1">
        <f t="shared" si="115"/>
        <v>994.75981256373325</v>
      </c>
      <c r="DM101" s="1">
        <f t="shared" si="116"/>
        <v>572.48944606491102</v>
      </c>
      <c r="DN101" s="1">
        <f t="shared" si="117"/>
        <v>896.4075791431668</v>
      </c>
      <c r="DO101" s="1">
        <f t="shared" si="118"/>
        <v>611.20777733961154</v>
      </c>
      <c r="DP101" s="1">
        <f t="shared" si="119"/>
        <v>947.80218398250827</v>
      </c>
      <c r="DQ101" s="1">
        <f t="shared" si="120"/>
        <v>599.97846653633439</v>
      </c>
      <c r="DR101" s="1">
        <f t="shared" si="121"/>
        <v>920.96102888161693</v>
      </c>
      <c r="DS101" s="1">
        <f t="shared" si="122"/>
        <v>562.41036188560088</v>
      </c>
      <c r="DT101" s="1">
        <f t="shared" si="123"/>
        <v>854.84358393097477</v>
      </c>
      <c r="DU101" s="1">
        <f t="shared" si="124"/>
        <v>1249.2338641056476</v>
      </c>
      <c r="DV101" s="1">
        <f t="shared" si="125"/>
        <v>1386.4621013510778</v>
      </c>
      <c r="DW101" s="1">
        <f t="shared" si="126"/>
        <v>1281.7000920510145</v>
      </c>
      <c r="DX101" s="1">
        <f t="shared" si="127"/>
        <v>1398.9774028960494</v>
      </c>
      <c r="DY101" s="1">
        <f t="shared" si="128"/>
        <v>1137.9375385094309</v>
      </c>
      <c r="DZ101" s="1">
        <f t="shared" si="129"/>
        <v>1221.5209818692897</v>
      </c>
      <c r="EA101" s="1">
        <f t="shared" si="130"/>
        <v>1237.7266788347142</v>
      </c>
      <c r="EB101" s="1">
        <f t="shared" si="131"/>
        <v>1309.5788592231622</v>
      </c>
      <c r="EC101" s="1">
        <f t="shared" si="132"/>
        <v>1373.6052104864709</v>
      </c>
      <c r="ED101" s="1">
        <f t="shared" si="133"/>
        <v>1294.876004906318</v>
      </c>
      <c r="EE101" s="1">
        <f t="shared" si="134"/>
        <v>1406.5697393816561</v>
      </c>
      <c r="EF101" s="1">
        <f t="shared" si="135"/>
        <v>1305.0986842105265</v>
      </c>
      <c r="EG101" s="1">
        <f t="shared" si="136"/>
        <v>1347.4894957316967</v>
      </c>
      <c r="EH101" s="1">
        <f t="shared" si="137"/>
        <v>1230.6141672179676</v>
      </c>
      <c r="EI101" s="1">
        <f t="shared" si="138"/>
        <v>1560.2527137547138</v>
      </c>
      <c r="EJ101" s="1">
        <f t="shared" si="139"/>
        <v>1403.9277828418426</v>
      </c>
      <c r="EK101" s="1">
        <f t="shared" si="140"/>
        <v>1962.5225896425611</v>
      </c>
      <c r="EL101" s="1">
        <f t="shared" si="141"/>
        <v>1458.6397058823532</v>
      </c>
      <c r="EM101" s="1">
        <f t="shared" si="146"/>
        <v>1706.8315177596787</v>
      </c>
      <c r="EN101" s="1">
        <f t="shared" si="147"/>
        <v>1244.6667958497026</v>
      </c>
      <c r="EO101" s="1">
        <f t="shared" si="157"/>
        <v>1793.3449438094488</v>
      </c>
      <c r="EP101" s="1">
        <f t="shared" si="158"/>
        <v>1286.8123721299464</v>
      </c>
      <c r="EQ101" s="1">
        <f t="shared" si="161"/>
        <v>1919.6988293544086</v>
      </c>
      <c r="ER101" s="1">
        <f t="shared" si="162"/>
        <v>1354.8354219422063</v>
      </c>
      <c r="ES101" s="1">
        <f t="shared" si="165"/>
        <v>2466.8486399123904</v>
      </c>
      <c r="ET101" s="1">
        <f t="shared" si="166"/>
        <v>1283.3160670861573</v>
      </c>
      <c r="EU101" s="1">
        <f t="shared" si="169"/>
        <v>2188.102438751534</v>
      </c>
      <c r="EV101" s="1">
        <f t="shared" si="170"/>
        <v>1116.3477963242719</v>
      </c>
      <c r="EW101" s="1">
        <f t="shared" si="173"/>
        <v>2399.4823412384799</v>
      </c>
      <c r="EX101" s="1">
        <f t="shared" si="174"/>
        <v>1203.7317738258625</v>
      </c>
      <c r="EY101" s="1">
        <f t="shared" si="177"/>
        <v>2211.5848115360122</v>
      </c>
      <c r="EZ101" s="1">
        <f t="shared" si="178"/>
        <v>1089.613328903597</v>
      </c>
      <c r="FA101" s="1">
        <f t="shared" si="181"/>
        <v>2543.9462157849216</v>
      </c>
      <c r="FB101" s="1">
        <f t="shared" si="182"/>
        <v>1072.2972972972975</v>
      </c>
      <c r="FC101" s="1">
        <f t="shared" si="185"/>
        <v>2787.4949923412692</v>
      </c>
      <c r="FD101" s="1">
        <f t="shared" si="186"/>
        <v>1154.5512253743129</v>
      </c>
      <c r="FE101" s="1">
        <f t="shared" si="189"/>
        <v>2267.0915579046532</v>
      </c>
      <c r="FF101" s="1">
        <f t="shared" si="190"/>
        <v>921.55999750200726</v>
      </c>
      <c r="FG101" s="1">
        <f t="shared" si="193"/>
        <v>2022.9846183278287</v>
      </c>
      <c r="FH101" s="1">
        <f t="shared" si="194"/>
        <v>810.15682228833111</v>
      </c>
      <c r="FI101" s="1">
        <f t="shared" si="197"/>
        <v>2042.427049170572</v>
      </c>
      <c r="FJ101" s="1">
        <f t="shared" si="198"/>
        <v>698.06110603403874</v>
      </c>
      <c r="FK101" s="1">
        <f t="shared" si="201"/>
        <v>1832.0031942963651</v>
      </c>
      <c r="FL101" s="1">
        <f t="shared" si="202"/>
        <v>618.37595869244126</v>
      </c>
      <c r="FM101" s="1">
        <f t="shared" si="205"/>
        <v>1844.0436597633543</v>
      </c>
      <c r="FN101" s="1">
        <f t="shared" si="206"/>
        <v>615.61260554817068</v>
      </c>
      <c r="FO101" s="1">
        <f t="shared" si="209"/>
        <v>1719.720910509642</v>
      </c>
      <c r="FP101" s="1">
        <f t="shared" si="210"/>
        <v>567.85653540835028</v>
      </c>
      <c r="FQ101" s="1">
        <f t="shared" si="213"/>
        <v>1825.1195566489416</v>
      </c>
      <c r="FR101" s="1">
        <f t="shared" si="214"/>
        <v>529</v>
      </c>
      <c r="FS101" s="1">
        <f t="shared" si="217"/>
        <v>1701.0632039687573</v>
      </c>
      <c r="FT101" s="1">
        <f t="shared" si="218"/>
        <v>488.00738007380073</v>
      </c>
      <c r="FU101" s="1">
        <f t="shared" si="221"/>
        <v>1842.6941309042129</v>
      </c>
      <c r="FV101" s="1">
        <f t="shared" si="222"/>
        <v>523.66558303299485</v>
      </c>
      <c r="FW101" s="1">
        <f t="shared" si="225"/>
        <v>1731.4454314162801</v>
      </c>
      <c r="FX101" s="1">
        <f t="shared" si="226"/>
        <v>487.09668330598862</v>
      </c>
      <c r="FY101" s="1">
        <f t="shared" si="229"/>
        <v>1735.8766568849592</v>
      </c>
      <c r="FZ101" s="1">
        <f t="shared" si="230"/>
        <v>439.79736858450065</v>
      </c>
      <c r="GA101" s="1">
        <f t="shared" si="233"/>
        <v>1802.2174995453222</v>
      </c>
      <c r="GB101" s="1">
        <f t="shared" si="234"/>
        <v>452.45643393707269</v>
      </c>
      <c r="GC101" s="1">
        <f t="shared" ref="GC101:GC122" si="237">$C101*GC100+GC100</f>
        <v>1661.6763935022659</v>
      </c>
      <c r="GD101" s="1">
        <f t="shared" ref="GD101:GD122" si="238">GD100*$C101+GD100</f>
        <v>413.28125</v>
      </c>
      <c r="GE101" s="1">
        <f>$C101*GE100+GE100</f>
        <v>1657.6386757459168</v>
      </c>
      <c r="GF101" s="1">
        <f>GF100*$C101+GF100</f>
        <v>408.76778279382114</v>
      </c>
      <c r="GG101" s="1">
        <f>$N101</f>
        <v>1691.6005386497611</v>
      </c>
      <c r="GH101" s="2">
        <f>$G101</f>
        <v>375</v>
      </c>
    </row>
    <row r="102" spans="1:212" x14ac:dyDescent="0.2">
      <c r="A102" s="3">
        <v>42793</v>
      </c>
      <c r="B102">
        <v>265</v>
      </c>
      <c r="C102" s="4">
        <f t="shared" si="148"/>
        <v>1.890359168241966E-3</v>
      </c>
      <c r="D102" s="2">
        <f t="shared" si="149"/>
        <v>22268.907563025205</v>
      </c>
      <c r="E102">
        <f t="shared" si="150"/>
        <v>937.26407996261719</v>
      </c>
      <c r="F102">
        <v>4</v>
      </c>
      <c r="G102" s="2">
        <f t="shared" si="142"/>
        <v>375</v>
      </c>
      <c r="H102">
        <f t="shared" si="143"/>
        <v>1.4150943396226414</v>
      </c>
      <c r="I102">
        <f t="shared" si="151"/>
        <v>552.86948524908007</v>
      </c>
      <c r="J102">
        <f t="shared" si="152"/>
        <v>6.4370589642715599</v>
      </c>
      <c r="K102">
        <f t="shared" si="153"/>
        <v>308.21313457205326</v>
      </c>
      <c r="L102">
        <f t="shared" si="154"/>
        <v>937.26407996261719</v>
      </c>
      <c r="M102">
        <v>1.82</v>
      </c>
      <c r="N102" s="1">
        <f t="shared" si="144"/>
        <v>1705.8206255319633</v>
      </c>
      <c r="P102" s="1">
        <f t="shared" si="145"/>
        <v>22268.907563025205</v>
      </c>
      <c r="Q102" s="1">
        <f t="shared" si="155"/>
        <v>130.99357390014822</v>
      </c>
      <c r="R102" s="1">
        <f t="shared" si="156"/>
        <v>3340.3361344537839</v>
      </c>
      <c r="S102" s="1">
        <f t="shared" si="159"/>
        <v>149.83921904337129</v>
      </c>
      <c r="T102" s="1">
        <f t="shared" si="160"/>
        <v>3305.6133056133067</v>
      </c>
      <c r="U102" s="1">
        <f t="shared" si="163"/>
        <v>139.50158946911307</v>
      </c>
      <c r="V102" s="1">
        <f t="shared" si="164"/>
        <v>2713.3105802047762</v>
      </c>
      <c r="W102" s="1">
        <f t="shared" si="167"/>
        <v>167.57386648737111</v>
      </c>
      <c r="X102" s="1">
        <f t="shared" si="168"/>
        <v>2598.0392156862731</v>
      </c>
      <c r="Y102" s="1">
        <f t="shared" si="171"/>
        <v>169.30876619031409</v>
      </c>
      <c r="Z102" s="1">
        <f t="shared" si="172"/>
        <v>2416.4133738601822</v>
      </c>
      <c r="AA102" s="1">
        <f t="shared" si="175"/>
        <v>173.700259798822</v>
      </c>
      <c r="AB102" s="1">
        <f t="shared" si="176"/>
        <v>2307.6923076923072</v>
      </c>
      <c r="AC102" s="1">
        <f t="shared" si="179"/>
        <v>174.82182906487665</v>
      </c>
      <c r="AD102" s="1">
        <f t="shared" si="180"/>
        <v>2178.0821917808225</v>
      </c>
      <c r="AE102" s="1">
        <f t="shared" si="183"/>
        <v>191.97333534668513</v>
      </c>
      <c r="AF102" s="1">
        <f t="shared" si="184"/>
        <v>2258.5227272727257</v>
      </c>
      <c r="AG102" s="1">
        <f t="shared" si="187"/>
        <v>190.90896593384295</v>
      </c>
      <c r="AH102" s="1">
        <f t="shared" si="188"/>
        <v>2122.8304405874492</v>
      </c>
      <c r="AI102" s="1">
        <f t="shared" si="191"/>
        <v>178.40424861840614</v>
      </c>
      <c r="AJ102" s="1">
        <f t="shared" si="192"/>
        <v>1886.120996441281</v>
      </c>
      <c r="AK102" s="1">
        <f t="shared" si="195"/>
        <v>204.42872704362946</v>
      </c>
      <c r="AL102" s="1">
        <f t="shared" si="196"/>
        <v>2070.3124999999995</v>
      </c>
      <c r="AM102" s="1">
        <f t="shared" si="199"/>
        <v>181.22496888697967</v>
      </c>
      <c r="AN102" s="1">
        <f t="shared" si="200"/>
        <v>1753.9988968560401</v>
      </c>
      <c r="AO102" s="1">
        <f t="shared" si="203"/>
        <v>192.51626275146774</v>
      </c>
      <c r="AP102" s="1">
        <f t="shared" si="204"/>
        <v>1795.595708639187</v>
      </c>
      <c r="AQ102" s="1">
        <f t="shared" si="207"/>
        <v>241.74314282279519</v>
      </c>
      <c r="AR102" s="1">
        <f t="shared" si="208"/>
        <v>2173.6158578263849</v>
      </c>
      <c r="AS102" s="1">
        <f t="shared" si="211"/>
        <v>238.00783535128656</v>
      </c>
      <c r="AT102" s="1">
        <f t="shared" si="212"/>
        <v>1864.0093786635398</v>
      </c>
      <c r="AU102" s="1">
        <f t="shared" si="215"/>
        <v>357.85677576187004</v>
      </c>
      <c r="AV102" s="1">
        <f t="shared" si="216"/>
        <v>2704.0816326530617</v>
      </c>
      <c r="AW102" s="1">
        <f t="shared" si="219"/>
        <v>333.12922793012063</v>
      </c>
      <c r="AX102" s="1">
        <f t="shared" si="220"/>
        <v>2394.5783132530109</v>
      </c>
      <c r="AY102" s="1">
        <f t="shared" si="223"/>
        <v>384.66556315094152</v>
      </c>
      <c r="AZ102" s="1">
        <f t="shared" si="224"/>
        <v>2649.9999999999986</v>
      </c>
      <c r="BA102" s="1">
        <f t="shared" si="227"/>
        <v>761.77085385759108</v>
      </c>
      <c r="BB102" s="1">
        <f t="shared" si="228"/>
        <v>5015.7728706624612</v>
      </c>
      <c r="BC102" s="1">
        <f t="shared" si="231"/>
        <v>467.53270461279732</v>
      </c>
      <c r="BD102" s="1">
        <f t="shared" si="232"/>
        <v>5678.5714285714266</v>
      </c>
      <c r="BE102" s="1">
        <f t="shared" si="235"/>
        <v>364.33496289456968</v>
      </c>
      <c r="BF102" s="1">
        <f t="shared" si="236"/>
        <v>4087.4035989717217</v>
      </c>
      <c r="BG102" s="1">
        <f t="shared" ref="BG102:BG122" si="239">$C102*BG101+BG101</f>
        <v>339.14140688179663</v>
      </c>
      <c r="BH102" s="1">
        <f t="shared" ref="BH102:BH122" si="240">BH101*$C102+BH101</f>
        <v>3605.4421768707475</v>
      </c>
      <c r="BI102" s="1">
        <f t="shared" si="60"/>
        <v>292.50866097762656</v>
      </c>
      <c r="BJ102" s="1">
        <f t="shared" si="61"/>
        <v>2971.7405526634225</v>
      </c>
      <c r="BK102" s="1">
        <f t="shared" si="62"/>
        <v>273.33037875908076</v>
      </c>
      <c r="BL102" s="1">
        <f t="shared" si="63"/>
        <v>2678.5715387379005</v>
      </c>
      <c r="BM102" s="1">
        <f t="shared" si="64"/>
        <v>272.17856016025314</v>
      </c>
      <c r="BN102" s="1">
        <f t="shared" si="65"/>
        <v>2584.5253063241571</v>
      </c>
      <c r="BO102" s="1">
        <f t="shared" si="66"/>
        <v>270.97796887668284</v>
      </c>
      <c r="BP102" s="1">
        <f t="shared" si="67"/>
        <v>2498.114707125605</v>
      </c>
      <c r="BQ102" s="1">
        <f t="shared" si="68"/>
        <v>242.27548558450306</v>
      </c>
      <c r="BR102" s="1">
        <f t="shared" si="69"/>
        <v>2172.1311475409839</v>
      </c>
      <c r="BS102" s="1">
        <f t="shared" si="70"/>
        <v>196.70169922120169</v>
      </c>
      <c r="BT102" s="1">
        <f t="shared" si="71"/>
        <v>1722.2703411787199</v>
      </c>
      <c r="BU102" s="1">
        <f t="shared" si="72"/>
        <v>186.46411483191625</v>
      </c>
      <c r="BV102" s="1">
        <f t="shared" si="73"/>
        <v>1602.8225806451617</v>
      </c>
      <c r="BW102" s="1">
        <f t="shared" si="74"/>
        <v>193.85979159562606</v>
      </c>
      <c r="BX102" s="1">
        <f t="shared" si="75"/>
        <v>1638.4995465762258</v>
      </c>
      <c r="BY102" s="1">
        <f t="shared" si="76"/>
        <v>229.76285030884441</v>
      </c>
      <c r="BZ102" s="1">
        <f t="shared" si="77"/>
        <v>1909.2219300023219</v>
      </c>
      <c r="CA102" s="1">
        <f t="shared" si="78"/>
        <v>265.15425231706473</v>
      </c>
      <c r="CB102" s="1">
        <f t="shared" si="79"/>
        <v>2160.7957463182447</v>
      </c>
      <c r="CC102" s="1">
        <f t="shared" si="80"/>
        <v>288.62303214053992</v>
      </c>
      <c r="CD102" s="1">
        <f t="shared" si="81"/>
        <v>2109.8726798176303</v>
      </c>
      <c r="CE102" s="1">
        <f t="shared" si="82"/>
        <v>274.61847810816755</v>
      </c>
      <c r="CF102" s="1">
        <f t="shared" si="83"/>
        <v>1965.8754005903857</v>
      </c>
      <c r="CG102" s="1">
        <f t="shared" si="84"/>
        <v>564.10469191220056</v>
      </c>
      <c r="CH102" s="1">
        <f t="shared" si="85"/>
        <v>2160.7957463182447</v>
      </c>
      <c r="CI102" s="1">
        <f t="shared" si="86"/>
        <v>567.6359019897734</v>
      </c>
      <c r="CJ102" s="1">
        <f t="shared" si="87"/>
        <v>2125.2139342835981</v>
      </c>
      <c r="CK102" s="1">
        <f t="shared" si="88"/>
        <v>554.90961025642252</v>
      </c>
      <c r="CL102" s="1">
        <f t="shared" si="89"/>
        <v>2032.2085255438831</v>
      </c>
      <c r="CM102" s="1">
        <f t="shared" si="90"/>
        <v>522.72163732339584</v>
      </c>
      <c r="CN102" s="1">
        <f t="shared" si="91"/>
        <v>1875.0000000000002</v>
      </c>
      <c r="CO102" s="1">
        <f t="shared" si="92"/>
        <v>542.8346844188427</v>
      </c>
      <c r="CP102" s="1">
        <f t="shared" si="93"/>
        <v>1681.4721246315225</v>
      </c>
      <c r="CQ102" s="1">
        <f t="shared" si="94"/>
        <v>552.15031950787341</v>
      </c>
      <c r="CR102" s="1">
        <f t="shared" si="95"/>
        <v>1681.1875989491564</v>
      </c>
      <c r="CS102" s="1">
        <f t="shared" si="96"/>
        <v>509.37457626857645</v>
      </c>
      <c r="CT102" s="1">
        <f t="shared" si="97"/>
        <v>1524.8581063694733</v>
      </c>
      <c r="CU102" s="1">
        <f t="shared" si="98"/>
        <v>539.96314261602026</v>
      </c>
      <c r="CV102" s="1">
        <f t="shared" si="99"/>
        <v>1592.0378550962573</v>
      </c>
      <c r="CW102" s="1">
        <f t="shared" si="100"/>
        <v>679.09088177490241</v>
      </c>
      <c r="CX102" s="1">
        <f t="shared" si="101"/>
        <v>1642.5619834710747</v>
      </c>
      <c r="CY102" s="1">
        <f t="shared" si="102"/>
        <v>564.23352444363695</v>
      </c>
      <c r="CZ102" s="1">
        <f t="shared" si="103"/>
        <v>1341.9985942544949</v>
      </c>
      <c r="DA102" s="1">
        <f t="shared" si="104"/>
        <v>589.71545561865355</v>
      </c>
      <c r="DB102" s="1">
        <f t="shared" si="105"/>
        <v>1383.6675079680012</v>
      </c>
      <c r="DC102" s="1">
        <f t="shared" si="106"/>
        <v>523.02251141655381</v>
      </c>
      <c r="DD102" s="1">
        <f t="shared" si="107"/>
        <v>1210.2667063854817</v>
      </c>
      <c r="DE102" s="1">
        <f t="shared" si="108"/>
        <v>565.95528954677377</v>
      </c>
      <c r="DF102" s="1">
        <f t="shared" si="109"/>
        <v>1109.0960010306501</v>
      </c>
      <c r="DG102" s="1">
        <f t="shared" si="110"/>
        <v>507.07650429561437</v>
      </c>
      <c r="DH102" s="1">
        <f t="shared" si="111"/>
        <v>982.35465008412655</v>
      </c>
      <c r="DI102" s="1">
        <f t="shared" si="112"/>
        <v>527.13286192131102</v>
      </c>
      <c r="DJ102" s="1">
        <f t="shared" si="113"/>
        <v>1010.9358790932713</v>
      </c>
      <c r="DK102" s="1">
        <f t="shared" si="114"/>
        <v>525.0775897665701</v>
      </c>
      <c r="DL102" s="1">
        <f t="shared" si="115"/>
        <v>996.64026589561172</v>
      </c>
      <c r="DM102" s="1">
        <f t="shared" si="116"/>
        <v>573.57165673800159</v>
      </c>
      <c r="DN102" s="1">
        <f t="shared" si="117"/>
        <v>898.1021114288817</v>
      </c>
      <c r="DO102" s="1">
        <f t="shared" si="118"/>
        <v>612.36317956520622</v>
      </c>
      <c r="DP102" s="1">
        <f t="shared" si="119"/>
        <v>949.5938705306794</v>
      </c>
      <c r="DQ102" s="1">
        <f t="shared" si="120"/>
        <v>601.11264133129907</v>
      </c>
      <c r="DR102" s="1">
        <f t="shared" si="121"/>
        <v>922.70197600615688</v>
      </c>
      <c r="DS102" s="1">
        <f t="shared" si="122"/>
        <v>563.47351946950562</v>
      </c>
      <c r="DT102" s="1">
        <f t="shared" si="123"/>
        <v>856.45954533727149</v>
      </c>
      <c r="DU102" s="1">
        <f t="shared" si="124"/>
        <v>1251.5953647939382</v>
      </c>
      <c r="DV102" s="1">
        <f t="shared" si="125"/>
        <v>1389.0830126957867</v>
      </c>
      <c r="DW102" s="1">
        <f t="shared" si="126"/>
        <v>1284.1229655709596</v>
      </c>
      <c r="DX102" s="1">
        <f t="shared" si="127"/>
        <v>1401.6219726557772</v>
      </c>
      <c r="DY102" s="1">
        <f t="shared" si="128"/>
        <v>1140.0886491682388</v>
      </c>
      <c r="DZ102" s="1">
        <f t="shared" si="129"/>
        <v>1223.8300952565662</v>
      </c>
      <c r="EA102" s="1">
        <f t="shared" si="130"/>
        <v>1240.0664268098271</v>
      </c>
      <c r="EB102" s="1">
        <f t="shared" si="131"/>
        <v>1312.0544336262305</v>
      </c>
      <c r="EC102" s="1">
        <f t="shared" si="132"/>
        <v>1376.201817689659</v>
      </c>
      <c r="ED102" s="1">
        <f t="shared" si="133"/>
        <v>1297.3237856339292</v>
      </c>
      <c r="EE102" s="1">
        <f t="shared" si="134"/>
        <v>1409.228661384268</v>
      </c>
      <c r="EF102" s="1">
        <f t="shared" si="135"/>
        <v>1307.5657894736844</v>
      </c>
      <c r="EG102" s="1">
        <f t="shared" si="136"/>
        <v>1350.0367348540628</v>
      </c>
      <c r="EH102" s="1">
        <f t="shared" si="137"/>
        <v>1232.9404699915365</v>
      </c>
      <c r="EI102" s="1">
        <f t="shared" si="138"/>
        <v>1563.2021517769344</v>
      </c>
      <c r="EJ102" s="1">
        <f t="shared" si="139"/>
        <v>1406.5817105976873</v>
      </c>
      <c r="EK102" s="1">
        <f t="shared" si="140"/>
        <v>1966.232462212774</v>
      </c>
      <c r="EL102" s="1">
        <f t="shared" si="141"/>
        <v>1461.3970588235297</v>
      </c>
      <c r="EM102" s="1">
        <f t="shared" si="146"/>
        <v>1710.0580423679201</v>
      </c>
      <c r="EN102" s="1">
        <f t="shared" si="147"/>
        <v>1247.0196631386434</v>
      </c>
      <c r="EO102" s="1">
        <f t="shared" si="157"/>
        <v>1796.7350098657994</v>
      </c>
      <c r="EP102" s="1">
        <f t="shared" si="158"/>
        <v>1289.2449096954094</v>
      </c>
      <c r="EQ102" s="1">
        <f t="shared" si="161"/>
        <v>1923.3277496367421</v>
      </c>
      <c r="ER102" s="1">
        <f t="shared" si="162"/>
        <v>1357.3965475035336</v>
      </c>
      <c r="ES102" s="1">
        <f t="shared" si="165"/>
        <v>2471.5118698555139</v>
      </c>
      <c r="ET102" s="1">
        <f t="shared" si="166"/>
        <v>1285.7419953793258</v>
      </c>
      <c r="EU102" s="1">
        <f t="shared" si="169"/>
        <v>2192.2387382576808</v>
      </c>
      <c r="EV102" s="1">
        <f t="shared" si="170"/>
        <v>1118.4580946160002</v>
      </c>
      <c r="EW102" s="1">
        <f t="shared" si="173"/>
        <v>2404.0182246812747</v>
      </c>
      <c r="EX102" s="1">
        <f t="shared" si="174"/>
        <v>1206.0072592206184</v>
      </c>
      <c r="EY102" s="1">
        <f t="shared" si="177"/>
        <v>2215.765501160844</v>
      </c>
      <c r="EZ102" s="1">
        <f t="shared" si="178"/>
        <v>1091.6730894497286</v>
      </c>
      <c r="FA102" s="1">
        <f t="shared" si="181"/>
        <v>2548.7551878374452</v>
      </c>
      <c r="FB102" s="1">
        <f t="shared" si="182"/>
        <v>1074.3243243243246</v>
      </c>
      <c r="FC102" s="1">
        <f t="shared" si="185"/>
        <v>2792.7643590564699</v>
      </c>
      <c r="FD102" s="1">
        <f t="shared" si="186"/>
        <v>1156.7337418684042</v>
      </c>
      <c r="FE102" s="1">
        <f t="shared" si="189"/>
        <v>2271.3771752163821</v>
      </c>
      <c r="FF102" s="1">
        <f t="shared" si="190"/>
        <v>923.30207689237022</v>
      </c>
      <c r="FG102" s="1">
        <f t="shared" si="193"/>
        <v>2026.8087858482972</v>
      </c>
      <c r="FH102" s="1">
        <f t="shared" si="194"/>
        <v>811.68830966505766</v>
      </c>
      <c r="FI102" s="1">
        <f t="shared" si="197"/>
        <v>2046.2879698684369</v>
      </c>
      <c r="FJ102" s="1">
        <f t="shared" si="198"/>
        <v>699.3806922458233</v>
      </c>
      <c r="FK102" s="1">
        <f t="shared" si="201"/>
        <v>1835.4663383309519</v>
      </c>
      <c r="FL102" s="1">
        <f t="shared" si="202"/>
        <v>619.54491135537592</v>
      </c>
      <c r="FM102" s="1">
        <f t="shared" si="205"/>
        <v>1847.5295646022264</v>
      </c>
      <c r="FN102" s="1">
        <f t="shared" si="206"/>
        <v>616.77633448115398</v>
      </c>
      <c r="FO102" s="1">
        <f t="shared" si="209"/>
        <v>1722.9718006996413</v>
      </c>
      <c r="FP102" s="1">
        <f t="shared" si="210"/>
        <v>568.92998821630556</v>
      </c>
      <c r="FQ102" s="1">
        <f t="shared" si="213"/>
        <v>1828.5696881359906</v>
      </c>
      <c r="FR102" s="1">
        <f t="shared" si="214"/>
        <v>530</v>
      </c>
      <c r="FS102" s="1">
        <f t="shared" si="217"/>
        <v>1704.2788243921386</v>
      </c>
      <c r="FT102" s="1">
        <f t="shared" si="218"/>
        <v>488.92988929889299</v>
      </c>
      <c r="FU102" s="1">
        <f t="shared" si="221"/>
        <v>1846.1774846488333</v>
      </c>
      <c r="FV102" s="1">
        <f t="shared" si="222"/>
        <v>524.655499068974</v>
      </c>
      <c r="FW102" s="1">
        <f t="shared" si="225"/>
        <v>1734.7184851618686</v>
      </c>
      <c r="FX102" s="1">
        <f t="shared" si="226"/>
        <v>488.01747098709637</v>
      </c>
      <c r="FY102" s="1">
        <f t="shared" si="229"/>
        <v>1739.158087238239</v>
      </c>
      <c r="FZ102" s="1">
        <f t="shared" si="230"/>
        <v>440.62874357237303</v>
      </c>
      <c r="GA102" s="1">
        <f t="shared" si="233"/>
        <v>1805.6243379187538</v>
      </c>
      <c r="GB102" s="1">
        <f t="shared" si="234"/>
        <v>453.31173910519573</v>
      </c>
      <c r="GC102" s="1">
        <f t="shared" si="237"/>
        <v>1664.8175587073742</v>
      </c>
      <c r="GD102" s="1">
        <f t="shared" si="238"/>
        <v>414.0625</v>
      </c>
      <c r="GE102" s="1">
        <f t="shared" ref="GE102:GE122" si="241">$C102*GE101+GE101</f>
        <v>1660.7722082142454</v>
      </c>
      <c r="GF102" s="1">
        <f t="shared" ref="GF102:GF122" si="242">GF101*$C102+GF101</f>
        <v>409.54050071970738</v>
      </c>
      <c r="GG102" s="1">
        <f>$C102*GG101+GG101</f>
        <v>1694.7982712370008</v>
      </c>
      <c r="GH102" s="1">
        <f>GH101*$C102+GH101</f>
        <v>375.70888468809073</v>
      </c>
      <c r="GI102" s="1">
        <f>$N102</f>
        <v>1705.8206255319633</v>
      </c>
      <c r="GJ102" s="2">
        <f>$G102</f>
        <v>375</v>
      </c>
    </row>
    <row r="103" spans="1:212" x14ac:dyDescent="0.2">
      <c r="A103" s="3">
        <v>42885</v>
      </c>
      <c r="B103">
        <v>281.829986572265</v>
      </c>
      <c r="C103" s="4">
        <f t="shared" si="148"/>
        <v>6.3509383291566038E-2</v>
      </c>
      <c r="D103" s="2">
        <f t="shared" si="149"/>
        <v>23683.192148929826</v>
      </c>
      <c r="E103">
        <f t="shared" si="150"/>
        <v>945.11623326651147</v>
      </c>
      <c r="F103">
        <v>1</v>
      </c>
      <c r="G103" s="2">
        <f t="shared" si="142"/>
        <v>375</v>
      </c>
      <c r="H103">
        <f t="shared" si="143"/>
        <v>1.3305894257772495</v>
      </c>
      <c r="I103">
        <f t="shared" si="151"/>
        <v>554.20007467485732</v>
      </c>
      <c r="J103">
        <f t="shared" si="152"/>
        <v>6.103365952877378</v>
      </c>
      <c r="K103">
        <f t="shared" si="153"/>
        <v>314.31650052493063</v>
      </c>
      <c r="L103">
        <f t="shared" si="154"/>
        <v>945.11623326651147</v>
      </c>
      <c r="M103">
        <v>1.82</v>
      </c>
      <c r="N103" s="1">
        <f t="shared" si="144"/>
        <v>1720.1115445450509</v>
      </c>
      <c r="P103" s="1">
        <f t="shared" si="145"/>
        <v>23683.192148929826</v>
      </c>
      <c r="Q103" s="1">
        <f t="shared" si="155"/>
        <v>139.31289499370482</v>
      </c>
      <c r="R103" s="1">
        <f t="shared" si="156"/>
        <v>3552.4788223394771</v>
      </c>
      <c r="S103" s="1">
        <f t="shared" si="159"/>
        <v>159.35541543770569</v>
      </c>
      <c r="T103" s="1">
        <f t="shared" si="160"/>
        <v>3515.5507680532028</v>
      </c>
      <c r="U103" s="1">
        <f t="shared" si="163"/>
        <v>148.36124938448967</v>
      </c>
      <c r="V103" s="1">
        <f t="shared" si="164"/>
        <v>2885.6312618320626</v>
      </c>
      <c r="W103" s="1">
        <f t="shared" si="167"/>
        <v>178.21637940376726</v>
      </c>
      <c r="X103" s="1">
        <f t="shared" si="168"/>
        <v>2763.0390840418122</v>
      </c>
      <c r="Y103" s="1">
        <f t="shared" si="171"/>
        <v>180.06146151691689</v>
      </c>
      <c r="Z103" s="1">
        <f t="shared" si="172"/>
        <v>2569.8782970115349</v>
      </c>
      <c r="AA103" s="1">
        <f t="shared" si="175"/>
        <v>184.73185617623</v>
      </c>
      <c r="AB103" s="1">
        <f t="shared" si="176"/>
        <v>2454.2524229805363</v>
      </c>
      <c r="AC103" s="1">
        <f t="shared" si="179"/>
        <v>185.92465561469055</v>
      </c>
      <c r="AD103" s="1">
        <f t="shared" si="180"/>
        <v>2316.4108485391653</v>
      </c>
      <c r="AE103" s="1">
        <f t="shared" si="183"/>
        <v>204.16544348297811</v>
      </c>
      <c r="AF103" s="1">
        <f t="shared" si="184"/>
        <v>2401.9601128318022</v>
      </c>
      <c r="AG103" s="1">
        <f t="shared" si="187"/>
        <v>203.0334766251319</v>
      </c>
      <c r="AH103" s="1">
        <f t="shared" si="188"/>
        <v>2257.6500927017214</v>
      </c>
      <c r="AI103" s="1">
        <f t="shared" si="191"/>
        <v>189.73459242475633</v>
      </c>
      <c r="AJ103" s="1">
        <f t="shared" si="192"/>
        <v>2005.9073777385408</v>
      </c>
      <c r="AK103" s="1">
        <f t="shared" si="195"/>
        <v>217.41186942525025</v>
      </c>
      <c r="AL103" s="1">
        <f t="shared" si="196"/>
        <v>2201.7967700958197</v>
      </c>
      <c r="AM103" s="1">
        <f t="shared" si="199"/>
        <v>192.73445489802498</v>
      </c>
      <c r="AN103" s="1">
        <f t="shared" si="200"/>
        <v>1865.3942850894543</v>
      </c>
      <c r="AO103" s="1">
        <f t="shared" si="203"/>
        <v>204.74285187241054</v>
      </c>
      <c r="AP103" s="1">
        <f t="shared" si="204"/>
        <v>1909.6328847358443</v>
      </c>
      <c r="AQ103" s="1">
        <f t="shared" si="207"/>
        <v>257.09610073843589</v>
      </c>
      <c r="AR103" s="1">
        <f t="shared" si="208"/>
        <v>2311.6608604697067</v>
      </c>
      <c r="AS103" s="1">
        <f t="shared" si="211"/>
        <v>253.12356619300735</v>
      </c>
      <c r="AT103" s="1">
        <f t="shared" si="212"/>
        <v>1982.3914647521565</v>
      </c>
      <c r="AU103" s="1">
        <f t="shared" si="215"/>
        <v>380.58403889721467</v>
      </c>
      <c r="AV103" s="1">
        <f t="shared" si="216"/>
        <v>2875.8161895129087</v>
      </c>
      <c r="AW103" s="1">
        <f t="shared" si="219"/>
        <v>354.28605975235814</v>
      </c>
      <c r="AX103" s="1">
        <f t="shared" si="220"/>
        <v>2546.6565051710681</v>
      </c>
      <c r="AY103" s="1">
        <f t="shared" si="223"/>
        <v>409.09543584016075</v>
      </c>
      <c r="AZ103" s="1">
        <f t="shared" si="224"/>
        <v>2818.2998657226485</v>
      </c>
      <c r="BA103" s="1">
        <f t="shared" si="227"/>
        <v>810.15045099557642</v>
      </c>
      <c r="BB103" s="1">
        <f t="shared" si="228"/>
        <v>5334.3215124088019</v>
      </c>
      <c r="BC103" s="1">
        <f t="shared" si="231"/>
        <v>497.22541835139401</v>
      </c>
      <c r="BD103" s="1">
        <f t="shared" si="232"/>
        <v>6039.2139979771055</v>
      </c>
      <c r="BE103" s="1">
        <f t="shared" si="235"/>
        <v>387.47365169955941</v>
      </c>
      <c r="BF103" s="1">
        <f t="shared" si="236"/>
        <v>4346.9920808061433</v>
      </c>
      <c r="BG103" s="1">
        <f t="shared" si="239"/>
        <v>360.68006848149361</v>
      </c>
      <c r="BH103" s="1">
        <f t="shared" si="240"/>
        <v>3834.4215860172098</v>
      </c>
      <c r="BI103" s="1">
        <f t="shared" ref="BI103:BI122" si="243">$C103*BI102+BI102</f>
        <v>311.08570564375736</v>
      </c>
      <c r="BJ103" s="1">
        <f t="shared" ref="BJ103:BJ122" si="244">BJ102*$C103+BJ102</f>
        <v>3160.473962465614</v>
      </c>
      <c r="BK103" s="1">
        <f t="shared" si="62"/>
        <v>290.68942254892016</v>
      </c>
      <c r="BL103" s="1">
        <f t="shared" si="63"/>
        <v>2848.6859652654857</v>
      </c>
      <c r="BM103" s="1">
        <f t="shared" si="64"/>
        <v>289.46445266121725</v>
      </c>
      <c r="BN103" s="1">
        <f t="shared" si="65"/>
        <v>2748.6669146302502</v>
      </c>
      <c r="BO103" s="1">
        <f t="shared" si="66"/>
        <v>288.18761256564216</v>
      </c>
      <c r="BP103" s="1">
        <f t="shared" si="67"/>
        <v>2656.7684315667434</v>
      </c>
      <c r="BQ103" s="1">
        <f t="shared" si="68"/>
        <v>257.66225226063955</v>
      </c>
      <c r="BR103" s="1">
        <f t="shared" si="69"/>
        <v>2310.0818571497134</v>
      </c>
      <c r="BS103" s="1">
        <f t="shared" si="70"/>
        <v>209.19410283114334</v>
      </c>
      <c r="BT103" s="1">
        <f t="shared" si="71"/>
        <v>1831.6506684083354</v>
      </c>
      <c r="BU103" s="1">
        <f t="shared" si="72"/>
        <v>198.30633577089901</v>
      </c>
      <c r="BV103" s="1">
        <f t="shared" si="73"/>
        <v>1704.6168542677324</v>
      </c>
      <c r="BW103" s="1">
        <f t="shared" si="74"/>
        <v>206.17170740489578</v>
      </c>
      <c r="BX103" s="1">
        <f t="shared" si="75"/>
        <v>1742.5596423027926</v>
      </c>
      <c r="BY103" s="1">
        <f t="shared" si="76"/>
        <v>244.35494723527151</v>
      </c>
      <c r="BZ103" s="1">
        <f t="shared" si="77"/>
        <v>2030.4754373435028</v>
      </c>
      <c r="CA103" s="1">
        <f t="shared" si="78"/>
        <v>281.99403535885779</v>
      </c>
      <c r="CB103" s="1">
        <f t="shared" si="79"/>
        <v>2298.0265515859555</v>
      </c>
      <c r="CC103" s="1">
        <f t="shared" si="80"/>
        <v>306.95330291552744</v>
      </c>
      <c r="CD103" s="1">
        <f t="shared" si="81"/>
        <v>2243.8693925365719</v>
      </c>
      <c r="CE103" s="1">
        <f t="shared" si="82"/>
        <v>292.05932829328572</v>
      </c>
      <c r="CF103" s="1">
        <f t="shared" si="83"/>
        <v>2090.7269349099415</v>
      </c>
      <c r="CG103" s="1">
        <f t="shared" si="84"/>
        <v>599.93063300742324</v>
      </c>
      <c r="CH103" s="1">
        <f t="shared" si="85"/>
        <v>2298.0265515859555</v>
      </c>
      <c r="CI103" s="1">
        <f t="shared" si="86"/>
        <v>603.68610805929575</v>
      </c>
      <c r="CJ103" s="1">
        <f t="shared" si="87"/>
        <v>2260.184960612592</v>
      </c>
      <c r="CK103" s="1">
        <f t="shared" si="88"/>
        <v>590.15157738637117</v>
      </c>
      <c r="CL103" s="1">
        <f t="shared" si="89"/>
        <v>2161.2728357210376</v>
      </c>
      <c r="CM103" s="1">
        <f t="shared" si="90"/>
        <v>555.91936614296242</v>
      </c>
      <c r="CN103" s="1">
        <f t="shared" si="91"/>
        <v>1994.0800936716867</v>
      </c>
      <c r="CO103" s="1">
        <f t="shared" si="92"/>
        <v>577.30978045555526</v>
      </c>
      <c r="CP103" s="1">
        <f t="shared" si="93"/>
        <v>1788.2613822888297</v>
      </c>
      <c r="CQ103" s="1">
        <f t="shared" si="94"/>
        <v>587.21704578405956</v>
      </c>
      <c r="CR103" s="1">
        <f t="shared" si="95"/>
        <v>1787.958786555846</v>
      </c>
      <c r="CS103" s="1">
        <f t="shared" si="96"/>
        <v>541.72464147179653</v>
      </c>
      <c r="CT103" s="1">
        <f t="shared" si="97"/>
        <v>1621.7009043121436</v>
      </c>
      <c r="CU103" s="1">
        <f t="shared" si="98"/>
        <v>574.25586880373965</v>
      </c>
      <c r="CV103" s="1">
        <f t="shared" si="99"/>
        <v>1693.1471974502483</v>
      </c>
      <c r="CW103" s="1">
        <f t="shared" si="100"/>
        <v>722.21952487535225</v>
      </c>
      <c r="CX103" s="1">
        <f t="shared" si="101"/>
        <v>1746.880082059494</v>
      </c>
      <c r="CY103" s="1">
        <f t="shared" si="102"/>
        <v>600.06764761347904</v>
      </c>
      <c r="CZ103" s="1">
        <f t="shared" si="103"/>
        <v>1427.2280973537465</v>
      </c>
      <c r="DA103" s="1">
        <f t="shared" si="104"/>
        <v>627.16792052249912</v>
      </c>
      <c r="DB103" s="1">
        <f t="shared" si="105"/>
        <v>1471.543378079627</v>
      </c>
      <c r="DC103" s="1">
        <f t="shared" si="106"/>
        <v>556.23934856422522</v>
      </c>
      <c r="DD103" s="1">
        <f t="shared" si="107"/>
        <v>1287.1299985263386</v>
      </c>
      <c r="DE103" s="1">
        <f t="shared" si="108"/>
        <v>601.89876095648901</v>
      </c>
      <c r="DF103" s="1">
        <f t="shared" si="109"/>
        <v>1179.5340040672488</v>
      </c>
      <c r="DG103" s="1">
        <f t="shared" si="110"/>
        <v>539.28062036507197</v>
      </c>
      <c r="DH103" s="1">
        <f t="shared" si="111"/>
        <v>1044.7433880845715</v>
      </c>
      <c r="DI103" s="1">
        <f t="shared" si="112"/>
        <v>560.6107448946517</v>
      </c>
      <c r="DJ103" s="1">
        <f t="shared" si="113"/>
        <v>1075.1397933218022</v>
      </c>
      <c r="DK103" s="1">
        <f t="shared" si="114"/>
        <v>558.4249436728669</v>
      </c>
      <c r="DL103" s="1">
        <f t="shared" si="115"/>
        <v>1059.9362745461844</v>
      </c>
      <c r="DM103" s="1">
        <f t="shared" si="116"/>
        <v>609.99883893095387</v>
      </c>
      <c r="DN103" s="1">
        <f t="shared" si="117"/>
        <v>955.14002265858335</v>
      </c>
      <c r="DO103" s="1">
        <f t="shared" si="118"/>
        <v>651.253987449855</v>
      </c>
      <c r="DP103" s="1">
        <f t="shared" si="119"/>
        <v>1009.901991625534</v>
      </c>
      <c r="DQ103" s="1">
        <f t="shared" si="120"/>
        <v>639.28893447101416</v>
      </c>
      <c r="DR103" s="1">
        <f t="shared" si="121"/>
        <v>981.3022094642173</v>
      </c>
      <c r="DS103" s="1">
        <f t="shared" si="122"/>
        <v>599.2593751921421</v>
      </c>
      <c r="DT103" s="1">
        <f t="shared" si="123"/>
        <v>910.85276287581667</v>
      </c>
      <c r="DU103" s="1">
        <f t="shared" si="124"/>
        <v>1331.0834145425838</v>
      </c>
      <c r="DV103" s="1">
        <f t="shared" si="125"/>
        <v>1477.3028181728866</v>
      </c>
      <c r="DW103" s="1">
        <f t="shared" si="126"/>
        <v>1365.6768231849082</v>
      </c>
      <c r="DX103" s="1">
        <f t="shared" si="127"/>
        <v>1490.6381197470539</v>
      </c>
      <c r="DY103" s="1">
        <f t="shared" si="128"/>
        <v>1212.4949761746282</v>
      </c>
      <c r="DZ103" s="1">
        <f t="shared" si="129"/>
        <v>1301.5547898599693</v>
      </c>
      <c r="EA103" s="1">
        <f t="shared" si="130"/>
        <v>1318.8222808170951</v>
      </c>
      <c r="EB103" s="1">
        <f t="shared" si="131"/>
        <v>1395.3822015507974</v>
      </c>
      <c r="EC103" s="1">
        <f t="shared" si="132"/>
        <v>1463.6035464158615</v>
      </c>
      <c r="ED103" s="1">
        <f t="shared" si="133"/>
        <v>1379.7160191890198</v>
      </c>
      <c r="EE103" s="1">
        <f t="shared" si="134"/>
        <v>1498.7279045855819</v>
      </c>
      <c r="EF103" s="1">
        <f t="shared" si="135"/>
        <v>1390.6084863763078</v>
      </c>
      <c r="EG103" s="1">
        <f t="shared" si="136"/>
        <v>1435.7767353056038</v>
      </c>
      <c r="EH103" s="1">
        <f t="shared" si="137"/>
        <v>1311.2437588759126</v>
      </c>
      <c r="EI103" s="1">
        <f t="shared" si="138"/>
        <v>1662.4801563963365</v>
      </c>
      <c r="EJ103" s="1">
        <f t="shared" si="139"/>
        <v>1495.9128475869425</v>
      </c>
      <c r="EK103" s="1">
        <f t="shared" si="140"/>
        <v>2091.1066732957647</v>
      </c>
      <c r="EL103" s="1">
        <f t="shared" si="141"/>
        <v>1554.2094847735207</v>
      </c>
      <c r="EM103" s="1">
        <f t="shared" si="146"/>
        <v>1818.6627740314893</v>
      </c>
      <c r="EN103" s="1">
        <f t="shared" si="147"/>
        <v>1326.2171128970351</v>
      </c>
      <c r="EO103" s="1">
        <f t="shared" si="157"/>
        <v>1910.8445422807422</v>
      </c>
      <c r="EP103" s="1">
        <f t="shared" si="158"/>
        <v>1371.1240588219557</v>
      </c>
      <c r="EQ103" s="1">
        <f t="shared" si="161"/>
        <v>2045.4771088837272</v>
      </c>
      <c r="ER103" s="1">
        <f t="shared" si="162"/>
        <v>1443.603965117584</v>
      </c>
      <c r="ES103" s="1">
        <f t="shared" si="165"/>
        <v>2628.4760645078227</v>
      </c>
      <c r="ET103" s="1">
        <f t="shared" si="166"/>
        <v>1367.3986765779343</v>
      </c>
      <c r="EU103" s="1">
        <f t="shared" si="169"/>
        <v>2331.4664685523071</v>
      </c>
      <c r="EV103" s="1">
        <f t="shared" si="170"/>
        <v>1189.4906784425223</v>
      </c>
      <c r="EW103" s="1">
        <f t="shared" si="173"/>
        <v>2556.6959395524677</v>
      </c>
      <c r="EX103" s="1">
        <f t="shared" si="174"/>
        <v>1282.6000364988718</v>
      </c>
      <c r="EY103" s="1">
        <f t="shared" si="177"/>
        <v>2356.4874016582971</v>
      </c>
      <c r="EZ103" s="1">
        <f t="shared" si="178"/>
        <v>1161.0045741166796</v>
      </c>
      <c r="FA103" s="1">
        <f t="shared" si="181"/>
        <v>2710.6250579781808</v>
      </c>
      <c r="FB103" s="1">
        <f t="shared" si="182"/>
        <v>1142.5539996172909</v>
      </c>
      <c r="FC103" s="1">
        <f t="shared" si="185"/>
        <v>2970.1311011788121</v>
      </c>
      <c r="FD103" s="1">
        <f t="shared" si="186"/>
        <v>1230.1971884470122</v>
      </c>
      <c r="FE103" s="1">
        <f t="shared" si="189"/>
        <v>2415.6309388369136</v>
      </c>
      <c r="FF103" s="1">
        <f t="shared" si="190"/>
        <v>981.94042238762677</v>
      </c>
      <c r="FG103" s="1">
        <f t="shared" si="193"/>
        <v>2155.5301618874505</v>
      </c>
      <c r="FH103" s="1">
        <f t="shared" si="194"/>
        <v>863.23813363685917</v>
      </c>
      <c r="FI103" s="1">
        <f t="shared" si="197"/>
        <v>2176.2464568717319</v>
      </c>
      <c r="FJ103" s="1">
        <f t="shared" si="198"/>
        <v>743.79792869638413</v>
      </c>
      <c r="FK103" s="1">
        <f t="shared" si="201"/>
        <v>1952.0356735307796</v>
      </c>
      <c r="FL103" s="1">
        <f t="shared" si="202"/>
        <v>658.89182659698383</v>
      </c>
      <c r="FM103" s="1">
        <f t="shared" si="205"/>
        <v>1964.8650278630494</v>
      </c>
      <c r="FN103" s="1">
        <f t="shared" si="206"/>
        <v>655.94741911288475</v>
      </c>
      <c r="FO103" s="1">
        <f t="shared" si="209"/>
        <v>1832.3966771908347</v>
      </c>
      <c r="FP103" s="1">
        <f t="shared" si="210"/>
        <v>605.06238090400109</v>
      </c>
      <c r="FQ103" s="1">
        <f t="shared" si="213"/>
        <v>1944.7010213351587</v>
      </c>
      <c r="FR103" s="1">
        <f t="shared" si="214"/>
        <v>563.65997314453</v>
      </c>
      <c r="FS103" s="1">
        <f t="shared" si="217"/>
        <v>1812.5165214861586</v>
      </c>
      <c r="FT103" s="1">
        <f t="shared" si="218"/>
        <v>519.98152504107929</v>
      </c>
      <c r="FU103" s="1">
        <f t="shared" si="221"/>
        <v>1963.4270781456553</v>
      </c>
      <c r="FV103" s="1">
        <f t="shared" si="222"/>
        <v>557.97604625537338</v>
      </c>
      <c r="FW103" s="1">
        <f t="shared" si="225"/>
        <v>1844.8893863389785</v>
      </c>
      <c r="FX103" s="1">
        <f t="shared" si="226"/>
        <v>519.01115960499658</v>
      </c>
      <c r="FY103" s="1">
        <f t="shared" si="229"/>
        <v>1849.6109448052791</v>
      </c>
      <c r="FZ103" s="1">
        <f t="shared" si="230"/>
        <v>468.61280333719202</v>
      </c>
      <c r="GA103" s="1">
        <f t="shared" si="233"/>
        <v>1920.2984260762162</v>
      </c>
      <c r="GB103" s="1">
        <f t="shared" si="234"/>
        <v>482.101288094594</v>
      </c>
      <c r="GC103" s="1">
        <f t="shared" si="237"/>
        <v>1770.5490951538502</v>
      </c>
      <c r="GD103" s="1">
        <f t="shared" si="238"/>
        <v>440.35935401916407</v>
      </c>
      <c r="GE103" s="1">
        <f t="shared" si="241"/>
        <v>1766.2468269457045</v>
      </c>
      <c r="GF103" s="1">
        <f t="shared" si="242"/>
        <v>435.55016535333516</v>
      </c>
      <c r="GG103" s="1">
        <f t="shared" ref="GG103:GG122" si="245">$C103*GG102+GG102</f>
        <v>1802.4338642468749</v>
      </c>
      <c r="GH103" s="1">
        <f t="shared" ref="GH103:GH122" si="246">GH102*$C103+GH102</f>
        <v>399.56992425179345</v>
      </c>
      <c r="GI103" s="1">
        <f>$C103*GI102+GI102</f>
        <v>1814.1562414655316</v>
      </c>
      <c r="GJ103" s="1">
        <f>GJ102*$C103+GJ102</f>
        <v>398.81601873433726</v>
      </c>
      <c r="GK103" s="1">
        <f>$N103</f>
        <v>1720.1115445450509</v>
      </c>
      <c r="GL103" s="2">
        <f>$G103</f>
        <v>375</v>
      </c>
    </row>
    <row r="104" spans="1:212" x14ac:dyDescent="0.2">
      <c r="A104" s="3">
        <v>42977</v>
      </c>
      <c r="B104">
        <v>306.42001342773398</v>
      </c>
      <c r="C104" s="4">
        <f t="shared" si="148"/>
        <v>8.7251279235908294E-2</v>
      </c>
      <c r="D104" s="2">
        <f t="shared" si="149"/>
        <v>25749.580960313771</v>
      </c>
      <c r="E104">
        <f t="shared" si="150"/>
        <v>952.55018864516614</v>
      </c>
      <c r="F104">
        <v>2</v>
      </c>
      <c r="G104" s="2">
        <f t="shared" si="142"/>
        <v>375</v>
      </c>
      <c r="H104">
        <f t="shared" si="143"/>
        <v>1.2238104026075305</v>
      </c>
      <c r="I104">
        <f t="shared" si="151"/>
        <v>555.42388507746489</v>
      </c>
      <c r="J104">
        <f t="shared" si="152"/>
        <v>5.657728827634374</v>
      </c>
      <c r="K104">
        <f t="shared" si="153"/>
        <v>319.97422935256503</v>
      </c>
      <c r="L104">
        <f t="shared" si="154"/>
        <v>952.55018864516614</v>
      </c>
      <c r="M104">
        <v>1.82</v>
      </c>
      <c r="N104" s="1">
        <f t="shared" si="144"/>
        <v>1733.6413433342025</v>
      </c>
      <c r="P104" s="1">
        <f t="shared" si="145"/>
        <v>25749.580960313771</v>
      </c>
      <c r="Q104" s="1">
        <f t="shared" si="155"/>
        <v>151.46812329596332</v>
      </c>
      <c r="R104" s="1">
        <f t="shared" si="156"/>
        <v>3862.4371440470695</v>
      </c>
      <c r="S104" s="1">
        <f t="shared" si="159"/>
        <v>173.25937928781511</v>
      </c>
      <c r="T104" s="1">
        <f t="shared" si="160"/>
        <v>3822.2870697846247</v>
      </c>
      <c r="U104" s="1">
        <f t="shared" si="163"/>
        <v>161.30595818232399</v>
      </c>
      <c r="V104" s="1">
        <f t="shared" si="164"/>
        <v>3137.4062808300382</v>
      </c>
      <c r="W104" s="1">
        <f t="shared" si="167"/>
        <v>193.76598648753793</v>
      </c>
      <c r="X104" s="1">
        <f t="shared" si="168"/>
        <v>3004.1177787032725</v>
      </c>
      <c r="Y104" s="1">
        <f t="shared" si="171"/>
        <v>195.77205437535517</v>
      </c>
      <c r="Z104" s="1">
        <f t="shared" si="172"/>
        <v>2794.1034659063889</v>
      </c>
      <c r="AA104" s="1">
        <f t="shared" si="175"/>
        <v>200.8499469432299</v>
      </c>
      <c r="AB104" s="1">
        <f t="shared" si="176"/>
        <v>2668.3890864534155</v>
      </c>
      <c r="AC104" s="1">
        <f t="shared" si="179"/>
        <v>202.14681965856801</v>
      </c>
      <c r="AD104" s="1">
        <f t="shared" si="180"/>
        <v>2518.5206583101431</v>
      </c>
      <c r="AE104" s="1">
        <f t="shared" si="183"/>
        <v>221.97913960263449</v>
      </c>
      <c r="AF104" s="1">
        <f t="shared" si="184"/>
        <v>2611.5342053500035</v>
      </c>
      <c r="AG104" s="1">
        <f t="shared" si="187"/>
        <v>220.74840718838854</v>
      </c>
      <c r="AH104" s="1">
        <f t="shared" si="188"/>
        <v>2454.6329513570136</v>
      </c>
      <c r="AI104" s="1">
        <f t="shared" si="191"/>
        <v>206.28917832912001</v>
      </c>
      <c r="AJ104" s="1">
        <f t="shared" si="192"/>
        <v>2180.9253624749749</v>
      </c>
      <c r="AK104" s="1">
        <f t="shared" si="195"/>
        <v>236.38133315367358</v>
      </c>
      <c r="AL104" s="1">
        <f t="shared" si="196"/>
        <v>2393.9063549041712</v>
      </c>
      <c r="AM104" s="1">
        <f t="shared" si="199"/>
        <v>209.55078264071312</v>
      </c>
      <c r="AN104" s="1">
        <f t="shared" si="200"/>
        <v>2028.1523227428618</v>
      </c>
      <c r="AO104" s="1">
        <f t="shared" si="203"/>
        <v>222.60692761268643</v>
      </c>
      <c r="AP104" s="1">
        <f t="shared" si="204"/>
        <v>2076.2507968000045</v>
      </c>
      <c r="AQ104" s="1">
        <f t="shared" si="207"/>
        <v>279.5280644144284</v>
      </c>
      <c r="AR104" s="1">
        <f t="shared" si="208"/>
        <v>2513.3562277052692</v>
      </c>
      <c r="AS104" s="1">
        <f t="shared" si="211"/>
        <v>275.20892114810238</v>
      </c>
      <c r="AT104" s="1">
        <f t="shared" si="212"/>
        <v>2155.3576559981279</v>
      </c>
      <c r="AU104" s="1">
        <f t="shared" si="215"/>
        <v>413.79048314776531</v>
      </c>
      <c r="AV104" s="1">
        <f t="shared" si="216"/>
        <v>3126.7348308952455</v>
      </c>
      <c r="AW104" s="1">
        <f t="shared" si="219"/>
        <v>385.19797168120084</v>
      </c>
      <c r="AX104" s="1">
        <f t="shared" si="220"/>
        <v>2768.8555430216911</v>
      </c>
      <c r="AY104" s="1">
        <f t="shared" si="223"/>
        <v>444.7895359467862</v>
      </c>
      <c r="AZ104" s="1">
        <f t="shared" si="224"/>
        <v>3064.2001342773383</v>
      </c>
      <c r="BA104" s="1">
        <f t="shared" si="227"/>
        <v>880.83711421848852</v>
      </c>
      <c r="BB104" s="1">
        <f t="shared" si="228"/>
        <v>5799.7478882220948</v>
      </c>
      <c r="BC104" s="1">
        <f t="shared" si="231"/>
        <v>540.6089721711628</v>
      </c>
      <c r="BD104" s="1">
        <f t="shared" si="232"/>
        <v>6566.1431448800122</v>
      </c>
      <c r="BE104" s="1">
        <f t="shared" si="235"/>
        <v>421.28122348055473</v>
      </c>
      <c r="BF104" s="1">
        <f t="shared" si="236"/>
        <v>4726.2727006848418</v>
      </c>
      <c r="BG104" s="1">
        <f t="shared" si="239"/>
        <v>392.14986585139894</v>
      </c>
      <c r="BH104" s="1">
        <f t="shared" si="240"/>
        <v>4168.9797745269916</v>
      </c>
      <c r="BI104" s="1">
        <f t="shared" si="243"/>
        <v>338.2283314131804</v>
      </c>
      <c r="BJ104" s="1">
        <f t="shared" si="244"/>
        <v>3436.229358682519</v>
      </c>
      <c r="BK104" s="1">
        <f t="shared" ref="BK104:BK122" si="247">$C104*BK103+BK103</f>
        <v>316.05244652666096</v>
      </c>
      <c r="BL104" s="1">
        <f t="shared" ref="BL104:BL122" si="248">BL103*$C104+BL103</f>
        <v>3097.2374598762776</v>
      </c>
      <c r="BM104" s="1">
        <f t="shared" si="64"/>
        <v>314.72059644923047</v>
      </c>
      <c r="BN104" s="1">
        <f t="shared" si="65"/>
        <v>2988.4916191251568</v>
      </c>
      <c r="BO104" s="1">
        <f t="shared" si="66"/>
        <v>313.33235042193678</v>
      </c>
      <c r="BP104" s="1">
        <f t="shared" si="67"/>
        <v>2888.5748758545196</v>
      </c>
      <c r="BQ104" s="1">
        <f t="shared" si="68"/>
        <v>280.14361338118567</v>
      </c>
      <c r="BR104" s="1">
        <f t="shared" si="69"/>
        <v>2511.6394543256888</v>
      </c>
      <c r="BS104" s="1">
        <f t="shared" si="70"/>
        <v>227.44655591176874</v>
      </c>
      <c r="BT104" s="1">
        <f t="shared" si="71"/>
        <v>1991.4645323402692</v>
      </c>
      <c r="BU104" s="1">
        <f t="shared" si="72"/>
        <v>215.60881724749549</v>
      </c>
      <c r="BV104" s="1">
        <f t="shared" si="73"/>
        <v>1853.3468554096819</v>
      </c>
      <c r="BW104" s="1">
        <f t="shared" si="74"/>
        <v>224.16045261822433</v>
      </c>
      <c r="BX104" s="1">
        <f t="shared" si="75"/>
        <v>1894.6002002385781</v>
      </c>
      <c r="BY104" s="1">
        <f t="shared" si="76"/>
        <v>265.67522896917183</v>
      </c>
      <c r="BZ104" s="1">
        <f t="shared" si="77"/>
        <v>2207.6370167088139</v>
      </c>
      <c r="CA104" s="1">
        <f t="shared" si="78"/>
        <v>306.59837568081406</v>
      </c>
      <c r="CB104" s="1">
        <f t="shared" si="79"/>
        <v>2498.5323079299133</v>
      </c>
      <c r="CC104" s="1">
        <f t="shared" si="80"/>
        <v>333.73537126059449</v>
      </c>
      <c r="CD104" s="1">
        <f t="shared" si="81"/>
        <v>2439.6498674736881</v>
      </c>
      <c r="CE104" s="1">
        <f t="shared" si="82"/>
        <v>317.54187829965502</v>
      </c>
      <c r="CF104" s="1">
        <f t="shared" si="83"/>
        <v>2273.1455345138033</v>
      </c>
      <c r="CG104" s="1">
        <f t="shared" si="84"/>
        <v>652.27534819012919</v>
      </c>
      <c r="CH104" s="1">
        <f t="shared" si="85"/>
        <v>2498.5323079299133</v>
      </c>
      <c r="CI104" s="1">
        <f t="shared" si="86"/>
        <v>656.35849324441608</v>
      </c>
      <c r="CJ104" s="1">
        <f t="shared" si="87"/>
        <v>2457.3889897358017</v>
      </c>
      <c r="CK104" s="1">
        <f t="shared" si="88"/>
        <v>641.64305745642116</v>
      </c>
      <c r="CL104" s="1">
        <f t="shared" si="89"/>
        <v>2349.846655415517</v>
      </c>
      <c r="CM104" s="1">
        <f t="shared" si="90"/>
        <v>604.4240419909512</v>
      </c>
      <c r="CN104" s="1">
        <f t="shared" si="91"/>
        <v>2168.0661327434013</v>
      </c>
      <c r="CO104" s="1">
        <f t="shared" si="92"/>
        <v>627.68079731570378</v>
      </c>
      <c r="CP104" s="1">
        <f t="shared" si="93"/>
        <v>1944.2894755017037</v>
      </c>
      <c r="CQ104" s="1">
        <f t="shared" si="94"/>
        <v>638.4524842178497</v>
      </c>
      <c r="CR104" s="1">
        <f t="shared" si="95"/>
        <v>1943.9604779039259</v>
      </c>
      <c r="CS104" s="1">
        <f t="shared" si="96"/>
        <v>588.99080943382455</v>
      </c>
      <c r="CT104" s="1">
        <f t="shared" si="97"/>
        <v>1763.1963827514076</v>
      </c>
      <c r="CU104" s="1">
        <f t="shared" si="98"/>
        <v>624.36042796559389</v>
      </c>
      <c r="CV104" s="1">
        <f t="shared" si="99"/>
        <v>1840.8764563624754</v>
      </c>
      <c r="CW104" s="1">
        <f t="shared" si="100"/>
        <v>785.23410230987668</v>
      </c>
      <c r="CX104" s="1">
        <f t="shared" si="101"/>
        <v>1899.2976038909133</v>
      </c>
      <c r="CY104" s="1">
        <f t="shared" si="102"/>
        <v>652.42431749583727</v>
      </c>
      <c r="CZ104" s="1">
        <f t="shared" si="103"/>
        <v>1551.7555746092924</v>
      </c>
      <c r="DA104" s="1">
        <f t="shared" si="104"/>
        <v>681.88912388381164</v>
      </c>
      <c r="DB104" s="1">
        <f t="shared" si="105"/>
        <v>1599.9374202682043</v>
      </c>
      <c r="DC104" s="1">
        <f t="shared" si="106"/>
        <v>604.77194328780217</v>
      </c>
      <c r="DD104" s="1">
        <f t="shared" si="107"/>
        <v>1399.4337374406743</v>
      </c>
      <c r="DE104" s="1">
        <f t="shared" si="108"/>
        <v>654.41519782045089</v>
      </c>
      <c r="DF104" s="1">
        <f t="shared" si="109"/>
        <v>1282.4498548243694</v>
      </c>
      <c r="DG104" s="1">
        <f t="shared" si="110"/>
        <v>586.33354435905869</v>
      </c>
      <c r="DH104" s="1">
        <f t="shared" si="111"/>
        <v>1135.8985851682073</v>
      </c>
      <c r="DI104" s="1">
        <f t="shared" si="112"/>
        <v>609.52474954010552</v>
      </c>
      <c r="DJ104" s="1">
        <f t="shared" si="113"/>
        <v>1168.9471156465595</v>
      </c>
      <c r="DK104" s="1">
        <f t="shared" si="114"/>
        <v>607.14823436556458</v>
      </c>
      <c r="DL104" s="1">
        <f t="shared" si="115"/>
        <v>1152.417070408882</v>
      </c>
      <c r="DM104" s="1">
        <f t="shared" si="116"/>
        <v>663.22201796009836</v>
      </c>
      <c r="DN104" s="1">
        <f t="shared" si="117"/>
        <v>1038.4772114849593</v>
      </c>
      <c r="DO104" s="1">
        <f t="shared" si="118"/>
        <v>708.076730962341</v>
      </c>
      <c r="DP104" s="1">
        <f t="shared" si="119"/>
        <v>1098.0172322977535</v>
      </c>
      <c r="DQ104" s="1">
        <f t="shared" si="120"/>
        <v>695.06771180497094</v>
      </c>
      <c r="DR104" s="1">
        <f t="shared" si="121"/>
        <v>1066.9220825569935</v>
      </c>
      <c r="DS104" s="1">
        <f t="shared" si="122"/>
        <v>651.5455222717676</v>
      </c>
      <c r="DT104" s="1">
        <f t="shared" si="123"/>
        <v>990.3258316322931</v>
      </c>
      <c r="DU104" s="1">
        <f t="shared" si="124"/>
        <v>1447.2221452311251</v>
      </c>
      <c r="DV104" s="1">
        <f t="shared" si="125"/>
        <v>1606.1993788772834</v>
      </c>
      <c r="DW104" s="1">
        <f t="shared" si="126"/>
        <v>1484.8338730306227</v>
      </c>
      <c r="DX104" s="1">
        <f t="shared" si="127"/>
        <v>1620.6982025727934</v>
      </c>
      <c r="DY104" s="1">
        <f t="shared" si="128"/>
        <v>1318.2867139129767</v>
      </c>
      <c r="DZ104" s="1">
        <f t="shared" si="129"/>
        <v>1415.1171102708754</v>
      </c>
      <c r="EA104" s="1">
        <f t="shared" si="130"/>
        <v>1433.891211903205</v>
      </c>
      <c r="EB104" s="1">
        <f t="shared" si="131"/>
        <v>1517.1310836591224</v>
      </c>
      <c r="EC104" s="1">
        <f t="shared" si="132"/>
        <v>1591.3048281348574</v>
      </c>
      <c r="ED104" s="1">
        <f t="shared" si="133"/>
        <v>1500.0980068455367</v>
      </c>
      <c r="EE104" s="1">
        <f t="shared" si="134"/>
        <v>1629.4938314872261</v>
      </c>
      <c r="EF104" s="1">
        <f t="shared" si="135"/>
        <v>1511.9408557289507</v>
      </c>
      <c r="EG104" s="1">
        <f t="shared" si="136"/>
        <v>1561.0500921581738</v>
      </c>
      <c r="EH104" s="1">
        <f t="shared" si="137"/>
        <v>1425.6514542279369</v>
      </c>
      <c r="EI104" s="1">
        <f t="shared" si="138"/>
        <v>1807.5336767462297</v>
      </c>
      <c r="EJ104" s="1">
        <f t="shared" si="139"/>
        <v>1626.4331571643336</v>
      </c>
      <c r="EK104" s="1">
        <f t="shared" si="140"/>
        <v>2273.5584055595646</v>
      </c>
      <c r="EL104" s="1">
        <f t="shared" si="141"/>
        <v>1689.8162505205923</v>
      </c>
      <c r="EM104" s="1">
        <f t="shared" si="146"/>
        <v>1977.3434275644624</v>
      </c>
      <c r="EN104" s="1">
        <f t="shared" si="147"/>
        <v>1441.9312525418545</v>
      </c>
      <c r="EO104" s="1">
        <f t="shared" si="157"/>
        <v>2077.5681730156907</v>
      </c>
      <c r="EP104" s="1">
        <f t="shared" si="158"/>
        <v>1490.7563869453022</v>
      </c>
      <c r="EQ104" s="1">
        <f t="shared" si="161"/>
        <v>2223.9476032815996</v>
      </c>
      <c r="ER104" s="1">
        <f t="shared" si="162"/>
        <v>1569.5602577841228</v>
      </c>
      <c r="ES104" s="1">
        <f t="shared" si="165"/>
        <v>2857.8139635770958</v>
      </c>
      <c r="ET104" s="1">
        <f t="shared" si="166"/>
        <v>1486.7059603348471</v>
      </c>
      <c r="EU104" s="1">
        <f t="shared" si="169"/>
        <v>2534.8899004291216</v>
      </c>
      <c r="EV104" s="1">
        <f t="shared" si="170"/>
        <v>1293.2752617758208</v>
      </c>
      <c r="EW104" s="1">
        <f t="shared" si="173"/>
        <v>2779.7709308956728</v>
      </c>
      <c r="EX104" s="1">
        <f t="shared" si="174"/>
        <v>1394.5085304314209</v>
      </c>
      <c r="EY104" s="1">
        <f t="shared" si="177"/>
        <v>2562.0939419562851</v>
      </c>
      <c r="EZ104" s="1">
        <f t="shared" si="178"/>
        <v>1262.3037084071007</v>
      </c>
      <c r="FA104" s="1">
        <f t="shared" si="181"/>
        <v>2947.1305618156853</v>
      </c>
      <c r="FB104" s="1">
        <f t="shared" si="182"/>
        <v>1242.243297680003</v>
      </c>
      <c r="FC104" s="1">
        <f t="shared" si="185"/>
        <v>3229.2788392550206</v>
      </c>
      <c r="FD104" s="1">
        <f t="shared" si="186"/>
        <v>1337.5334668514317</v>
      </c>
      <c r="FE104" s="1">
        <f t="shared" si="189"/>
        <v>2626.3978284122727</v>
      </c>
      <c r="FF104" s="1">
        <f t="shared" si="190"/>
        <v>1067.6159803743953</v>
      </c>
      <c r="FG104" s="1">
        <f t="shared" si="193"/>
        <v>2343.602925943715</v>
      </c>
      <c r="FH104" s="1">
        <f t="shared" si="194"/>
        <v>938.5567650818931</v>
      </c>
      <c r="FI104" s="1">
        <f t="shared" si="197"/>
        <v>2366.1267441664036</v>
      </c>
      <c r="FJ104" s="1">
        <f t="shared" si="198"/>
        <v>808.6952494681625</v>
      </c>
      <c r="FK104" s="1">
        <f t="shared" si="201"/>
        <v>2122.353283160468</v>
      </c>
      <c r="FL104" s="1">
        <f t="shared" si="202"/>
        <v>716.38098134565496</v>
      </c>
      <c r="FM104" s="1">
        <f t="shared" si="205"/>
        <v>2136.302015069999</v>
      </c>
      <c r="FN104" s="1">
        <f t="shared" si="206"/>
        <v>713.17967054197641</v>
      </c>
      <c r="FO104" s="1">
        <f t="shared" si="209"/>
        <v>1992.2756313433626</v>
      </c>
      <c r="FP104" s="1">
        <f t="shared" si="210"/>
        <v>657.85484765539957</v>
      </c>
      <c r="FQ104" s="1">
        <f t="shared" si="213"/>
        <v>2114.3786731780287</v>
      </c>
      <c r="FR104" s="1">
        <f t="shared" si="214"/>
        <v>612.84002685546795</v>
      </c>
      <c r="FS104" s="1">
        <f t="shared" si="217"/>
        <v>1970.6609066220446</v>
      </c>
      <c r="FT104" s="1">
        <f t="shared" si="218"/>
        <v>565.35057827995195</v>
      </c>
      <c r="FU104" s="1">
        <f t="shared" si="221"/>
        <v>2134.7386024002853</v>
      </c>
      <c r="FV104" s="1">
        <f t="shared" si="222"/>
        <v>606.66017007414905</v>
      </c>
      <c r="FW104" s="1">
        <f t="shared" si="225"/>
        <v>2005.8583453458043</v>
      </c>
      <c r="FX104" s="1">
        <f t="shared" si="226"/>
        <v>564.29554721824468</v>
      </c>
      <c r="FY104" s="1">
        <f t="shared" si="229"/>
        <v>2010.9918658282768</v>
      </c>
      <c r="FZ104" s="1">
        <f t="shared" si="230"/>
        <v>509.49986989468715</v>
      </c>
      <c r="GA104" s="1">
        <f t="shared" si="233"/>
        <v>2087.8469202660672</v>
      </c>
      <c r="GB104" s="1">
        <f t="shared" si="234"/>
        <v>524.16524220212648</v>
      </c>
      <c r="GC104" s="1">
        <f t="shared" si="237"/>
        <v>1925.0317686560036</v>
      </c>
      <c r="GD104" s="1">
        <f t="shared" si="238"/>
        <v>478.78127098083434</v>
      </c>
      <c r="GE104" s="1">
        <f t="shared" si="241"/>
        <v>1920.3541220430811</v>
      </c>
      <c r="GF104" s="1">
        <f t="shared" si="242"/>
        <v>473.55247445182505</v>
      </c>
      <c r="GG104" s="1">
        <f t="shared" si="245"/>
        <v>1959.6985246405361</v>
      </c>
      <c r="GH104" s="1">
        <f t="shared" si="246"/>
        <v>434.43291128695739</v>
      </c>
      <c r="GI104" s="1">
        <f t="shared" ref="GI104:GI122" si="249">$C104*GI103+GI103</f>
        <v>1972.4436942672066</v>
      </c>
      <c r="GJ104" s="1">
        <f t="shared" ref="GJ104:GJ122" si="250">GJ103*$C104+GJ103</f>
        <v>433.61322654868013</v>
      </c>
      <c r="GK104" s="1">
        <f>$C104*GK103+GK103</f>
        <v>1870.1934772350608</v>
      </c>
      <c r="GL104" s="1">
        <f>GL103*$C104+GL103</f>
        <v>407.71922971346561</v>
      </c>
      <c r="GM104" s="1">
        <f>$N104</f>
        <v>1733.6413433342025</v>
      </c>
      <c r="GN104" s="2">
        <f>$G104</f>
        <v>375</v>
      </c>
    </row>
    <row r="105" spans="1:212" x14ac:dyDescent="0.2">
      <c r="A105" s="3">
        <v>43069</v>
      </c>
      <c r="B105">
        <v>319.61999511718699</v>
      </c>
      <c r="C105" s="4">
        <f t="shared" si="148"/>
        <v>4.3078066415417386E-2</v>
      </c>
      <c r="D105" s="2">
        <f t="shared" si="149"/>
        <v>26858.823119091336</v>
      </c>
      <c r="E105">
        <f t="shared" si="150"/>
        <v>959.43172787540811</v>
      </c>
      <c r="F105">
        <v>3</v>
      </c>
      <c r="G105" s="2">
        <f t="shared" si="142"/>
        <v>375</v>
      </c>
      <c r="H105">
        <f t="shared" si="143"/>
        <v>1.1732682739780038</v>
      </c>
      <c r="I105">
        <f t="shared" si="151"/>
        <v>556.5971533514429</v>
      </c>
      <c r="J105">
        <f t="shared" si="152"/>
        <v>6.0035776392752744</v>
      </c>
      <c r="K105">
        <f t="shared" si="153"/>
        <v>325.97780699184028</v>
      </c>
      <c r="L105">
        <f t="shared" si="154"/>
        <v>959.43172787540811</v>
      </c>
      <c r="M105">
        <v>2</v>
      </c>
      <c r="N105" s="1">
        <f t="shared" si="144"/>
        <v>1918.8634557508162</v>
      </c>
      <c r="P105" s="1">
        <f t="shared" si="145"/>
        <v>26858.823119091336</v>
      </c>
      <c r="Q105" s="1">
        <f t="shared" si="155"/>
        <v>157.99307717112546</v>
      </c>
      <c r="R105" s="1">
        <f t="shared" si="156"/>
        <v>4028.8234678637041</v>
      </c>
      <c r="S105" s="1">
        <f t="shared" si="159"/>
        <v>180.72305833586961</v>
      </c>
      <c r="T105" s="1">
        <f t="shared" si="160"/>
        <v>3986.9438060355978</v>
      </c>
      <c r="U105" s="1">
        <f t="shared" si="163"/>
        <v>168.25470696210468</v>
      </c>
      <c r="V105" s="1">
        <f t="shared" si="164"/>
        <v>3272.5596769677823</v>
      </c>
      <c r="W105" s="1">
        <f t="shared" si="167"/>
        <v>202.11305052249696</v>
      </c>
      <c r="X105" s="1">
        <f t="shared" si="168"/>
        <v>3133.5293638939884</v>
      </c>
      <c r="Y105" s="1">
        <f t="shared" si="171"/>
        <v>204.20553593601943</v>
      </c>
      <c r="Z105" s="1">
        <f t="shared" si="172"/>
        <v>2914.4680405822523</v>
      </c>
      <c r="AA105" s="1">
        <f t="shared" si="175"/>
        <v>209.50217429718342</v>
      </c>
      <c r="AB105" s="1">
        <f t="shared" si="176"/>
        <v>2783.3381287418306</v>
      </c>
      <c r="AC105" s="1">
        <f t="shared" si="179"/>
        <v>210.85491378148521</v>
      </c>
      <c r="AD105" s="1">
        <f t="shared" si="180"/>
        <v>2627.013658497428</v>
      </c>
      <c r="AE105" s="1">
        <f t="shared" si="183"/>
        <v>231.54157172127398</v>
      </c>
      <c r="AF105" s="1">
        <f t="shared" si="184"/>
        <v>2724.034049294205</v>
      </c>
      <c r="AG105" s="1">
        <f t="shared" si="187"/>
        <v>230.25782173434754</v>
      </c>
      <c r="AH105" s="1">
        <f t="shared" si="188"/>
        <v>2560.3737926610429</v>
      </c>
      <c r="AI105" s="1">
        <f t="shared" si="191"/>
        <v>215.17571725396371</v>
      </c>
      <c r="AJ105" s="1">
        <f t="shared" si="192"/>
        <v>2274.87541008674</v>
      </c>
      <c r="AK105" s="1">
        <f t="shared" si="195"/>
        <v>246.56418392263242</v>
      </c>
      <c r="AL105" s="1">
        <f t="shared" si="196"/>
        <v>2497.0312118530228</v>
      </c>
      <c r="AM105" s="1">
        <f t="shared" si="199"/>
        <v>218.57782517271247</v>
      </c>
      <c r="AN105" s="1">
        <f t="shared" si="200"/>
        <v>2115.521203202562</v>
      </c>
      <c r="AO105" s="1">
        <f t="shared" si="203"/>
        <v>232.19640362491776</v>
      </c>
      <c r="AP105" s="1">
        <f t="shared" si="204"/>
        <v>2165.6916665196186</v>
      </c>
      <c r="AQ105" s="1">
        <f t="shared" si="207"/>
        <v>291.56959293824622</v>
      </c>
      <c r="AR105" s="1">
        <f t="shared" si="208"/>
        <v>2621.6267542079599</v>
      </c>
      <c r="AS105" s="1">
        <f t="shared" si="211"/>
        <v>287.06438933143568</v>
      </c>
      <c r="AT105" s="1">
        <f t="shared" si="212"/>
        <v>2248.2062962521936</v>
      </c>
      <c r="AU105" s="1">
        <f t="shared" si="215"/>
        <v>431.61577706287238</v>
      </c>
      <c r="AV105" s="1">
        <f t="shared" si="216"/>
        <v>3261.4285216039498</v>
      </c>
      <c r="AW105" s="1">
        <f t="shared" si="219"/>
        <v>401.79155548836769</v>
      </c>
      <c r="AX105" s="1">
        <f t="shared" si="220"/>
        <v>2888.1324859986762</v>
      </c>
      <c r="AY105" s="1">
        <f t="shared" si="223"/>
        <v>463.95020911718456</v>
      </c>
      <c r="AZ105" s="1">
        <f t="shared" si="224"/>
        <v>3196.1999511718682</v>
      </c>
      <c r="BA105" s="1">
        <f t="shared" si="227"/>
        <v>918.78187392595714</v>
      </c>
      <c r="BB105" s="1">
        <f t="shared" si="228"/>
        <v>6049.5898129436027</v>
      </c>
      <c r="BC105" s="1">
        <f t="shared" si="231"/>
        <v>563.89736137912269</v>
      </c>
      <c r="BD105" s="1">
        <f t="shared" si="232"/>
        <v>6848.9998953682907</v>
      </c>
      <c r="BE105" s="1">
        <f t="shared" si="235"/>
        <v>439.42920400521837</v>
      </c>
      <c r="BF105" s="1">
        <f t="shared" si="236"/>
        <v>4929.8713899823179</v>
      </c>
      <c r="BG105" s="1">
        <f t="shared" si="239"/>
        <v>409.04292381734251</v>
      </c>
      <c r="BH105" s="1">
        <f t="shared" si="240"/>
        <v>4348.5713621385976</v>
      </c>
      <c r="BI105" s="1">
        <f t="shared" si="243"/>
        <v>352.79855393737319</v>
      </c>
      <c r="BJ105" s="1">
        <f t="shared" si="244"/>
        <v>3584.2554752144515</v>
      </c>
      <c r="BK105" s="1">
        <f t="shared" si="247"/>
        <v>329.66737480889162</v>
      </c>
      <c r="BL105" s="1">
        <f t="shared" si="248"/>
        <v>3230.6604608771468</v>
      </c>
      <c r="BM105" s="1">
        <f t="shared" ref="BM105:BM122" si="251">$C105*BM104+BM104</f>
        <v>328.27815120537019</v>
      </c>
      <c r="BN105" s="1">
        <f t="shared" ref="BN105:BN122" si="252">BN104*$C105+BN104</f>
        <v>3117.2300595757488</v>
      </c>
      <c r="BO105" s="1">
        <f t="shared" si="66"/>
        <v>326.8301022235118</v>
      </c>
      <c r="BP105" s="1">
        <f t="shared" si="67"/>
        <v>3013.0090962024865</v>
      </c>
      <c r="BQ105" s="1">
        <f t="shared" si="68"/>
        <v>292.21165856427541</v>
      </c>
      <c r="BR105" s="1">
        <f t="shared" si="69"/>
        <v>2619.8360255507137</v>
      </c>
      <c r="BS105" s="1">
        <f t="shared" si="70"/>
        <v>237.24451375329386</v>
      </c>
      <c r="BT105" s="1">
        <f t="shared" si="71"/>
        <v>2077.2529737283717</v>
      </c>
      <c r="BU105" s="1">
        <f t="shared" si="72"/>
        <v>224.8968281966327</v>
      </c>
      <c r="BV105" s="1">
        <f t="shared" si="73"/>
        <v>1933.1854543378251</v>
      </c>
      <c r="BW105" s="1">
        <f t="shared" si="74"/>
        <v>233.81685148382221</v>
      </c>
      <c r="BX105" s="1">
        <f t="shared" si="75"/>
        <v>1976.2159134951187</v>
      </c>
      <c r="BY105" s="1">
        <f t="shared" si="76"/>
        <v>277.120004127637</v>
      </c>
      <c r="BZ105" s="1">
        <f t="shared" si="77"/>
        <v>2302.7377507357301</v>
      </c>
      <c r="CA105" s="1">
        <f t="shared" si="78"/>
        <v>319.80604087125124</v>
      </c>
      <c r="CB105" s="1">
        <f t="shared" si="79"/>
        <v>2606.1642486319843</v>
      </c>
      <c r="CC105" s="1">
        <f t="shared" si="80"/>
        <v>348.11204574893236</v>
      </c>
      <c r="CD105" s="1">
        <f t="shared" si="81"/>
        <v>2544.7452664950838</v>
      </c>
      <c r="CE105" s="1">
        <f t="shared" si="82"/>
        <v>331.22096842272396</v>
      </c>
      <c r="CF105" s="1">
        <f t="shared" si="83"/>
        <v>2371.0682488214984</v>
      </c>
      <c r="CG105" s="1">
        <f t="shared" si="84"/>
        <v>680.37410896060305</v>
      </c>
      <c r="CH105" s="1">
        <f t="shared" si="85"/>
        <v>2606.1642486319843</v>
      </c>
      <c r="CI105" s="1">
        <f t="shared" si="86"/>
        <v>684.63314800872229</v>
      </c>
      <c r="CJ105" s="1">
        <f t="shared" si="87"/>
        <v>2563.2485558441558</v>
      </c>
      <c r="CK105" s="1">
        <f t="shared" si="88"/>
        <v>669.28379970052038</v>
      </c>
      <c r="CL105" s="1">
        <f t="shared" si="89"/>
        <v>2451.0735057035531</v>
      </c>
      <c r="CM105" s="1">
        <f t="shared" si="90"/>
        <v>630.4614610149124</v>
      </c>
      <c r="CN105" s="1">
        <f t="shared" si="91"/>
        <v>2261.4622296027387</v>
      </c>
      <c r="CO105" s="1">
        <f t="shared" si="92"/>
        <v>654.72007239015181</v>
      </c>
      <c r="CP105" s="1">
        <f t="shared" si="93"/>
        <v>2028.045706658163</v>
      </c>
      <c r="CQ105" s="1">
        <f t="shared" si="94"/>
        <v>665.95578273607441</v>
      </c>
      <c r="CR105" s="1">
        <f t="shared" si="95"/>
        <v>2027.7025364800179</v>
      </c>
      <c r="CS105" s="1">
        <f t="shared" si="96"/>
        <v>614.36339464068533</v>
      </c>
      <c r="CT105" s="1">
        <f t="shared" si="97"/>
        <v>1839.1514736309964</v>
      </c>
      <c r="CU105" s="1">
        <f t="shared" si="98"/>
        <v>651.25666794865413</v>
      </c>
      <c r="CV105" s="1">
        <f t="shared" si="99"/>
        <v>1920.1778546122364</v>
      </c>
      <c r="CW105" s="1">
        <f t="shared" si="100"/>
        <v>819.06046912083218</v>
      </c>
      <c r="CX105" s="1">
        <f t="shared" si="101"/>
        <v>1981.1156722139692</v>
      </c>
      <c r="CY105" s="1">
        <f t="shared" si="102"/>
        <v>680.52949557595628</v>
      </c>
      <c r="CZ105" s="1">
        <f t="shared" si="103"/>
        <v>1618.6022043128055</v>
      </c>
      <c r="DA105" s="1">
        <f t="shared" si="104"/>
        <v>711.2635888504293</v>
      </c>
      <c r="DB105" s="1">
        <f t="shared" si="105"/>
        <v>1668.8596307190296</v>
      </c>
      <c r="DC105" s="1">
        <f t="shared" si="106"/>
        <v>630.82434922693517</v>
      </c>
      <c r="DD105" s="1">
        <f t="shared" si="107"/>
        <v>1459.7186369261194</v>
      </c>
      <c r="DE105" s="1">
        <f t="shared" si="108"/>
        <v>682.60613917541878</v>
      </c>
      <c r="DF105" s="1">
        <f t="shared" si="109"/>
        <v>1337.6953148449359</v>
      </c>
      <c r="DG105" s="1">
        <f t="shared" si="110"/>
        <v>611.59165972454525</v>
      </c>
      <c r="DH105" s="1">
        <f t="shared" si="111"/>
        <v>1184.830899861262</v>
      </c>
      <c r="DI105" s="1">
        <f t="shared" si="112"/>
        <v>635.78189718263479</v>
      </c>
      <c r="DJ105" s="1">
        <f t="shared" si="113"/>
        <v>1219.3030971304925</v>
      </c>
      <c r="DK105" s="1">
        <f t="shared" si="114"/>
        <v>633.30300632956778</v>
      </c>
      <c r="DL105" s="1">
        <f t="shared" si="115"/>
        <v>1202.0609695062165</v>
      </c>
      <c r="DM105" s="1">
        <f t="shared" si="116"/>
        <v>691.79234009795061</v>
      </c>
      <c r="DN105" s="1">
        <f t="shared" si="117"/>
        <v>1083.2128017722059</v>
      </c>
      <c r="DO105" s="1">
        <f t="shared" si="118"/>
        <v>738.57930740594838</v>
      </c>
      <c r="DP105" s="1">
        <f t="shared" si="119"/>
        <v>1145.3176915559488</v>
      </c>
      <c r="DQ105" s="1">
        <f t="shared" si="120"/>
        <v>725.00988485731762</v>
      </c>
      <c r="DR105" s="1">
        <f t="shared" si="121"/>
        <v>1112.883022889459</v>
      </c>
      <c r="DS105" s="1">
        <f t="shared" si="122"/>
        <v>679.61284355285864</v>
      </c>
      <c r="DT105" s="1">
        <f t="shared" si="123"/>
        <v>1032.9871535802524</v>
      </c>
      <c r="DU105" s="1">
        <f t="shared" si="124"/>
        <v>1509.5656769212544</v>
      </c>
      <c r="DV105" s="1">
        <f t="shared" si="125"/>
        <v>1675.3913423969611</v>
      </c>
      <c r="DW105" s="1">
        <f t="shared" si="126"/>
        <v>1548.7976452288974</v>
      </c>
      <c r="DX105" s="1">
        <f t="shared" si="127"/>
        <v>1690.5147473825718</v>
      </c>
      <c r="DY105" s="1">
        <f t="shared" si="128"/>
        <v>1375.0759565294823</v>
      </c>
      <c r="DZ105" s="1">
        <f t="shared" si="129"/>
        <v>1476.0776191327177</v>
      </c>
      <c r="EA105" s="1">
        <f t="shared" si="130"/>
        <v>1495.6604727620545</v>
      </c>
      <c r="EB105" s="1">
        <f t="shared" si="131"/>
        <v>1582.4861572418843</v>
      </c>
      <c r="EC105" s="1">
        <f t="shared" si="132"/>
        <v>1659.8551632084252</v>
      </c>
      <c r="ED105" s="1">
        <f t="shared" si="133"/>
        <v>1564.719328414064</v>
      </c>
      <c r="EE105" s="1">
        <f t="shared" si="134"/>
        <v>1699.6892749835458</v>
      </c>
      <c r="EF105" s="1">
        <f t="shared" si="135"/>
        <v>1577.0723443282254</v>
      </c>
      <c r="EG105" s="1">
        <f t="shared" si="136"/>
        <v>1628.2971117059571</v>
      </c>
      <c r="EH105" s="1">
        <f t="shared" si="137"/>
        <v>1487.0657622584044</v>
      </c>
      <c r="EI105" s="1">
        <f t="shared" si="138"/>
        <v>1885.3987325212074</v>
      </c>
      <c r="EJ105" s="1">
        <f t="shared" si="139"/>
        <v>1696.4967527288957</v>
      </c>
      <c r="EK105" s="1">
        <f t="shared" si="140"/>
        <v>2371.4989055535898</v>
      </c>
      <c r="EL105" s="1">
        <f t="shared" si="141"/>
        <v>1762.61026719037</v>
      </c>
      <c r="EM105" s="1">
        <f t="shared" si="146"/>
        <v>2062.5235590631733</v>
      </c>
      <c r="EN105" s="1">
        <f t="shared" si="147"/>
        <v>1504.0468628053186</v>
      </c>
      <c r="EO105" s="1">
        <f t="shared" si="157"/>
        <v>2167.065792755418</v>
      </c>
      <c r="EP105" s="1">
        <f t="shared" si="158"/>
        <v>1554.9752895913396</v>
      </c>
      <c r="EQ105" s="1">
        <f t="shared" si="161"/>
        <v>2319.7509658401727</v>
      </c>
      <c r="ER105" s="1">
        <f t="shared" si="162"/>
        <v>1637.1738788119469</v>
      </c>
      <c r="ES105" s="1">
        <f t="shared" si="165"/>
        <v>2980.923063302977</v>
      </c>
      <c r="ET105" s="1">
        <f t="shared" si="166"/>
        <v>1550.7503784343485</v>
      </c>
      <c r="EU105" s="1">
        <f t="shared" si="169"/>
        <v>2644.088055915578</v>
      </c>
      <c r="EV105" s="1">
        <f t="shared" si="170"/>
        <v>1348.9870593960159</v>
      </c>
      <c r="EW105" s="1">
        <f t="shared" si="173"/>
        <v>2899.5180876764434</v>
      </c>
      <c r="EX105" s="1">
        <f t="shared" si="174"/>
        <v>1454.5812615222117</v>
      </c>
      <c r="EY105" s="1">
        <f t="shared" si="177"/>
        <v>2672.4639949504167</v>
      </c>
      <c r="EZ105" s="1">
        <f t="shared" si="178"/>
        <v>1316.6813113942894</v>
      </c>
      <c r="FA105" s="1">
        <f t="shared" si="181"/>
        <v>3074.0872478924875</v>
      </c>
      <c r="FB105" s="1">
        <f t="shared" si="182"/>
        <v>1295.7567369615692</v>
      </c>
      <c r="FC105" s="1">
        <f t="shared" si="185"/>
        <v>3368.3899275663503</v>
      </c>
      <c r="FD105" s="1">
        <f t="shared" si="186"/>
        <v>1395.1518223693013</v>
      </c>
      <c r="FE105" s="1">
        <f t="shared" si="189"/>
        <v>2739.5379684979248</v>
      </c>
      <c r="FF105" s="1">
        <f t="shared" si="190"/>
        <v>1113.6068124831245</v>
      </c>
      <c r="FG105" s="1">
        <f t="shared" si="193"/>
        <v>2444.560808438885</v>
      </c>
      <c r="FH105" s="1">
        <f t="shared" si="194"/>
        <v>978.98797574273021</v>
      </c>
      <c r="FI105" s="1">
        <f t="shared" si="197"/>
        <v>2468.0549091988992</v>
      </c>
      <c r="FJ105" s="1">
        <f t="shared" si="198"/>
        <v>843.53227713458455</v>
      </c>
      <c r="FK105" s="1">
        <f t="shared" si="201"/>
        <v>2213.780158849434</v>
      </c>
      <c r="FL105" s="1">
        <f t="shared" si="202"/>
        <v>747.24128883880496</v>
      </c>
      <c r="FM105" s="1">
        <f t="shared" si="205"/>
        <v>2228.3297751585742</v>
      </c>
      <c r="FN105" s="1">
        <f t="shared" si="206"/>
        <v>743.90207175570913</v>
      </c>
      <c r="FO105" s="1">
        <f t="shared" si="209"/>
        <v>2078.0990133081896</v>
      </c>
      <c r="FP105" s="1">
        <f t="shared" si="210"/>
        <v>686.19396247440318</v>
      </c>
      <c r="FQ105" s="1">
        <f t="shared" si="213"/>
        <v>2205.462018088534</v>
      </c>
      <c r="FR105" s="1">
        <f t="shared" si="214"/>
        <v>639.23999023437398</v>
      </c>
      <c r="FS105" s="1">
        <f t="shared" si="217"/>
        <v>2055.5531680397758</v>
      </c>
      <c r="FT105" s="1">
        <f t="shared" si="218"/>
        <v>589.70478803909032</v>
      </c>
      <c r="FU105" s="1">
        <f t="shared" si="221"/>
        <v>2226.6990136940403</v>
      </c>
      <c r="FV105" s="1">
        <f t="shared" si="222"/>
        <v>632.79391717219164</v>
      </c>
      <c r="FW105" s="1">
        <f t="shared" si="225"/>
        <v>2092.2668443665302</v>
      </c>
      <c r="FX105" s="1">
        <f t="shared" si="226"/>
        <v>588.60430827923653</v>
      </c>
      <c r="FY105" s="1">
        <f t="shared" si="229"/>
        <v>2097.6215069852915</v>
      </c>
      <c r="FZ105" s="1">
        <f t="shared" si="230"/>
        <v>531.44813912865698</v>
      </c>
      <c r="GA105" s="1">
        <f t="shared" si="233"/>
        <v>2177.7873285625133</v>
      </c>
      <c r="GB105" s="1">
        <f t="shared" si="234"/>
        <v>546.74526731836306</v>
      </c>
      <c r="GC105" s="1">
        <f t="shared" si="237"/>
        <v>2007.9584150379553</v>
      </c>
      <c r="GD105" s="1">
        <f t="shared" si="238"/>
        <v>499.40624237060467</v>
      </c>
      <c r="GE105" s="1">
        <f t="shared" si="241"/>
        <v>2003.0792644535736</v>
      </c>
      <c r="GF105" s="1">
        <f t="shared" si="242"/>
        <v>493.95219939744601</v>
      </c>
      <c r="GG105" s="1">
        <f t="shared" si="245"/>
        <v>2044.1185478391965</v>
      </c>
      <c r="GH105" s="1">
        <f t="shared" si="246"/>
        <v>453.14744109242008</v>
      </c>
      <c r="GI105" s="1">
        <f t="shared" si="249"/>
        <v>2057.4127547295207</v>
      </c>
      <c r="GJ105" s="1">
        <f t="shared" si="250"/>
        <v>452.29244592054761</v>
      </c>
      <c r="GK105" s="1">
        <f t="shared" ref="GK105:GK122" si="253">$C105*GK104+GK104</f>
        <v>1950.7577960570732</v>
      </c>
      <c r="GL105" s="1">
        <f t="shared" ref="GL105:GL122" si="254">GL104*$C105+GL104</f>
        <v>425.28298576990511</v>
      </c>
      <c r="GM105" s="1">
        <f>$C105*GM104+GM104</f>
        <v>1808.3232602628666</v>
      </c>
      <c r="GN105" s="1">
        <f>GN104*$C105+GN104</f>
        <v>391.15427490578151</v>
      </c>
      <c r="GO105" s="1">
        <f>$N105</f>
        <v>1918.8634557508162</v>
      </c>
      <c r="GP105" s="2">
        <f>$G105</f>
        <v>375</v>
      </c>
    </row>
    <row r="106" spans="1:212" x14ac:dyDescent="0.2">
      <c r="A106" s="3">
        <v>43159</v>
      </c>
      <c r="B106">
        <v>357.35998535156199</v>
      </c>
      <c r="C106" s="4">
        <f t="shared" si="148"/>
        <v>0.11807768853928501</v>
      </c>
      <c r="D106" s="2">
        <f t="shared" si="149"/>
        <v>30030.25086987915</v>
      </c>
      <c r="E106">
        <f t="shared" si="150"/>
        <v>966.60857378866126</v>
      </c>
      <c r="F106">
        <v>4</v>
      </c>
      <c r="G106" s="2">
        <f t="shared" si="142"/>
        <v>375</v>
      </c>
      <c r="H106">
        <f t="shared" si="143"/>
        <v>1.0493620309254383</v>
      </c>
      <c r="I106">
        <f t="shared" si="151"/>
        <v>557.64651538236831</v>
      </c>
      <c r="J106">
        <f t="shared" si="152"/>
        <v>5.4097191258709927</v>
      </c>
      <c r="K106">
        <f t="shared" si="153"/>
        <v>331.38752611771127</v>
      </c>
      <c r="L106">
        <f t="shared" si="154"/>
        <v>966.60857378866126</v>
      </c>
      <c r="M106">
        <v>2</v>
      </c>
      <c r="N106" s="1">
        <f t="shared" si="144"/>
        <v>1933.2171475773225</v>
      </c>
      <c r="P106" s="1">
        <f t="shared" si="145"/>
        <v>30030.25086987915</v>
      </c>
      <c r="Q106" s="1">
        <f t="shared" si="155"/>
        <v>176.64853452870085</v>
      </c>
      <c r="R106" s="1">
        <f t="shared" si="156"/>
        <v>4504.5376304818765</v>
      </c>
      <c r="S106" s="1">
        <f t="shared" si="159"/>
        <v>202.06241932991946</v>
      </c>
      <c r="T106" s="1">
        <f t="shared" si="160"/>
        <v>4457.7129149883003</v>
      </c>
      <c r="U106" s="1">
        <f t="shared" si="163"/>
        <v>188.12183384604475</v>
      </c>
      <c r="V106" s="1">
        <f t="shared" si="164"/>
        <v>3658.9759592310074</v>
      </c>
      <c r="W106" s="1">
        <f t="shared" si="167"/>
        <v>225.97809235181714</v>
      </c>
      <c r="X106" s="1">
        <f t="shared" si="168"/>
        <v>3503.5292681525666</v>
      </c>
      <c r="Y106" s="1">
        <f t="shared" si="171"/>
        <v>228.31765360627051</v>
      </c>
      <c r="Z106" s="1">
        <f t="shared" si="172"/>
        <v>3258.6016901358239</v>
      </c>
      <c r="AA106" s="1">
        <f t="shared" si="175"/>
        <v>234.23970678214926</v>
      </c>
      <c r="AB106" s="1">
        <f t="shared" si="176"/>
        <v>3111.9882614069247</v>
      </c>
      <c r="AC106" s="1">
        <f t="shared" si="179"/>
        <v>235.75217461795322</v>
      </c>
      <c r="AD106" s="1">
        <f t="shared" si="180"/>
        <v>2937.2053590539349</v>
      </c>
      <c r="AE106" s="1">
        <f t="shared" si="183"/>
        <v>258.88146531087511</v>
      </c>
      <c r="AF106" s="1">
        <f t="shared" si="184"/>
        <v>3045.6816933371733</v>
      </c>
      <c r="AG106" s="1">
        <f t="shared" si="187"/>
        <v>257.44613309283005</v>
      </c>
      <c r="AH106" s="1">
        <f t="shared" si="188"/>
        <v>2862.6968118950213</v>
      </c>
      <c r="AI106" s="1">
        <f t="shared" si="191"/>
        <v>240.58316857709448</v>
      </c>
      <c r="AJ106" s="1">
        <f t="shared" si="192"/>
        <v>2543.4874402246405</v>
      </c>
      <c r="AK106" s="1">
        <f t="shared" si="195"/>
        <v>275.67791283679202</v>
      </c>
      <c r="AL106" s="1">
        <f t="shared" si="196"/>
        <v>2791.8748855590775</v>
      </c>
      <c r="AM106" s="1">
        <f t="shared" si="199"/>
        <v>244.3869895350503</v>
      </c>
      <c r="AN106" s="1">
        <f t="shared" si="200"/>
        <v>2365.3170569325675</v>
      </c>
      <c r="AO106" s="1">
        <f t="shared" si="203"/>
        <v>259.61361825208292</v>
      </c>
      <c r="AP106" s="1">
        <f t="shared" si="204"/>
        <v>2421.411532591047</v>
      </c>
      <c r="AQ106" s="1">
        <f t="shared" si="207"/>
        <v>325.99745652073454</v>
      </c>
      <c r="AR106" s="1">
        <f t="shared" si="208"/>
        <v>2931.182381557584</v>
      </c>
      <c r="AS106" s="1">
        <f t="shared" si="211"/>
        <v>320.96028888563296</v>
      </c>
      <c r="AT106" s="1">
        <f t="shared" si="212"/>
        <v>2513.6692990731199</v>
      </c>
      <c r="AU106" s="1">
        <f t="shared" si="215"/>
        <v>482.57997035554371</v>
      </c>
      <c r="AV106" s="1">
        <f t="shared" si="216"/>
        <v>3646.5304627710416</v>
      </c>
      <c r="AW106" s="1">
        <f t="shared" si="219"/>
        <v>449.23417363503802</v>
      </c>
      <c r="AX106" s="1">
        <f t="shared" si="220"/>
        <v>3229.1564941406186</v>
      </c>
      <c r="AY106" s="1">
        <f t="shared" si="223"/>
        <v>518.73237740705963</v>
      </c>
      <c r="AZ106" s="1">
        <f t="shared" si="224"/>
        <v>3573.5998535156177</v>
      </c>
      <c r="BA106" s="1">
        <f t="shared" si="227"/>
        <v>1027.2695138709269</v>
      </c>
      <c r="BB106" s="1">
        <f t="shared" si="228"/>
        <v>6763.9113946667885</v>
      </c>
      <c r="BC106" s="1">
        <f t="shared" si="231"/>
        <v>630.48105838417132</v>
      </c>
      <c r="BD106" s="1">
        <f t="shared" si="232"/>
        <v>7657.7139718191829</v>
      </c>
      <c r="BE106" s="1">
        <f t="shared" si="235"/>
        <v>491.31598869081245</v>
      </c>
      <c r="BF106" s="1">
        <f t="shared" si="236"/>
        <v>5511.9792085073823</v>
      </c>
      <c r="BG106" s="1">
        <f t="shared" si="239"/>
        <v>457.34176677504519</v>
      </c>
      <c r="BH106" s="1">
        <f t="shared" si="240"/>
        <v>4862.040617028053</v>
      </c>
      <c r="BI106" s="1">
        <f t="shared" si="243"/>
        <v>394.4561917063005</v>
      </c>
      <c r="BJ106" s="1">
        <f t="shared" si="244"/>
        <v>4007.4760768620504</v>
      </c>
      <c r="BK106" s="1">
        <f t="shared" si="247"/>
        <v>368.59373641313965</v>
      </c>
      <c r="BL106" s="1">
        <f t="shared" si="248"/>
        <v>3612.1293805527816</v>
      </c>
      <c r="BM106" s="1">
        <f t="shared" si="251"/>
        <v>367.04047649765022</v>
      </c>
      <c r="BN106" s="1">
        <f t="shared" si="252"/>
        <v>3485.305379655631</v>
      </c>
      <c r="BO106" s="1">
        <f t="shared" ref="BO106:BO122" si="255">$C106*BO105+BO105</f>
        <v>365.42144523912231</v>
      </c>
      <c r="BP106" s="1">
        <f t="shared" ref="BP106:BP122" si="256">BP105*$C106+BP105</f>
        <v>3368.7782458299162</v>
      </c>
      <c r="BQ106" s="1">
        <f t="shared" si="68"/>
        <v>326.71533577177581</v>
      </c>
      <c r="BR106" s="1">
        <f t="shared" si="69"/>
        <v>2929.180207799689</v>
      </c>
      <c r="BS106" s="1">
        <f t="shared" si="70"/>
        <v>265.25779755590941</v>
      </c>
      <c r="BT106" s="1">
        <f t="shared" si="71"/>
        <v>2322.5302033775738</v>
      </c>
      <c r="BU106" s="1">
        <f t="shared" si="72"/>
        <v>251.45212582990777</v>
      </c>
      <c r="BV106" s="1">
        <f t="shared" si="73"/>
        <v>2161.4515243038031</v>
      </c>
      <c r="BW106" s="1">
        <f t="shared" si="74"/>
        <v>261.42540484856522</v>
      </c>
      <c r="BX106" s="1">
        <f t="shared" si="75"/>
        <v>2209.5629206151739</v>
      </c>
      <c r="BY106" s="1">
        <f t="shared" si="76"/>
        <v>309.84169366302552</v>
      </c>
      <c r="BZ106" s="1">
        <f t="shared" si="77"/>
        <v>2574.6397016547571</v>
      </c>
      <c r="CA106" s="1">
        <f t="shared" si="78"/>
        <v>357.56799895822871</v>
      </c>
      <c r="CB106" s="1">
        <f t="shared" si="79"/>
        <v>2913.8940990641713</v>
      </c>
      <c r="CC106" s="1">
        <f t="shared" si="80"/>
        <v>389.21631146364814</v>
      </c>
      <c r="CD106" s="1">
        <f t="shared" si="81"/>
        <v>2845.22290548411</v>
      </c>
      <c r="CE106" s="1">
        <f t="shared" si="82"/>
        <v>370.33077476982271</v>
      </c>
      <c r="CF106" s="1">
        <f t="shared" si="83"/>
        <v>2651.0385070112311</v>
      </c>
      <c r="CG106" s="1">
        <f t="shared" si="84"/>
        <v>760.7111110886467</v>
      </c>
      <c r="CH106" s="1">
        <f t="shared" si="85"/>
        <v>2913.8940990641713</v>
      </c>
      <c r="CI106" s="1">
        <f t="shared" si="86"/>
        <v>765.47304762296642</v>
      </c>
      <c r="CJ106" s="1">
        <f t="shared" si="87"/>
        <v>2865.9110204698941</v>
      </c>
      <c r="CK106" s="1">
        <f t="shared" si="88"/>
        <v>748.31128374594766</v>
      </c>
      <c r="CL106" s="1">
        <f t="shared" si="89"/>
        <v>2740.4905996969105</v>
      </c>
      <c r="CM106" s="1">
        <f t="shared" si="90"/>
        <v>704.90489304465382</v>
      </c>
      <c r="CN106" s="1">
        <f t="shared" si="91"/>
        <v>2528.4904623931279</v>
      </c>
      <c r="CO106" s="1">
        <f t="shared" si="92"/>
        <v>732.02790517825429</v>
      </c>
      <c r="CP106" s="1">
        <f t="shared" si="93"/>
        <v>2267.5126559523796</v>
      </c>
      <c r="CQ106" s="1">
        <f t="shared" si="94"/>
        <v>744.59030223092032</v>
      </c>
      <c r="CR106" s="1">
        <f t="shared" si="95"/>
        <v>2267.1289650328235</v>
      </c>
      <c r="CS106" s="1">
        <f t="shared" si="96"/>
        <v>686.90600420300598</v>
      </c>
      <c r="CT106" s="1">
        <f t="shared" si="97"/>
        <v>2056.3142285109643</v>
      </c>
      <c r="CU106" s="1">
        <f t="shared" si="98"/>
        <v>728.15554994582783</v>
      </c>
      <c r="CV106" s="1">
        <f t="shared" si="99"/>
        <v>2146.9080172691724</v>
      </c>
      <c r="CW106" s="1">
        <f t="shared" si="100"/>
        <v>915.77323608852248</v>
      </c>
      <c r="CX106" s="1">
        <f t="shared" si="101"/>
        <v>2215.0412315179465</v>
      </c>
      <c r="CY106" s="1">
        <f t="shared" si="102"/>
        <v>760.88484539637079</v>
      </c>
      <c r="CZ106" s="1">
        <f t="shared" si="103"/>
        <v>1809.723011262653</v>
      </c>
      <c r="DA106" s="1">
        <f t="shared" si="104"/>
        <v>795.24794936404442</v>
      </c>
      <c r="DB106" s="1">
        <f t="shared" si="105"/>
        <v>1865.9147184108574</v>
      </c>
      <c r="DC106" s="1">
        <f t="shared" si="106"/>
        <v>705.31063025795038</v>
      </c>
      <c r="DD106" s="1">
        <f t="shared" si="107"/>
        <v>1632.0788394920714</v>
      </c>
      <c r="DE106" s="1">
        <f t="shared" si="108"/>
        <v>763.20669427197777</v>
      </c>
      <c r="DF106" s="1">
        <f t="shared" si="109"/>
        <v>1495.647285591657</v>
      </c>
      <c r="DG106" s="1">
        <f t="shared" si="110"/>
        <v>683.80698923472448</v>
      </c>
      <c r="DH106" s="1">
        <f t="shared" si="111"/>
        <v>1324.7329938268008</v>
      </c>
      <c r="DI106" s="1">
        <f t="shared" si="112"/>
        <v>710.85355401708171</v>
      </c>
      <c r="DJ106" s="1">
        <f t="shared" si="113"/>
        <v>1363.2755884684523</v>
      </c>
      <c r="DK106" s="1">
        <f t="shared" si="114"/>
        <v>708.08196146194337</v>
      </c>
      <c r="DL106" s="1">
        <f t="shared" si="115"/>
        <v>1343.9975502688026</v>
      </c>
      <c r="DM106" s="1">
        <f t="shared" si="116"/>
        <v>773.47758056589953</v>
      </c>
      <c r="DN106" s="1">
        <f t="shared" si="117"/>
        <v>1211.1160656016307</v>
      </c>
      <c r="DO106" s="1">
        <f t="shared" si="118"/>
        <v>825.78904482738881</v>
      </c>
      <c r="DP106" s="1">
        <f t="shared" si="119"/>
        <v>1280.554157218025</v>
      </c>
      <c r="DQ106" s="1">
        <f t="shared" si="120"/>
        <v>810.61737622940291</v>
      </c>
      <c r="DR106" s="1">
        <f t="shared" si="121"/>
        <v>1244.2896778468585</v>
      </c>
      <c r="DS106" s="1">
        <f t="shared" si="122"/>
        <v>759.85995722119094</v>
      </c>
      <c r="DT106" s="1">
        <f t="shared" si="123"/>
        <v>1154.9598889657841</v>
      </c>
      <c r="DU106" s="1">
        <f t="shared" si="124"/>
        <v>1687.8117027503572</v>
      </c>
      <c r="DV106" s="1">
        <f t="shared" si="125"/>
        <v>1873.217679505924</v>
      </c>
      <c r="DW106" s="1">
        <f t="shared" si="126"/>
        <v>1731.6760911926133</v>
      </c>
      <c r="DX106" s="1">
        <f t="shared" si="127"/>
        <v>1890.1268211950792</v>
      </c>
      <c r="DY106" s="1">
        <f t="shared" si="128"/>
        <v>1537.4417470424298</v>
      </c>
      <c r="DZ106" s="1">
        <f t="shared" si="129"/>
        <v>1650.36945250448</v>
      </c>
      <c r="EA106" s="1">
        <f t="shared" si="130"/>
        <v>1672.2646042253721</v>
      </c>
      <c r="EB106" s="1">
        <f t="shared" si="131"/>
        <v>1769.3424648344214</v>
      </c>
      <c r="EC106" s="1">
        <f t="shared" si="132"/>
        <v>1855.8470241900736</v>
      </c>
      <c r="ED106" s="1">
        <f t="shared" si="133"/>
        <v>1749.4777699259389</v>
      </c>
      <c r="EE106" s="1">
        <f t="shared" si="134"/>
        <v>1900.3846558086161</v>
      </c>
      <c r="EF106" s="1">
        <f t="shared" si="135"/>
        <v>1763.2894014057338</v>
      </c>
      <c r="EG106" s="1">
        <f t="shared" si="136"/>
        <v>1820.5626709113906</v>
      </c>
      <c r="EH106" s="1">
        <f t="shared" si="137"/>
        <v>1662.6550501717868</v>
      </c>
      <c r="EI106" s="1">
        <f t="shared" si="138"/>
        <v>2108.0222568322092</v>
      </c>
      <c r="EJ106" s="1">
        <f t="shared" si="139"/>
        <v>1896.8151679055266</v>
      </c>
      <c r="EK106" s="1">
        <f t="shared" si="140"/>
        <v>2651.5200146948018</v>
      </c>
      <c r="EL106" s="1">
        <f t="shared" si="141"/>
        <v>1970.7352133358204</v>
      </c>
      <c r="EM106" s="1">
        <f t="shared" si="146"/>
        <v>2306.0615734751723</v>
      </c>
      <c r="EN106" s="1">
        <f t="shared" si="147"/>
        <v>1681.6412398201337</v>
      </c>
      <c r="EO106" s="1">
        <f t="shared" si="157"/>
        <v>2422.9479124765312</v>
      </c>
      <c r="EP106" s="1">
        <f t="shared" si="158"/>
        <v>1738.5831775219904</v>
      </c>
      <c r="EQ106" s="1">
        <f t="shared" si="161"/>
        <v>2593.6617978733543</v>
      </c>
      <c r="ER106" s="1">
        <f t="shared" si="162"/>
        <v>1830.4875861589571</v>
      </c>
      <c r="ES106" s="1">
        <f t="shared" si="165"/>
        <v>3332.9035683312372</v>
      </c>
      <c r="ET106" s="1">
        <f t="shared" si="166"/>
        <v>1733.8593986212977</v>
      </c>
      <c r="EU106" s="1">
        <f t="shared" si="169"/>
        <v>2956.2958618524212</v>
      </c>
      <c r="EV106" s="1">
        <f t="shared" si="170"/>
        <v>1508.2723332389046</v>
      </c>
      <c r="EW106" s="1">
        <f t="shared" si="173"/>
        <v>3241.8864813471259</v>
      </c>
      <c r="EX106" s="1">
        <f t="shared" si="174"/>
        <v>1626.3348546753116</v>
      </c>
      <c r="EY106" s="1">
        <f t="shared" si="177"/>
        <v>2988.0223661786254</v>
      </c>
      <c r="EZ106" s="1">
        <f t="shared" si="178"/>
        <v>1472.1519971866016</v>
      </c>
      <c r="FA106" s="1">
        <f t="shared" si="181"/>
        <v>3437.0683644917244</v>
      </c>
      <c r="FB106" s="1">
        <f t="shared" si="182"/>
        <v>1448.7566973711976</v>
      </c>
      <c r="FC106" s="1">
        <f t="shared" si="185"/>
        <v>3766.1216243123945</v>
      </c>
      <c r="FD106" s="1">
        <f t="shared" si="186"/>
        <v>1559.8881247160396</v>
      </c>
      <c r="FE106" s="1">
        <f t="shared" si="189"/>
        <v>3063.0162794837684</v>
      </c>
      <c r="FF106" s="1">
        <f t="shared" si="190"/>
        <v>1245.0989308427329</v>
      </c>
      <c r="FG106" s="1">
        <f t="shared" si="193"/>
        <v>2733.2088981930747</v>
      </c>
      <c r="FH106" s="1">
        <f t="shared" si="194"/>
        <v>1094.5846130261855</v>
      </c>
      <c r="FI106" s="1">
        <f t="shared" si="197"/>
        <v>2759.4771280651403</v>
      </c>
      <c r="FJ106" s="1">
        <f t="shared" si="198"/>
        <v>943.13461862691588</v>
      </c>
      <c r="FK106" s="1">
        <f t="shared" si="201"/>
        <v>2475.1782029405063</v>
      </c>
      <c r="FL106" s="1">
        <f t="shared" si="202"/>
        <v>835.47381300600728</v>
      </c>
      <c r="FM106" s="1">
        <f t="shared" si="205"/>
        <v>2491.4458043125633</v>
      </c>
      <c r="FN106" s="1">
        <f t="shared" si="206"/>
        <v>831.74030888820857</v>
      </c>
      <c r="FO106" s="1">
        <f t="shared" si="209"/>
        <v>2323.4761413553897</v>
      </c>
      <c r="FP106" s="1">
        <f t="shared" si="210"/>
        <v>767.21815945299363</v>
      </c>
      <c r="FQ106" s="1">
        <f t="shared" si="213"/>
        <v>2465.8778753456149</v>
      </c>
      <c r="FR106" s="1">
        <f t="shared" si="214"/>
        <v>714.71997070312398</v>
      </c>
      <c r="FS106" s="1">
        <f t="shared" si="217"/>
        <v>2298.2681347915168</v>
      </c>
      <c r="FT106" s="1">
        <f t="shared" si="218"/>
        <v>659.33576633129508</v>
      </c>
      <c r="FU106" s="1">
        <f t="shared" si="221"/>
        <v>2489.6224863037382</v>
      </c>
      <c r="FV106" s="1">
        <f t="shared" si="222"/>
        <v>707.51276023360379</v>
      </c>
      <c r="FW106" s="1">
        <f t="shared" si="225"/>
        <v>2339.3168771567139</v>
      </c>
      <c r="FX106" s="1">
        <f t="shared" si="226"/>
        <v>658.10534446511349</v>
      </c>
      <c r="FY106" s="1">
        <f t="shared" si="229"/>
        <v>2345.3038059604064</v>
      </c>
      <c r="FZ106" s="1">
        <f t="shared" si="230"/>
        <v>594.20030697547315</v>
      </c>
      <c r="GA106" s="1">
        <f t="shared" si="233"/>
        <v>2434.935422449319</v>
      </c>
      <c r="GB106" s="1">
        <f t="shared" si="234"/>
        <v>611.30368470310884</v>
      </c>
      <c r="GC106" s="1">
        <f t="shared" si="237"/>
        <v>2245.0535033686433</v>
      </c>
      <c r="GD106" s="1">
        <f t="shared" si="238"/>
        <v>558.37497711181561</v>
      </c>
      <c r="GE106" s="1">
        <f t="shared" si="241"/>
        <v>2239.5982339612228</v>
      </c>
      <c r="GF106" s="1">
        <f t="shared" si="242"/>
        <v>552.27693335119238</v>
      </c>
      <c r="GG106" s="1">
        <f t="shared" si="245"/>
        <v>2285.4833410683286</v>
      </c>
      <c r="GH106" s="1">
        <f t="shared" si="246"/>
        <v>506.65404350410483</v>
      </c>
      <c r="GI106" s="1">
        <f t="shared" si="249"/>
        <v>2300.3472971792253</v>
      </c>
      <c r="GJ106" s="1">
        <f t="shared" si="250"/>
        <v>505.69809247862543</v>
      </c>
      <c r="GK106" s="1">
        <f t="shared" si="253"/>
        <v>2181.0987675154825</v>
      </c>
      <c r="GL106" s="1">
        <f t="shared" si="254"/>
        <v>475.49941770470116</v>
      </c>
      <c r="GM106" s="1">
        <f t="shared" ref="GM106:GM122" si="257">$C106*GM105+GM105</f>
        <v>2021.8458909665299</v>
      </c>
      <c r="GN106" s="1">
        <f t="shared" ref="GN106:GN122" si="258">GN105*$C106+GN105</f>
        <v>437.34086754891621</v>
      </c>
      <c r="GO106" s="1">
        <f>$C106*GO105+GO105</f>
        <v>2145.4384172283771</v>
      </c>
      <c r="GP106" s="1">
        <f>GP105*$C106+GP105</f>
        <v>419.27913320223189</v>
      </c>
      <c r="GQ106" s="1">
        <f>$N106</f>
        <v>1933.2171475773225</v>
      </c>
      <c r="GR106" s="2">
        <f>$G106</f>
        <v>375</v>
      </c>
    </row>
    <row r="107" spans="1:212" x14ac:dyDescent="0.2">
      <c r="A107" s="3">
        <v>43251</v>
      </c>
      <c r="B107">
        <v>319.239990234375</v>
      </c>
      <c r="C107" s="4">
        <f t="shared" si="148"/>
        <v>-0.10667113465343769</v>
      </c>
      <c r="D107" s="2">
        <f t="shared" si="149"/>
        <v>26826.889935661755</v>
      </c>
      <c r="E107">
        <f t="shared" si="150"/>
        <v>973.06765494545766</v>
      </c>
      <c r="F107">
        <v>1</v>
      </c>
      <c r="G107" s="2">
        <f t="shared" si="142"/>
        <v>375</v>
      </c>
      <c r="H107">
        <f t="shared" si="143"/>
        <v>1.1746648649020692</v>
      </c>
      <c r="I107">
        <f t="shared" si="151"/>
        <v>558.82118024727038</v>
      </c>
      <c r="J107">
        <f t="shared" si="152"/>
        <v>6.0961513889977565</v>
      </c>
      <c r="K107">
        <f t="shared" si="153"/>
        <v>337.48367750670906</v>
      </c>
      <c r="L107">
        <f t="shared" si="154"/>
        <v>973.06765494545766</v>
      </c>
      <c r="M107">
        <v>2</v>
      </c>
      <c r="N107" s="1">
        <f t="shared" si="144"/>
        <v>1946.1353098909153</v>
      </c>
      <c r="P107" s="1">
        <f t="shared" si="145"/>
        <v>26826.889935661755</v>
      </c>
      <c r="Q107" s="1">
        <f t="shared" si="155"/>
        <v>157.80523491565737</v>
      </c>
      <c r="R107" s="1">
        <f t="shared" si="156"/>
        <v>4024.0334903492671</v>
      </c>
      <c r="S107" s="1">
        <f t="shared" si="159"/>
        <v>180.50819178917823</v>
      </c>
      <c r="T107" s="1">
        <f t="shared" si="160"/>
        <v>3982.2036203872149</v>
      </c>
      <c r="U107" s="1">
        <f t="shared" si="163"/>
        <v>168.05466437660169</v>
      </c>
      <c r="V107" s="1">
        <f t="shared" si="164"/>
        <v>3268.6688419901852</v>
      </c>
      <c r="W107" s="1">
        <f t="shared" si="167"/>
        <v>201.87275283382948</v>
      </c>
      <c r="X107" s="1">
        <f t="shared" si="168"/>
        <v>3129.803825827204</v>
      </c>
      <c r="Y107" s="1">
        <f t="shared" si="171"/>
        <v>203.96275043467909</v>
      </c>
      <c r="Z107" s="1">
        <f t="shared" si="172"/>
        <v>2911.0029504654258</v>
      </c>
      <c r="AA107" s="1">
        <f t="shared" si="175"/>
        <v>209.25309147880884</v>
      </c>
      <c r="AB107" s="1">
        <f t="shared" si="176"/>
        <v>2780.028942534469</v>
      </c>
      <c r="AC107" s="1">
        <f t="shared" si="179"/>
        <v>210.60422265444078</v>
      </c>
      <c r="AD107" s="1">
        <f t="shared" si="180"/>
        <v>2623.890330693494</v>
      </c>
      <c r="AE107" s="1">
        <f t="shared" si="183"/>
        <v>231.2662856654195</v>
      </c>
      <c r="AF107" s="1">
        <f t="shared" si="184"/>
        <v>2720.7953713156935</v>
      </c>
      <c r="AG107" s="1">
        <f t="shared" si="187"/>
        <v>229.98406196367793</v>
      </c>
      <c r="AH107" s="1">
        <f t="shared" si="188"/>
        <v>2557.3296948014008</v>
      </c>
      <c r="AI107" s="1">
        <f t="shared" si="191"/>
        <v>214.91988900645654</v>
      </c>
      <c r="AJ107" s="1">
        <f t="shared" si="192"/>
        <v>2272.1707489991104</v>
      </c>
      <c r="AK107" s="1">
        <f t="shared" si="195"/>
        <v>246.27103707559991</v>
      </c>
      <c r="AL107" s="1">
        <f t="shared" si="196"/>
        <v>2494.0624237060542</v>
      </c>
      <c r="AM107" s="1">
        <f t="shared" si="199"/>
        <v>218.31795206680869</v>
      </c>
      <c r="AN107" s="1">
        <f t="shared" si="200"/>
        <v>2113.0060026544406</v>
      </c>
      <c r="AO107" s="1">
        <f t="shared" si="203"/>
        <v>231.9203390216488</v>
      </c>
      <c r="AP107" s="1">
        <f t="shared" si="204"/>
        <v>2163.1168169466405</v>
      </c>
      <c r="AQ107" s="1">
        <f t="shared" si="207"/>
        <v>291.22293793953304</v>
      </c>
      <c r="AR107" s="1">
        <f t="shared" si="208"/>
        <v>2618.5098310406706</v>
      </c>
      <c r="AS107" s="1">
        <f t="shared" si="211"/>
        <v>286.72309069150737</v>
      </c>
      <c r="AT107" s="1">
        <f t="shared" si="212"/>
        <v>2245.5333427974788</v>
      </c>
      <c r="AU107" s="1">
        <f t="shared" si="215"/>
        <v>431.10261735669553</v>
      </c>
      <c r="AV107" s="1">
        <f t="shared" si="216"/>
        <v>3257.5509207589294</v>
      </c>
      <c r="AW107" s="1">
        <f t="shared" si="219"/>
        <v>401.31385460828909</v>
      </c>
      <c r="AX107" s="1">
        <f t="shared" si="220"/>
        <v>2884.6987069371221</v>
      </c>
      <c r="AY107" s="1">
        <f t="shared" si="223"/>
        <v>463.39860612757332</v>
      </c>
      <c r="AZ107" s="1">
        <f t="shared" si="224"/>
        <v>3192.3999023437482</v>
      </c>
      <c r="BA107" s="1">
        <f t="shared" si="227"/>
        <v>917.68950923142972</v>
      </c>
      <c r="BB107" s="1">
        <f t="shared" si="228"/>
        <v>6042.397291502366</v>
      </c>
      <c r="BC107" s="1">
        <f t="shared" si="231"/>
        <v>563.22692850883141</v>
      </c>
      <c r="BD107" s="1">
        <f t="shared" si="232"/>
        <v>6840.8569335937482</v>
      </c>
      <c r="BE107" s="1">
        <f t="shared" si="235"/>
        <v>438.9067547037879</v>
      </c>
      <c r="BF107" s="1">
        <f t="shared" si="236"/>
        <v>4924.0101321497423</v>
      </c>
      <c r="BG107" s="1">
        <f t="shared" si="239"/>
        <v>408.55660158874326</v>
      </c>
      <c r="BH107" s="1">
        <f t="shared" si="240"/>
        <v>4343.4012276785706</v>
      </c>
      <c r="BI107" s="1">
        <f t="shared" si="243"/>
        <v>352.37910216591547</v>
      </c>
      <c r="BJ107" s="1">
        <f t="shared" si="244"/>
        <v>3579.9940566466685</v>
      </c>
      <c r="BK107" s="1">
        <f t="shared" si="247"/>
        <v>329.27542432379994</v>
      </c>
      <c r="BL107" s="1">
        <f t="shared" si="248"/>
        <v>3226.8194410141973</v>
      </c>
      <c r="BM107" s="1">
        <f t="shared" si="251"/>
        <v>327.88785240590744</v>
      </c>
      <c r="BN107" s="1">
        <f t="shared" si="252"/>
        <v>3113.5239001940345</v>
      </c>
      <c r="BO107" s="1">
        <f t="shared" si="255"/>
        <v>326.4415250487661</v>
      </c>
      <c r="BP107" s="1">
        <f t="shared" si="256"/>
        <v>3009.4268479514217</v>
      </c>
      <c r="BQ107" s="1">
        <f t="shared" ref="BQ107:BQ122" si="259">$C107*BQ106+BQ106</f>
        <v>291.86424019632159</v>
      </c>
      <c r="BR107" s="1">
        <f t="shared" ref="BR107:BR122" si="260">BR106*$C107+BR106</f>
        <v>2616.7212314293038</v>
      </c>
      <c r="BS107" s="1">
        <f t="shared" si="70"/>
        <v>236.96244731494869</v>
      </c>
      <c r="BT107" s="1">
        <f t="shared" si="71"/>
        <v>2074.7832713164084</v>
      </c>
      <c r="BU107" s="1">
        <f t="shared" si="72"/>
        <v>224.62944225661252</v>
      </c>
      <c r="BV107" s="1">
        <f t="shared" si="73"/>
        <v>1930.887037707914</v>
      </c>
      <c r="BW107" s="1">
        <f t="shared" si="74"/>
        <v>233.53886028613445</v>
      </c>
      <c r="BX107" s="1">
        <f t="shared" si="75"/>
        <v>1973.8663367849897</v>
      </c>
      <c r="BY107" s="1">
        <f t="shared" si="76"/>
        <v>276.79052863704771</v>
      </c>
      <c r="BZ107" s="1">
        <f t="shared" si="77"/>
        <v>2299.9999633554557</v>
      </c>
      <c r="CA107" s="1">
        <f t="shared" si="78"/>
        <v>319.42581479359524</v>
      </c>
      <c r="CB107" s="1">
        <f t="shared" si="79"/>
        <v>2603.0657092570395</v>
      </c>
      <c r="CC107" s="1">
        <f t="shared" si="80"/>
        <v>347.69816589419497</v>
      </c>
      <c r="CD107" s="1">
        <f t="shared" si="81"/>
        <v>2541.7197498141695</v>
      </c>
      <c r="CE107" s="1">
        <f t="shared" si="82"/>
        <v>330.82717082803902</v>
      </c>
      <c r="CF107" s="1">
        <f t="shared" si="83"/>
        <v>2368.2492214583876</v>
      </c>
      <c r="CG107" s="1">
        <f t="shared" si="84"/>
        <v>679.56519372534353</v>
      </c>
      <c r="CH107" s="1">
        <f t="shared" si="85"/>
        <v>2603.0657092570395</v>
      </c>
      <c r="CI107" s="1">
        <f t="shared" si="86"/>
        <v>683.8191690863996</v>
      </c>
      <c r="CJ107" s="1">
        <f t="shared" si="87"/>
        <v>2560.2010401005791</v>
      </c>
      <c r="CK107" s="1">
        <f t="shared" si="88"/>
        <v>668.48807003479692</v>
      </c>
      <c r="CL107" s="1">
        <f t="shared" si="89"/>
        <v>2448.1593579201613</v>
      </c>
      <c r="CM107" s="1">
        <f t="shared" si="90"/>
        <v>629.7118882808204</v>
      </c>
      <c r="CN107" s="1">
        <f t="shared" si="91"/>
        <v>2258.7735158092578</v>
      </c>
      <c r="CO107" s="1">
        <f t="shared" si="92"/>
        <v>653.94165793491084</v>
      </c>
      <c r="CP107" s="1">
        <f t="shared" si="93"/>
        <v>2025.6345081009092</v>
      </c>
      <c r="CQ107" s="1">
        <f t="shared" si="94"/>
        <v>665.164009840002</v>
      </c>
      <c r="CR107" s="1">
        <f t="shared" si="95"/>
        <v>2025.2917459270984</v>
      </c>
      <c r="CS107" s="1">
        <f t="shared" si="96"/>
        <v>613.63296133441224</v>
      </c>
      <c r="CT107" s="1">
        <f t="shared" si="97"/>
        <v>1836.9648565516914</v>
      </c>
      <c r="CU107" s="1">
        <f t="shared" si="98"/>
        <v>650.48237122890851</v>
      </c>
      <c r="CV107" s="1">
        <f t="shared" si="99"/>
        <v>1917.8949030705076</v>
      </c>
      <c r="CW107" s="1">
        <f t="shared" si="100"/>
        <v>818.08666590970927</v>
      </c>
      <c r="CX107" s="1">
        <f t="shared" si="101"/>
        <v>1978.7602700477792</v>
      </c>
      <c r="CY107" s="1">
        <f t="shared" si="102"/>
        <v>679.72039559733435</v>
      </c>
      <c r="CZ107" s="1">
        <f t="shared" si="103"/>
        <v>1616.6778042428298</v>
      </c>
      <c r="DA107" s="1">
        <f t="shared" si="104"/>
        <v>710.41794827456226</v>
      </c>
      <c r="DB107" s="1">
        <f t="shared" si="105"/>
        <v>1666.8754782314215</v>
      </c>
      <c r="DC107" s="1">
        <f t="shared" si="106"/>
        <v>630.07434504520359</v>
      </c>
      <c r="DD107" s="1">
        <f t="shared" si="107"/>
        <v>1457.9831378395863</v>
      </c>
      <c r="DE107" s="1">
        <f t="shared" si="108"/>
        <v>681.79457021888652</v>
      </c>
      <c r="DF107" s="1">
        <f t="shared" si="109"/>
        <v>1336.1048925962607</v>
      </c>
      <c r="DG107" s="1">
        <f t="shared" si="110"/>
        <v>610.86452180910533</v>
      </c>
      <c r="DH107" s="1">
        <f t="shared" si="111"/>
        <v>1183.4222222624505</v>
      </c>
      <c r="DI107" s="1">
        <f t="shared" si="112"/>
        <v>635.02599883765083</v>
      </c>
      <c r="DJ107" s="1">
        <f t="shared" si="113"/>
        <v>1217.8534346011895</v>
      </c>
      <c r="DK107" s="1">
        <f t="shared" si="114"/>
        <v>632.55005520516613</v>
      </c>
      <c r="DL107" s="1">
        <f t="shared" si="115"/>
        <v>1200.6318066101887</v>
      </c>
      <c r="DM107" s="1">
        <f t="shared" si="116"/>
        <v>690.96984941793926</v>
      </c>
      <c r="DN107" s="1">
        <f t="shared" si="117"/>
        <v>1081.9249406868976</v>
      </c>
      <c r="DO107" s="1">
        <f t="shared" si="118"/>
        <v>737.70119043127272</v>
      </c>
      <c r="DP107" s="1">
        <f t="shared" si="119"/>
        <v>1143.9559922824017</v>
      </c>
      <c r="DQ107" s="1">
        <f t="shared" si="120"/>
        <v>724.1479009372199</v>
      </c>
      <c r="DR107" s="1">
        <f t="shared" si="121"/>
        <v>1111.5598860733735</v>
      </c>
      <c r="DS107" s="1">
        <f t="shared" si="122"/>
        <v>678.80483340669389</v>
      </c>
      <c r="DT107" s="1">
        <f t="shared" si="123"/>
        <v>1031.7590071305956</v>
      </c>
      <c r="DU107" s="1">
        <f t="shared" si="124"/>
        <v>1507.7709133366259</v>
      </c>
      <c r="DV107" s="1">
        <f t="shared" si="125"/>
        <v>1673.3994241801474</v>
      </c>
      <c r="DW107" s="1">
        <f t="shared" si="126"/>
        <v>1546.9562376928675</v>
      </c>
      <c r="DX107" s="1">
        <f t="shared" si="127"/>
        <v>1688.5048485393047</v>
      </c>
      <c r="DY107" s="1">
        <f t="shared" si="128"/>
        <v>1373.4410914218504</v>
      </c>
      <c r="DZ107" s="1">
        <f t="shared" si="129"/>
        <v>1474.3226704084543</v>
      </c>
      <c r="EA107" s="1">
        <f t="shared" si="130"/>
        <v>1493.8822414518697</v>
      </c>
      <c r="EB107" s="1">
        <f t="shared" si="131"/>
        <v>1580.6046965200235</v>
      </c>
      <c r="EC107" s="1">
        <f t="shared" si="132"/>
        <v>1657.8817163765127</v>
      </c>
      <c r="ED107" s="1">
        <f t="shared" si="133"/>
        <v>1562.8589911569732</v>
      </c>
      <c r="EE107" s="1">
        <f t="shared" si="134"/>
        <v>1697.6684682955283</v>
      </c>
      <c r="EF107" s="1">
        <f t="shared" si="135"/>
        <v>1575.1973202354031</v>
      </c>
      <c r="EG107" s="1">
        <f t="shared" si="136"/>
        <v>1626.3611850975794</v>
      </c>
      <c r="EH107" s="1">
        <f t="shared" si="137"/>
        <v>1485.297749432694</v>
      </c>
      <c r="EI107" s="1">
        <f t="shared" si="138"/>
        <v>1883.1571308212169</v>
      </c>
      <c r="EJ107" s="1">
        <f t="shared" si="139"/>
        <v>1694.4797417171931</v>
      </c>
      <c r="EK107" s="1">
        <f t="shared" si="140"/>
        <v>2368.6793661710076</v>
      </c>
      <c r="EL107" s="1">
        <f t="shared" si="141"/>
        <v>1760.5146520278038</v>
      </c>
      <c r="EM107" s="1">
        <f t="shared" si="146"/>
        <v>2060.0713688518836</v>
      </c>
      <c r="EN107" s="1">
        <f t="shared" si="147"/>
        <v>1502.2586606885063</v>
      </c>
      <c r="EO107" s="1">
        <f t="shared" si="157"/>
        <v>2164.4893094464815</v>
      </c>
      <c r="EP107" s="1">
        <f t="shared" si="158"/>
        <v>1553.1265372863406</v>
      </c>
      <c r="EQ107" s="1">
        <f t="shared" si="161"/>
        <v>2316.9929509869285</v>
      </c>
      <c r="ER107" s="1">
        <f t="shared" si="162"/>
        <v>1635.2273983743489</v>
      </c>
      <c r="ES107" s="1">
        <f t="shared" si="165"/>
        <v>2977.3789630068527</v>
      </c>
      <c r="ET107" s="1">
        <f t="shared" si="166"/>
        <v>1548.9066492408367</v>
      </c>
      <c r="EU107" s="1">
        <f t="shared" si="169"/>
        <v>2640.944427897361</v>
      </c>
      <c r="EV107" s="1">
        <f t="shared" si="170"/>
        <v>1347.3832120859229</v>
      </c>
      <c r="EW107" s="1">
        <f t="shared" si="173"/>
        <v>2896.0707719641873</v>
      </c>
      <c r="EX107" s="1">
        <f t="shared" si="174"/>
        <v>1452.8518704006624</v>
      </c>
      <c r="EY107" s="1">
        <f t="shared" si="177"/>
        <v>2669.2866300085016</v>
      </c>
      <c r="EZ107" s="1">
        <f t="shared" si="178"/>
        <v>1315.1158732643823</v>
      </c>
      <c r="FA107" s="1">
        <f t="shared" si="181"/>
        <v>3070.4323821699568</v>
      </c>
      <c r="FB107" s="1">
        <f t="shared" si="182"/>
        <v>1294.2161766258448</v>
      </c>
      <c r="FC107" s="1">
        <f t="shared" si="185"/>
        <v>3364.3851574041437</v>
      </c>
      <c r="FD107" s="1">
        <f t="shared" si="186"/>
        <v>1393.4930885201566</v>
      </c>
      <c r="FE107" s="1">
        <f t="shared" si="189"/>
        <v>2736.2808574892833</v>
      </c>
      <c r="FF107" s="1">
        <f t="shared" si="190"/>
        <v>1112.2828151339563</v>
      </c>
      <c r="FG107" s="1">
        <f t="shared" si="193"/>
        <v>2441.6544037779472</v>
      </c>
      <c r="FH107" s="1">
        <f t="shared" si="194"/>
        <v>977.82403038048824</v>
      </c>
      <c r="FI107" s="1">
        <f t="shared" si="197"/>
        <v>2465.1205717642224</v>
      </c>
      <c r="FJ107" s="1">
        <f t="shared" si="198"/>
        <v>842.52937872704547</v>
      </c>
      <c r="FK107" s="1">
        <f t="shared" si="201"/>
        <v>2211.1481355633855</v>
      </c>
      <c r="FL107" s="1">
        <f t="shared" si="202"/>
        <v>746.35287339942249</v>
      </c>
      <c r="FM107" s="1">
        <f t="shared" si="205"/>
        <v>2225.6804534389953</v>
      </c>
      <c r="FN107" s="1">
        <f t="shared" si="206"/>
        <v>743.01762640210268</v>
      </c>
      <c r="FO107" s="1">
        <f t="shared" si="209"/>
        <v>2075.628305016819</v>
      </c>
      <c r="FP107" s="1">
        <f t="shared" si="210"/>
        <v>685.37812785742074</v>
      </c>
      <c r="FQ107" s="1">
        <f t="shared" si="213"/>
        <v>2202.8398844656899</v>
      </c>
      <c r="FR107" s="1">
        <f t="shared" si="214"/>
        <v>638.47998046875</v>
      </c>
      <c r="FS107" s="1">
        <f t="shared" si="217"/>
        <v>2053.1092651154659</v>
      </c>
      <c r="FT107" s="1">
        <f t="shared" si="218"/>
        <v>589.00367201914196</v>
      </c>
      <c r="FU107" s="1">
        <f t="shared" si="221"/>
        <v>2224.0516308310057</v>
      </c>
      <c r="FV107" s="1">
        <f t="shared" si="222"/>
        <v>632.04157131769966</v>
      </c>
      <c r="FW107" s="1">
        <f t="shared" si="225"/>
        <v>2089.7792915564705</v>
      </c>
      <c r="FX107" s="1">
        <f t="shared" si="226"/>
        <v>587.90450064952836</v>
      </c>
      <c r="FY107" s="1">
        <f t="shared" si="229"/>
        <v>2095.1275878715842</v>
      </c>
      <c r="FZ107" s="1">
        <f t="shared" si="230"/>
        <v>530.81628601897842</v>
      </c>
      <c r="GA107" s="1">
        <f t="shared" si="233"/>
        <v>2175.1980981288025</v>
      </c>
      <c r="GB107" s="1">
        <f t="shared" si="234"/>
        <v>546.09522703800087</v>
      </c>
      <c r="GC107" s="1">
        <f t="shared" si="237"/>
        <v>2005.5710988066348</v>
      </c>
      <c r="GD107" s="1">
        <f t="shared" si="238"/>
        <v>498.81248474121094</v>
      </c>
      <c r="GE107" s="1">
        <f t="shared" si="241"/>
        <v>2000.6977491767439</v>
      </c>
      <c r="GF107" s="1">
        <f t="shared" si="242"/>
        <v>493.3649262276997</v>
      </c>
      <c r="GG107" s="1">
        <f t="shared" si="245"/>
        <v>2041.6882398450402</v>
      </c>
      <c r="GH107" s="1">
        <f t="shared" si="246"/>
        <v>452.60868180676977</v>
      </c>
      <c r="GI107" s="1">
        <f t="shared" si="249"/>
        <v>2054.9666408921485</v>
      </c>
      <c r="GJ107" s="1">
        <f t="shared" si="250"/>
        <v>451.75470316185141</v>
      </c>
      <c r="GK107" s="1">
        <f t="shared" si="253"/>
        <v>1948.4384871933914</v>
      </c>
      <c r="GL107" s="1">
        <f t="shared" si="254"/>
        <v>424.77735529109179</v>
      </c>
      <c r="GM107" s="1">
        <f t="shared" si="257"/>
        <v>1806.1732956827395</v>
      </c>
      <c r="GN107" s="1">
        <f t="shared" si="258"/>
        <v>390.68922097715449</v>
      </c>
      <c r="GO107" s="1">
        <f t="shared" ref="GO107:GO122" si="261">$C107*GO106+GO106</f>
        <v>1916.5820669335508</v>
      </c>
      <c r="GP107" s="1">
        <f t="shared" ref="GP107:GP122" si="262">GP106*$C107+GP106</f>
        <v>374.55415232703996</v>
      </c>
      <c r="GQ107" s="1">
        <f>$C107*GQ106+GQ106</f>
        <v>1726.9986809137672</v>
      </c>
      <c r="GR107" s="1">
        <f>GR106*$C107+GR106</f>
        <v>334.99832450496086</v>
      </c>
      <c r="GS107" s="1">
        <f>$N107</f>
        <v>1946.1353098909153</v>
      </c>
      <c r="GT107" s="2">
        <f>$G107</f>
        <v>375</v>
      </c>
    </row>
    <row r="108" spans="1:212" x14ac:dyDescent="0.2">
      <c r="A108" s="3">
        <v>43343</v>
      </c>
      <c r="B108">
        <v>318.55999755859301</v>
      </c>
      <c r="C108" s="4">
        <f t="shared" si="148"/>
        <v>-2.1300360123515908E-3</v>
      </c>
      <c r="D108" s="2">
        <f t="shared" si="149"/>
        <v>26769.747693999401</v>
      </c>
      <c r="E108">
        <f t="shared" si="150"/>
        <v>980.33847119935763</v>
      </c>
      <c r="F108">
        <v>2</v>
      </c>
      <c r="G108" s="2">
        <f t="shared" si="142"/>
        <v>375</v>
      </c>
      <c r="H108">
        <f t="shared" si="143"/>
        <v>1.1771722842602859</v>
      </c>
      <c r="I108">
        <f t="shared" si="151"/>
        <v>559.99835253153071</v>
      </c>
      <c r="J108">
        <f t="shared" si="152"/>
        <v>6.1548121466132493</v>
      </c>
      <c r="K108">
        <f t="shared" si="153"/>
        <v>343.63848965332232</v>
      </c>
      <c r="L108">
        <f t="shared" si="154"/>
        <v>980.33847119935763</v>
      </c>
      <c r="M108">
        <v>2</v>
      </c>
      <c r="N108" s="1">
        <f t="shared" si="144"/>
        <v>1960.6769423987153</v>
      </c>
      <c r="P108" s="1">
        <f t="shared" si="145"/>
        <v>26769.747693999401</v>
      </c>
      <c r="Q108" s="1">
        <f t="shared" si="155"/>
        <v>157.46910408234942</v>
      </c>
      <c r="R108" s="1">
        <f t="shared" si="156"/>
        <v>4015.4621540999142</v>
      </c>
      <c r="S108" s="1">
        <f t="shared" si="159"/>
        <v>180.12370284014281</v>
      </c>
      <c r="T108" s="1">
        <f t="shared" si="160"/>
        <v>3973.7213832672733</v>
      </c>
      <c r="U108" s="1">
        <f t="shared" si="163"/>
        <v>167.69670188943587</v>
      </c>
      <c r="V108" s="1">
        <f t="shared" si="164"/>
        <v>3261.7064596442947</v>
      </c>
      <c r="W108" s="1">
        <f t="shared" si="167"/>
        <v>201.44275660038087</v>
      </c>
      <c r="X108" s="1">
        <f t="shared" si="168"/>
        <v>3123.1372309665962</v>
      </c>
      <c r="Y108" s="1">
        <f t="shared" si="171"/>
        <v>203.52830243107493</v>
      </c>
      <c r="Z108" s="1">
        <f t="shared" si="172"/>
        <v>2904.8024093488725</v>
      </c>
      <c r="AA108" s="1">
        <f t="shared" si="175"/>
        <v>208.80737485826307</v>
      </c>
      <c r="AB108" s="1">
        <f t="shared" si="176"/>
        <v>2774.1073807714911</v>
      </c>
      <c r="AC108" s="1">
        <f t="shared" si="179"/>
        <v>210.1556280758335</v>
      </c>
      <c r="AD108" s="1">
        <f t="shared" si="180"/>
        <v>2618.3013497966558</v>
      </c>
      <c r="AE108" s="1">
        <f t="shared" si="183"/>
        <v>230.77368014850936</v>
      </c>
      <c r="AF108" s="1">
        <f t="shared" si="184"/>
        <v>2714.9999791925516</v>
      </c>
      <c r="AG108" s="1">
        <f t="shared" si="187"/>
        <v>229.49418762942841</v>
      </c>
      <c r="AH108" s="1">
        <f t="shared" si="188"/>
        <v>2551.8824904560179</v>
      </c>
      <c r="AI108" s="1">
        <f t="shared" si="191"/>
        <v>214.46210190310219</v>
      </c>
      <c r="AJ108" s="1">
        <f t="shared" si="192"/>
        <v>2267.3309434775306</v>
      </c>
      <c r="AK108" s="1">
        <f t="shared" si="195"/>
        <v>245.74647089782971</v>
      </c>
      <c r="AL108" s="1">
        <f t="shared" si="196"/>
        <v>2488.7499809265073</v>
      </c>
      <c r="AM108" s="1">
        <f t="shared" si="199"/>
        <v>217.85292696676353</v>
      </c>
      <c r="AN108" s="1">
        <f t="shared" si="200"/>
        <v>2108.5052237744717</v>
      </c>
      <c r="AO108" s="1">
        <f t="shared" si="203"/>
        <v>231.4263403475359</v>
      </c>
      <c r="AP108" s="1">
        <f t="shared" si="204"/>
        <v>2158.5093002276208</v>
      </c>
      <c r="AQ108" s="1">
        <f t="shared" si="207"/>
        <v>290.60262259409899</v>
      </c>
      <c r="AR108" s="1">
        <f t="shared" si="208"/>
        <v>2612.9323108018575</v>
      </c>
      <c r="AS108" s="1">
        <f t="shared" si="211"/>
        <v>286.11236018276168</v>
      </c>
      <c r="AT108" s="1">
        <f t="shared" si="212"/>
        <v>2240.7502759103841</v>
      </c>
      <c r="AU108" s="1">
        <f t="shared" si="215"/>
        <v>430.18435325670674</v>
      </c>
      <c r="AV108" s="1">
        <f t="shared" si="216"/>
        <v>3250.6122199856436</v>
      </c>
      <c r="AW108" s="1">
        <f t="shared" si="219"/>
        <v>400.45904164571783</v>
      </c>
      <c r="AX108" s="1">
        <f t="shared" si="220"/>
        <v>2878.554194806562</v>
      </c>
      <c r="AY108" s="1">
        <f t="shared" si="223"/>
        <v>462.41155040844808</v>
      </c>
      <c r="AZ108" s="1">
        <f t="shared" si="224"/>
        <v>3185.5999755859284</v>
      </c>
      <c r="BA108" s="1">
        <f t="shared" si="227"/>
        <v>915.73479752860953</v>
      </c>
      <c r="BB108" s="1">
        <f t="shared" si="228"/>
        <v>6029.5267676705298</v>
      </c>
      <c r="BC108" s="1">
        <f t="shared" si="231"/>
        <v>562.02723486798141</v>
      </c>
      <c r="BD108" s="1">
        <f t="shared" si="232"/>
        <v>6826.2856619698487</v>
      </c>
      <c r="BE108" s="1">
        <f t="shared" si="235"/>
        <v>437.97186751020445</v>
      </c>
      <c r="BF108" s="1">
        <f t="shared" si="236"/>
        <v>4913.5218132430791</v>
      </c>
      <c r="BG108" s="1">
        <f t="shared" si="239"/>
        <v>407.68636131427525</v>
      </c>
      <c r="BH108" s="1">
        <f t="shared" si="240"/>
        <v>4334.1496266475233</v>
      </c>
      <c r="BI108" s="1">
        <f t="shared" si="243"/>
        <v>351.62852198830194</v>
      </c>
      <c r="BJ108" s="1">
        <f t="shared" si="244"/>
        <v>3572.3685403820064</v>
      </c>
      <c r="BK108" s="1">
        <f t="shared" si="247"/>
        <v>328.57405581200788</v>
      </c>
      <c r="BL108" s="1">
        <f t="shared" si="248"/>
        <v>3219.946199399481</v>
      </c>
      <c r="BM108" s="1">
        <f t="shared" si="251"/>
        <v>327.18943947227024</v>
      </c>
      <c r="BN108" s="1">
        <f t="shared" si="252"/>
        <v>3106.891982161304</v>
      </c>
      <c r="BO108" s="1">
        <f t="shared" si="255"/>
        <v>325.74619284448522</v>
      </c>
      <c r="BP108" s="1">
        <f t="shared" si="256"/>
        <v>3003.0166603887474</v>
      </c>
      <c r="BQ108" s="1">
        <f t="shared" si="259"/>
        <v>291.24255885398577</v>
      </c>
      <c r="BR108" s="1">
        <f t="shared" si="260"/>
        <v>2611.1475209720743</v>
      </c>
      <c r="BS108" s="1">
        <f t="shared" ref="BS108:BS122" si="263">$C108*BS107+BS107</f>
        <v>236.45770876859288</v>
      </c>
      <c r="BT108" s="1">
        <f t="shared" ref="BT108:BT122" si="264">BT107*$C108+BT107</f>
        <v>2070.36390823068</v>
      </c>
      <c r="BU108" s="1">
        <f t="shared" si="72"/>
        <v>224.15097345517148</v>
      </c>
      <c r="BV108" s="1">
        <f t="shared" si="73"/>
        <v>1926.7741787818134</v>
      </c>
      <c r="BW108" s="1">
        <f t="shared" si="74"/>
        <v>233.04141410344144</v>
      </c>
      <c r="BX108" s="1">
        <f t="shared" si="75"/>
        <v>1969.6619304040692</v>
      </c>
      <c r="BY108" s="1">
        <f t="shared" si="76"/>
        <v>276.20095484317295</v>
      </c>
      <c r="BZ108" s="1">
        <f t="shared" si="77"/>
        <v>2295.1008806051013</v>
      </c>
      <c r="CA108" s="1">
        <f t="shared" si="78"/>
        <v>318.74542630481011</v>
      </c>
      <c r="CB108" s="1">
        <f t="shared" si="79"/>
        <v>2597.5210855538044</v>
      </c>
      <c r="CC108" s="1">
        <f t="shared" si="80"/>
        <v>346.95755627941173</v>
      </c>
      <c r="CD108" s="1">
        <f t="shared" si="81"/>
        <v>2536.3057952137601</v>
      </c>
      <c r="CE108" s="1">
        <f t="shared" si="82"/>
        <v>330.12249704031092</v>
      </c>
      <c r="CF108" s="1">
        <f t="shared" si="83"/>
        <v>2363.2047653304576</v>
      </c>
      <c r="CG108" s="1">
        <f t="shared" si="84"/>
        <v>678.11769538996782</v>
      </c>
      <c r="CH108" s="1">
        <f t="shared" si="85"/>
        <v>2597.5210855538044</v>
      </c>
      <c r="CI108" s="1">
        <f t="shared" si="86"/>
        <v>682.36260963030918</v>
      </c>
      <c r="CJ108" s="1">
        <f t="shared" si="87"/>
        <v>2554.7477196863047</v>
      </c>
      <c r="CK108" s="1">
        <f t="shared" si="88"/>
        <v>667.06416637179541</v>
      </c>
      <c r="CL108" s="1">
        <f t="shared" si="89"/>
        <v>2442.9446903238158</v>
      </c>
      <c r="CM108" s="1">
        <f t="shared" si="90"/>
        <v>628.37057928137631</v>
      </c>
      <c r="CN108" s="1">
        <f t="shared" si="91"/>
        <v>2253.962246876838</v>
      </c>
      <c r="CO108" s="1">
        <f t="shared" si="92"/>
        <v>652.54873865353261</v>
      </c>
      <c r="CP108" s="1">
        <f t="shared" si="93"/>
        <v>2021.3198336507921</v>
      </c>
      <c r="CQ108" s="1">
        <f t="shared" si="94"/>
        <v>663.74718654492256</v>
      </c>
      <c r="CR108" s="1">
        <f t="shared" si="95"/>
        <v>2020.9778015727552</v>
      </c>
      <c r="CS108" s="1">
        <f t="shared" si="96"/>
        <v>612.32590102840402</v>
      </c>
      <c r="CT108" s="1">
        <f t="shared" si="97"/>
        <v>1833.0520552538119</v>
      </c>
      <c r="CU108" s="1">
        <f t="shared" si="98"/>
        <v>649.09682035279104</v>
      </c>
      <c r="CV108" s="1">
        <f t="shared" si="99"/>
        <v>1913.8097178590617</v>
      </c>
      <c r="CW108" s="1">
        <f t="shared" si="100"/>
        <v>816.34411185009697</v>
      </c>
      <c r="CX108" s="1">
        <f t="shared" si="101"/>
        <v>1974.5454394127669</v>
      </c>
      <c r="CY108" s="1">
        <f t="shared" si="102"/>
        <v>678.2725666763821</v>
      </c>
      <c r="CZ108" s="1">
        <f t="shared" si="103"/>
        <v>1613.234222299423</v>
      </c>
      <c r="DA108" s="1">
        <f t="shared" si="104"/>
        <v>708.90473246091653</v>
      </c>
      <c r="DB108" s="1">
        <f t="shared" si="105"/>
        <v>1663.3249734346828</v>
      </c>
      <c r="DC108" s="1">
        <f t="shared" si="106"/>
        <v>628.73226399979842</v>
      </c>
      <c r="DD108" s="1">
        <f t="shared" si="107"/>
        <v>1454.8775812505867</v>
      </c>
      <c r="DE108" s="1">
        <f t="shared" si="108"/>
        <v>680.34232323129447</v>
      </c>
      <c r="DF108" s="1">
        <f t="shared" si="109"/>
        <v>1333.2589410587516</v>
      </c>
      <c r="DG108" s="1">
        <f t="shared" si="110"/>
        <v>609.56335837898405</v>
      </c>
      <c r="DH108" s="1">
        <f t="shared" si="111"/>
        <v>1180.9014903112143</v>
      </c>
      <c r="DI108" s="1">
        <f t="shared" si="112"/>
        <v>633.67337059134707</v>
      </c>
      <c r="DJ108" s="1">
        <f t="shared" si="113"/>
        <v>1215.2593629277228</v>
      </c>
      <c r="DK108" s="1">
        <f t="shared" si="114"/>
        <v>631.20270080796411</v>
      </c>
      <c r="DL108" s="1">
        <f t="shared" si="115"/>
        <v>1198.0744176245344</v>
      </c>
      <c r="DM108" s="1">
        <f t="shared" si="116"/>
        <v>689.49805875522986</v>
      </c>
      <c r="DN108" s="1">
        <f t="shared" si="117"/>
        <v>1079.6204016005731</v>
      </c>
      <c r="DO108" s="1">
        <f t="shared" si="118"/>
        <v>736.1298603292995</v>
      </c>
      <c r="DP108" s="1">
        <f t="shared" si="119"/>
        <v>1141.5193248222947</v>
      </c>
      <c r="DQ108" s="1">
        <f t="shared" si="120"/>
        <v>722.60543982995478</v>
      </c>
      <c r="DR108" s="1">
        <f t="shared" si="121"/>
        <v>1109.1922234861518</v>
      </c>
      <c r="DS108" s="1">
        <f t="shared" si="122"/>
        <v>677.35895466617933</v>
      </c>
      <c r="DT108" s="1">
        <f t="shared" si="123"/>
        <v>1029.5613232893393</v>
      </c>
      <c r="DU108" s="1">
        <f t="shared" si="124"/>
        <v>1504.5593069928427</v>
      </c>
      <c r="DV108" s="1">
        <f t="shared" si="125"/>
        <v>1669.8350231435952</v>
      </c>
      <c r="DW108" s="1">
        <f t="shared" si="126"/>
        <v>1543.6611651970497</v>
      </c>
      <c r="DX108" s="1">
        <f t="shared" si="127"/>
        <v>1684.9082724048858</v>
      </c>
      <c r="DY108" s="1">
        <f t="shared" si="128"/>
        <v>1370.5156124362784</v>
      </c>
      <c r="DZ108" s="1">
        <f t="shared" si="129"/>
        <v>1471.1823100266579</v>
      </c>
      <c r="EA108" s="1">
        <f t="shared" si="130"/>
        <v>1490.7002184793648</v>
      </c>
      <c r="EB108" s="1">
        <f t="shared" si="131"/>
        <v>1577.2379515951438</v>
      </c>
      <c r="EC108" s="1">
        <f t="shared" si="132"/>
        <v>1654.3503686164115</v>
      </c>
      <c r="ED108" s="1">
        <f t="shared" si="133"/>
        <v>1559.5300452235813</v>
      </c>
      <c r="EE108" s="1">
        <f t="shared" si="134"/>
        <v>1694.052373321025</v>
      </c>
      <c r="EF108" s="1">
        <f t="shared" si="135"/>
        <v>1571.8420932167421</v>
      </c>
      <c r="EG108" s="1">
        <f t="shared" si="136"/>
        <v>1622.8969772042308</v>
      </c>
      <c r="EH108" s="1">
        <f t="shared" si="137"/>
        <v>1482.1340117373377</v>
      </c>
      <c r="EI108" s="1">
        <f t="shared" si="138"/>
        <v>1879.1459383156509</v>
      </c>
      <c r="EJ108" s="1">
        <f t="shared" si="139"/>
        <v>1690.8704388451351</v>
      </c>
      <c r="EK108" s="1">
        <f t="shared" si="140"/>
        <v>2363.6339938193491</v>
      </c>
      <c r="EL108" s="1">
        <f t="shared" si="141"/>
        <v>1756.764692418712</v>
      </c>
      <c r="EM108" s="1">
        <f t="shared" si="146"/>
        <v>2055.6833426482144</v>
      </c>
      <c r="EN108" s="1">
        <f t="shared" si="147"/>
        <v>1499.0587956413726</v>
      </c>
      <c r="EO108" s="1">
        <f t="shared" si="157"/>
        <v>2159.8788692690105</v>
      </c>
      <c r="EP108" s="1">
        <f t="shared" si="158"/>
        <v>1549.8183218301817</v>
      </c>
      <c r="EQ108" s="1">
        <f t="shared" si="161"/>
        <v>2312.0576725609617</v>
      </c>
      <c r="ER108" s="1">
        <f t="shared" si="162"/>
        <v>1631.7443051274277</v>
      </c>
      <c r="ES108" s="1">
        <f t="shared" si="165"/>
        <v>2971.0370385932301</v>
      </c>
      <c r="ET108" s="1">
        <f t="shared" si="166"/>
        <v>1545.6074222981829</v>
      </c>
      <c r="EU108" s="1">
        <f t="shared" si="169"/>
        <v>2635.3191211593203</v>
      </c>
      <c r="EV108" s="1">
        <f t="shared" si="170"/>
        <v>1344.5132373217418</v>
      </c>
      <c r="EW108" s="1">
        <f t="shared" si="173"/>
        <v>2889.9020369255845</v>
      </c>
      <c r="EX108" s="1">
        <f t="shared" si="174"/>
        <v>1449.7572435960967</v>
      </c>
      <c r="EY108" s="1">
        <f t="shared" si="177"/>
        <v>2663.6009533592946</v>
      </c>
      <c r="EZ108" s="1">
        <f t="shared" si="178"/>
        <v>1312.3146290939139</v>
      </c>
      <c r="FA108" s="1">
        <f t="shared" si="181"/>
        <v>3063.8922506224444</v>
      </c>
      <c r="FB108" s="1">
        <f t="shared" si="182"/>
        <v>1291.4594495618637</v>
      </c>
      <c r="FC108" s="1">
        <f t="shared" si="185"/>
        <v>3357.2188958594515</v>
      </c>
      <c r="FD108" s="1">
        <f t="shared" si="186"/>
        <v>1390.5248980586455</v>
      </c>
      <c r="FE108" s="1">
        <f t="shared" si="189"/>
        <v>2730.4524807229227</v>
      </c>
      <c r="FF108" s="1">
        <f t="shared" si="190"/>
        <v>1109.9136126818012</v>
      </c>
      <c r="FG108" s="1">
        <f t="shared" si="193"/>
        <v>2436.4535919681834</v>
      </c>
      <c r="FH108" s="1">
        <f t="shared" si="194"/>
        <v>975.74122998203507</v>
      </c>
      <c r="FI108" s="1">
        <f t="shared" si="197"/>
        <v>2459.8697761715757</v>
      </c>
      <c r="FJ108" s="1">
        <f t="shared" si="198"/>
        <v>840.7347608088927</v>
      </c>
      <c r="FK108" s="1">
        <f t="shared" si="201"/>
        <v>2206.4383104059916</v>
      </c>
      <c r="FL108" s="1">
        <f t="shared" si="202"/>
        <v>744.76311490115961</v>
      </c>
      <c r="FM108" s="1">
        <f t="shared" si="205"/>
        <v>2220.9396739211834</v>
      </c>
      <c r="FN108" s="1">
        <f t="shared" si="206"/>
        <v>741.43497210005421</v>
      </c>
      <c r="FO108" s="1">
        <f t="shared" si="209"/>
        <v>2071.2071419788767</v>
      </c>
      <c r="FP108" s="1">
        <f t="shared" si="210"/>
        <v>683.91824776300632</v>
      </c>
      <c r="FQ108" s="1">
        <f t="shared" si="213"/>
        <v>2198.1477561823335</v>
      </c>
      <c r="FR108" s="1">
        <f t="shared" si="214"/>
        <v>637.11999511718602</v>
      </c>
      <c r="FS108" s="1">
        <f t="shared" si="217"/>
        <v>2048.7360684434771</v>
      </c>
      <c r="FT108" s="1">
        <f t="shared" si="218"/>
        <v>587.74907298633389</v>
      </c>
      <c r="FU108" s="1">
        <f t="shared" si="221"/>
        <v>2219.3143207640064</v>
      </c>
      <c r="FV108" s="1">
        <f t="shared" si="222"/>
        <v>630.69530000948964</v>
      </c>
      <c r="FW108" s="1">
        <f t="shared" si="225"/>
        <v>2085.3279864075885</v>
      </c>
      <c r="FX108" s="1">
        <f t="shared" si="226"/>
        <v>586.65224289132129</v>
      </c>
      <c r="FY108" s="1">
        <f t="shared" si="229"/>
        <v>2090.6648906589462</v>
      </c>
      <c r="FZ108" s="1">
        <f t="shared" si="230"/>
        <v>529.68562821381522</v>
      </c>
      <c r="GA108" s="1">
        <f t="shared" si="233"/>
        <v>2170.5648478457892</v>
      </c>
      <c r="GB108" s="1">
        <f t="shared" si="234"/>
        <v>544.93202453823665</v>
      </c>
      <c r="GC108" s="1">
        <f t="shared" si="237"/>
        <v>2001.2991601408451</v>
      </c>
      <c r="GD108" s="1">
        <f t="shared" si="238"/>
        <v>497.7499961853016</v>
      </c>
      <c r="GE108" s="1">
        <f t="shared" si="241"/>
        <v>1996.4361909211666</v>
      </c>
      <c r="GF108" s="1">
        <f t="shared" si="242"/>
        <v>492.31404116760353</v>
      </c>
      <c r="GG108" s="1">
        <f t="shared" si="245"/>
        <v>2037.3393703681757</v>
      </c>
      <c r="GH108" s="1">
        <f t="shared" si="246"/>
        <v>451.64460901501837</v>
      </c>
      <c r="GI108" s="1">
        <f t="shared" si="249"/>
        <v>2050.589487942867</v>
      </c>
      <c r="GJ108" s="1">
        <f t="shared" si="250"/>
        <v>450.79244937536748</v>
      </c>
      <c r="GK108" s="1">
        <f t="shared" si="253"/>
        <v>1944.2882430478176</v>
      </c>
      <c r="GL108" s="1">
        <f t="shared" si="254"/>
        <v>423.87256422709032</v>
      </c>
      <c r="GM108" s="1">
        <f t="shared" si="257"/>
        <v>1802.3260815183876</v>
      </c>
      <c r="GN108" s="1">
        <f t="shared" si="258"/>
        <v>389.85703886683558</v>
      </c>
      <c r="GO108" s="1">
        <f t="shared" si="261"/>
        <v>1912.499678110355</v>
      </c>
      <c r="GP108" s="1">
        <f t="shared" si="262"/>
        <v>373.75633849400754</v>
      </c>
      <c r="GQ108" s="1">
        <f t="shared" ref="GQ108:GQ122" si="265">$C108*GQ107+GQ107</f>
        <v>1723.3201115301372</v>
      </c>
      <c r="GR108" s="1">
        <f t="shared" ref="GR108:GR122" si="266">GR107*$C108+GR107</f>
        <v>334.28476600968787</v>
      </c>
      <c r="GS108" s="1">
        <f>$C108*GS107+GS107</f>
        <v>1941.9899715959386</v>
      </c>
      <c r="GT108" s="1">
        <f>GT107*$C108+GT107</f>
        <v>374.20123649536816</v>
      </c>
      <c r="GU108" s="1">
        <f>$N108</f>
        <v>1960.6769423987153</v>
      </c>
      <c r="GV108" s="2">
        <f>$G108</f>
        <v>375</v>
      </c>
    </row>
    <row r="109" spans="1:212" x14ac:dyDescent="0.2">
      <c r="A109" s="3">
        <v>43434</v>
      </c>
      <c r="B109">
        <v>300.75</v>
      </c>
      <c r="C109" s="4">
        <f t="shared" si="148"/>
        <v>-5.5907828023250797E-2</v>
      </c>
      <c r="D109" s="2">
        <f t="shared" si="149"/>
        <v>25273.109243697469</v>
      </c>
      <c r="E109">
        <f t="shared" si="150"/>
        <v>987.67045563023112</v>
      </c>
      <c r="F109">
        <v>3</v>
      </c>
      <c r="G109" s="2">
        <f t="shared" si="142"/>
        <v>375</v>
      </c>
      <c r="H109">
        <f t="shared" si="143"/>
        <v>1.2468827930174564</v>
      </c>
      <c r="I109">
        <f t="shared" si="151"/>
        <v>561.24523532454816</v>
      </c>
      <c r="J109">
        <f t="shared" si="152"/>
        <v>7.2248545382760057</v>
      </c>
      <c r="K109">
        <f t="shared" si="153"/>
        <v>350.86334419159834</v>
      </c>
      <c r="L109">
        <f t="shared" si="154"/>
        <v>987.67045563023112</v>
      </c>
      <c r="M109">
        <v>2.2000000000000002</v>
      </c>
      <c r="N109" s="1">
        <f t="shared" si="144"/>
        <v>2172.8750023865086</v>
      </c>
      <c r="P109" s="1">
        <f t="shared" si="145"/>
        <v>25273.109243697469</v>
      </c>
      <c r="Q109" s="1">
        <f t="shared" si="155"/>
        <v>148.66534849233804</v>
      </c>
      <c r="R109" s="1">
        <f t="shared" si="156"/>
        <v>3790.966386554624</v>
      </c>
      <c r="S109" s="1">
        <f t="shared" si="159"/>
        <v>170.05337783884497</v>
      </c>
      <c r="T109" s="1">
        <f t="shared" si="160"/>
        <v>3751.5592515592525</v>
      </c>
      <c r="U109" s="1">
        <f t="shared" si="163"/>
        <v>158.32114352013494</v>
      </c>
      <c r="V109" s="1">
        <f t="shared" si="164"/>
        <v>3079.3515358361751</v>
      </c>
      <c r="W109" s="1">
        <f t="shared" si="167"/>
        <v>190.1805296078372</v>
      </c>
      <c r="X109" s="1">
        <f t="shared" si="168"/>
        <v>2948.529411764704</v>
      </c>
      <c r="Y109" s="1">
        <f t="shared" si="171"/>
        <v>192.14947710089422</v>
      </c>
      <c r="Z109" s="1">
        <f t="shared" si="172"/>
        <v>2742.4012158054711</v>
      </c>
      <c r="AA109" s="1">
        <f t="shared" si="175"/>
        <v>197.13340805470085</v>
      </c>
      <c r="AB109" s="1">
        <f t="shared" si="176"/>
        <v>2619.0130624092881</v>
      </c>
      <c r="AC109" s="1">
        <f t="shared" si="179"/>
        <v>198.40628336325156</v>
      </c>
      <c r="AD109" s="1">
        <f t="shared" si="180"/>
        <v>2471.9178082191788</v>
      </c>
      <c r="AE109" s="1">
        <f t="shared" si="183"/>
        <v>217.8716249264738</v>
      </c>
      <c r="AF109" s="1">
        <f t="shared" si="184"/>
        <v>2563.2102272727248</v>
      </c>
      <c r="AG109" s="1">
        <f t="shared" si="187"/>
        <v>216.66366605510669</v>
      </c>
      <c r="AH109" s="1">
        <f t="shared" si="188"/>
        <v>2409.212283044058</v>
      </c>
      <c r="AI109" s="1">
        <f t="shared" si="191"/>
        <v>202.47199159239867</v>
      </c>
      <c r="AJ109" s="1">
        <f t="shared" si="192"/>
        <v>2140.5693950177938</v>
      </c>
      <c r="AK109" s="1">
        <f t="shared" si="195"/>
        <v>232.00731946555305</v>
      </c>
      <c r="AL109" s="1">
        <f t="shared" si="196"/>
        <v>2349.6093749999995</v>
      </c>
      <c r="AM109" s="1">
        <f t="shared" si="199"/>
        <v>205.6732429915439</v>
      </c>
      <c r="AN109" s="1">
        <f t="shared" si="200"/>
        <v>1990.6232763375626</v>
      </c>
      <c r="AO109" s="1">
        <f t="shared" si="203"/>
        <v>218.48779631133556</v>
      </c>
      <c r="AP109" s="1">
        <f t="shared" si="204"/>
        <v>2037.8317334839076</v>
      </c>
      <c r="AQ109" s="1">
        <f t="shared" si="207"/>
        <v>274.35566114700242</v>
      </c>
      <c r="AR109" s="1">
        <f t="shared" si="208"/>
        <v>2466.848940533152</v>
      </c>
      <c r="AS109" s="1">
        <f t="shared" si="211"/>
        <v>270.11643955433743</v>
      </c>
      <c r="AT109" s="1">
        <f t="shared" si="212"/>
        <v>2115.4747948417344</v>
      </c>
      <c r="AU109" s="1">
        <f t="shared" si="215"/>
        <v>406.1336804165374</v>
      </c>
      <c r="AV109" s="1">
        <f t="shared" si="216"/>
        <v>3068.8775510204086</v>
      </c>
      <c r="AW109" s="1">
        <f t="shared" si="219"/>
        <v>378.07024641503324</v>
      </c>
      <c r="AX109" s="1">
        <f t="shared" si="220"/>
        <v>2717.6204819277095</v>
      </c>
      <c r="AY109" s="1">
        <f t="shared" si="223"/>
        <v>436.55912497224779</v>
      </c>
      <c r="AZ109" s="1">
        <f t="shared" si="224"/>
        <v>3007.4999999999982</v>
      </c>
      <c r="BA109" s="1">
        <f t="shared" si="227"/>
        <v>864.53805395347365</v>
      </c>
      <c r="BB109" s="1">
        <f t="shared" si="228"/>
        <v>5692.4290220820185</v>
      </c>
      <c r="BC109" s="1">
        <f t="shared" si="231"/>
        <v>530.60551287659916</v>
      </c>
      <c r="BD109" s="1">
        <f t="shared" si="232"/>
        <v>6444.642857142856</v>
      </c>
      <c r="BE109" s="1">
        <f t="shared" si="235"/>
        <v>413.48581166242195</v>
      </c>
      <c r="BF109" s="1">
        <f t="shared" si="236"/>
        <v>4638.8174807197938</v>
      </c>
      <c r="BG109" s="1">
        <f t="shared" si="239"/>
        <v>384.89350233849188</v>
      </c>
      <c r="BH109" s="1">
        <f t="shared" si="240"/>
        <v>4091.8367346938767</v>
      </c>
      <c r="BI109" s="1">
        <f t="shared" si="243"/>
        <v>331.9697350529101</v>
      </c>
      <c r="BJ109" s="1">
        <f t="shared" si="244"/>
        <v>3372.6451743906578</v>
      </c>
      <c r="BK109" s="1">
        <f t="shared" si="247"/>
        <v>310.20419400676815</v>
      </c>
      <c r="BL109" s="1">
        <f t="shared" si="248"/>
        <v>3039.9260010393346</v>
      </c>
      <c r="BM109" s="1">
        <f t="shared" si="251"/>
        <v>308.89698855923075</v>
      </c>
      <c r="BN109" s="1">
        <f t="shared" si="252"/>
        <v>2933.1923995358129</v>
      </c>
      <c r="BO109" s="1">
        <f t="shared" si="255"/>
        <v>307.53443071570706</v>
      </c>
      <c r="BP109" s="1">
        <f t="shared" si="256"/>
        <v>2835.1245213887764</v>
      </c>
      <c r="BQ109" s="1">
        <f t="shared" si="259"/>
        <v>274.95981996052564</v>
      </c>
      <c r="BR109" s="1">
        <f t="shared" si="260"/>
        <v>2465.1639344262298</v>
      </c>
      <c r="BS109" s="1">
        <f t="shared" si="263"/>
        <v>223.23787185198645</v>
      </c>
      <c r="BT109" s="1">
        <f t="shared" si="264"/>
        <v>1954.6143589037738</v>
      </c>
      <c r="BU109" s="1">
        <f t="shared" ref="BU109:BU122" si="267">$C109*BU108+BU108</f>
        <v>211.6191793799955</v>
      </c>
      <c r="BV109" s="1">
        <f t="shared" ref="BV109:BV122" si="268">BV108*$C109+BV108</f>
        <v>1819.0524193548395</v>
      </c>
      <c r="BW109" s="1">
        <f t="shared" si="74"/>
        <v>220.01257480145105</v>
      </c>
      <c r="BX109" s="1">
        <f t="shared" si="75"/>
        <v>1859.5424099350944</v>
      </c>
      <c r="BY109" s="1">
        <f t="shared" si="76"/>
        <v>260.75915935994317</v>
      </c>
      <c r="BZ109" s="1">
        <f t="shared" si="77"/>
        <v>2166.7867752762199</v>
      </c>
      <c r="CA109" s="1">
        <f t="shared" si="78"/>
        <v>300.92506182776305</v>
      </c>
      <c r="CB109" s="1">
        <f t="shared" si="79"/>
        <v>2452.2993234158944</v>
      </c>
      <c r="CC109" s="1">
        <f t="shared" si="80"/>
        <v>327.55991289157504</v>
      </c>
      <c r="CD109" s="1">
        <f t="shared" si="81"/>
        <v>2394.506447000575</v>
      </c>
      <c r="CE109" s="1">
        <f t="shared" si="82"/>
        <v>311.66606524917512</v>
      </c>
      <c r="CF109" s="1">
        <f t="shared" si="83"/>
        <v>2231.0831197266357</v>
      </c>
      <c r="CG109" s="1">
        <f t="shared" si="84"/>
        <v>640.20560789658236</v>
      </c>
      <c r="CH109" s="1">
        <f t="shared" si="85"/>
        <v>2452.2993234158944</v>
      </c>
      <c r="CI109" s="1">
        <f t="shared" si="86"/>
        <v>644.21319820160124</v>
      </c>
      <c r="CJ109" s="1">
        <f t="shared" si="87"/>
        <v>2411.9173235312905</v>
      </c>
      <c r="CK109" s="1">
        <f t="shared" si="88"/>
        <v>629.77005767780793</v>
      </c>
      <c r="CL109" s="1">
        <f t="shared" si="89"/>
        <v>2306.3649587068785</v>
      </c>
      <c r="CM109" s="1">
        <f t="shared" si="90"/>
        <v>593.2397450000426</v>
      </c>
      <c r="CN109" s="1">
        <f t="shared" si="91"/>
        <v>2127.948113207548</v>
      </c>
      <c r="CO109" s="1">
        <f t="shared" si="92"/>
        <v>616.06615599610166</v>
      </c>
      <c r="CP109" s="1">
        <f t="shared" si="93"/>
        <v>1908.3122320110579</v>
      </c>
      <c r="CQ109" s="1">
        <f t="shared" si="94"/>
        <v>626.63852298865243</v>
      </c>
      <c r="CR109" s="1">
        <f t="shared" si="95"/>
        <v>1907.989322203618</v>
      </c>
      <c r="CS109" s="1">
        <f t="shared" si="96"/>
        <v>578.09208985952591</v>
      </c>
      <c r="CT109" s="1">
        <f t="shared" si="97"/>
        <v>1730.5700961910154</v>
      </c>
      <c r="CU109" s="1">
        <f t="shared" si="98"/>
        <v>612.8072269500683</v>
      </c>
      <c r="CV109" s="1">
        <f t="shared" si="99"/>
        <v>1806.8127732837711</v>
      </c>
      <c r="CW109" s="1">
        <f t="shared" si="100"/>
        <v>770.70408563698834</v>
      </c>
      <c r="CX109" s="1">
        <f t="shared" si="101"/>
        <v>1864.1528925619837</v>
      </c>
      <c r="CY109" s="1">
        <f t="shared" si="102"/>
        <v>640.35182066574998</v>
      </c>
      <c r="CZ109" s="1">
        <f t="shared" si="103"/>
        <v>1523.041800837884</v>
      </c>
      <c r="DA109" s="1">
        <f t="shared" si="104"/>
        <v>669.27140859362294</v>
      </c>
      <c r="DB109" s="1">
        <f t="shared" si="105"/>
        <v>1570.3320868731182</v>
      </c>
      <c r="DC109" s="1">
        <f t="shared" si="106"/>
        <v>593.58120871142853</v>
      </c>
      <c r="DD109" s="1">
        <f t="shared" si="107"/>
        <v>1373.5385356431457</v>
      </c>
      <c r="DE109" s="1">
        <f t="shared" si="108"/>
        <v>642.3058616271403</v>
      </c>
      <c r="DF109" s="1">
        <f t="shared" si="109"/>
        <v>1258.7193294715773</v>
      </c>
      <c r="DG109" s="1">
        <f t="shared" si="110"/>
        <v>575.4839949694566</v>
      </c>
      <c r="DH109" s="1">
        <f t="shared" si="111"/>
        <v>1114.8798528784944</v>
      </c>
      <c r="DI109" s="1">
        <f t="shared" si="112"/>
        <v>598.24606876541236</v>
      </c>
      <c r="DJ109" s="1">
        <f t="shared" si="113"/>
        <v>1147.3168514615143</v>
      </c>
      <c r="DK109" s="1">
        <f t="shared" si="114"/>
        <v>595.91352876338101</v>
      </c>
      <c r="DL109" s="1">
        <f t="shared" si="115"/>
        <v>1131.0926791249256</v>
      </c>
      <c r="DM109" s="1">
        <f t="shared" si="116"/>
        <v>650.94971986397718</v>
      </c>
      <c r="DN109" s="1">
        <f t="shared" si="117"/>
        <v>1019.2611698574954</v>
      </c>
      <c r="DO109" s="1">
        <f t="shared" si="118"/>
        <v>694.97443869522942</v>
      </c>
      <c r="DP109" s="1">
        <f t="shared" si="119"/>
        <v>1077.6994587249126</v>
      </c>
      <c r="DQ109" s="1">
        <f t="shared" si="120"/>
        <v>682.20613917127616</v>
      </c>
      <c r="DR109" s="1">
        <f t="shared" si="121"/>
        <v>1047.1796954107608</v>
      </c>
      <c r="DS109" s="1">
        <f t="shared" si="122"/>
        <v>639.48928671869362</v>
      </c>
      <c r="DT109" s="1">
        <f t="shared" si="123"/>
        <v>972.00078588748841</v>
      </c>
      <c r="DU109" s="1">
        <f t="shared" si="124"/>
        <v>1420.4426640067054</v>
      </c>
      <c r="DV109" s="1">
        <f t="shared" si="125"/>
        <v>1576.4781738424822</v>
      </c>
      <c r="DW109" s="1">
        <f t="shared" si="126"/>
        <v>1457.3584222470422</v>
      </c>
      <c r="DX109" s="1">
        <f t="shared" si="127"/>
        <v>1590.7087104763209</v>
      </c>
      <c r="DY109" s="1">
        <f t="shared" si="128"/>
        <v>1293.8930612730107</v>
      </c>
      <c r="DZ109" s="1">
        <f t="shared" si="129"/>
        <v>1388.9317024468387</v>
      </c>
      <c r="EA109" s="1">
        <f t="shared" si="130"/>
        <v>1407.3584070303982</v>
      </c>
      <c r="EB109" s="1">
        <f t="shared" si="131"/>
        <v>1489.0580034456182</v>
      </c>
      <c r="EC109" s="1">
        <f t="shared" si="132"/>
        <v>1561.8592327176036</v>
      </c>
      <c r="ED109" s="1">
        <f t="shared" si="133"/>
        <v>1472.3401076581288</v>
      </c>
      <c r="EE109" s="1">
        <f t="shared" si="134"/>
        <v>1599.3415845710133</v>
      </c>
      <c r="EF109" s="1">
        <f t="shared" si="135"/>
        <v>1483.963815789474</v>
      </c>
      <c r="EG109" s="1">
        <f t="shared" si="136"/>
        <v>1532.1643321032432</v>
      </c>
      <c r="EH109" s="1">
        <f t="shared" si="137"/>
        <v>1399.2711183017159</v>
      </c>
      <c r="EI109" s="1">
        <f t="shared" si="138"/>
        <v>1774.0869703657092</v>
      </c>
      <c r="EJ109" s="1">
        <f t="shared" si="139"/>
        <v>1596.3375451405827</v>
      </c>
      <c r="EK109" s="1">
        <f t="shared" si="140"/>
        <v>2231.4883509829874</v>
      </c>
      <c r="EL109" s="1">
        <f t="shared" si="141"/>
        <v>1658.5477941176475</v>
      </c>
      <c r="EM109" s="1">
        <f t="shared" si="146"/>
        <v>1940.7545518571767</v>
      </c>
      <c r="EN109" s="1">
        <f t="shared" si="147"/>
        <v>1415.2496742979133</v>
      </c>
      <c r="EO109" s="1">
        <f t="shared" si="157"/>
        <v>2039.1247328948652</v>
      </c>
      <c r="EP109" s="1">
        <f t="shared" si="158"/>
        <v>1463.1713456260168</v>
      </c>
      <c r="EQ109" s="1">
        <f t="shared" si="161"/>
        <v>2182.795549823586</v>
      </c>
      <c r="ER109" s="1">
        <f t="shared" si="162"/>
        <v>1540.5170251384445</v>
      </c>
      <c r="ES109" s="1">
        <f t="shared" si="165"/>
        <v>2804.9328107888514</v>
      </c>
      <c r="ET109" s="1">
        <f t="shared" si="166"/>
        <v>1459.1958683408761</v>
      </c>
      <c r="EU109" s="1">
        <f t="shared" si="169"/>
        <v>2487.9841529471605</v>
      </c>
      <c r="EV109" s="1">
        <f t="shared" si="170"/>
        <v>1269.3444224745738</v>
      </c>
      <c r="EW109" s="1">
        <f t="shared" si="173"/>
        <v>2728.3338908411069</v>
      </c>
      <c r="EX109" s="1">
        <f t="shared" si="174"/>
        <v>1368.7044649456641</v>
      </c>
      <c r="EY109" s="1">
        <f t="shared" si="177"/>
        <v>2514.6848093363164</v>
      </c>
      <c r="EZ109" s="1">
        <f t="shared" si="178"/>
        <v>1238.9459684981352</v>
      </c>
      <c r="FA109" s="1">
        <f t="shared" si="181"/>
        <v>2892.5966895928741</v>
      </c>
      <c r="FB109" s="1">
        <f t="shared" si="182"/>
        <v>1219.2567567567569</v>
      </c>
      <c r="FC109" s="1">
        <f t="shared" si="185"/>
        <v>3169.5240791933334</v>
      </c>
      <c r="FD109" s="1">
        <f t="shared" si="186"/>
        <v>1312.7836711959344</v>
      </c>
      <c r="FE109" s="1">
        <f t="shared" si="189"/>
        <v>2577.7988130050071</v>
      </c>
      <c r="FF109" s="1">
        <f t="shared" si="190"/>
        <v>1047.8607533033221</v>
      </c>
      <c r="FG109" s="1">
        <f t="shared" si="193"/>
        <v>2300.2367635617948</v>
      </c>
      <c r="FH109" s="1">
        <f t="shared" si="194"/>
        <v>921.18965710100429</v>
      </c>
      <c r="FI109" s="1">
        <f t="shared" si="197"/>
        <v>2322.3437997657829</v>
      </c>
      <c r="FJ109" s="1">
        <f t="shared" si="198"/>
        <v>793.73110638842024</v>
      </c>
      <c r="FK109" s="1">
        <f t="shared" si="201"/>
        <v>2083.0811368039012</v>
      </c>
      <c r="FL109" s="1">
        <f t="shared" si="202"/>
        <v>703.125026755205</v>
      </c>
      <c r="FM109" s="1">
        <f t="shared" si="205"/>
        <v>2096.7717605815833</v>
      </c>
      <c r="FN109" s="1">
        <f t="shared" si="206"/>
        <v>699.98295318946066</v>
      </c>
      <c r="FO109" s="1">
        <f t="shared" si="209"/>
        <v>1955.4104492845929</v>
      </c>
      <c r="FP109" s="1">
        <f t="shared" si="210"/>
        <v>645.68186398510909</v>
      </c>
      <c r="FQ109" s="1">
        <f t="shared" si="213"/>
        <v>2075.254089459997</v>
      </c>
      <c r="FR109" s="1">
        <f t="shared" si="214"/>
        <v>601.5</v>
      </c>
      <c r="FS109" s="1">
        <f t="shared" si="217"/>
        <v>1934.1956846639082</v>
      </c>
      <c r="FT109" s="1">
        <f t="shared" si="218"/>
        <v>554.88929889298879</v>
      </c>
      <c r="FU109" s="1">
        <f t="shared" si="221"/>
        <v>2095.2372773891948</v>
      </c>
      <c r="FV109" s="1">
        <f t="shared" si="222"/>
        <v>595.43449564148648</v>
      </c>
      <c r="FW109" s="1">
        <f t="shared" si="225"/>
        <v>1968.7418279714411</v>
      </c>
      <c r="FX109" s="1">
        <f t="shared" si="226"/>
        <v>553.85379018629897</v>
      </c>
      <c r="FY109" s="1">
        <f t="shared" si="229"/>
        <v>1973.7803574977374</v>
      </c>
      <c r="FZ109" s="1">
        <f t="shared" si="230"/>
        <v>500.07205520524968</v>
      </c>
      <c r="GA109" s="1">
        <f t="shared" si="233"/>
        <v>2049.2132816191133</v>
      </c>
      <c r="GB109" s="1">
        <f t="shared" si="234"/>
        <v>514.46605862599108</v>
      </c>
      <c r="GC109" s="1">
        <f t="shared" si="237"/>
        <v>1889.4108708726144</v>
      </c>
      <c r="GD109" s="1">
        <f t="shared" si="238"/>
        <v>469.921875</v>
      </c>
      <c r="GE109" s="1">
        <f t="shared" si="241"/>
        <v>1884.8197796997522</v>
      </c>
      <c r="GF109" s="1">
        <f t="shared" si="242"/>
        <v>464.78983242057353</v>
      </c>
      <c r="GG109" s="1">
        <f t="shared" si="245"/>
        <v>1923.4361512246337</v>
      </c>
      <c r="GH109" s="1">
        <f t="shared" si="246"/>
        <v>426.39413988657839</v>
      </c>
      <c r="GI109" s="1">
        <f t="shared" si="249"/>
        <v>1935.9454835046713</v>
      </c>
      <c r="GJ109" s="1">
        <f t="shared" si="250"/>
        <v>425.58962264150944</v>
      </c>
      <c r="GK109" s="1">
        <f t="shared" si="253"/>
        <v>1835.5873103278718</v>
      </c>
      <c r="GL109" s="1">
        <f t="shared" si="254"/>
        <v>400.17476980250785</v>
      </c>
      <c r="GM109" s="1">
        <f t="shared" si="257"/>
        <v>1701.5619449110382</v>
      </c>
      <c r="GN109" s="1">
        <f t="shared" si="258"/>
        <v>368.06097858421475</v>
      </c>
      <c r="GO109" s="1">
        <f t="shared" si="261"/>
        <v>1805.5759750120387</v>
      </c>
      <c r="GP109" s="1">
        <f t="shared" si="262"/>
        <v>352.86043339888465</v>
      </c>
      <c r="GQ109" s="1">
        <f t="shared" si="265"/>
        <v>1626.9730271057008</v>
      </c>
      <c r="GR109" s="1">
        <f t="shared" si="266"/>
        <v>315.59563080082563</v>
      </c>
      <c r="GS109" s="1">
        <f t="shared" ref="GS109:GS122" si="269">$C109*GS108+GS108</f>
        <v>1833.4175302410752</v>
      </c>
      <c r="GT109" s="1">
        <f t="shared" ref="GT109:GT122" si="270">GT108*$C109+GT108</f>
        <v>353.28045811929735</v>
      </c>
      <c r="GU109" s="1">
        <f>$C109*GU108+GU108</f>
        <v>1851.0597530939347</v>
      </c>
      <c r="GV109" s="1">
        <f>GV108*$C109+GV108</f>
        <v>354.03456449128095</v>
      </c>
      <c r="GW109" s="1">
        <f>$N109</f>
        <v>2172.8750023865086</v>
      </c>
      <c r="GX109" s="2">
        <f>$G109</f>
        <v>375</v>
      </c>
    </row>
    <row r="110" spans="1:212" x14ac:dyDescent="0.2">
      <c r="A110" s="3">
        <v>43524</v>
      </c>
      <c r="B110">
        <v>307.44000244140602</v>
      </c>
      <c r="C110" s="4">
        <f t="shared" si="148"/>
        <v>2.2244397145157184E-2</v>
      </c>
      <c r="D110" s="2">
        <f t="shared" si="149"/>
        <v>25835.294322807218</v>
      </c>
      <c r="E110">
        <f t="shared" si="150"/>
        <v>996.14219296152464</v>
      </c>
      <c r="F110">
        <v>4</v>
      </c>
      <c r="G110" s="2">
        <f t="shared" si="142"/>
        <v>375</v>
      </c>
      <c r="H110">
        <f t="shared" si="143"/>
        <v>1.2197501854738959</v>
      </c>
      <c r="I110">
        <f t="shared" si="151"/>
        <v>562.46498551002207</v>
      </c>
      <c r="J110">
        <f t="shared" si="152"/>
        <v>7.1282617977893992</v>
      </c>
      <c r="K110">
        <f t="shared" si="153"/>
        <v>357.99160598938772</v>
      </c>
      <c r="L110">
        <f t="shared" si="154"/>
        <v>996.14219296152464</v>
      </c>
      <c r="M110">
        <v>2.2000000000000002</v>
      </c>
      <c r="N110" s="1">
        <f t="shared" si="144"/>
        <v>2191.5128245153542</v>
      </c>
      <c r="P110" s="1">
        <f t="shared" si="145"/>
        <v>25835.294322807218</v>
      </c>
      <c r="Q110" s="1">
        <f t="shared" si="155"/>
        <v>151.97231954592479</v>
      </c>
      <c r="R110" s="1">
        <f t="shared" si="156"/>
        <v>3875.2941484210864</v>
      </c>
      <c r="S110" s="1">
        <f t="shared" si="159"/>
        <v>173.83611271136772</v>
      </c>
      <c r="T110" s="1">
        <f t="shared" si="160"/>
        <v>3835.0104254645253</v>
      </c>
      <c r="U110" s="1">
        <f t="shared" si="163"/>
        <v>161.84290191307224</v>
      </c>
      <c r="V110" s="1">
        <f t="shared" si="164"/>
        <v>3147.8498543488649</v>
      </c>
      <c r="W110" s="1">
        <f t="shared" si="167"/>
        <v>194.41098083771027</v>
      </c>
      <c r="X110" s="1">
        <f t="shared" si="168"/>
        <v>3014.1176709941747</v>
      </c>
      <c r="Y110" s="1">
        <f t="shared" si="171"/>
        <v>196.4237263807608</v>
      </c>
      <c r="Z110" s="1">
        <f t="shared" si="172"/>
        <v>2803.40427758121</v>
      </c>
      <c r="AA110" s="1">
        <f t="shared" si="175"/>
        <v>201.51852187404793</v>
      </c>
      <c r="AB110" s="1">
        <f t="shared" si="176"/>
        <v>2677.2714290978747</v>
      </c>
      <c r="AC110" s="1">
        <f t="shared" si="179"/>
        <v>202.81971152647833</v>
      </c>
      <c r="AD110" s="1">
        <f t="shared" si="180"/>
        <v>2526.9041296553928</v>
      </c>
      <c r="AE110" s="1">
        <f t="shared" si="183"/>
        <v>222.718047877999</v>
      </c>
      <c r="AF110" s="1">
        <f t="shared" si="184"/>
        <v>2620.2272935347078</v>
      </c>
      <c r="AG110" s="1">
        <f t="shared" si="187"/>
        <v>221.4832186897622</v>
      </c>
      <c r="AH110" s="1">
        <f t="shared" si="188"/>
        <v>2462.8037578750809</v>
      </c>
      <c r="AI110" s="1">
        <f t="shared" si="191"/>
        <v>206.9758589841509</v>
      </c>
      <c r="AJ110" s="1">
        <f t="shared" si="192"/>
        <v>2188.1850707573385</v>
      </c>
      <c r="AK110" s="1">
        <f t="shared" si="195"/>
        <v>237.16818242032818</v>
      </c>
      <c r="AL110" s="1">
        <f t="shared" si="196"/>
        <v>2401.8750190734841</v>
      </c>
      <c r="AM110" s="1">
        <f t="shared" si="199"/>
        <v>210.24832029078021</v>
      </c>
      <c r="AN110" s="1">
        <f t="shared" si="200"/>
        <v>2034.9034910628093</v>
      </c>
      <c r="AO110" s="1">
        <f t="shared" si="203"/>
        <v>223.3479256238551</v>
      </c>
      <c r="AP110" s="1">
        <f t="shared" si="204"/>
        <v>2083.1620718785275</v>
      </c>
      <c r="AQ110" s="1">
        <f t="shared" si="207"/>
        <v>280.45853743257851</v>
      </c>
      <c r="AR110" s="1">
        <f t="shared" si="208"/>
        <v>2521.7225080634817</v>
      </c>
      <c r="AS110" s="1">
        <f t="shared" si="211"/>
        <v>276.12501691121997</v>
      </c>
      <c r="AT110" s="1">
        <f t="shared" si="212"/>
        <v>2162.5322563287637</v>
      </c>
      <c r="AU110" s="1">
        <f t="shared" si="215"/>
        <v>415.16787929774722</v>
      </c>
      <c r="AV110" s="1">
        <f t="shared" si="216"/>
        <v>3137.1428820551641</v>
      </c>
      <c r="AW110" s="1">
        <f t="shared" si="219"/>
        <v>386.48019112505665</v>
      </c>
      <c r="AX110" s="1">
        <f t="shared" si="220"/>
        <v>2778.0723112175228</v>
      </c>
      <c r="AY110" s="1">
        <f t="shared" si="223"/>
        <v>446.27011952547275</v>
      </c>
      <c r="AZ110" s="1">
        <f t="shared" si="224"/>
        <v>3074.4000244140584</v>
      </c>
      <c r="BA110" s="1">
        <f t="shared" si="227"/>
        <v>883.76918177271602</v>
      </c>
      <c r="BB110" s="1">
        <f t="shared" si="228"/>
        <v>5819.05367396983</v>
      </c>
      <c r="BC110" s="1">
        <f t="shared" si="231"/>
        <v>542.4085126324361</v>
      </c>
      <c r="BD110" s="1">
        <f t="shared" si="232"/>
        <v>6588.0000523158424</v>
      </c>
      <c r="BE110" s="1">
        <f t="shared" si="235"/>
        <v>422.68355427092854</v>
      </c>
      <c r="BF110" s="1">
        <f t="shared" si="236"/>
        <v>4742.0051790448224</v>
      </c>
      <c r="BG110" s="1">
        <f t="shared" si="239"/>
        <v>393.4552262630998</v>
      </c>
      <c r="BH110" s="1">
        <f t="shared" si="240"/>
        <v>4182.8571760735504</v>
      </c>
      <c r="BI110" s="1">
        <f t="shared" si="243"/>
        <v>339.35420167959961</v>
      </c>
      <c r="BJ110" s="1">
        <f t="shared" si="244"/>
        <v>3447.6676330795017</v>
      </c>
      <c r="BK110" s="1">
        <f t="shared" si="247"/>
        <v>317.1044992943481</v>
      </c>
      <c r="BL110" s="1">
        <f t="shared" si="248"/>
        <v>3107.5473222983428</v>
      </c>
      <c r="BM110" s="1">
        <f t="shared" si="251"/>
        <v>315.76821584968536</v>
      </c>
      <c r="BN110" s="1">
        <f t="shared" si="252"/>
        <v>2998.4394961742441</v>
      </c>
      <c r="BO110" s="1">
        <f t="shared" si="255"/>
        <v>314.3753487283571</v>
      </c>
      <c r="BP110" s="1">
        <f t="shared" si="256"/>
        <v>2898.1901571985222</v>
      </c>
      <c r="BQ110" s="1">
        <f t="shared" si="259"/>
        <v>281.07613539468849</v>
      </c>
      <c r="BR110" s="1">
        <f t="shared" si="260"/>
        <v>2520.0000200115251</v>
      </c>
      <c r="BS110" s="1">
        <f t="shared" si="263"/>
        <v>228.20366373130176</v>
      </c>
      <c r="BT110" s="1">
        <f t="shared" si="264"/>
        <v>1998.093576968856</v>
      </c>
      <c r="BU110" s="1">
        <f t="shared" si="267"/>
        <v>216.32652044965639</v>
      </c>
      <c r="BV110" s="1">
        <f t="shared" si="268"/>
        <v>1859.5161437988274</v>
      </c>
      <c r="BW110" s="1">
        <f t="shared" ref="BW110:BW122" si="271">$C110*BW109+BW109</f>
        <v>224.90662189226313</v>
      </c>
      <c r="BX110" s="1">
        <f t="shared" ref="BX110:BX122" si="272">BX109*$C110+BX109</f>
        <v>1900.9068098099533</v>
      </c>
      <c r="BY110" s="1">
        <f t="shared" si="76"/>
        <v>266.55958965998309</v>
      </c>
      <c r="BZ110" s="1">
        <f t="shared" si="77"/>
        <v>2214.9856408343385</v>
      </c>
      <c r="CA110" s="1">
        <f t="shared" si="78"/>
        <v>307.61895841399081</v>
      </c>
      <c r="CB110" s="1">
        <f t="shared" si="79"/>
        <v>2506.8492434847576</v>
      </c>
      <c r="CC110" s="1">
        <f t="shared" si="80"/>
        <v>334.84628568276833</v>
      </c>
      <c r="CD110" s="1">
        <f t="shared" si="81"/>
        <v>2447.7707993742952</v>
      </c>
      <c r="CE110" s="1">
        <f t="shared" si="82"/>
        <v>318.59888898124626</v>
      </c>
      <c r="CF110" s="1">
        <f t="shared" si="83"/>
        <v>2280.7122187056912</v>
      </c>
      <c r="CG110" s="1">
        <f t="shared" si="84"/>
        <v>654.44659569319072</v>
      </c>
      <c r="CH110" s="1">
        <f t="shared" si="85"/>
        <v>2506.8492434847576</v>
      </c>
      <c r="CI110" s="1">
        <f t="shared" si="86"/>
        <v>658.54333242854955</v>
      </c>
      <c r="CJ110" s="1">
        <f t="shared" si="87"/>
        <v>2465.5689703572052</v>
      </c>
      <c r="CK110" s="1">
        <f t="shared" si="88"/>
        <v>643.77891295092161</v>
      </c>
      <c r="CL110" s="1">
        <f t="shared" si="89"/>
        <v>2357.6686568100286</v>
      </c>
      <c r="CM110" s="1">
        <f t="shared" si="90"/>
        <v>606.43600549011535</v>
      </c>
      <c r="CN110" s="1">
        <f t="shared" si="91"/>
        <v>2175.2830361420247</v>
      </c>
      <c r="CO110" s="1">
        <f t="shared" si="92"/>
        <v>629.77017623776931</v>
      </c>
      <c r="CP110" s="1">
        <f t="shared" si="93"/>
        <v>1950.7614871768731</v>
      </c>
      <c r="CQ110" s="1">
        <f t="shared" si="94"/>
        <v>640.5777191604667</v>
      </c>
      <c r="CR110" s="1">
        <f t="shared" si="95"/>
        <v>1950.4313944354346</v>
      </c>
      <c r="CS110" s="1">
        <f t="shared" si="96"/>
        <v>590.95139989283507</v>
      </c>
      <c r="CT110" s="1">
        <f t="shared" si="97"/>
        <v>1769.0655846982213</v>
      </c>
      <c r="CU110" s="1">
        <f t="shared" si="98"/>
        <v>626.43875427976809</v>
      </c>
      <c r="CV110" s="1">
        <f t="shared" si="99"/>
        <v>1847.0042341796382</v>
      </c>
      <c r="CW110" s="1">
        <f t="shared" si="100"/>
        <v>787.84793339929274</v>
      </c>
      <c r="CX110" s="1">
        <f t="shared" si="101"/>
        <v>1905.619849843426</v>
      </c>
      <c r="CY110" s="1">
        <f t="shared" si="102"/>
        <v>654.59606087726343</v>
      </c>
      <c r="CZ110" s="1">
        <f t="shared" si="103"/>
        <v>1556.9209475243972</v>
      </c>
      <c r="DA110" s="1">
        <f t="shared" si="104"/>
        <v>684.1589476042783</v>
      </c>
      <c r="DB110" s="1">
        <f t="shared" si="105"/>
        <v>1605.2631774633073</v>
      </c>
      <c r="DC110" s="1">
        <f t="shared" si="106"/>
        <v>606.78506485590799</v>
      </c>
      <c r="DD110" s="1">
        <f t="shared" si="107"/>
        <v>1404.0920723241695</v>
      </c>
      <c r="DE110" s="1">
        <f t="shared" si="108"/>
        <v>656.59356830183674</v>
      </c>
      <c r="DF110" s="1">
        <f t="shared" si="109"/>
        <v>1286.7187821306291</v>
      </c>
      <c r="DG110" s="1">
        <f t="shared" si="110"/>
        <v>588.28528950423879</v>
      </c>
      <c r="DH110" s="1">
        <f t="shared" si="111"/>
        <v>1139.679683095058</v>
      </c>
      <c r="DI110" s="1">
        <f t="shared" si="112"/>
        <v>611.55369190955923</v>
      </c>
      <c r="DJ110" s="1">
        <f t="shared" si="113"/>
        <v>1172.8382231567555</v>
      </c>
      <c r="DK110" s="1">
        <f t="shared" si="114"/>
        <v>609.16926596136568</v>
      </c>
      <c r="DL110" s="1">
        <f t="shared" si="115"/>
        <v>1156.2531538873602</v>
      </c>
      <c r="DM110" s="1">
        <f t="shared" si="116"/>
        <v>665.42970395416035</v>
      </c>
      <c r="DN110" s="1">
        <f t="shared" si="117"/>
        <v>1041.934020114443</v>
      </c>
      <c r="DO110" s="1">
        <f t="shared" si="118"/>
        <v>710.43372611529878</v>
      </c>
      <c r="DP110" s="1">
        <f t="shared" si="119"/>
        <v>1101.6722334879105</v>
      </c>
      <c r="DQ110" s="1">
        <f t="shared" si="120"/>
        <v>697.38140346586636</v>
      </c>
      <c r="DR110" s="1">
        <f t="shared" si="121"/>
        <v>1070.4735764378224</v>
      </c>
      <c r="DS110" s="1">
        <f t="shared" si="122"/>
        <v>653.71434038253756</v>
      </c>
      <c r="DT110" s="1">
        <f t="shared" si="123"/>
        <v>993.62235739417463</v>
      </c>
      <c r="DU110" s="1">
        <f t="shared" si="124"/>
        <v>1452.0395547467956</v>
      </c>
      <c r="DV110" s="1">
        <f t="shared" si="125"/>
        <v>1611.5459804321065</v>
      </c>
      <c r="DW110" s="1">
        <f t="shared" si="126"/>
        <v>1489.776481774345</v>
      </c>
      <c r="DX110" s="1">
        <f t="shared" si="127"/>
        <v>1626.0930667744171</v>
      </c>
      <c r="DY110" s="1">
        <f t="shared" si="128"/>
        <v>1322.6749323913307</v>
      </c>
      <c r="DZ110" s="1">
        <f t="shared" si="129"/>
        <v>1419.8276508435654</v>
      </c>
      <c r="EA110" s="1">
        <f t="shared" si="130"/>
        <v>1438.6642463619582</v>
      </c>
      <c r="EB110" s="1">
        <f t="shared" si="131"/>
        <v>1522.1812010464373</v>
      </c>
      <c r="EC110" s="1">
        <f t="shared" si="132"/>
        <v>1596.6018497750044</v>
      </c>
      <c r="ED110" s="1">
        <f t="shared" si="133"/>
        <v>1505.0914257456197</v>
      </c>
      <c r="EE110" s="1">
        <f t="shared" si="134"/>
        <v>1634.9179739489759</v>
      </c>
      <c r="EF110" s="1">
        <f t="shared" si="135"/>
        <v>1516.973696256938</v>
      </c>
      <c r="EG110" s="1">
        <f t="shared" si="136"/>
        <v>1566.2464039981921</v>
      </c>
      <c r="EH110" s="1">
        <f t="shared" si="137"/>
        <v>1430.3970607709675</v>
      </c>
      <c r="EI110" s="1">
        <f t="shared" si="138"/>
        <v>1813.5504655045727</v>
      </c>
      <c r="EJ110" s="1">
        <f t="shared" si="139"/>
        <v>1631.8471114724152</v>
      </c>
      <c r="EK110" s="1">
        <f t="shared" si="140"/>
        <v>2281.126464087045</v>
      </c>
      <c r="EL110" s="1">
        <f t="shared" si="141"/>
        <v>1695.4411899342249</v>
      </c>
      <c r="EM110" s="1">
        <f t="shared" si="146"/>
        <v>1983.9254668699593</v>
      </c>
      <c r="EN110" s="1">
        <f t="shared" si="147"/>
        <v>1446.7310501125505</v>
      </c>
      <c r="EO110" s="1">
        <f t="shared" si="157"/>
        <v>2084.4838332818913</v>
      </c>
      <c r="EP110" s="1">
        <f t="shared" si="158"/>
        <v>1495.718710129536</v>
      </c>
      <c r="EQ110" s="1">
        <f t="shared" si="161"/>
        <v>2231.3505209205437</v>
      </c>
      <c r="ER110" s="1">
        <f t="shared" si="162"/>
        <v>1574.7848976545001</v>
      </c>
      <c r="ES110" s="1">
        <f t="shared" si="165"/>
        <v>2867.3268501975208</v>
      </c>
      <c r="ET110" s="1">
        <f t="shared" si="166"/>
        <v>1491.6548007488232</v>
      </c>
      <c r="EU110" s="1">
        <f t="shared" si="169"/>
        <v>2543.3278605361747</v>
      </c>
      <c r="EV110" s="1">
        <f t="shared" si="170"/>
        <v>1297.5802239220884</v>
      </c>
      <c r="EW110" s="1">
        <f t="shared" si="173"/>
        <v>2789.0240334535683</v>
      </c>
      <c r="EX110" s="1">
        <f t="shared" si="174"/>
        <v>1399.1504706382652</v>
      </c>
      <c r="EY110" s="1">
        <f t="shared" si="177"/>
        <v>2570.6224569300875</v>
      </c>
      <c r="EZ110" s="1">
        <f t="shared" si="178"/>
        <v>1266.5055746627991</v>
      </c>
      <c r="FA110" s="1">
        <f t="shared" si="181"/>
        <v>2956.940759136945</v>
      </c>
      <c r="FB110" s="1">
        <f t="shared" si="182"/>
        <v>1246.3783882759706</v>
      </c>
      <c r="FC110" s="1">
        <f t="shared" si="185"/>
        <v>3240.0282315720483</v>
      </c>
      <c r="FD110" s="1">
        <f t="shared" si="186"/>
        <v>1341.9857525436942</v>
      </c>
      <c r="FE110" s="1">
        <f t="shared" si="189"/>
        <v>2635.1403935618055</v>
      </c>
      <c r="FF110" s="1">
        <f t="shared" si="190"/>
        <v>1071.1697840526247</v>
      </c>
      <c r="FG110" s="1">
        <f t="shared" si="193"/>
        <v>2351.4041436583543</v>
      </c>
      <c r="FH110" s="1">
        <f t="shared" si="194"/>
        <v>941.68096567957014</v>
      </c>
      <c r="FI110" s="1">
        <f t="shared" si="197"/>
        <v>2374.0029375553663</v>
      </c>
      <c r="FJ110" s="1">
        <f t="shared" si="198"/>
        <v>811.38717634538932</v>
      </c>
      <c r="FK110" s="1">
        <f t="shared" si="201"/>
        <v>2129.4180208965527</v>
      </c>
      <c r="FL110" s="1">
        <f t="shared" si="202"/>
        <v>718.76561909304701</v>
      </c>
      <c r="FM110" s="1">
        <f t="shared" si="205"/>
        <v>2143.4131843467103</v>
      </c>
      <c r="FN110" s="1">
        <f t="shared" si="206"/>
        <v>715.55365199504695</v>
      </c>
      <c r="FO110" s="1">
        <f t="shared" si="209"/>
        <v>1998.9073759002697</v>
      </c>
      <c r="FP110" s="1">
        <f t="shared" si="210"/>
        <v>660.0446677970192</v>
      </c>
      <c r="FQ110" s="1">
        <f t="shared" si="213"/>
        <v>2121.4168656030565</v>
      </c>
      <c r="FR110" s="1">
        <f t="shared" si="214"/>
        <v>614.88000488281205</v>
      </c>
      <c r="FS110" s="1">
        <f t="shared" si="217"/>
        <v>1977.2207016300213</v>
      </c>
      <c r="FT110" s="1">
        <f t="shared" si="218"/>
        <v>567.23247682916224</v>
      </c>
      <c r="FU110" s="1">
        <f t="shared" si="221"/>
        <v>2141.8445675007779</v>
      </c>
      <c r="FV110" s="1">
        <f t="shared" si="222"/>
        <v>608.67957703646209</v>
      </c>
      <c r="FW110" s="1">
        <f t="shared" si="225"/>
        <v>2012.5353030691206</v>
      </c>
      <c r="FX110" s="1">
        <f t="shared" si="226"/>
        <v>566.17393385555351</v>
      </c>
      <c r="FY110" s="1">
        <f t="shared" si="229"/>
        <v>2017.6859116472274</v>
      </c>
      <c r="FZ110" s="1">
        <f t="shared" si="230"/>
        <v>511.19585660243024</v>
      </c>
      <c r="GA110" s="1">
        <f t="shared" si="233"/>
        <v>2094.7967956905795</v>
      </c>
      <c r="GB110" s="1">
        <f t="shared" si="234"/>
        <v>525.91004595177139</v>
      </c>
      <c r="GC110" s="1">
        <f t="shared" si="237"/>
        <v>1931.4396766546822</v>
      </c>
      <c r="GD110" s="1">
        <f t="shared" si="238"/>
        <v>480.37500381469692</v>
      </c>
      <c r="GE110" s="1">
        <f t="shared" si="241"/>
        <v>1926.7464594264411</v>
      </c>
      <c r="GF110" s="1">
        <f t="shared" si="242"/>
        <v>475.12880204196784</v>
      </c>
      <c r="GG110" s="1">
        <f t="shared" si="245"/>
        <v>1966.221828855827</v>
      </c>
      <c r="GH110" s="1">
        <f t="shared" si="246"/>
        <v>435.87902047458317</v>
      </c>
      <c r="GI110" s="1">
        <f t="shared" si="249"/>
        <v>1979.0094236911225</v>
      </c>
      <c r="GJ110" s="1">
        <f t="shared" si="250"/>
        <v>435.05660722840474</v>
      </c>
      <c r="GK110" s="1">
        <f t="shared" si="253"/>
        <v>1876.4188434534158</v>
      </c>
      <c r="GL110" s="1">
        <f t="shared" si="254"/>
        <v>409.07641630946671</v>
      </c>
      <c r="GM110" s="1">
        <f t="shared" si="257"/>
        <v>1739.4121645807254</v>
      </c>
      <c r="GN110" s="1">
        <f t="shared" si="258"/>
        <v>376.2482731654772</v>
      </c>
      <c r="GO110" s="1">
        <f t="shared" si="261"/>
        <v>1845.739924075961</v>
      </c>
      <c r="GP110" s="1">
        <f t="shared" si="262"/>
        <v>360.70960101622171</v>
      </c>
      <c r="GQ110" s="1">
        <f t="shared" si="265"/>
        <v>1663.1640612650986</v>
      </c>
      <c r="GR110" s="1">
        <f t="shared" si="266"/>
        <v>322.61586534963561</v>
      </c>
      <c r="GS110" s="1">
        <f t="shared" si="269"/>
        <v>1874.2007979166508</v>
      </c>
      <c r="GT110" s="1">
        <f t="shared" si="270"/>
        <v>361.13896893332605</v>
      </c>
      <c r="GU110" s="1">
        <f t="shared" ref="GU110:GU122" si="273">$C110*GU109+GU109</f>
        <v>1892.2354613811726</v>
      </c>
      <c r="GV110" s="1">
        <f t="shared" ref="GV110:GV122" si="274">GV109*$C110+GV109</f>
        <v>361.90984994693775</v>
      </c>
      <c r="GW110" s="1">
        <f>$C110*GW109+GW109</f>
        <v>2221.2092968863785</v>
      </c>
      <c r="GX110" s="1">
        <f>GX109*$C110+GX109</f>
        <v>383.34164892943397</v>
      </c>
      <c r="GY110" s="1">
        <f>$N110</f>
        <v>2191.5128245153542</v>
      </c>
      <c r="GZ110" s="2">
        <f>$G110</f>
        <v>375</v>
      </c>
    </row>
    <row r="111" spans="1:212" x14ac:dyDescent="0.2">
      <c r="A111" s="3">
        <v>43616</v>
      </c>
      <c r="B111">
        <v>337.58999633789</v>
      </c>
      <c r="C111" s="4">
        <f t="shared" si="148"/>
        <v>9.8067895059395088E-2</v>
      </c>
      <c r="D111" s="2">
        <f t="shared" si="149"/>
        <v>28368.907255284863</v>
      </c>
      <c r="E111">
        <f t="shared" si="150"/>
        <v>1004.4902049447879</v>
      </c>
      <c r="F111">
        <v>1</v>
      </c>
      <c r="G111" s="2">
        <f t="shared" si="142"/>
        <v>375</v>
      </c>
      <c r="H111">
        <f t="shared" si="143"/>
        <v>1.110814905855998</v>
      </c>
      <c r="I111">
        <f t="shared" si="151"/>
        <v>563.57580041587812</v>
      </c>
      <c r="J111">
        <f t="shared" si="152"/>
        <v>6.5460424623088995</v>
      </c>
      <c r="K111">
        <f t="shared" si="153"/>
        <v>364.53764845169661</v>
      </c>
      <c r="L111">
        <f t="shared" si="154"/>
        <v>1004.4902049447879</v>
      </c>
      <c r="M111">
        <v>2.2000000000000002</v>
      </c>
      <c r="N111" s="1">
        <f t="shared" si="144"/>
        <v>2209.8784508785338</v>
      </c>
      <c r="P111" s="1">
        <f t="shared" si="145"/>
        <v>28368.907255284863</v>
      </c>
      <c r="Q111" s="1">
        <f t="shared" si="155"/>
        <v>166.87592503108741</v>
      </c>
      <c r="R111" s="1">
        <f t="shared" si="156"/>
        <v>4255.3360882927336</v>
      </c>
      <c r="S111" s="1">
        <f t="shared" si="159"/>
        <v>190.88385437027929</v>
      </c>
      <c r="T111" s="1">
        <f t="shared" si="160"/>
        <v>4211.1018254206665</v>
      </c>
      <c r="U111" s="1">
        <f t="shared" si="163"/>
        <v>177.71449463399139</v>
      </c>
      <c r="V111" s="1">
        <f t="shared" si="164"/>
        <v>3456.5528635278815</v>
      </c>
      <c r="W111" s="1">
        <f t="shared" si="167"/>
        <v>213.4764565048969</v>
      </c>
      <c r="X111" s="1">
        <f t="shared" si="168"/>
        <v>3309.7058464498996</v>
      </c>
      <c r="Y111" s="1">
        <f t="shared" si="171"/>
        <v>215.68658776664458</v>
      </c>
      <c r="Z111" s="1">
        <f t="shared" si="172"/>
        <v>3078.3282340841033</v>
      </c>
      <c r="AA111" s="1">
        <f t="shared" si="175"/>
        <v>221.28101912971647</v>
      </c>
      <c r="AB111" s="1">
        <f t="shared" si="176"/>
        <v>2939.8258026521617</v>
      </c>
      <c r="AC111" s="1">
        <f t="shared" si="179"/>
        <v>222.7098137124338</v>
      </c>
      <c r="AD111" s="1">
        <f t="shared" si="180"/>
        <v>2774.7122986675899</v>
      </c>
      <c r="AE111" s="1">
        <f t="shared" si="183"/>
        <v>244.55953802513193</v>
      </c>
      <c r="AF111" s="1">
        <f t="shared" si="184"/>
        <v>2877.1874687888321</v>
      </c>
      <c r="AG111" s="1">
        <f t="shared" si="187"/>
        <v>243.20361173764684</v>
      </c>
      <c r="AH111" s="1">
        <f t="shared" si="188"/>
        <v>2704.3257383542582</v>
      </c>
      <c r="AI111" s="1">
        <f t="shared" si="191"/>
        <v>227.27354580283676</v>
      </c>
      <c r="AJ111" s="1">
        <f t="shared" si="192"/>
        <v>2402.7757746469042</v>
      </c>
      <c r="AK111" s="1">
        <f t="shared" si="195"/>
        <v>260.4267668453524</v>
      </c>
      <c r="AL111" s="1">
        <f t="shared" si="196"/>
        <v>2637.4218463897651</v>
      </c>
      <c r="AM111" s="1">
        <f t="shared" si="199"/>
        <v>230.86693050147053</v>
      </c>
      <c r="AN111" s="1">
        <f t="shared" si="200"/>
        <v>2234.4621930803537</v>
      </c>
      <c r="AO111" s="1">
        <f t="shared" si="203"/>
        <v>245.25118655566891</v>
      </c>
      <c r="AP111" s="1">
        <f t="shared" si="204"/>
        <v>2287.4533913352229</v>
      </c>
      <c r="AQ111" s="1">
        <f t="shared" si="207"/>
        <v>307.96251585002807</v>
      </c>
      <c r="AR111" s="1">
        <f t="shared" si="208"/>
        <v>2769.0225263531656</v>
      </c>
      <c r="AS111" s="1">
        <f t="shared" si="211"/>
        <v>303.20401609294316</v>
      </c>
      <c r="AT111" s="1">
        <f t="shared" si="212"/>
        <v>2374.6072427049698</v>
      </c>
      <c r="AU111" s="1">
        <f t="shared" si="215"/>
        <v>455.88251931675029</v>
      </c>
      <c r="AV111" s="1">
        <f t="shared" si="216"/>
        <v>3444.7958809988781</v>
      </c>
      <c r="AW111" s="1">
        <f t="shared" si="219"/>
        <v>424.38148995084367</v>
      </c>
      <c r="AX111" s="1">
        <f t="shared" si="220"/>
        <v>3050.5120151014139</v>
      </c>
      <c r="AY111" s="1">
        <f t="shared" si="223"/>
        <v>490.03489077524051</v>
      </c>
      <c r="AZ111" s="1">
        <f t="shared" si="224"/>
        <v>3375.8999633788981</v>
      </c>
      <c r="BA111" s="1">
        <f t="shared" si="227"/>
        <v>970.4385651475302</v>
      </c>
      <c r="BB111" s="1">
        <f t="shared" si="228"/>
        <v>6389.716019013691</v>
      </c>
      <c r="BC111" s="1">
        <f t="shared" si="231"/>
        <v>595.6013737285964</v>
      </c>
      <c r="BD111" s="1">
        <f t="shared" si="232"/>
        <v>7234.0713500976417</v>
      </c>
      <c r="BE111" s="1">
        <f t="shared" si="235"/>
        <v>464.13524071450206</v>
      </c>
      <c r="BF111" s="1">
        <f t="shared" si="236"/>
        <v>5207.0436453144985</v>
      </c>
      <c r="BG111" s="1">
        <f t="shared" si="239"/>
        <v>432.04055210284002</v>
      </c>
      <c r="BH111" s="1">
        <f t="shared" si="240"/>
        <v>4593.0611746651693</v>
      </c>
      <c r="BI111" s="1">
        <f t="shared" si="243"/>
        <v>372.63395391787935</v>
      </c>
      <c r="BJ111" s="1">
        <f t="shared" si="244"/>
        <v>3785.7731407200154</v>
      </c>
      <c r="BK111" s="1">
        <f t="shared" si="247"/>
        <v>348.20227005400824</v>
      </c>
      <c r="BL111" s="1">
        <f t="shared" si="248"/>
        <v>3412.2979469936008</v>
      </c>
      <c r="BM111" s="1">
        <f t="shared" si="251"/>
        <v>346.73494010472473</v>
      </c>
      <c r="BN111" s="1">
        <f t="shared" si="252"/>
        <v>3292.4901460270053</v>
      </c>
      <c r="BO111" s="1">
        <f t="shared" si="255"/>
        <v>345.20547743671034</v>
      </c>
      <c r="BP111" s="1">
        <f t="shared" si="256"/>
        <v>3182.4095653968388</v>
      </c>
      <c r="BQ111" s="1">
        <f t="shared" si="259"/>
        <v>308.64068034427515</v>
      </c>
      <c r="BR111" s="1">
        <f t="shared" si="260"/>
        <v>2767.1311175236888</v>
      </c>
      <c r="BS111" s="1">
        <f t="shared" si="263"/>
        <v>250.58311667827255</v>
      </c>
      <c r="BT111" s="1">
        <f t="shared" si="264"/>
        <v>2194.0424081938891</v>
      </c>
      <c r="BU111" s="1">
        <f t="shared" si="267"/>
        <v>237.54120695567738</v>
      </c>
      <c r="BV111" s="1">
        <f t="shared" si="268"/>
        <v>2041.8749778501419</v>
      </c>
      <c r="BW111" s="1">
        <f t="shared" si="271"/>
        <v>246.96274088615664</v>
      </c>
      <c r="BX111" s="1">
        <f t="shared" si="272"/>
        <v>2087.3247393520851</v>
      </c>
      <c r="BY111" s="1">
        <f t="shared" ref="BY111:BY122" si="275">$C111*BY110+BY110</f>
        <v>292.70052752583371</v>
      </c>
      <c r="BZ111" s="1">
        <f t="shared" ref="BZ111:BZ122" si="276">BZ110*$C111+BZ110</f>
        <v>2432.2046202177476</v>
      </c>
      <c r="CA111" s="1">
        <f t="shared" si="78"/>
        <v>337.78650214601447</v>
      </c>
      <c r="CB111" s="1">
        <f t="shared" si="79"/>
        <v>2752.6906720245447</v>
      </c>
      <c r="CC111" s="1">
        <f t="shared" si="80"/>
        <v>367.68395608813427</v>
      </c>
      <c r="CD111" s="1">
        <f t="shared" si="81"/>
        <v>2687.818529256785</v>
      </c>
      <c r="CE111" s="1">
        <f t="shared" si="82"/>
        <v>349.84321139189899</v>
      </c>
      <c r="CF111" s="1">
        <f t="shared" si="83"/>
        <v>2504.3768652304011</v>
      </c>
      <c r="CG111" s="1">
        <f t="shared" si="84"/>
        <v>718.62679576160895</v>
      </c>
      <c r="CH111" s="1">
        <f t="shared" si="85"/>
        <v>2752.6906720245447</v>
      </c>
      <c r="CI111" s="1">
        <f t="shared" si="86"/>
        <v>723.12529084521691</v>
      </c>
      <c r="CJ111" s="1">
        <f t="shared" si="87"/>
        <v>2707.3621294038962</v>
      </c>
      <c r="CK111" s="1">
        <f t="shared" si="88"/>
        <v>706.91295582764405</v>
      </c>
      <c r="CL111" s="1">
        <f t="shared" si="89"/>
        <v>2588.8802592308994</v>
      </c>
      <c r="CM111" s="1">
        <f t="shared" si="90"/>
        <v>665.90790803675873</v>
      </c>
      <c r="CN111" s="1">
        <f t="shared" si="91"/>
        <v>2388.6084646548829</v>
      </c>
      <c r="CO111" s="1">
        <f t="shared" si="92"/>
        <v>691.53041179259162</v>
      </c>
      <c r="CP111" s="1">
        <f t="shared" si="93"/>
        <v>2142.068559987244</v>
      </c>
      <c r="CQ111" s="1">
        <f t="shared" si="94"/>
        <v>703.39782770048203</v>
      </c>
      <c r="CR111" s="1">
        <f t="shared" si="95"/>
        <v>2141.7060957454787</v>
      </c>
      <c r="CS111" s="1">
        <f t="shared" si="96"/>
        <v>648.90475976272819</v>
      </c>
      <c r="CT111" s="1">
        <f t="shared" si="97"/>
        <v>1942.554122811594</v>
      </c>
      <c r="CU111" s="1">
        <f t="shared" si="98"/>
        <v>687.87228429561458</v>
      </c>
      <c r="CV111" s="1">
        <f t="shared" si="99"/>
        <v>2028.1360515914253</v>
      </c>
      <c r="CW111" s="1">
        <f t="shared" si="100"/>
        <v>865.11052185465587</v>
      </c>
      <c r="CX111" s="1">
        <f t="shared" si="101"/>
        <v>2092.4999773009713</v>
      </c>
      <c r="CY111" s="1">
        <f t="shared" si="102"/>
        <v>718.79091868166824</v>
      </c>
      <c r="CZ111" s="1">
        <f t="shared" si="103"/>
        <v>1709.6049076219938</v>
      </c>
      <c r="DA111" s="1">
        <f t="shared" si="104"/>
        <v>751.25297548188087</v>
      </c>
      <c r="DB111" s="1">
        <f t="shared" si="105"/>
        <v>1762.6879582934901</v>
      </c>
      <c r="DC111" s="1">
        <f t="shared" si="106"/>
        <v>666.29119891980542</v>
      </c>
      <c r="DD111" s="1">
        <f t="shared" si="107"/>
        <v>1541.7884263265848</v>
      </c>
      <c r="DE111" s="1">
        <f t="shared" si="108"/>
        <v>720.98431745473499</v>
      </c>
      <c r="DF111" s="1">
        <f t="shared" si="109"/>
        <v>1412.9045846275683</v>
      </c>
      <c r="DG111" s="1">
        <f t="shared" si="110"/>
        <v>645.97718954032632</v>
      </c>
      <c r="DH111" s="1">
        <f t="shared" si="111"/>
        <v>1251.4456706581486</v>
      </c>
      <c r="DI111" s="1">
        <f t="shared" si="112"/>
        <v>671.52747519093157</v>
      </c>
      <c r="DJ111" s="1">
        <f t="shared" si="113"/>
        <v>1287.8559989469395</v>
      </c>
      <c r="DK111" s="1">
        <f t="shared" si="114"/>
        <v>668.90921360907362</v>
      </c>
      <c r="DL111" s="1">
        <f t="shared" si="115"/>
        <v>1269.6444668448805</v>
      </c>
      <c r="DM111" s="1">
        <f t="shared" si="116"/>
        <v>730.68699433094127</v>
      </c>
      <c r="DN111" s="1">
        <f t="shared" si="117"/>
        <v>1144.1142962578399</v>
      </c>
      <c r="DO111" s="1">
        <f t="shared" si="118"/>
        <v>780.10446621462893</v>
      </c>
      <c r="DP111" s="1">
        <f t="shared" si="119"/>
        <v>1209.7109104714523</v>
      </c>
      <c r="DQ111" s="1">
        <f t="shared" si="120"/>
        <v>765.77212975733062</v>
      </c>
      <c r="DR111" s="1">
        <f t="shared" si="121"/>
        <v>1175.4526667957821</v>
      </c>
      <c r="DS111" s="1">
        <f t="shared" si="122"/>
        <v>717.82272971399391</v>
      </c>
      <c r="DT111" s="1">
        <f t="shared" si="123"/>
        <v>1091.0648104677753</v>
      </c>
      <c r="DU111" s="1">
        <f t="shared" si="124"/>
        <v>1594.4380174237951</v>
      </c>
      <c r="DV111" s="1">
        <f t="shared" si="125"/>
        <v>1769.5869025245122</v>
      </c>
      <c r="DW111" s="1">
        <f t="shared" si="126"/>
        <v>1635.8757254509462</v>
      </c>
      <c r="DX111" s="1">
        <f t="shared" si="127"/>
        <v>1785.5605910036606</v>
      </c>
      <c r="DY111" s="1">
        <f t="shared" si="128"/>
        <v>1452.3868788587761</v>
      </c>
      <c r="DZ111" s="1">
        <f t="shared" si="129"/>
        <v>1559.0671599089196</v>
      </c>
      <c r="EA111" s="1">
        <f t="shared" si="130"/>
        <v>1579.7510206998866</v>
      </c>
      <c r="EB111" s="1">
        <f t="shared" si="131"/>
        <v>1671.4583073320432</v>
      </c>
      <c r="EC111" s="1">
        <f t="shared" si="132"/>
        <v>1753.1772324303756</v>
      </c>
      <c r="ED111" s="1">
        <f t="shared" si="133"/>
        <v>1652.6925737404365</v>
      </c>
      <c r="EE111" s="1">
        <f t="shared" si="134"/>
        <v>1795.2509382489229</v>
      </c>
      <c r="EF111" s="1">
        <f t="shared" si="135"/>
        <v>1665.740113509326</v>
      </c>
      <c r="EG111" s="1">
        <f t="shared" si="136"/>
        <v>1719.8448919826417</v>
      </c>
      <c r="EH111" s="1">
        <f t="shared" si="137"/>
        <v>1570.6730896199219</v>
      </c>
      <c r="EI111" s="1">
        <f t="shared" si="138"/>
        <v>1991.4015422405923</v>
      </c>
      <c r="EJ111" s="1">
        <f t="shared" si="139"/>
        <v>1791.8789227532691</v>
      </c>
      <c r="EK111" s="1">
        <f t="shared" si="140"/>
        <v>2504.8317347843422</v>
      </c>
      <c r="EL111" s="1">
        <f t="shared" si="141"/>
        <v>1861.7095386280703</v>
      </c>
      <c r="EM111" s="1">
        <f t="shared" si="146"/>
        <v>2178.4848613606241</v>
      </c>
      <c r="EN111" s="1">
        <f t="shared" si="147"/>
        <v>1588.6089189141567</v>
      </c>
      <c r="EO111" s="1">
        <f t="shared" si="157"/>
        <v>2288.9047750971854</v>
      </c>
      <c r="EP111" s="1">
        <f t="shared" si="158"/>
        <v>1642.4006956328931</v>
      </c>
      <c r="EQ111" s="1">
        <f t="shared" si="161"/>
        <v>2450.1743696469061</v>
      </c>
      <c r="ER111" s="1">
        <f t="shared" si="162"/>
        <v>1729.220737738802</v>
      </c>
      <c r="ES111" s="1">
        <f t="shared" si="165"/>
        <v>3148.5195588436773</v>
      </c>
      <c r="ET111" s="1">
        <f t="shared" si="166"/>
        <v>1637.9382472135017</v>
      </c>
      <c r="EU111" s="1">
        <f t="shared" si="169"/>
        <v>2792.7466702648721</v>
      </c>
      <c r="EV111" s="1">
        <f t="shared" si="170"/>
        <v>1424.831185152826</v>
      </c>
      <c r="EW111" s="1">
        <f t="shared" si="173"/>
        <v>3062.5377496844239</v>
      </c>
      <c r="EX111" s="1">
        <f t="shared" si="174"/>
        <v>1536.3622121651219</v>
      </c>
      <c r="EY111" s="1">
        <f t="shared" si="177"/>
        <v>2822.7179902736316</v>
      </c>
      <c r="EZ111" s="1">
        <f t="shared" si="178"/>
        <v>1390.7091104509693</v>
      </c>
      <c r="FA111" s="1">
        <f t="shared" si="181"/>
        <v>3246.921715200835</v>
      </c>
      <c r="FB111" s="1">
        <f t="shared" si="182"/>
        <v>1368.6080932617165</v>
      </c>
      <c r="FC111" s="1">
        <f t="shared" si="185"/>
        <v>3557.7709801753335</v>
      </c>
      <c r="FD111" s="1">
        <f t="shared" si="186"/>
        <v>1473.5914704953525</v>
      </c>
      <c r="FE111" s="1">
        <f t="shared" si="189"/>
        <v>2893.5630651443976</v>
      </c>
      <c r="FF111" s="1">
        <f t="shared" si="190"/>
        <v>1176.2171500258924</v>
      </c>
      <c r="FG111" s="1">
        <f t="shared" si="193"/>
        <v>2582.0013984608686</v>
      </c>
      <c r="FH111" s="1">
        <f t="shared" si="194"/>
        <v>1034.029635801264</v>
      </c>
      <c r="FI111" s="1">
        <f t="shared" si="197"/>
        <v>2606.8164085062417</v>
      </c>
      <c r="FJ111" s="1">
        <f t="shared" si="198"/>
        <v>890.95820880776785</v>
      </c>
      <c r="FK111" s="1">
        <f t="shared" si="201"/>
        <v>2338.2455639074205</v>
      </c>
      <c r="FL111" s="1">
        <f t="shared" si="202"/>
        <v>789.25345039856506</v>
      </c>
      <c r="FM111" s="1">
        <f t="shared" si="205"/>
        <v>2353.6132035781475</v>
      </c>
      <c r="FN111" s="1">
        <f t="shared" si="206"/>
        <v>785.72649244826414</v>
      </c>
      <c r="FO111" s="1">
        <f t="shared" si="209"/>
        <v>2194.936014673508</v>
      </c>
      <c r="FP111" s="1">
        <f t="shared" si="210"/>
        <v>724.77385901305058</v>
      </c>
      <c r="FQ111" s="1">
        <f t="shared" si="213"/>
        <v>2329.4597521562478</v>
      </c>
      <c r="FR111" s="1">
        <f t="shared" si="214"/>
        <v>675.17999267578</v>
      </c>
      <c r="FS111" s="1">
        <f t="shared" si="217"/>
        <v>2171.1225739067377</v>
      </c>
      <c r="FT111" s="1">
        <f t="shared" si="218"/>
        <v>622.85977184112528</v>
      </c>
      <c r="FU111" s="1">
        <f t="shared" si="221"/>
        <v>2351.8907557799798</v>
      </c>
      <c r="FV111" s="1">
        <f t="shared" si="222"/>
        <v>668.37150192207082</v>
      </c>
      <c r="FW111" s="1">
        <f t="shared" si="225"/>
        <v>2209.9004039738311</v>
      </c>
      <c r="FX111" s="1">
        <f t="shared" si="226"/>
        <v>621.69741978626485</v>
      </c>
      <c r="FY111" s="1">
        <f t="shared" si="229"/>
        <v>2215.5561218934677</v>
      </c>
      <c r="FZ111" s="1">
        <f t="shared" si="230"/>
        <v>561.32775822251494</v>
      </c>
      <c r="GA111" s="1">
        <f t="shared" si="233"/>
        <v>2300.2291080211203</v>
      </c>
      <c r="GB111" s="1">
        <f t="shared" si="234"/>
        <v>577.48493714885137</v>
      </c>
      <c r="GC111" s="1">
        <f t="shared" si="237"/>
        <v>2120.8519001784057</v>
      </c>
      <c r="GD111" s="1">
        <f t="shared" si="238"/>
        <v>527.48436927795319</v>
      </c>
      <c r="GE111" s="1">
        <f t="shared" si="241"/>
        <v>2115.6984290155342</v>
      </c>
      <c r="GF111" s="1">
        <f t="shared" si="242"/>
        <v>521.72368354031562</v>
      </c>
      <c r="GG111" s="1">
        <f t="shared" si="245"/>
        <v>2159.0450648315523</v>
      </c>
      <c r="GH111" s="1">
        <f t="shared" si="246"/>
        <v>478.62475851307653</v>
      </c>
      <c r="GI111" s="1">
        <f t="shared" si="249"/>
        <v>2173.0867121752176</v>
      </c>
      <c r="GJ111" s="1">
        <f t="shared" si="250"/>
        <v>477.72169293097642</v>
      </c>
      <c r="GK111" s="1">
        <f t="shared" si="253"/>
        <v>2060.4352896806768</v>
      </c>
      <c r="GL111" s="1">
        <f t="shared" si="254"/>
        <v>449.19367937537692</v>
      </c>
      <c r="GM111" s="1">
        <f t="shared" si="257"/>
        <v>1909.9926542018632</v>
      </c>
      <c r="GN111" s="1">
        <f t="shared" si="258"/>
        <v>413.14614933454783</v>
      </c>
      <c r="GO111" s="1">
        <f t="shared" si="261"/>
        <v>2026.7477532571781</v>
      </c>
      <c r="GP111" s="1">
        <f t="shared" si="262"/>
        <v>396.08363231559679</v>
      </c>
      <c r="GQ111" s="1">
        <f t="shared" si="265"/>
        <v>1826.2670598918016</v>
      </c>
      <c r="GR111" s="1">
        <f t="shared" si="266"/>
        <v>354.25412417723959</v>
      </c>
      <c r="GS111" s="1">
        <f t="shared" si="269"/>
        <v>2057.9997250869756</v>
      </c>
      <c r="GT111" s="1">
        <f t="shared" si="270"/>
        <v>396.5551074405376</v>
      </c>
      <c r="GU111" s="1">
        <f t="shared" si="273"/>
        <v>2077.8030100355677</v>
      </c>
      <c r="GV111" s="1">
        <f t="shared" si="274"/>
        <v>397.40158713249548</v>
      </c>
      <c r="GW111" s="1">
        <f t="shared" ref="GW111:GW122" si="277">$C111*GW110+GW110</f>
        <v>2439.0386171183845</v>
      </c>
      <c r="GX111" s="1">
        <f t="shared" ref="GX111:GX122" si="278">GX110*$C111+GX110</f>
        <v>420.9351575285412</v>
      </c>
      <c r="GY111" s="1">
        <f>$C111*GY110+GY110</f>
        <v>2406.4298742112446</v>
      </c>
      <c r="GZ111" s="1">
        <f>GZ110*$C111+GZ110</f>
        <v>411.77546064727318</v>
      </c>
      <c r="HA111" s="1">
        <f>$N111</f>
        <v>2209.8784508785338</v>
      </c>
      <c r="HB111" s="2">
        <f>$G111</f>
        <v>375</v>
      </c>
    </row>
    <row r="112" spans="1:212" x14ac:dyDescent="0.2">
      <c r="A112" s="3">
        <v>43707</v>
      </c>
      <c r="B112">
        <v>383.25</v>
      </c>
      <c r="C112" s="4">
        <f t="shared" si="148"/>
        <v>0.13525283378483</v>
      </c>
      <c r="D112" s="2">
        <f t="shared" si="149"/>
        <v>32205.882352941164</v>
      </c>
      <c r="E112">
        <f t="shared" si="150"/>
        <v>1012.1470623129528</v>
      </c>
      <c r="F112">
        <v>2</v>
      </c>
      <c r="G112" s="2">
        <f t="shared" si="142"/>
        <v>375</v>
      </c>
      <c r="H112">
        <f t="shared" si="143"/>
        <v>0.97847358121330719</v>
      </c>
      <c r="I112">
        <f t="shared" si="151"/>
        <v>564.5542739970914</v>
      </c>
      <c r="J112">
        <f t="shared" si="152"/>
        <v>5.8101070765518497</v>
      </c>
      <c r="K112">
        <f t="shared" si="153"/>
        <v>370.34775552824846</v>
      </c>
      <c r="L112">
        <f t="shared" si="154"/>
        <v>1012.1470623129528</v>
      </c>
      <c r="M112">
        <v>2.2000000000000002</v>
      </c>
      <c r="N112" s="1">
        <f t="shared" si="144"/>
        <v>2226.7235370884964</v>
      </c>
      <c r="P112" s="1">
        <f t="shared" si="145"/>
        <v>32205.882352941164</v>
      </c>
      <c r="Q112" s="1">
        <f t="shared" si="155"/>
        <v>189.44636678200681</v>
      </c>
      <c r="R112" s="1">
        <f t="shared" si="156"/>
        <v>4830.8823529411793</v>
      </c>
      <c r="S112" s="1">
        <f t="shared" si="159"/>
        <v>216.70143659763039</v>
      </c>
      <c r="T112" s="1">
        <f t="shared" si="160"/>
        <v>4780.6652806652819</v>
      </c>
      <c r="U112" s="1">
        <f t="shared" si="163"/>
        <v>201.75088363787768</v>
      </c>
      <c r="V112" s="1">
        <f t="shared" si="164"/>
        <v>3924.0614334470961</v>
      </c>
      <c r="W112" s="1">
        <f t="shared" si="167"/>
        <v>242.34975219352822</v>
      </c>
      <c r="X112" s="1">
        <f t="shared" si="168"/>
        <v>3757.352941176468</v>
      </c>
      <c r="Y112" s="1">
        <f t="shared" si="171"/>
        <v>244.8588099714637</v>
      </c>
      <c r="Z112" s="1">
        <f t="shared" si="172"/>
        <v>3494.6808510638298</v>
      </c>
      <c r="AA112" s="1">
        <f t="shared" si="175"/>
        <v>251.20990402980578</v>
      </c>
      <c r="AB112" s="1">
        <f t="shared" si="176"/>
        <v>3337.445573294629</v>
      </c>
      <c r="AC112" s="1">
        <f t="shared" si="179"/>
        <v>252.83194712873205</v>
      </c>
      <c r="AD112" s="1">
        <f t="shared" si="180"/>
        <v>3150.0000000000009</v>
      </c>
      <c r="AE112" s="1">
        <f t="shared" si="183"/>
        <v>277.63690857213993</v>
      </c>
      <c r="AF112" s="1">
        <f t="shared" si="184"/>
        <v>3266.3352272727238</v>
      </c>
      <c r="AG112" s="1">
        <f t="shared" si="187"/>
        <v>276.09758941186914</v>
      </c>
      <c r="AH112" s="1">
        <f t="shared" si="188"/>
        <v>3070.0934579439245</v>
      </c>
      <c r="AI112" s="1">
        <f t="shared" si="191"/>
        <v>258.01293691699681</v>
      </c>
      <c r="AJ112" s="1">
        <f t="shared" si="192"/>
        <v>2727.758007117438</v>
      </c>
      <c r="AK112" s="1">
        <f t="shared" si="195"/>
        <v>295.65022505460752</v>
      </c>
      <c r="AL112" s="1">
        <f t="shared" si="196"/>
        <v>2994.1406249999995</v>
      </c>
      <c r="AM112" s="1">
        <f t="shared" si="199"/>
        <v>262.09233707899983</v>
      </c>
      <c r="AN112" s="1">
        <f t="shared" si="200"/>
        <v>2536.6795366795377</v>
      </c>
      <c r="AO112" s="1">
        <f t="shared" si="203"/>
        <v>278.42210452641513</v>
      </c>
      <c r="AP112" s="1">
        <f t="shared" si="204"/>
        <v>2596.8379446640315</v>
      </c>
      <c r="AQ112" s="1">
        <f t="shared" si="207"/>
        <v>349.61531881824999</v>
      </c>
      <c r="AR112" s="1">
        <f t="shared" si="208"/>
        <v>3143.5406698564602</v>
      </c>
      <c r="AS112" s="1">
        <f t="shared" si="211"/>
        <v>344.21321848445496</v>
      </c>
      <c r="AT112" s="1">
        <f t="shared" si="212"/>
        <v>2695.7796014067985</v>
      </c>
      <c r="AU112" s="1">
        <f t="shared" si="215"/>
        <v>517.54192192730829</v>
      </c>
      <c r="AV112" s="1">
        <f t="shared" si="216"/>
        <v>3910.7142857142862</v>
      </c>
      <c r="AW112" s="1">
        <f t="shared" si="219"/>
        <v>481.7802890725236</v>
      </c>
      <c r="AX112" s="1">
        <f t="shared" si="220"/>
        <v>3463.1024096385522</v>
      </c>
      <c r="AY112" s="1">
        <f t="shared" si="223"/>
        <v>556.31349840603139</v>
      </c>
      <c r="AZ112" s="1">
        <f t="shared" si="224"/>
        <v>3832.4999999999977</v>
      </c>
      <c r="BA112" s="1">
        <f t="shared" si="227"/>
        <v>1101.693131097818</v>
      </c>
      <c r="BB112" s="1">
        <f t="shared" si="228"/>
        <v>7253.9432176656155</v>
      </c>
      <c r="BC112" s="1">
        <f t="shared" si="231"/>
        <v>676.15814733152661</v>
      </c>
      <c r="BD112" s="1">
        <f t="shared" si="232"/>
        <v>8212.4999999999982</v>
      </c>
      <c r="BE112" s="1">
        <f t="shared" si="235"/>
        <v>526.91084728054261</v>
      </c>
      <c r="BF112" s="1">
        <f t="shared" si="236"/>
        <v>5911.3110539845757</v>
      </c>
      <c r="BG112" s="1">
        <f t="shared" si="239"/>
        <v>490.47526108471163</v>
      </c>
      <c r="BH112" s="1">
        <f t="shared" si="240"/>
        <v>5214.2857142857138</v>
      </c>
      <c r="BI112" s="1">
        <f t="shared" si="243"/>
        <v>423.03375214971828</v>
      </c>
      <c r="BJ112" s="1">
        <f t="shared" si="244"/>
        <v>4297.8096860688929</v>
      </c>
      <c r="BK112" s="1">
        <f t="shared" si="247"/>
        <v>395.2976138091235</v>
      </c>
      <c r="BL112" s="1">
        <f t="shared" si="248"/>
        <v>3873.8209140426429</v>
      </c>
      <c r="BM112" s="1">
        <f t="shared" si="251"/>
        <v>393.63182332610205</v>
      </c>
      <c r="BN112" s="1">
        <f t="shared" si="252"/>
        <v>3737.8087684857865</v>
      </c>
      <c r="BO112" s="1">
        <f t="shared" si="255"/>
        <v>391.8954964980706</v>
      </c>
      <c r="BP112" s="1">
        <f t="shared" si="256"/>
        <v>3612.8394773807104</v>
      </c>
      <c r="BQ112" s="1">
        <f t="shared" si="259"/>
        <v>350.38520698211624</v>
      </c>
      <c r="BR112" s="1">
        <f t="shared" si="260"/>
        <v>3141.3934426229512</v>
      </c>
      <c r="BS112" s="1">
        <f t="shared" si="263"/>
        <v>284.47519330764362</v>
      </c>
      <c r="BT112" s="1">
        <f t="shared" si="264"/>
        <v>2490.7928613462054</v>
      </c>
      <c r="BU112" s="1">
        <f t="shared" si="267"/>
        <v>269.66932833710155</v>
      </c>
      <c r="BV112" s="1">
        <f t="shared" si="268"/>
        <v>2318.0443548387107</v>
      </c>
      <c r="BW112" s="1">
        <f t="shared" si="271"/>
        <v>280.36515143027805</v>
      </c>
      <c r="BX112" s="1">
        <f t="shared" si="272"/>
        <v>2369.6413253786363</v>
      </c>
      <c r="BY112" s="1">
        <f t="shared" si="275"/>
        <v>332.28910332401733</v>
      </c>
      <c r="BZ112" s="1">
        <f t="shared" si="276"/>
        <v>2761.1671874467543</v>
      </c>
      <c r="CA112" s="1">
        <f t="shared" ref="CA112:CA122" si="279">$C112*CA111+CA111</f>
        <v>383.47308377552849</v>
      </c>
      <c r="CB112" s="1">
        <f t="shared" ref="CB112:CB122" si="280">CB111*$C112+CB111</f>
        <v>3124.9998859489324</v>
      </c>
      <c r="CC112" s="1">
        <f t="shared" si="80"/>
        <v>417.4142530862714</v>
      </c>
      <c r="CD112" s="1">
        <f t="shared" si="81"/>
        <v>3051.3536020381393</v>
      </c>
      <c r="CE112" s="1">
        <f t="shared" si="82"/>
        <v>397.16049711303867</v>
      </c>
      <c r="CF112" s="1">
        <f t="shared" si="83"/>
        <v>2843.1009331179821</v>
      </c>
      <c r="CG112" s="1">
        <f t="shared" si="84"/>
        <v>815.82310632207884</v>
      </c>
      <c r="CH112" s="1">
        <f t="shared" si="85"/>
        <v>3124.9998859489324</v>
      </c>
      <c r="CI112" s="1">
        <f t="shared" si="86"/>
        <v>820.9300356135119</v>
      </c>
      <c r="CJ112" s="1">
        <f t="shared" si="87"/>
        <v>3073.540529487505</v>
      </c>
      <c r="CK112" s="1">
        <f t="shared" si="88"/>
        <v>802.52493634254324</v>
      </c>
      <c r="CL112" s="1">
        <f t="shared" si="89"/>
        <v>2939.033650621484</v>
      </c>
      <c r="CM112" s="1">
        <f t="shared" si="90"/>
        <v>755.97383963845834</v>
      </c>
      <c r="CN112" s="1">
        <f t="shared" si="91"/>
        <v>2711.6745283018877</v>
      </c>
      <c r="CO112" s="1">
        <f t="shared" si="92"/>
        <v>785.06185963593009</v>
      </c>
      <c r="CP112" s="1">
        <f t="shared" si="93"/>
        <v>2431.7894028869086</v>
      </c>
      <c r="CQ112" s="1">
        <f t="shared" si="94"/>
        <v>798.53437717506586</v>
      </c>
      <c r="CR112" s="1">
        <f t="shared" si="95"/>
        <v>2431.3779143292991</v>
      </c>
      <c r="CS112" s="1">
        <f t="shared" si="96"/>
        <v>736.67096737710153</v>
      </c>
      <c r="CT112" s="1">
        <f t="shared" si="97"/>
        <v>2205.2900727022666</v>
      </c>
      <c r="CU112" s="1">
        <f t="shared" si="98"/>
        <v>780.90896002864065</v>
      </c>
      <c r="CV112" s="1">
        <f t="shared" si="99"/>
        <v>2302.4471998703416</v>
      </c>
      <c r="CW112" s="1">
        <f t="shared" si="100"/>
        <v>982.11917147257122</v>
      </c>
      <c r="CX112" s="1">
        <f t="shared" si="101"/>
        <v>2375.5165289256202</v>
      </c>
      <c r="CY112" s="1">
        <f t="shared" si="102"/>
        <v>816.00942733216516</v>
      </c>
      <c r="CZ112" s="1">
        <f t="shared" si="103"/>
        <v>1940.833816030321</v>
      </c>
      <c r="DA112" s="1">
        <f t="shared" si="104"/>
        <v>852.8620693050907</v>
      </c>
      <c r="DB112" s="1">
        <f t="shared" si="105"/>
        <v>2001.0964997310807</v>
      </c>
      <c r="DC112" s="1">
        <f t="shared" si="106"/>
        <v>756.40897169960101</v>
      </c>
      <c r="DD112" s="1">
        <f t="shared" si="107"/>
        <v>1750.3196800839091</v>
      </c>
      <c r="DE112" s="1">
        <f t="shared" si="108"/>
        <v>818.49948950490932</v>
      </c>
      <c r="DF112" s="1">
        <f t="shared" si="109"/>
        <v>1604.0039335660251</v>
      </c>
      <c r="DG112" s="1">
        <f t="shared" si="110"/>
        <v>733.34743498601574</v>
      </c>
      <c r="DH112" s="1">
        <f t="shared" si="111"/>
        <v>1420.7072439424203</v>
      </c>
      <c r="DI112" s="1">
        <f t="shared" si="112"/>
        <v>762.3534691748772</v>
      </c>
      <c r="DJ112" s="1">
        <f t="shared" si="113"/>
        <v>1462.0421723113061</v>
      </c>
      <c r="DK112" s="1">
        <f t="shared" si="114"/>
        <v>759.38108029448301</v>
      </c>
      <c r="DL112" s="1">
        <f t="shared" si="115"/>
        <v>1441.3674788848803</v>
      </c>
      <c r="DM112" s="1">
        <f t="shared" si="116"/>
        <v>829.51448092392116</v>
      </c>
      <c r="DN112" s="1">
        <f t="shared" si="117"/>
        <v>1298.8589970004493</v>
      </c>
      <c r="DO112" s="1">
        <f t="shared" si="118"/>
        <v>885.61580591835968</v>
      </c>
      <c r="DP112" s="1">
        <f t="shared" si="119"/>
        <v>1373.3277391731431</v>
      </c>
      <c r="DQ112" s="1">
        <f t="shared" si="120"/>
        <v>869.34498034045419</v>
      </c>
      <c r="DR112" s="1">
        <f t="shared" si="121"/>
        <v>1334.4359709598471</v>
      </c>
      <c r="DS112" s="1">
        <f t="shared" si="122"/>
        <v>814.91028806297368</v>
      </c>
      <c r="DT112" s="1">
        <f t="shared" si="123"/>
        <v>1238.6344179264504</v>
      </c>
      <c r="DU112" s="1">
        <f t="shared" si="124"/>
        <v>1810.0902775746297</v>
      </c>
      <c r="DV112" s="1">
        <f t="shared" si="125"/>
        <v>2008.9285457194721</v>
      </c>
      <c r="DW112" s="1">
        <f t="shared" si="126"/>
        <v>1857.1325530380013</v>
      </c>
      <c r="DX112" s="1">
        <f t="shared" si="127"/>
        <v>2027.0627208314215</v>
      </c>
      <c r="DY112" s="1">
        <f t="shared" si="128"/>
        <v>1648.8263199763301</v>
      </c>
      <c r="DZ112" s="1">
        <f t="shared" si="129"/>
        <v>1769.9354113474676</v>
      </c>
      <c r="EA112" s="1">
        <f t="shared" si="130"/>
        <v>1793.4168229240238</v>
      </c>
      <c r="EB112" s="1">
        <f t="shared" si="131"/>
        <v>1897.5277799518974</v>
      </c>
      <c r="EC112" s="1">
        <f t="shared" si="132"/>
        <v>1990.2994212436295</v>
      </c>
      <c r="ED112" s="1">
        <f t="shared" si="133"/>
        <v>1876.2239277139747</v>
      </c>
      <c r="EE112" s="1">
        <f t="shared" si="134"/>
        <v>2038.0637150019645</v>
      </c>
      <c r="EF112" s="1">
        <f t="shared" si="135"/>
        <v>1891.0361842105267</v>
      </c>
      <c r="EG112" s="1">
        <f t="shared" si="136"/>
        <v>1952.4587872936588</v>
      </c>
      <c r="EH112" s="1">
        <f t="shared" si="137"/>
        <v>1783.1110759405906</v>
      </c>
      <c r="EI112" s="1">
        <f t="shared" si="138"/>
        <v>2260.7442440321133</v>
      </c>
      <c r="EJ112" s="1">
        <f t="shared" si="139"/>
        <v>2034.2356248549572</v>
      </c>
      <c r="EK112" s="1">
        <f t="shared" si="140"/>
        <v>2843.6173250680963</v>
      </c>
      <c r="EL112" s="1">
        <f t="shared" si="141"/>
        <v>2113.5110294117653</v>
      </c>
      <c r="EM112" s="1">
        <f t="shared" si="146"/>
        <v>2473.1311122170009</v>
      </c>
      <c r="EN112" s="1">
        <f t="shared" si="147"/>
        <v>1803.4727769731517</v>
      </c>
      <c r="EO112" s="1">
        <f t="shared" si="157"/>
        <v>2598.4856321927086</v>
      </c>
      <c r="EP112" s="1">
        <f t="shared" si="158"/>
        <v>1864.5400439274179</v>
      </c>
      <c r="EQ112" s="1">
        <f t="shared" si="161"/>
        <v>2781.56739640861</v>
      </c>
      <c r="ER112" s="1">
        <f t="shared" si="162"/>
        <v>1963.1027427574693</v>
      </c>
      <c r="ES112" s="1">
        <f t="shared" si="165"/>
        <v>3574.3657514042475</v>
      </c>
      <c r="ET112" s="1">
        <f t="shared" si="166"/>
        <v>1859.4740367136851</v>
      </c>
      <c r="EU112" s="1">
        <f t="shared" si="169"/>
        <v>3170.4735714613444</v>
      </c>
      <c r="EV112" s="1">
        <f t="shared" si="170"/>
        <v>1617.5436406097435</v>
      </c>
      <c r="EW112" s="1">
        <f t="shared" si="173"/>
        <v>3476.7546589022586</v>
      </c>
      <c r="EX112" s="1">
        <f t="shared" si="174"/>
        <v>1744.159555080385</v>
      </c>
      <c r="EY112" s="1">
        <f t="shared" si="177"/>
        <v>3204.4985974335605</v>
      </c>
      <c r="EZ112" s="1">
        <f t="shared" si="178"/>
        <v>1578.806458609843</v>
      </c>
      <c r="FA112" s="1">
        <f t="shared" si="181"/>
        <v>3686.0770782592485</v>
      </c>
      <c r="FB112" s="1">
        <f t="shared" si="182"/>
        <v>1553.7162162162165</v>
      </c>
      <c r="FC112" s="1">
        <f t="shared" si="185"/>
        <v>4038.9695872014795</v>
      </c>
      <c r="FD112" s="1">
        <f t="shared" si="186"/>
        <v>1672.8988927210037</v>
      </c>
      <c r="FE112" s="1">
        <f t="shared" si="189"/>
        <v>3284.9256694402961</v>
      </c>
      <c r="FF112" s="1">
        <f t="shared" si="190"/>
        <v>1335.3038527132107</v>
      </c>
      <c r="FG112" s="1">
        <f t="shared" si="193"/>
        <v>2931.224404439095</v>
      </c>
      <c r="FH112" s="1">
        <f t="shared" si="194"/>
        <v>1173.8850742608806</v>
      </c>
      <c r="FI112" s="1">
        <f t="shared" si="197"/>
        <v>2959.395714913504</v>
      </c>
      <c r="FJ112" s="1">
        <f t="shared" si="198"/>
        <v>1011.4628313328748</v>
      </c>
      <c r="FK112" s="1">
        <f t="shared" si="201"/>
        <v>2654.4999025107072</v>
      </c>
      <c r="FL112" s="1">
        <f t="shared" si="202"/>
        <v>896.00221613942574</v>
      </c>
      <c r="FM112" s="1">
        <f t="shared" si="205"/>
        <v>2671.9460589954838</v>
      </c>
      <c r="FN112" s="1">
        <f t="shared" si="206"/>
        <v>891.9982271317067</v>
      </c>
      <c r="FO112" s="1">
        <f t="shared" si="209"/>
        <v>2491.8073306344813</v>
      </c>
      <c r="FP112" s="1">
        <f t="shared" si="210"/>
        <v>822.80157729773248</v>
      </c>
      <c r="FQ112" s="1">
        <f t="shared" si="213"/>
        <v>2644.5257848230881</v>
      </c>
      <c r="FR112" s="1">
        <f t="shared" si="214"/>
        <v>766.5</v>
      </c>
      <c r="FS112" s="1">
        <f t="shared" si="217"/>
        <v>2464.7730545218378</v>
      </c>
      <c r="FT112" s="1">
        <f t="shared" si="218"/>
        <v>707.10332103321014</v>
      </c>
      <c r="FU112" s="1">
        <f t="shared" si="221"/>
        <v>2669.9906452515675</v>
      </c>
      <c r="FV112" s="1">
        <f t="shared" si="222"/>
        <v>758.77064157805387</v>
      </c>
      <c r="FW112" s="1">
        <f t="shared" si="225"/>
        <v>2508.7956959935323</v>
      </c>
      <c r="FX112" s="1">
        <f t="shared" si="226"/>
        <v>705.78375756907417</v>
      </c>
      <c r="FY112" s="1">
        <f t="shared" si="229"/>
        <v>2515.2163657888873</v>
      </c>
      <c r="FZ112" s="1">
        <f t="shared" si="230"/>
        <v>637.24892820419598</v>
      </c>
      <c r="GA112" s="1">
        <f t="shared" si="233"/>
        <v>2611.3416132353286</v>
      </c>
      <c r="GB112" s="1">
        <f t="shared" si="234"/>
        <v>655.59141136628796</v>
      </c>
      <c r="GC112" s="1">
        <f t="shared" si="237"/>
        <v>2407.7031297154763</v>
      </c>
      <c r="GD112" s="1">
        <f t="shared" si="238"/>
        <v>598.82812500000011</v>
      </c>
      <c r="GE112" s="1">
        <f t="shared" si="241"/>
        <v>2401.8526369739984</v>
      </c>
      <c r="GF112" s="1">
        <f t="shared" si="242"/>
        <v>592.28829019180318</v>
      </c>
      <c r="GG112" s="1">
        <f t="shared" si="245"/>
        <v>2451.0620281191718</v>
      </c>
      <c r="GH112" s="1">
        <f t="shared" si="246"/>
        <v>543.36011342155007</v>
      </c>
      <c r="GI112" s="1">
        <f t="shared" si="249"/>
        <v>2467.002848057075</v>
      </c>
      <c r="GJ112" s="1">
        <f t="shared" si="250"/>
        <v>542.33490566037733</v>
      </c>
      <c r="GK112" s="1">
        <f t="shared" si="253"/>
        <v>2339.1150014402556</v>
      </c>
      <c r="GL112" s="1">
        <f t="shared" si="254"/>
        <v>509.94839742913098</v>
      </c>
      <c r="GM112" s="1">
        <f t="shared" si="257"/>
        <v>2168.3245731908742</v>
      </c>
      <c r="GN112" s="1">
        <f t="shared" si="258"/>
        <v>469.02533679933595</v>
      </c>
      <c r="GO112" s="1">
        <f t="shared" si="261"/>
        <v>2300.8711302522488</v>
      </c>
      <c r="GP112" s="1">
        <f t="shared" si="262"/>
        <v>449.65506600206993</v>
      </c>
      <c r="GQ112" s="1">
        <f t="shared" si="265"/>
        <v>2073.2748549900575</v>
      </c>
      <c r="GR112" s="1">
        <f t="shared" si="266"/>
        <v>402.16799835217432</v>
      </c>
      <c r="GS112" s="1">
        <f t="shared" si="269"/>
        <v>2336.35001983339</v>
      </c>
      <c r="GT112" s="1">
        <f t="shared" si="270"/>
        <v>450.190309473718</v>
      </c>
      <c r="GU112" s="1">
        <f t="shared" si="273"/>
        <v>2358.8317551895279</v>
      </c>
      <c r="GV112" s="1">
        <f t="shared" si="274"/>
        <v>451.15127794275452</v>
      </c>
      <c r="GW112" s="1">
        <f t="shared" si="277"/>
        <v>2768.9255017942792</v>
      </c>
      <c r="GX112" s="1">
        <f t="shared" si="278"/>
        <v>477.86783042394023</v>
      </c>
      <c r="GY112" s="1">
        <f t="shared" ref="GY112:GY122" si="281">$C112*GY111+GY111</f>
        <v>2731.9063340027874</v>
      </c>
      <c r="GZ112" s="1">
        <f t="shared" ref="GZ112:GZ122" si="282">GZ111*$C112+GZ111</f>
        <v>467.46925858287062</v>
      </c>
      <c r="HA112" s="1">
        <f>$C112*HA111+HA111</f>
        <v>2508.7707736798857</v>
      </c>
      <c r="HB112" s="1">
        <f>HB111*$C112+HB111</f>
        <v>425.71981266931124</v>
      </c>
      <c r="HC112" s="1">
        <f>$N112</f>
        <v>2226.7235370884964</v>
      </c>
      <c r="HD112" s="2">
        <f>$G112</f>
        <v>375</v>
      </c>
    </row>
    <row r="113" spans="1:234" x14ac:dyDescent="0.2">
      <c r="A113" s="3">
        <v>43798</v>
      </c>
      <c r="B113">
        <v>392</v>
      </c>
      <c r="C113" s="4">
        <f t="shared" si="148"/>
        <v>2.2831050228310501E-2</v>
      </c>
      <c r="D113" s="2">
        <f t="shared" si="149"/>
        <v>32941.176470588223</v>
      </c>
      <c r="E113">
        <f t="shared" si="150"/>
        <v>1018.9356429707179</v>
      </c>
      <c r="F113">
        <v>3</v>
      </c>
      <c r="G113" s="2">
        <f t="shared" si="142"/>
        <v>375</v>
      </c>
      <c r="H113">
        <f t="shared" si="143"/>
        <v>0.95663265306122447</v>
      </c>
      <c r="I113">
        <f t="shared" si="151"/>
        <v>565.51090665015261</v>
      </c>
      <c r="J113">
        <f t="shared" si="152"/>
        <v>6.2383814875758237</v>
      </c>
      <c r="K113">
        <f t="shared" si="153"/>
        <v>376.58613701582431</v>
      </c>
      <c r="L113">
        <f t="shared" si="154"/>
        <v>1018.9356429707179</v>
      </c>
      <c r="M113">
        <v>2.4</v>
      </c>
      <c r="N113" s="1">
        <f t="shared" si="144"/>
        <v>2445.4455431297229</v>
      </c>
      <c r="P113" s="1">
        <f t="shared" si="145"/>
        <v>32941.176470588223</v>
      </c>
      <c r="Q113" s="1">
        <f t="shared" si="155"/>
        <v>193.77162629757774</v>
      </c>
      <c r="R113" s="1">
        <f t="shared" si="156"/>
        <v>4941.1764705882379</v>
      </c>
      <c r="S113" s="1">
        <f t="shared" si="159"/>
        <v>221.64895798113793</v>
      </c>
      <c r="T113" s="1">
        <f t="shared" si="160"/>
        <v>4889.8128898128907</v>
      </c>
      <c r="U113" s="1">
        <f t="shared" si="163"/>
        <v>206.35706819582009</v>
      </c>
      <c r="V113" s="1">
        <f t="shared" si="164"/>
        <v>4013.651877133103</v>
      </c>
      <c r="W113" s="1">
        <f t="shared" si="167"/>
        <v>247.88285155867726</v>
      </c>
      <c r="X113" s="1">
        <f t="shared" si="168"/>
        <v>3843.1372549019579</v>
      </c>
      <c r="Y113" s="1">
        <f t="shared" si="171"/>
        <v>250.44919376076652</v>
      </c>
      <c r="Z113" s="1">
        <f t="shared" si="172"/>
        <v>3574.4680851063831</v>
      </c>
      <c r="AA113" s="1">
        <f t="shared" si="175"/>
        <v>256.94528996655936</v>
      </c>
      <c r="AB113" s="1">
        <f t="shared" si="176"/>
        <v>3413.642960812771</v>
      </c>
      <c r="AC113" s="1">
        <f t="shared" si="179"/>
        <v>258.6043660129497</v>
      </c>
      <c r="AD113" s="1">
        <f t="shared" si="180"/>
        <v>3221.9178082191788</v>
      </c>
      <c r="AE113" s="1">
        <f t="shared" si="183"/>
        <v>283.97565077698329</v>
      </c>
      <c r="AF113" s="1">
        <f t="shared" si="184"/>
        <v>3340.9090909090874</v>
      </c>
      <c r="AG113" s="1">
        <f t="shared" si="187"/>
        <v>282.401187343647</v>
      </c>
      <c r="AH113" s="1">
        <f t="shared" si="188"/>
        <v>3140.1869158878499</v>
      </c>
      <c r="AI113" s="1">
        <f t="shared" si="191"/>
        <v>263.90364323930265</v>
      </c>
      <c r="AJ113" s="1">
        <f t="shared" si="192"/>
        <v>2790.0355871886122</v>
      </c>
      <c r="AK113" s="1">
        <f t="shared" si="195"/>
        <v>302.40023019284058</v>
      </c>
      <c r="AL113" s="1">
        <f t="shared" si="196"/>
        <v>3062.4999999999995</v>
      </c>
      <c r="AM113" s="1">
        <f t="shared" si="199"/>
        <v>268.07618039130574</v>
      </c>
      <c r="AN113" s="1">
        <f t="shared" si="200"/>
        <v>2594.5945945945955</v>
      </c>
      <c r="AO113" s="1">
        <f t="shared" si="203"/>
        <v>284.77877357952963</v>
      </c>
      <c r="AP113" s="1">
        <f t="shared" si="204"/>
        <v>2656.1264822134385</v>
      </c>
      <c r="AQ113" s="1">
        <f t="shared" si="207"/>
        <v>357.59740372277622</v>
      </c>
      <c r="AR113" s="1">
        <f t="shared" si="208"/>
        <v>3215.3110047846899</v>
      </c>
      <c r="AS113" s="1">
        <f t="shared" si="211"/>
        <v>352.07196776492196</v>
      </c>
      <c r="AT113" s="1">
        <f t="shared" si="212"/>
        <v>2757.327080890972</v>
      </c>
      <c r="AU113" s="1">
        <f t="shared" si="215"/>
        <v>529.357947542087</v>
      </c>
      <c r="AV113" s="1">
        <f t="shared" si="216"/>
        <v>4000.0000000000005</v>
      </c>
      <c r="AW113" s="1">
        <f t="shared" si="219"/>
        <v>492.77983905134835</v>
      </c>
      <c r="AX113" s="1">
        <f t="shared" si="220"/>
        <v>3542.168674698793</v>
      </c>
      <c r="AY113" s="1">
        <f t="shared" si="223"/>
        <v>569.01471983082661</v>
      </c>
      <c r="AZ113" s="1">
        <f t="shared" si="224"/>
        <v>3919.9999999999977</v>
      </c>
      <c r="BA113" s="1">
        <f t="shared" si="227"/>
        <v>1126.8459423100969</v>
      </c>
      <c r="BB113" s="1">
        <f t="shared" si="228"/>
        <v>7419.558359621451</v>
      </c>
      <c r="BC113" s="1">
        <f t="shared" si="231"/>
        <v>691.59554795553402</v>
      </c>
      <c r="BD113" s="1">
        <f t="shared" si="232"/>
        <v>8399.9999999999982</v>
      </c>
      <c r="BE113" s="1">
        <f t="shared" si="235"/>
        <v>538.94077530064635</v>
      </c>
      <c r="BF113" s="1">
        <f t="shared" si="236"/>
        <v>6046.2724935732649</v>
      </c>
      <c r="BG113" s="1">
        <f t="shared" si="239"/>
        <v>501.67332640628041</v>
      </c>
      <c r="BH113" s="1">
        <f t="shared" si="240"/>
        <v>5333.333333333333</v>
      </c>
      <c r="BI113" s="1">
        <f t="shared" si="243"/>
        <v>432.69205699331917</v>
      </c>
      <c r="BJ113" s="1">
        <f t="shared" si="244"/>
        <v>4395.9331948832514</v>
      </c>
      <c r="BK113" s="1">
        <f t="shared" si="247"/>
        <v>404.32267348513091</v>
      </c>
      <c r="BL113" s="1">
        <f t="shared" si="248"/>
        <v>3962.2643139066304</v>
      </c>
      <c r="BM113" s="1">
        <f t="shared" si="251"/>
        <v>402.61885125592175</v>
      </c>
      <c r="BN113" s="1">
        <f t="shared" si="252"/>
        <v>3823.1468682229047</v>
      </c>
      <c r="BO113" s="1">
        <f t="shared" si="255"/>
        <v>400.84288226286674</v>
      </c>
      <c r="BP113" s="1">
        <f t="shared" si="256"/>
        <v>3695.3243969556124</v>
      </c>
      <c r="BQ113" s="1">
        <f t="shared" si="259"/>
        <v>358.3848692419819</v>
      </c>
      <c r="BR113" s="1">
        <f t="shared" si="260"/>
        <v>3213.1147540983611</v>
      </c>
      <c r="BS113" s="1">
        <f t="shared" si="263"/>
        <v>290.97006073475876</v>
      </c>
      <c r="BT113" s="1">
        <f t="shared" si="264"/>
        <v>2547.6602782719178</v>
      </c>
      <c r="BU113" s="1">
        <f t="shared" si="267"/>
        <v>275.82616231740064</v>
      </c>
      <c r="BV113" s="1">
        <f t="shared" si="268"/>
        <v>2370.9677419354848</v>
      </c>
      <c r="BW113" s="1">
        <f t="shared" si="271"/>
        <v>286.76618228485063</v>
      </c>
      <c r="BX113" s="1">
        <f t="shared" si="272"/>
        <v>2423.7427255014363</v>
      </c>
      <c r="BY113" s="1">
        <f t="shared" si="275"/>
        <v>339.8756125323282</v>
      </c>
      <c r="BZ113" s="1">
        <f t="shared" si="276"/>
        <v>2824.2075341921141</v>
      </c>
      <c r="CA113" s="1">
        <f t="shared" si="279"/>
        <v>392.22817701241269</v>
      </c>
      <c r="CB113" s="1">
        <f t="shared" si="280"/>
        <v>3196.346915308497</v>
      </c>
      <c r="CC113" s="1">
        <f t="shared" ref="CC113:CC122" si="283">$C113*CC112+CC112</f>
        <v>426.94425886449676</v>
      </c>
      <c r="CD113" s="1">
        <f t="shared" ref="CD113:CD122" si="284">CD112*$C113+CD112</f>
        <v>3121.0192093906085</v>
      </c>
      <c r="CE113" s="1">
        <f t="shared" si="82"/>
        <v>406.2280883713272</v>
      </c>
      <c r="CF113" s="1">
        <f t="shared" si="83"/>
        <v>2908.0119133261551</v>
      </c>
      <c r="CG113" s="1">
        <f t="shared" si="84"/>
        <v>834.44920463993458</v>
      </c>
      <c r="CH113" s="1">
        <f t="shared" si="85"/>
        <v>3196.346915308497</v>
      </c>
      <c r="CI113" s="1">
        <f t="shared" si="86"/>
        <v>839.67273049053267</v>
      </c>
      <c r="CJ113" s="1">
        <f t="shared" si="87"/>
        <v>3143.7126876949824</v>
      </c>
      <c r="CK113" s="1">
        <f t="shared" si="88"/>
        <v>820.84742347365159</v>
      </c>
      <c r="CL113" s="1">
        <f t="shared" si="89"/>
        <v>3006.1348755215176</v>
      </c>
      <c r="CM113" s="1">
        <f t="shared" si="90"/>
        <v>773.23351634253277</v>
      </c>
      <c r="CN113" s="1">
        <f t="shared" si="91"/>
        <v>2773.5849056603784</v>
      </c>
      <c r="CO113" s="1">
        <f t="shared" si="92"/>
        <v>802.9856463856089</v>
      </c>
      <c r="CP113" s="1">
        <f t="shared" si="93"/>
        <v>2487.3097088888931</v>
      </c>
      <c r="CQ113" s="1">
        <f t="shared" si="94"/>
        <v>816.76575564938241</v>
      </c>
      <c r="CR113" s="1">
        <f t="shared" si="95"/>
        <v>2486.8888256153559</v>
      </c>
      <c r="CS113" s="1">
        <f t="shared" si="96"/>
        <v>753.48993923502621</v>
      </c>
      <c r="CT113" s="1">
        <f t="shared" si="97"/>
        <v>2255.6391611201266</v>
      </c>
      <c r="CU113" s="1">
        <f t="shared" si="98"/>
        <v>798.73793171879231</v>
      </c>
      <c r="CV113" s="1">
        <f t="shared" si="99"/>
        <v>2355.014487538614</v>
      </c>
      <c r="CW113" s="1">
        <f t="shared" si="100"/>
        <v>1004.5419836066482</v>
      </c>
      <c r="CX113" s="1">
        <f t="shared" si="101"/>
        <v>2429.7520661157027</v>
      </c>
      <c r="CY113" s="1">
        <f t="shared" si="102"/>
        <v>834.63977955436076</v>
      </c>
      <c r="CZ113" s="1">
        <f t="shared" si="103"/>
        <v>1985.1450903689129</v>
      </c>
      <c r="DA113" s="1">
        <f t="shared" si="104"/>
        <v>872.33380604721606</v>
      </c>
      <c r="DB113" s="1">
        <f t="shared" si="105"/>
        <v>2046.7836344281372</v>
      </c>
      <c r="DC113" s="1">
        <f t="shared" si="106"/>
        <v>773.67858292561925</v>
      </c>
      <c r="DD113" s="1">
        <f t="shared" si="107"/>
        <v>1790.2813166155051</v>
      </c>
      <c r="DE113" s="1">
        <f t="shared" si="108"/>
        <v>837.18669246164245</v>
      </c>
      <c r="DF113" s="1">
        <f t="shared" si="109"/>
        <v>1640.6250279396786</v>
      </c>
      <c r="DG113" s="1">
        <f t="shared" si="110"/>
        <v>750.09052710898413</v>
      </c>
      <c r="DH113" s="1">
        <f t="shared" si="111"/>
        <v>1453.1434823885943</v>
      </c>
      <c r="DI113" s="1">
        <f t="shared" si="112"/>
        <v>779.75879952133562</v>
      </c>
      <c r="DJ113" s="1">
        <f t="shared" si="113"/>
        <v>1495.4221305832536</v>
      </c>
      <c r="DK113" s="1">
        <f t="shared" si="114"/>
        <v>776.718547881115</v>
      </c>
      <c r="DL113" s="1">
        <f t="shared" si="115"/>
        <v>1474.2754121927542</v>
      </c>
      <c r="DM113" s="1">
        <f t="shared" si="116"/>
        <v>848.4531677030061</v>
      </c>
      <c r="DN113" s="1">
        <f t="shared" si="117"/>
        <v>1328.5133120004596</v>
      </c>
      <c r="DO113" s="1">
        <f t="shared" si="118"/>
        <v>905.83534486626741</v>
      </c>
      <c r="DP113" s="1">
        <f t="shared" si="119"/>
        <v>1404.6822537661371</v>
      </c>
      <c r="DQ113" s="1">
        <f t="shared" si="120"/>
        <v>889.19303925233669</v>
      </c>
      <c r="DR113" s="1">
        <f t="shared" si="121"/>
        <v>1364.9025456392956</v>
      </c>
      <c r="DS113" s="1">
        <f t="shared" si="122"/>
        <v>833.5155457813064</v>
      </c>
      <c r="DT113" s="1">
        <f t="shared" si="123"/>
        <v>1266.9137425366434</v>
      </c>
      <c r="DU113" s="1">
        <f t="shared" si="124"/>
        <v>1851.4165396197125</v>
      </c>
      <c r="DV113" s="1">
        <f t="shared" si="125"/>
        <v>2054.7944942518802</v>
      </c>
      <c r="DW113" s="1">
        <f t="shared" si="126"/>
        <v>1899.5328396370423</v>
      </c>
      <c r="DX113" s="1">
        <f t="shared" si="127"/>
        <v>2073.3426916266594</v>
      </c>
      <c r="DY113" s="1">
        <f t="shared" si="128"/>
        <v>1686.47075650547</v>
      </c>
      <c r="DZ113" s="1">
        <f t="shared" si="129"/>
        <v>1810.3448956248071</v>
      </c>
      <c r="EA113" s="1">
        <f t="shared" si="130"/>
        <v>1834.3624124884991</v>
      </c>
      <c r="EB113" s="1">
        <f t="shared" si="131"/>
        <v>1940.8503320055936</v>
      </c>
      <c r="EC113" s="1">
        <f t="shared" si="132"/>
        <v>2035.74004729942</v>
      </c>
      <c r="ED113" s="1">
        <f t="shared" si="133"/>
        <v>1919.0600904471705</v>
      </c>
      <c r="EE113" s="1">
        <f t="shared" si="134"/>
        <v>2084.5948500476716</v>
      </c>
      <c r="EF113" s="1">
        <f t="shared" si="135"/>
        <v>1934.2105263157898</v>
      </c>
      <c r="EG113" s="1">
        <f t="shared" si="136"/>
        <v>1997.0354719350667</v>
      </c>
      <c r="EH113" s="1">
        <f t="shared" si="137"/>
        <v>1823.8213744780469</v>
      </c>
      <c r="EI113" s="1">
        <f t="shared" si="138"/>
        <v>2312.3594094209743</v>
      </c>
      <c r="EJ113" s="1">
        <f t="shared" si="139"/>
        <v>2080.6793605822395</v>
      </c>
      <c r="EK113" s="1">
        <f t="shared" si="140"/>
        <v>2908.5400950468202</v>
      </c>
      <c r="EL113" s="1">
        <f t="shared" si="141"/>
        <v>2161.7647058823536</v>
      </c>
      <c r="EM113" s="1">
        <f t="shared" si="146"/>
        <v>2529.5952928612246</v>
      </c>
      <c r="EN113" s="1">
        <f t="shared" si="147"/>
        <v>1844.6479545296163</v>
      </c>
      <c r="EO113" s="1">
        <f t="shared" si="157"/>
        <v>2657.8117881788435</v>
      </c>
      <c r="EP113" s="1">
        <f t="shared" si="158"/>
        <v>1907.1094513230209</v>
      </c>
      <c r="EQ113" s="1">
        <f t="shared" si="161"/>
        <v>2845.0735013494459</v>
      </c>
      <c r="ER113" s="1">
        <f t="shared" si="162"/>
        <v>2007.9224400806993</v>
      </c>
      <c r="ES113" s="1">
        <f t="shared" si="165"/>
        <v>3655.9722754089107</v>
      </c>
      <c r="ET113" s="1">
        <f t="shared" si="166"/>
        <v>1901.9277818441346</v>
      </c>
      <c r="EU113" s="1">
        <f t="shared" si="169"/>
        <v>3242.8588128189094</v>
      </c>
      <c r="EV113" s="1">
        <f t="shared" si="170"/>
        <v>1654.4738607149889</v>
      </c>
      <c r="EW113" s="1">
        <f t="shared" si="173"/>
        <v>3556.1326191511685</v>
      </c>
      <c r="EX113" s="1">
        <f t="shared" si="174"/>
        <v>1783.980549488613</v>
      </c>
      <c r="EY113" s="1">
        <f t="shared" si="177"/>
        <v>3277.6606658681167</v>
      </c>
      <c r="EZ113" s="1">
        <f t="shared" si="178"/>
        <v>1614.8522681671454</v>
      </c>
      <c r="FA113" s="1">
        <f t="shared" si="181"/>
        <v>3770.2340891784092</v>
      </c>
      <c r="FB113" s="1">
        <f t="shared" si="182"/>
        <v>1589.1891891891894</v>
      </c>
      <c r="FC113" s="1">
        <f t="shared" si="185"/>
        <v>4131.1835047174955</v>
      </c>
      <c r="FD113" s="1">
        <f t="shared" si="186"/>
        <v>1711.092931367602</v>
      </c>
      <c r="FE113" s="1">
        <f t="shared" si="189"/>
        <v>3359.9239723955538</v>
      </c>
      <c r="FF113" s="1">
        <f t="shared" si="190"/>
        <v>1365.7902420445625</v>
      </c>
      <c r="FG113" s="1">
        <f t="shared" si="193"/>
        <v>2998.1473360472937</v>
      </c>
      <c r="FH113" s="1">
        <f t="shared" si="194"/>
        <v>1200.6861033535947</v>
      </c>
      <c r="FI113" s="1">
        <f t="shared" si="197"/>
        <v>3026.9618271261411</v>
      </c>
      <c r="FJ113" s="1">
        <f t="shared" si="198"/>
        <v>1034.5555900391048</v>
      </c>
      <c r="FK113" s="1">
        <f t="shared" si="201"/>
        <v>2715.1049231159745</v>
      </c>
      <c r="FL113" s="1">
        <f t="shared" si="202"/>
        <v>916.45888774078253</v>
      </c>
      <c r="FM113" s="1">
        <f t="shared" si="205"/>
        <v>2732.9493936757458</v>
      </c>
      <c r="FN113" s="1">
        <f t="shared" si="206"/>
        <v>912.36348345891463</v>
      </c>
      <c r="FO113" s="1">
        <f t="shared" si="209"/>
        <v>2548.6979089594697</v>
      </c>
      <c r="FP113" s="1">
        <f t="shared" si="210"/>
        <v>841.58700143695012</v>
      </c>
      <c r="FQ113" s="1">
        <f t="shared" si="213"/>
        <v>2704.9030858464462</v>
      </c>
      <c r="FR113" s="1">
        <f t="shared" si="214"/>
        <v>784</v>
      </c>
      <c r="FS113" s="1">
        <f t="shared" si="217"/>
        <v>2521.0464119310122</v>
      </c>
      <c r="FT113" s="1">
        <f t="shared" si="218"/>
        <v>723.24723247232453</v>
      </c>
      <c r="FU113" s="1">
        <f t="shared" si="221"/>
        <v>2730.9493357824254</v>
      </c>
      <c r="FV113" s="1">
        <f t="shared" si="222"/>
        <v>776.09417220768978</v>
      </c>
      <c r="FW113" s="1">
        <f t="shared" si="225"/>
        <v>2566.0741365413296</v>
      </c>
      <c r="FX113" s="1">
        <f t="shared" si="226"/>
        <v>721.89754198845947</v>
      </c>
      <c r="FY113" s="1">
        <f t="shared" si="229"/>
        <v>2572.6413969712821</v>
      </c>
      <c r="FZ113" s="1">
        <f t="shared" si="230"/>
        <v>651.79799049196299</v>
      </c>
      <c r="GA113" s="1">
        <f t="shared" si="233"/>
        <v>2670.961284770382</v>
      </c>
      <c r="GB113" s="1">
        <f t="shared" si="234"/>
        <v>670.55925180844065</v>
      </c>
      <c r="GC113" s="1">
        <f t="shared" si="237"/>
        <v>2462.6735208048708</v>
      </c>
      <c r="GD113" s="1">
        <f t="shared" si="238"/>
        <v>612.50000000000011</v>
      </c>
      <c r="GE113" s="1">
        <f t="shared" si="241"/>
        <v>2456.6894551697519</v>
      </c>
      <c r="GF113" s="1">
        <f t="shared" si="242"/>
        <v>605.81085389481234</v>
      </c>
      <c r="GG113" s="1">
        <f t="shared" si="245"/>
        <v>2507.0223483958653</v>
      </c>
      <c r="GH113" s="1">
        <f t="shared" si="246"/>
        <v>555.76559546313797</v>
      </c>
      <c r="GI113" s="1">
        <f t="shared" si="249"/>
        <v>2523.3271139944509</v>
      </c>
      <c r="GJ113" s="1">
        <f t="shared" si="250"/>
        <v>554.71698113207549</v>
      </c>
      <c r="GK113" s="1">
        <f t="shared" si="253"/>
        <v>2392.5194535279325</v>
      </c>
      <c r="GL113" s="1">
        <f t="shared" si="254"/>
        <v>521.59105490468187</v>
      </c>
      <c r="GM113" s="1">
        <f t="shared" si="257"/>
        <v>2217.8297004326751</v>
      </c>
      <c r="GN113" s="1">
        <f t="shared" si="258"/>
        <v>479.73367782215183</v>
      </c>
      <c r="GO113" s="1">
        <f t="shared" si="261"/>
        <v>2353.4024345959074</v>
      </c>
      <c r="GP113" s="1">
        <f t="shared" si="262"/>
        <v>459.92116339937746</v>
      </c>
      <c r="GQ113" s="1">
        <f t="shared" si="265"/>
        <v>2120.6098973414287</v>
      </c>
      <c r="GR113" s="1">
        <f t="shared" si="266"/>
        <v>411.3499161227719</v>
      </c>
      <c r="GS113" s="1">
        <f t="shared" si="269"/>
        <v>2389.6913444871202</v>
      </c>
      <c r="GT113" s="1">
        <f t="shared" si="270"/>
        <v>460.46862704161111</v>
      </c>
      <c r="GU113" s="1">
        <f t="shared" si="273"/>
        <v>2412.6863614723939</v>
      </c>
      <c r="GV113" s="1">
        <f t="shared" si="274"/>
        <v>461.45153543003204</v>
      </c>
      <c r="GW113" s="1">
        <f t="shared" si="277"/>
        <v>2832.1429790041943</v>
      </c>
      <c r="GX113" s="1">
        <f t="shared" si="278"/>
        <v>488.77805486284296</v>
      </c>
      <c r="GY113" s="1">
        <f t="shared" si="281"/>
        <v>2794.2786247334448</v>
      </c>
      <c r="GZ113" s="1">
        <f t="shared" si="282"/>
        <v>478.14207270576719</v>
      </c>
      <c r="HA113" s="1">
        <f t="shared" ref="HA113:HA122" si="285">$C113*HA112+HA112</f>
        <v>2566.0486452250884</v>
      </c>
      <c r="HB113" s="1">
        <f t="shared" ref="HB113:HB122" si="286">HB112*$C113+HB112</f>
        <v>435.43944309555121</v>
      </c>
      <c r="HC113" s="1">
        <f>$C113*HC112+HC112</f>
        <v>2277.5619740083253</v>
      </c>
      <c r="HD113" s="1">
        <f>HD112*$C113+HD112</f>
        <v>383.56164383561645</v>
      </c>
      <c r="HE113" s="1">
        <f>$N113</f>
        <v>2445.4455431297229</v>
      </c>
      <c r="HF113" s="2">
        <f>$G113</f>
        <v>375</v>
      </c>
    </row>
    <row r="114" spans="1:234" x14ac:dyDescent="0.2">
      <c r="A114" s="3">
        <v>43889</v>
      </c>
      <c r="B114">
        <v>369.85998535156199</v>
      </c>
      <c r="C114" s="4">
        <f t="shared" si="148"/>
        <v>-5.6479629205199007E-2</v>
      </c>
      <c r="D114" s="2">
        <f t="shared" si="149"/>
        <v>31080.671037946373</v>
      </c>
      <c r="E114">
        <f t="shared" si="150"/>
        <v>1026.130657111355</v>
      </c>
      <c r="F114">
        <v>4</v>
      </c>
      <c r="G114" s="2">
        <f t="shared" si="142"/>
        <v>375</v>
      </c>
      <c r="H114">
        <f t="shared" si="143"/>
        <v>1.0138971904288383</v>
      </c>
      <c r="I114">
        <f t="shared" si="151"/>
        <v>566.5248038405814</v>
      </c>
      <c r="J114">
        <f t="shared" si="152"/>
        <v>6.6585023376518437</v>
      </c>
      <c r="K114">
        <f t="shared" si="153"/>
        <v>383.24463935347615</v>
      </c>
      <c r="L114">
        <f t="shared" si="154"/>
        <v>1026.130657111355</v>
      </c>
      <c r="M114">
        <v>2.4</v>
      </c>
      <c r="N114" s="1">
        <f t="shared" si="144"/>
        <v>2462.7135770672521</v>
      </c>
      <c r="P114" s="1">
        <f t="shared" si="145"/>
        <v>31080.671037946373</v>
      </c>
      <c r="Q114" s="1">
        <f t="shared" si="155"/>
        <v>182.82747669380217</v>
      </c>
      <c r="R114" s="1">
        <f t="shared" si="156"/>
        <v>4662.1006556919601</v>
      </c>
      <c r="S114" s="1">
        <f t="shared" si="159"/>
        <v>209.13030702064452</v>
      </c>
      <c r="T114" s="1">
        <f t="shared" si="160"/>
        <v>4613.6380709134564</v>
      </c>
      <c r="U114" s="1">
        <f t="shared" si="163"/>
        <v>194.70209750024821</v>
      </c>
      <c r="V114" s="1">
        <f t="shared" si="164"/>
        <v>3786.9623073538742</v>
      </c>
      <c r="W114" s="1">
        <f t="shared" si="167"/>
        <v>233.88252001631579</v>
      </c>
      <c r="X114" s="1">
        <f t="shared" si="168"/>
        <v>3626.0782877604088</v>
      </c>
      <c r="Y114" s="1">
        <f t="shared" si="171"/>
        <v>236.30391616241738</v>
      </c>
      <c r="Z114" s="1">
        <f t="shared" si="172"/>
        <v>3372.5834530537568</v>
      </c>
      <c r="AA114" s="1">
        <f t="shared" si="175"/>
        <v>242.43311526322574</v>
      </c>
      <c r="AB114" s="1">
        <f t="shared" si="176"/>
        <v>3220.8416721471281</v>
      </c>
      <c r="AC114" s="1">
        <f t="shared" si="179"/>
        <v>243.99848730969273</v>
      </c>
      <c r="AD114" s="1">
        <f t="shared" si="180"/>
        <v>3039.9450850813323</v>
      </c>
      <c r="AE114" s="1">
        <f t="shared" si="183"/>
        <v>267.9368113177942</v>
      </c>
      <c r="AF114" s="1">
        <f t="shared" si="184"/>
        <v>3152.2157842462634</v>
      </c>
      <c r="AG114" s="1">
        <f t="shared" si="187"/>
        <v>266.45127299536989</v>
      </c>
      <c r="AH114" s="1">
        <f t="shared" si="188"/>
        <v>2962.8303232434869</v>
      </c>
      <c r="AI114" s="1">
        <f t="shared" si="191"/>
        <v>248.99846332324572</v>
      </c>
      <c r="AJ114" s="1">
        <f t="shared" si="192"/>
        <v>2632.4554117548896</v>
      </c>
      <c r="AK114" s="1">
        <f t="shared" si="195"/>
        <v>285.32077731998214</v>
      </c>
      <c r="AL114" s="1">
        <f t="shared" si="196"/>
        <v>2889.5311355590775</v>
      </c>
      <c r="AM114" s="1">
        <f t="shared" si="199"/>
        <v>252.93533712405875</v>
      </c>
      <c r="AN114" s="1">
        <f t="shared" si="200"/>
        <v>2448.0528539540792</v>
      </c>
      <c r="AO114" s="1">
        <f t="shared" si="203"/>
        <v>268.69457404224647</v>
      </c>
      <c r="AP114" s="1">
        <f t="shared" si="204"/>
        <v>2506.109443375914</v>
      </c>
      <c r="AQ114" s="1">
        <f t="shared" si="207"/>
        <v>337.40043495577197</v>
      </c>
      <c r="AR114" s="1">
        <f t="shared" si="208"/>
        <v>3033.7114314550549</v>
      </c>
      <c r="AS114" s="1">
        <f t="shared" si="211"/>
        <v>332.18707357201441</v>
      </c>
      <c r="AT114" s="1">
        <f t="shared" si="212"/>
        <v>2601.5942697647961</v>
      </c>
      <c r="AU114" s="1">
        <f t="shared" si="215"/>
        <v>499.46000694808475</v>
      </c>
      <c r="AV114" s="1">
        <f t="shared" si="216"/>
        <v>3774.0814831792045</v>
      </c>
      <c r="AW114" s="1">
        <f t="shared" si="219"/>
        <v>464.94781646193053</v>
      </c>
      <c r="AX114" s="1">
        <f t="shared" si="220"/>
        <v>3342.1083013695338</v>
      </c>
      <c r="AY114" s="1">
        <f t="shared" si="223"/>
        <v>536.87697944248134</v>
      </c>
      <c r="AZ114" s="1">
        <f t="shared" si="224"/>
        <v>3698.5998535156177</v>
      </c>
      <c r="BA114" s="1">
        <f t="shared" si="227"/>
        <v>1063.2021013170395</v>
      </c>
      <c r="BB114" s="1">
        <f t="shared" si="228"/>
        <v>7000.504454603697</v>
      </c>
      <c r="BC114" s="1">
        <f t="shared" si="231"/>
        <v>652.53448784703903</v>
      </c>
      <c r="BD114" s="1">
        <f t="shared" si="232"/>
        <v>7925.5711146763269</v>
      </c>
      <c r="BE114" s="1">
        <f t="shared" si="235"/>
        <v>508.50160014810336</v>
      </c>
      <c r="BF114" s="1">
        <f t="shared" si="236"/>
        <v>5704.7812650626529</v>
      </c>
      <c r="BG114" s="1">
        <f t="shared" si="239"/>
        <v>473.33900294871489</v>
      </c>
      <c r="BH114" s="1">
        <f t="shared" si="240"/>
        <v>5032.1086442389387</v>
      </c>
      <c r="BI114" s="1">
        <f t="shared" si="243"/>
        <v>408.25377005430164</v>
      </c>
      <c r="BJ114" s="1">
        <f t="shared" si="244"/>
        <v>4147.6525180254193</v>
      </c>
      <c r="BK114" s="1">
        <f t="shared" si="247"/>
        <v>381.48667880743596</v>
      </c>
      <c r="BL114" s="1">
        <f t="shared" si="248"/>
        <v>3738.4770946441918</v>
      </c>
      <c r="BM114" s="1">
        <f t="shared" si="251"/>
        <v>379.87908782596412</v>
      </c>
      <c r="BN114" s="1">
        <f t="shared" si="252"/>
        <v>3607.2169507086574</v>
      </c>
      <c r="BO114" s="1">
        <f t="shared" si="255"/>
        <v>378.2034249031168</v>
      </c>
      <c r="BP114" s="1">
        <f t="shared" si="256"/>
        <v>3486.6138452226337</v>
      </c>
      <c r="BQ114" s="1">
        <f t="shared" si="259"/>
        <v>338.14342471444104</v>
      </c>
      <c r="BR114" s="1">
        <f t="shared" si="260"/>
        <v>3031.6392241931317</v>
      </c>
      <c r="BS114" s="1">
        <f t="shared" si="263"/>
        <v>274.53617959464538</v>
      </c>
      <c r="BT114" s="1">
        <f t="shared" si="264"/>
        <v>2403.7693704143057</v>
      </c>
      <c r="BU114" s="1">
        <f t="shared" si="267"/>
        <v>260.24760294462084</v>
      </c>
      <c r="BV114" s="1">
        <f t="shared" si="268"/>
        <v>2237.0563630134807</v>
      </c>
      <c r="BW114" s="1">
        <f t="shared" si="271"/>
        <v>270.56973464081176</v>
      </c>
      <c r="BX114" s="1">
        <f t="shared" si="272"/>
        <v>2286.8506350763168</v>
      </c>
      <c r="BY114" s="1">
        <f t="shared" si="275"/>
        <v>320.67956396061243</v>
      </c>
      <c r="BZ114" s="1">
        <f t="shared" si="276"/>
        <v>2664.6973398624141</v>
      </c>
      <c r="CA114" s="1">
        <f t="shared" si="279"/>
        <v>370.07527501092045</v>
      </c>
      <c r="CB114" s="1">
        <f t="shared" si="280"/>
        <v>3015.8184267206916</v>
      </c>
      <c r="CC114" s="1">
        <f t="shared" si="283"/>
        <v>402.83060543254146</v>
      </c>
      <c r="CD114" s="1">
        <f t="shared" si="284"/>
        <v>2944.7452017019236</v>
      </c>
      <c r="CE114" s="1">
        <f t="shared" ref="CE114:CE122" si="287">$C114*CE113+CE113</f>
        <v>383.28447656737785</v>
      </c>
      <c r="CF114" s="1">
        <f t="shared" ref="CF114:CF122" si="288">CF113*$C114+CF113</f>
        <v>2743.7684787371927</v>
      </c>
      <c r="CG114" s="1">
        <f t="shared" si="84"/>
        <v>787.31982297129787</v>
      </c>
      <c r="CH114" s="1">
        <f t="shared" si="85"/>
        <v>3015.8184267206916</v>
      </c>
      <c r="CI114" s="1">
        <f t="shared" si="86"/>
        <v>792.24832601871037</v>
      </c>
      <c r="CJ114" s="1">
        <f t="shared" si="87"/>
        <v>2966.15696076629</v>
      </c>
      <c r="CK114" s="1">
        <f t="shared" si="88"/>
        <v>774.48626536181678</v>
      </c>
      <c r="CL114" s="1">
        <f t="shared" si="89"/>
        <v>2836.3494924112451</v>
      </c>
      <c r="CM114" s="1">
        <f t="shared" si="90"/>
        <v>729.56157405047429</v>
      </c>
      <c r="CN114" s="1">
        <f t="shared" si="91"/>
        <v>2616.9338586195431</v>
      </c>
      <c r="CO114" s="1">
        <f t="shared" si="92"/>
        <v>757.63331482065269</v>
      </c>
      <c r="CP114" s="1">
        <f t="shared" si="93"/>
        <v>2346.827378812357</v>
      </c>
      <c r="CQ114" s="1">
        <f t="shared" si="94"/>
        <v>770.63512862280118</v>
      </c>
      <c r="CR114" s="1">
        <f t="shared" si="95"/>
        <v>2346.4302668700479</v>
      </c>
      <c r="CS114" s="1">
        <f t="shared" si="96"/>
        <v>710.93310685718404</v>
      </c>
      <c r="CT114" s="1">
        <f t="shared" si="97"/>
        <v>2128.2414976793357</v>
      </c>
      <c r="CU114" s="1">
        <f t="shared" si="98"/>
        <v>753.62550950318735</v>
      </c>
      <c r="CV114" s="1">
        <f t="shared" si="99"/>
        <v>2222.0041425095615</v>
      </c>
      <c r="CW114" s="1">
        <f t="shared" si="100"/>
        <v>947.80582485148955</v>
      </c>
      <c r="CX114" s="1">
        <f t="shared" si="101"/>
        <v>2292.5205703609217</v>
      </c>
      <c r="CY114" s="1">
        <f t="shared" si="102"/>
        <v>787.49963428522142</v>
      </c>
      <c r="CZ114" s="1">
        <f t="shared" si="103"/>
        <v>1873.0248317463554</v>
      </c>
      <c r="DA114" s="1">
        <f t="shared" si="104"/>
        <v>823.06471613850931</v>
      </c>
      <c r="DB114" s="1">
        <f t="shared" si="105"/>
        <v>1931.1820536923665</v>
      </c>
      <c r="DC114" s="1">
        <f t="shared" si="106"/>
        <v>729.98150343797647</v>
      </c>
      <c r="DD114" s="1">
        <f t="shared" si="107"/>
        <v>1689.1668916800659</v>
      </c>
      <c r="DE114" s="1">
        <f t="shared" si="108"/>
        <v>789.90269849588196</v>
      </c>
      <c r="DF114" s="1">
        <f t="shared" si="109"/>
        <v>1547.9631346968763</v>
      </c>
      <c r="DG114" s="1">
        <f t="shared" si="110"/>
        <v>707.72569226753649</v>
      </c>
      <c r="DH114" s="1">
        <f t="shared" si="111"/>
        <v>1371.0704773213349</v>
      </c>
      <c r="DI114" s="1">
        <f t="shared" si="112"/>
        <v>735.71831165487947</v>
      </c>
      <c r="DJ114" s="1">
        <f t="shared" si="113"/>
        <v>1410.9612431426629</v>
      </c>
      <c r="DK114" s="1">
        <f t="shared" si="114"/>
        <v>732.84977229998901</v>
      </c>
      <c r="DL114" s="1">
        <f t="shared" si="115"/>
        <v>1391.0088835657655</v>
      </c>
      <c r="DM114" s="1">
        <f t="shared" si="116"/>
        <v>800.53284739316382</v>
      </c>
      <c r="DN114" s="1">
        <f t="shared" si="117"/>
        <v>1253.4793727445028</v>
      </c>
      <c r="DO114" s="1">
        <f t="shared" si="118"/>
        <v>854.67410046725706</v>
      </c>
      <c r="DP114" s="1">
        <f t="shared" si="119"/>
        <v>1325.3463209223025</v>
      </c>
      <c r="DQ114" s="1">
        <f t="shared" si="120"/>
        <v>838.97174610352079</v>
      </c>
      <c r="DR114" s="1">
        <f t="shared" si="121"/>
        <v>1287.8133559603559</v>
      </c>
      <c r="DS114" s="1">
        <f t="shared" si="122"/>
        <v>786.4388968188091</v>
      </c>
      <c r="DT114" s="1">
        <f t="shared" si="123"/>
        <v>1195.3589241232028</v>
      </c>
      <c r="DU114" s="1">
        <f t="shared" si="124"/>
        <v>1746.8492199576185</v>
      </c>
      <c r="DV114" s="1">
        <f t="shared" si="125"/>
        <v>1938.7404631236495</v>
      </c>
      <c r="DW114" s="1">
        <f t="shared" si="126"/>
        <v>1792.2479291912434</v>
      </c>
      <c r="DX114" s="1">
        <f t="shared" si="127"/>
        <v>1956.2410651882765</v>
      </c>
      <c r="DY114" s="1">
        <f t="shared" si="128"/>
        <v>1591.2195135126296</v>
      </c>
      <c r="DZ114" s="1">
        <f t="shared" si="129"/>
        <v>1708.0972871863933</v>
      </c>
      <c r="EA114" s="1">
        <f t="shared" si="130"/>
        <v>1730.7583036031945</v>
      </c>
      <c r="EB114" s="1">
        <f t="shared" si="131"/>
        <v>1831.2318249111304</v>
      </c>
      <c r="EC114" s="1">
        <f t="shared" si="132"/>
        <v>1920.7622042697744</v>
      </c>
      <c r="ED114" s="1">
        <f t="shared" si="133"/>
        <v>1810.6722881162186</v>
      </c>
      <c r="EE114" s="1">
        <f t="shared" si="134"/>
        <v>1966.8577058739118</v>
      </c>
      <c r="EF114" s="1">
        <f t="shared" si="135"/>
        <v>1824.9670329846813</v>
      </c>
      <c r="EG114" s="1">
        <f t="shared" si="136"/>
        <v>1884.2436489705444</v>
      </c>
      <c r="EH114" s="1">
        <f t="shared" si="137"/>
        <v>1720.8126195110103</v>
      </c>
      <c r="EI114" s="1">
        <f t="shared" si="138"/>
        <v>2181.7582073877247</v>
      </c>
      <c r="EJ114" s="1">
        <f t="shared" si="139"/>
        <v>1963.163361801644</v>
      </c>
      <c r="EK114" s="1">
        <f t="shared" si="140"/>
        <v>2744.2668289501216</v>
      </c>
      <c r="EL114" s="1">
        <f t="shared" si="141"/>
        <v>2039.6690368652321</v>
      </c>
      <c r="EM114" s="1">
        <f t="shared" si="146"/>
        <v>2386.7246886812059</v>
      </c>
      <c r="EN114" s="1">
        <f t="shared" si="147"/>
        <v>1740.4629220436548</v>
      </c>
      <c r="EO114" s="1">
        <f t="shared" si="157"/>
        <v>2507.6995638852954</v>
      </c>
      <c r="EP114" s="1">
        <f t="shared" si="158"/>
        <v>1799.3966166585662</v>
      </c>
      <c r="EQ114" s="1">
        <f t="shared" si="161"/>
        <v>2684.3848049316921</v>
      </c>
      <c r="ER114" s="1">
        <f t="shared" si="162"/>
        <v>1894.515725192143</v>
      </c>
      <c r="ES114" s="1">
        <f t="shared" si="165"/>
        <v>3449.4843169093278</v>
      </c>
      <c r="ET114" s="1">
        <f t="shared" si="166"/>
        <v>1794.5076059505113</v>
      </c>
      <c r="EU114" s="1">
        <f t="shared" si="169"/>
        <v>3059.7033495060855</v>
      </c>
      <c r="EV114" s="1">
        <f t="shared" si="170"/>
        <v>1561.0297905321122</v>
      </c>
      <c r="EW114" s="1">
        <f t="shared" si="173"/>
        <v>3355.2835674169974</v>
      </c>
      <c r="EX114" s="1">
        <f t="shared" si="174"/>
        <v>1683.221989544209</v>
      </c>
      <c r="EY114" s="1">
        <f t="shared" si="177"/>
        <v>3092.5396067994197</v>
      </c>
      <c r="EZ114" s="1">
        <f t="shared" si="178"/>
        <v>1523.6460108398906</v>
      </c>
      <c r="FA114" s="1">
        <f t="shared" si="181"/>
        <v>3557.2926658048113</v>
      </c>
      <c r="FB114" s="1">
        <f t="shared" si="182"/>
        <v>1499.4323730468732</v>
      </c>
      <c r="FC114" s="1">
        <f t="shared" si="185"/>
        <v>3897.8557921924166</v>
      </c>
      <c r="FD114" s="1">
        <f t="shared" si="186"/>
        <v>1614.4510370683229</v>
      </c>
      <c r="FE114" s="1">
        <f t="shared" si="189"/>
        <v>3170.1567122769939</v>
      </c>
      <c r="FF114" s="1">
        <f t="shared" si="190"/>
        <v>1288.6509156018067</v>
      </c>
      <c r="FG114" s="1">
        <f t="shared" si="193"/>
        <v>2828.8130862047874</v>
      </c>
      <c r="FH114" s="1">
        <f t="shared" si="194"/>
        <v>1132.8717974443484</v>
      </c>
      <c r="FI114" s="1">
        <f t="shared" si="197"/>
        <v>2856.0001455117649</v>
      </c>
      <c r="FJ114" s="1">
        <f t="shared" si="198"/>
        <v>976.12427392153029</v>
      </c>
      <c r="FK114" s="1">
        <f t="shared" si="201"/>
        <v>2561.7568038051741</v>
      </c>
      <c r="FL114" s="1">
        <f t="shared" si="202"/>
        <v>864.69762957937405</v>
      </c>
      <c r="FM114" s="1">
        <f t="shared" si="205"/>
        <v>2578.5934252843663</v>
      </c>
      <c r="FN114" s="1">
        <f t="shared" si="206"/>
        <v>860.8335322127914</v>
      </c>
      <c r="FO114" s="1">
        <f t="shared" si="209"/>
        <v>2404.7483961053726</v>
      </c>
      <c r="FP114" s="1">
        <f t="shared" si="210"/>
        <v>794.05447965187591</v>
      </c>
      <c r="FQ114" s="1">
        <f t="shared" si="213"/>
        <v>2552.1311625218405</v>
      </c>
      <c r="FR114" s="1">
        <f t="shared" si="214"/>
        <v>739.71997070312398</v>
      </c>
      <c r="FS114" s="1">
        <f t="shared" si="217"/>
        <v>2378.6586453760515</v>
      </c>
      <c r="FT114" s="1">
        <f t="shared" si="218"/>
        <v>682.3984969586013</v>
      </c>
      <c r="FU114" s="1">
        <f t="shared" si="221"/>
        <v>2576.7063299192496</v>
      </c>
      <c r="FV114" s="1">
        <f t="shared" si="222"/>
        <v>732.26066113308354</v>
      </c>
      <c r="FW114" s="1">
        <f t="shared" si="225"/>
        <v>2421.143220796424</v>
      </c>
      <c r="FX114" s="1">
        <f t="shared" si="226"/>
        <v>681.12503649280666</v>
      </c>
      <c r="FY114" s="1">
        <f t="shared" si="229"/>
        <v>2427.339564792399</v>
      </c>
      <c r="FZ114" s="1">
        <f t="shared" si="230"/>
        <v>614.98468167228305</v>
      </c>
      <c r="GA114" s="1">
        <f t="shared" si="233"/>
        <v>2520.1063817851091</v>
      </c>
      <c r="GB114" s="1">
        <f t="shared" si="234"/>
        <v>632.6863139061843</v>
      </c>
      <c r="GC114" s="1">
        <f t="shared" si="237"/>
        <v>2323.5826334963499</v>
      </c>
      <c r="GD114" s="1">
        <f t="shared" si="238"/>
        <v>577.90622711181572</v>
      </c>
      <c r="GE114" s="1">
        <f t="shared" si="241"/>
        <v>2317.9365456694418</v>
      </c>
      <c r="GF114" s="1">
        <f t="shared" si="242"/>
        <v>571.5948814983484</v>
      </c>
      <c r="GG114" s="1">
        <f t="shared" si="245"/>
        <v>2365.4266557493197</v>
      </c>
      <c r="GH114" s="1">
        <f t="shared" si="246"/>
        <v>524.3761607063733</v>
      </c>
      <c r="GI114" s="1">
        <f t="shared" si="249"/>
        <v>2380.8105342326194</v>
      </c>
      <c r="GJ114" s="1">
        <f t="shared" si="250"/>
        <v>523.38677172390851</v>
      </c>
      <c r="GK114" s="1">
        <f t="shared" si="253"/>
        <v>2257.3908419264494</v>
      </c>
      <c r="GL114" s="1">
        <f t="shared" si="254"/>
        <v>492.13178552691681</v>
      </c>
      <c r="GM114" s="1">
        <f t="shared" si="257"/>
        <v>2092.5675013119599</v>
      </c>
      <c r="GN114" s="1">
        <f t="shared" si="258"/>
        <v>452.63849758151031</v>
      </c>
      <c r="GO114" s="1">
        <f t="shared" si="261"/>
        <v>2220.4831377193177</v>
      </c>
      <c r="GP114" s="1">
        <f t="shared" si="262"/>
        <v>433.9449866269569</v>
      </c>
      <c r="GQ114" s="1">
        <f t="shared" si="265"/>
        <v>2000.8386366507098</v>
      </c>
      <c r="GR114" s="1">
        <f t="shared" si="266"/>
        <v>388.117025386568</v>
      </c>
      <c r="GS114" s="1">
        <f t="shared" si="269"/>
        <v>2254.7224634356144</v>
      </c>
      <c r="GT114" s="1">
        <f t="shared" si="270"/>
        <v>434.46152972567387</v>
      </c>
      <c r="GU114" s="1">
        <f t="shared" si="273"/>
        <v>2276.4187303879921</v>
      </c>
      <c r="GV114" s="1">
        <f t="shared" si="274"/>
        <v>435.38892381277407</v>
      </c>
      <c r="GW114" s="1">
        <f t="shared" si="277"/>
        <v>2672.1845936939299</v>
      </c>
      <c r="GX114" s="1">
        <f t="shared" si="278"/>
        <v>461.17205156055115</v>
      </c>
      <c r="GY114" s="1">
        <f t="shared" si="281"/>
        <v>2636.4588041124862</v>
      </c>
      <c r="GZ114" s="1">
        <f t="shared" si="282"/>
        <v>451.13678573194017</v>
      </c>
      <c r="HA114" s="1">
        <f t="shared" si="285"/>
        <v>2421.1191692202719</v>
      </c>
      <c r="HB114" s="1">
        <f t="shared" si="286"/>
        <v>410.84598480819614</v>
      </c>
      <c r="HC114" s="1">
        <f t="shared" ref="HC114:HC122" si="289">$C114*HC113+HC113</f>
        <v>2148.9261182244741</v>
      </c>
      <c r="HD114" s="1">
        <f t="shared" ref="HD114:HD122" si="290">HD113*$C114+HD113</f>
        <v>361.89822441444426</v>
      </c>
      <c r="HE114" s="1">
        <f>$C114*HE113+HE113</f>
        <v>2307.3276856122498</v>
      </c>
      <c r="HF114" s="1">
        <f>HF113*$C114+HF113</f>
        <v>353.82013904805035</v>
      </c>
      <c r="HG114" s="1">
        <f>$N114</f>
        <v>2462.7135770672521</v>
      </c>
      <c r="HH114" s="2">
        <f>$G114</f>
        <v>375</v>
      </c>
    </row>
    <row r="115" spans="1:234" x14ac:dyDescent="0.2">
      <c r="A115" s="3">
        <v>43980</v>
      </c>
      <c r="B115">
        <v>396.04000854492102</v>
      </c>
      <c r="C115" s="4">
        <f t="shared" si="148"/>
        <v>7.0783605229622792E-2</v>
      </c>
      <c r="D115" s="2">
        <f t="shared" si="149"/>
        <v>33280.672986968137</v>
      </c>
      <c r="E115">
        <f t="shared" si="150"/>
        <v>1033.8030566394357</v>
      </c>
      <c r="F115">
        <v>1</v>
      </c>
      <c r="G115" s="2">
        <f t="shared" si="142"/>
        <v>375</v>
      </c>
      <c r="H115">
        <f t="shared" si="143"/>
        <v>0.94687403269628367</v>
      </c>
      <c r="I115">
        <f t="shared" si="151"/>
        <v>567.47167787327771</v>
      </c>
      <c r="J115">
        <f t="shared" si="152"/>
        <v>6.2648401232251327</v>
      </c>
      <c r="K115">
        <f t="shared" si="153"/>
        <v>389.5094794767013</v>
      </c>
      <c r="L115">
        <f t="shared" si="154"/>
        <v>1033.8030566394357</v>
      </c>
      <c r="M115">
        <v>2.4</v>
      </c>
      <c r="N115" s="1">
        <f t="shared" si="144"/>
        <v>2481.1273359346455</v>
      </c>
      <c r="P115" s="1">
        <f t="shared" si="145"/>
        <v>33280.672986968137</v>
      </c>
      <c r="Q115" s="1">
        <f t="shared" si="155"/>
        <v>195.76866462922433</v>
      </c>
      <c r="R115" s="1">
        <f t="shared" si="156"/>
        <v>4992.1009480452258</v>
      </c>
      <c r="S115" s="1">
        <f t="shared" si="159"/>
        <v>223.93330411434363</v>
      </c>
      <c r="T115" s="1">
        <f t="shared" si="160"/>
        <v>4940.2080067973529</v>
      </c>
      <c r="U115" s="1">
        <f t="shared" si="163"/>
        <v>208.48381390708531</v>
      </c>
      <c r="V115" s="1">
        <f t="shared" si="164"/>
        <v>4055.0171523370723</v>
      </c>
      <c r="W115" s="1">
        <f t="shared" si="167"/>
        <v>250.43756798326004</v>
      </c>
      <c r="X115" s="1">
        <f t="shared" si="168"/>
        <v>3882.745181812948</v>
      </c>
      <c r="Y115" s="1">
        <f t="shared" si="171"/>
        <v>253.03035927827182</v>
      </c>
      <c r="Z115" s="1">
        <f t="shared" si="172"/>
        <v>3611.3070687986719</v>
      </c>
      <c r="AA115" s="1">
        <f t="shared" si="175"/>
        <v>259.59340518860557</v>
      </c>
      <c r="AB115" s="1">
        <f t="shared" si="176"/>
        <v>3448.8244575755084</v>
      </c>
      <c r="AC115" s="1">
        <f t="shared" si="179"/>
        <v>261.26957991204716</v>
      </c>
      <c r="AD115" s="1">
        <f t="shared" si="180"/>
        <v>3255.1233579034615</v>
      </c>
      <c r="AE115" s="1">
        <f t="shared" si="183"/>
        <v>286.90234479659688</v>
      </c>
      <c r="AF115" s="1">
        <f t="shared" si="184"/>
        <v>3375.3409819169369</v>
      </c>
      <c r="AG115" s="1">
        <f t="shared" si="187"/>
        <v>285.31165471600463</v>
      </c>
      <c r="AH115" s="1">
        <f t="shared" si="188"/>
        <v>3172.5501352063097</v>
      </c>
      <c r="AI115" s="1">
        <f t="shared" si="191"/>
        <v>266.62347225390107</v>
      </c>
      <c r="AJ115" s="1">
        <f t="shared" si="192"/>
        <v>2818.7900964051319</v>
      </c>
      <c r="AK115" s="1">
        <f t="shared" si="195"/>
        <v>305.51681058560888</v>
      </c>
      <c r="AL115" s="1">
        <f t="shared" si="196"/>
        <v>3094.0625667571949</v>
      </c>
      <c r="AM115" s="1">
        <f t="shared" si="199"/>
        <v>270.83901217566967</v>
      </c>
      <c r="AN115" s="1">
        <f t="shared" si="200"/>
        <v>2621.3348607496164</v>
      </c>
      <c r="AO115" s="1">
        <f t="shared" si="203"/>
        <v>287.7137446985945</v>
      </c>
      <c r="AP115" s="1">
        <f t="shared" si="204"/>
        <v>2683.5009048780644</v>
      </c>
      <c r="AQ115" s="1">
        <f t="shared" si="207"/>
        <v>361.28285414798438</v>
      </c>
      <c r="AR115" s="1">
        <f t="shared" si="208"/>
        <v>3248.4484637997634</v>
      </c>
      <c r="AS115" s="1">
        <f t="shared" si="211"/>
        <v>355.70047225011956</v>
      </c>
      <c r="AT115" s="1">
        <f t="shared" si="212"/>
        <v>2785.7444915234764</v>
      </c>
      <c r="AU115" s="1">
        <f t="shared" si="215"/>
        <v>534.81358690788261</v>
      </c>
      <c r="AV115" s="1">
        <f t="shared" si="216"/>
        <v>4041.2245769889905</v>
      </c>
      <c r="AW115" s="1">
        <f t="shared" si="219"/>
        <v>497.85849915474694</v>
      </c>
      <c r="AX115" s="1">
        <f t="shared" si="220"/>
        <v>3578.6747760083199</v>
      </c>
      <c r="AY115" s="1">
        <f t="shared" si="223"/>
        <v>574.87906761221029</v>
      </c>
      <c r="AZ115" s="1">
        <f t="shared" si="224"/>
        <v>3960.4000854492078</v>
      </c>
      <c r="BA115" s="1">
        <f t="shared" si="227"/>
        <v>1138.4593791359703</v>
      </c>
      <c r="BB115" s="1">
        <f t="shared" si="228"/>
        <v>7496.0253983265811</v>
      </c>
      <c r="BC115" s="1">
        <f t="shared" si="231"/>
        <v>698.72323143351798</v>
      </c>
      <c r="BD115" s="1">
        <f t="shared" si="232"/>
        <v>8486.5716116768781</v>
      </c>
      <c r="BE115" s="1">
        <f t="shared" si="235"/>
        <v>544.4951766716182</v>
      </c>
      <c r="BF115" s="1">
        <f t="shared" si="236"/>
        <v>6108.5862500501962</v>
      </c>
      <c r="BG115" s="1">
        <f t="shared" si="239"/>
        <v>506.84364407321999</v>
      </c>
      <c r="BH115" s="1">
        <f t="shared" si="240"/>
        <v>5388.2994359853201</v>
      </c>
      <c r="BI115" s="1">
        <f t="shared" si="243"/>
        <v>437.15144374733052</v>
      </c>
      <c r="BJ115" s="1">
        <f t="shared" si="244"/>
        <v>4441.2383164909816</v>
      </c>
      <c r="BK115" s="1">
        <f t="shared" si="247"/>
        <v>408.48968128050143</v>
      </c>
      <c r="BL115" s="1">
        <f t="shared" si="248"/>
        <v>4003.0999814714733</v>
      </c>
      <c r="BM115" s="1">
        <f t="shared" si="251"/>
        <v>406.76829921362639</v>
      </c>
      <c r="BN115" s="1">
        <f t="shared" si="252"/>
        <v>3862.5487713252228</v>
      </c>
      <c r="BO115" s="1">
        <f t="shared" si="255"/>
        <v>404.9740268279503</v>
      </c>
      <c r="BP115" s="1">
        <f t="shared" si="256"/>
        <v>3733.4089432310097</v>
      </c>
      <c r="BQ115" s="1">
        <f t="shared" si="259"/>
        <v>362.07843540042069</v>
      </c>
      <c r="BR115" s="1">
        <f t="shared" si="260"/>
        <v>3246.2295782370584</v>
      </c>
      <c r="BS115" s="1">
        <f t="shared" si="263"/>
        <v>293.9688401523216</v>
      </c>
      <c r="BT115" s="1">
        <f t="shared" si="264"/>
        <v>2573.9168325927708</v>
      </c>
      <c r="BU115" s="1">
        <f t="shared" si="267"/>
        <v>278.6688665334085</v>
      </c>
      <c r="BV115" s="1">
        <f t="shared" si="268"/>
        <v>2395.4032774894426</v>
      </c>
      <c r="BW115" s="1">
        <f t="shared" si="271"/>
        <v>289.72163592471077</v>
      </c>
      <c r="BX115" s="1">
        <f t="shared" si="272"/>
        <v>2448.7221676486711</v>
      </c>
      <c r="BY115" s="1">
        <f t="shared" si="275"/>
        <v>343.37841962120797</v>
      </c>
      <c r="BZ115" s="1">
        <f t="shared" si="276"/>
        <v>2853.314224423661</v>
      </c>
      <c r="CA115" s="1">
        <f t="shared" si="279"/>
        <v>396.27053718253751</v>
      </c>
      <c r="CB115" s="1">
        <f t="shared" si="280"/>
        <v>3229.288927681911</v>
      </c>
      <c r="CC115" s="1">
        <f t="shared" si="283"/>
        <v>431.34440798188842</v>
      </c>
      <c r="CD115" s="1">
        <f t="shared" si="284"/>
        <v>3153.1848835610185</v>
      </c>
      <c r="CE115" s="1">
        <f t="shared" si="287"/>
        <v>410.41473364736572</v>
      </c>
      <c r="CF115" s="1">
        <f t="shared" si="288"/>
        <v>2937.9823035776089</v>
      </c>
      <c r="CG115" s="1">
        <f t="shared" ref="CG115:CG122" si="291">$C115*CG114+CG114</f>
        <v>843.04915850995474</v>
      </c>
      <c r="CH115" s="1">
        <f t="shared" ref="CH115:CH122" si="292">CH114*$C115+CH114</f>
        <v>3229.288927681911</v>
      </c>
      <c r="CI115" s="1">
        <f t="shared" si="86"/>
        <v>848.32651877144826</v>
      </c>
      <c r="CJ115" s="1">
        <f t="shared" si="87"/>
        <v>3176.1122441262687</v>
      </c>
      <c r="CK115" s="1">
        <f t="shared" si="88"/>
        <v>829.30719542495251</v>
      </c>
      <c r="CL115" s="1">
        <f t="shared" si="89"/>
        <v>3037.1165351753239</v>
      </c>
      <c r="CM115" s="1">
        <f t="shared" si="90"/>
        <v>781.20257249876522</v>
      </c>
      <c r="CN115" s="1">
        <f t="shared" si="91"/>
        <v>2802.1698717801023</v>
      </c>
      <c r="CO115" s="1">
        <f t="shared" si="92"/>
        <v>811.26133228572826</v>
      </c>
      <c r="CP115" s="1">
        <f t="shared" si="93"/>
        <v>2512.9442815362813</v>
      </c>
      <c r="CQ115" s="1">
        <f t="shared" si="94"/>
        <v>825.18346134331716</v>
      </c>
      <c r="CR115" s="1">
        <f t="shared" si="95"/>
        <v>2512.5190605790158</v>
      </c>
      <c r="CS115" s="1">
        <f t="shared" si="96"/>
        <v>761.25551523763215</v>
      </c>
      <c r="CT115" s="1">
        <f t="shared" si="97"/>
        <v>2278.8861036843709</v>
      </c>
      <c r="CU115" s="1">
        <f t="shared" si="98"/>
        <v>806.96984005883428</v>
      </c>
      <c r="CV115" s="1">
        <f t="shared" si="99"/>
        <v>2379.2856065515448</v>
      </c>
      <c r="CW115" s="1">
        <f t="shared" si="100"/>
        <v>1014.8949381921144</v>
      </c>
      <c r="CX115" s="1">
        <f t="shared" si="101"/>
        <v>2454.7934413941389</v>
      </c>
      <c r="CY115" s="1">
        <f t="shared" si="102"/>
        <v>843.24169751693887</v>
      </c>
      <c r="CZ115" s="1">
        <f t="shared" si="103"/>
        <v>2005.60428202197</v>
      </c>
      <c r="DA115" s="1">
        <f t="shared" si="104"/>
        <v>881.32420408408905</v>
      </c>
      <c r="DB115" s="1">
        <f t="shared" si="105"/>
        <v>2067.8780818074592</v>
      </c>
      <c r="DC115" s="1">
        <f t="shared" si="106"/>
        <v>781.65222600225673</v>
      </c>
      <c r="DD115" s="1">
        <f t="shared" si="107"/>
        <v>1808.7322141076966</v>
      </c>
      <c r="DE115" s="1">
        <f t="shared" si="108"/>
        <v>845.81485927602819</v>
      </c>
      <c r="DF115" s="1">
        <f t="shared" si="109"/>
        <v>1657.5335461332693</v>
      </c>
      <c r="DG115" s="1">
        <f t="shared" si="110"/>
        <v>757.82106827986331</v>
      </c>
      <c r="DH115" s="1">
        <f t="shared" si="111"/>
        <v>1468.1197887300389</v>
      </c>
      <c r="DI115" s="1">
        <f t="shared" si="112"/>
        <v>787.79510618726306</v>
      </c>
      <c r="DJ115" s="1">
        <f t="shared" si="113"/>
        <v>1510.8341667715708</v>
      </c>
      <c r="DK115" s="1">
        <f t="shared" si="114"/>
        <v>784.72352127509043</v>
      </c>
      <c r="DL115" s="1">
        <f t="shared" si="115"/>
        <v>1489.469507250983</v>
      </c>
      <c r="DM115" s="1">
        <f t="shared" si="116"/>
        <v>857.19744843638739</v>
      </c>
      <c r="DN115" s="1">
        <f t="shared" si="117"/>
        <v>1342.2051618283249</v>
      </c>
      <c r="DO115" s="1">
        <f t="shared" si="118"/>
        <v>915.17101459471439</v>
      </c>
      <c r="DP115" s="1">
        <f t="shared" si="119"/>
        <v>1419.1591116949999</v>
      </c>
      <c r="DQ115" s="1">
        <f t="shared" si="120"/>
        <v>898.35719097851972</v>
      </c>
      <c r="DR115" s="1">
        <f t="shared" si="121"/>
        <v>1378.9694281580894</v>
      </c>
      <c r="DS115" s="1">
        <f t="shared" si="122"/>
        <v>842.10587722845173</v>
      </c>
      <c r="DT115" s="1">
        <f t="shared" si="123"/>
        <v>1279.9707383160462</v>
      </c>
      <c r="DU115" s="1">
        <f t="shared" si="124"/>
        <v>1870.4975055387731</v>
      </c>
      <c r="DV115" s="1">
        <f t="shared" si="125"/>
        <v>2075.9715027080902</v>
      </c>
      <c r="DW115" s="1">
        <f t="shared" si="126"/>
        <v>1919.1096990847254</v>
      </c>
      <c r="DX115" s="1">
        <f t="shared" si="127"/>
        <v>2094.7108604805403</v>
      </c>
      <c r="DY115" s="1">
        <f t="shared" si="128"/>
        <v>1703.85176739078</v>
      </c>
      <c r="DZ115" s="1">
        <f t="shared" si="129"/>
        <v>1829.0025712563845</v>
      </c>
      <c r="EA115" s="1">
        <f t="shared" si="130"/>
        <v>1853.2676161133345</v>
      </c>
      <c r="EB115" s="1">
        <f t="shared" si="131"/>
        <v>1960.8530154895616</v>
      </c>
      <c r="EC115" s="1">
        <f t="shared" si="132"/>
        <v>2056.7206778767863</v>
      </c>
      <c r="ED115" s="1">
        <f t="shared" si="133"/>
        <v>1938.8382005584549</v>
      </c>
      <c r="EE115" s="1">
        <f t="shared" si="134"/>
        <v>2106.0789852693324</v>
      </c>
      <c r="EF115" s="1">
        <f t="shared" si="135"/>
        <v>1954.1447790045449</v>
      </c>
      <c r="EG115" s="1">
        <f t="shared" si="136"/>
        <v>2017.6172075756995</v>
      </c>
      <c r="EH115" s="1">
        <f t="shared" si="137"/>
        <v>1842.6179406446308</v>
      </c>
      <c r="EI115" s="1">
        <f t="shared" si="138"/>
        <v>2336.1909190459469</v>
      </c>
      <c r="EJ115" s="1">
        <f t="shared" si="139"/>
        <v>2102.1231422046708</v>
      </c>
      <c r="EK115" s="1">
        <f t="shared" si="140"/>
        <v>2938.5159288152759</v>
      </c>
      <c r="EL115" s="1">
        <f t="shared" si="141"/>
        <v>2184.0441647697858</v>
      </c>
      <c r="EM115" s="1">
        <f t="shared" si="146"/>
        <v>2555.6656668366109</v>
      </c>
      <c r="EN115" s="1">
        <f t="shared" si="147"/>
        <v>1863.6591624343887</v>
      </c>
      <c r="EO115" s="1">
        <f t="shared" si="157"/>
        <v>2685.2035798498496</v>
      </c>
      <c r="EP115" s="1">
        <f t="shared" si="158"/>
        <v>1926.7643964236452</v>
      </c>
      <c r="EQ115" s="1">
        <f t="shared" si="161"/>
        <v>2874.3952392483748</v>
      </c>
      <c r="ER115" s="1">
        <f t="shared" si="162"/>
        <v>2028.6163783854563</v>
      </c>
      <c r="ES115" s="1">
        <f t="shared" si="165"/>
        <v>3693.6512530432128</v>
      </c>
      <c r="ET115" s="1">
        <f t="shared" si="166"/>
        <v>1921.5293239116679</v>
      </c>
      <c r="EU115" s="1">
        <f t="shared" si="169"/>
        <v>3276.2801835172786</v>
      </c>
      <c r="EV115" s="1">
        <f t="shared" si="170"/>
        <v>1671.5251069768181</v>
      </c>
      <c r="EW115" s="1">
        <f t="shared" si="173"/>
        <v>3592.7826348864824</v>
      </c>
      <c r="EX115" s="1">
        <f t="shared" si="174"/>
        <v>1802.3665103659266</v>
      </c>
      <c r="EY115" s="1">
        <f t="shared" si="177"/>
        <v>3311.4407094840826</v>
      </c>
      <c r="EZ115" s="1">
        <f t="shared" si="178"/>
        <v>1631.495168580871</v>
      </c>
      <c r="FA115" s="1">
        <f t="shared" si="181"/>
        <v>3809.0906655473718</v>
      </c>
      <c r="FB115" s="1">
        <f t="shared" si="182"/>
        <v>1605.5676022091395</v>
      </c>
      <c r="FC115" s="1">
        <f t="shared" si="185"/>
        <v>4173.7600778289634</v>
      </c>
      <c r="FD115" s="1">
        <f t="shared" si="186"/>
        <v>1728.7277019387222</v>
      </c>
      <c r="FE115" s="1">
        <f t="shared" si="189"/>
        <v>3394.5518335148477</v>
      </c>
      <c r="FF115" s="1">
        <f t="shared" si="190"/>
        <v>1379.8662732905568</v>
      </c>
      <c r="FG115" s="1">
        <f t="shared" si="193"/>
        <v>3029.0466749670982</v>
      </c>
      <c r="FH115" s="1">
        <f t="shared" si="194"/>
        <v>1213.0605475304224</v>
      </c>
      <c r="FI115" s="1">
        <f t="shared" si="197"/>
        <v>3058.1581323474147</v>
      </c>
      <c r="FJ115" s="1">
        <f t="shared" si="198"/>
        <v>1045.217869181844</v>
      </c>
      <c r="FK115" s="1">
        <f t="shared" si="201"/>
        <v>2743.0871861000196</v>
      </c>
      <c r="FL115" s="1">
        <f t="shared" si="202"/>
        <v>925.90404523451105</v>
      </c>
      <c r="FM115" s="1">
        <f t="shared" si="205"/>
        <v>2761.1155643473958</v>
      </c>
      <c r="FN115" s="1">
        <f t="shared" si="206"/>
        <v>921.76643312536339</v>
      </c>
      <c r="FO115" s="1">
        <f t="shared" si="209"/>
        <v>2574.9651572518637</v>
      </c>
      <c r="FP115" s="1">
        <f t="shared" si="210"/>
        <v>850.26051847036786</v>
      </c>
      <c r="FQ115" s="1">
        <f t="shared" si="213"/>
        <v>2732.7802072240047</v>
      </c>
      <c r="FR115" s="1">
        <f t="shared" si="214"/>
        <v>792.08001708984204</v>
      </c>
      <c r="FS115" s="1">
        <f t="shared" si="217"/>
        <v>2547.0286799063792</v>
      </c>
      <c r="FT115" s="1">
        <f t="shared" si="218"/>
        <v>730.70112277660689</v>
      </c>
      <c r="FU115" s="1">
        <f t="shared" si="221"/>
        <v>2759.0948935689239</v>
      </c>
      <c r="FV115" s="1">
        <f t="shared" si="222"/>
        <v>784.09271069591034</v>
      </c>
      <c r="FW115" s="1">
        <f t="shared" si="225"/>
        <v>2592.5204667416556</v>
      </c>
      <c r="FX115" s="1">
        <f t="shared" si="226"/>
        <v>729.33752218792586</v>
      </c>
      <c r="FY115" s="1">
        <f t="shared" si="229"/>
        <v>2599.1554103049084</v>
      </c>
      <c r="FZ115" s="1">
        <f t="shared" si="230"/>
        <v>658.51551460203916</v>
      </c>
      <c r="GA115" s="1">
        <f t="shared" si="233"/>
        <v>2698.4885970500391</v>
      </c>
      <c r="GB115" s="1">
        <f t="shared" si="234"/>
        <v>677.47013218390487</v>
      </c>
      <c r="GC115" s="1">
        <f t="shared" si="237"/>
        <v>2488.0541893441628</v>
      </c>
      <c r="GD115" s="1">
        <f t="shared" si="238"/>
        <v>618.81251335143918</v>
      </c>
      <c r="GE115" s="1">
        <f t="shared" si="241"/>
        <v>2482.0084510654233</v>
      </c>
      <c r="GF115" s="1">
        <f t="shared" si="242"/>
        <v>612.05442794160047</v>
      </c>
      <c r="GG115" s="1">
        <f t="shared" si="245"/>
        <v>2532.8600823495062</v>
      </c>
      <c r="GH115" s="1">
        <f t="shared" si="246"/>
        <v>561.49339585763846</v>
      </c>
      <c r="GI115" s="1">
        <f t="shared" si="249"/>
        <v>2549.3328872142683</v>
      </c>
      <c r="GJ115" s="1">
        <f t="shared" si="250"/>
        <v>560.43397435602037</v>
      </c>
      <c r="GK115" s="1">
        <f t="shared" si="253"/>
        <v>2417.1771041303368</v>
      </c>
      <c r="GL115" s="1">
        <f t="shared" si="254"/>
        <v>526.96664755460347</v>
      </c>
      <c r="GM115" s="1">
        <f t="shared" si="257"/>
        <v>2240.6869732411637</v>
      </c>
      <c r="GN115" s="1">
        <f t="shared" si="258"/>
        <v>484.67788230604953</v>
      </c>
      <c r="GO115" s="1">
        <f t="shared" si="261"/>
        <v>2377.6569395586762</v>
      </c>
      <c r="GP115" s="1">
        <f t="shared" si="262"/>
        <v>464.66117725173336</v>
      </c>
      <c r="GQ115" s="1">
        <f t="shared" si="265"/>
        <v>2142.4652088355701</v>
      </c>
      <c r="GR115" s="1">
        <f t="shared" si="266"/>
        <v>415.58934769442629</v>
      </c>
      <c r="GS115" s="1">
        <f t="shared" si="269"/>
        <v>2414.3198481898035</v>
      </c>
      <c r="GT115" s="1">
        <f t="shared" si="270"/>
        <v>465.21428313323401</v>
      </c>
      <c r="GU115" s="1">
        <f t="shared" si="273"/>
        <v>2437.5518551370951</v>
      </c>
      <c r="GV115" s="1">
        <f t="shared" si="274"/>
        <v>466.20732151728777</v>
      </c>
      <c r="GW115" s="1">
        <f t="shared" si="277"/>
        <v>2861.3314530746411</v>
      </c>
      <c r="GX115" s="1">
        <f t="shared" si="278"/>
        <v>493.81547200114846</v>
      </c>
      <c r="GY115" s="1">
        <f t="shared" si="281"/>
        <v>2823.0768633069479</v>
      </c>
      <c r="GZ115" s="1">
        <f t="shared" si="282"/>
        <v>483.06987387775075</v>
      </c>
      <c r="HA115" s="1">
        <f t="shared" si="285"/>
        <v>2592.4947127082319</v>
      </c>
      <c r="HB115" s="1">
        <f t="shared" si="286"/>
        <v>439.92714480703512</v>
      </c>
      <c r="HC115" s="1">
        <f t="shared" si="289"/>
        <v>2301.034856244501</v>
      </c>
      <c r="HD115" s="1">
        <f t="shared" si="290"/>
        <v>387.51468546469772</v>
      </c>
      <c r="HE115" s="1">
        <f t="shared" ref="HE115:HE122" si="293">$C115*HE114+HE114</f>
        <v>2470.6486576460065</v>
      </c>
      <c r="HF115" s="1">
        <f t="shared" ref="HF115:HF122" si="294">HF114*$C115+HF114</f>
        <v>378.8648040927178</v>
      </c>
      <c r="HG115" s="1">
        <f>$C115*HG114+HG114</f>
        <v>2637.0333227000128</v>
      </c>
      <c r="HH115" s="1">
        <f>HH114*$C115+HH114</f>
        <v>401.54385196110854</v>
      </c>
      <c r="HI115" s="1">
        <f>$N115</f>
        <v>2481.1273359346455</v>
      </c>
      <c r="HJ115" s="2">
        <f>$G115</f>
        <v>375</v>
      </c>
    </row>
    <row r="116" spans="1:234" x14ac:dyDescent="0.2">
      <c r="A116" s="3">
        <v>44074</v>
      </c>
      <c r="B116">
        <v>392.17001342773398</v>
      </c>
      <c r="C116" s="4">
        <f t="shared" si="148"/>
        <v>-9.7717276883355318E-3</v>
      </c>
      <c r="D116" s="2">
        <f t="shared" si="149"/>
        <v>32955.463313254942</v>
      </c>
      <c r="E116">
        <f t="shared" si="150"/>
        <v>1041.0147707953572</v>
      </c>
      <c r="F116">
        <v>2</v>
      </c>
      <c r="G116" s="2">
        <f t="shared" si="142"/>
        <v>375</v>
      </c>
      <c r="H116">
        <f t="shared" si="143"/>
        <v>0.95621793395762034</v>
      </c>
      <c r="I116">
        <f t="shared" si="151"/>
        <v>568.42789580723536</v>
      </c>
      <c r="J116">
        <f t="shared" si="152"/>
        <v>6.3707967574355333</v>
      </c>
      <c r="K116">
        <f t="shared" si="153"/>
        <v>395.88027623413683</v>
      </c>
      <c r="L116">
        <f t="shared" si="154"/>
        <v>1041.0147707953572</v>
      </c>
      <c r="M116">
        <v>2.4</v>
      </c>
      <c r="N116" s="1">
        <f t="shared" si="144"/>
        <v>2498.4354499088572</v>
      </c>
      <c r="P116" s="1">
        <f t="shared" si="145"/>
        <v>32955.463313254942</v>
      </c>
      <c r="Q116" s="1">
        <f t="shared" si="155"/>
        <v>193.85566654855847</v>
      </c>
      <c r="R116" s="1">
        <f t="shared" si="156"/>
        <v>4943.3194969882461</v>
      </c>
      <c r="S116" s="1">
        <f t="shared" si="159"/>
        <v>221.74508884618905</v>
      </c>
      <c r="T116" s="1">
        <f t="shared" si="160"/>
        <v>4891.933639431194</v>
      </c>
      <c r="U116" s="1">
        <f t="shared" si="163"/>
        <v>206.44656685015966</v>
      </c>
      <c r="V116" s="1">
        <f t="shared" si="164"/>
        <v>4015.3926289529045</v>
      </c>
      <c r="W116" s="1">
        <f t="shared" si="167"/>
        <v>247.99036026599862</v>
      </c>
      <c r="X116" s="1">
        <f t="shared" si="168"/>
        <v>3844.8040532130749</v>
      </c>
      <c r="Y116" s="1">
        <f t="shared" si="171"/>
        <v>250.55781551052283</v>
      </c>
      <c r="Z116" s="1">
        <f t="shared" si="172"/>
        <v>3576.0183595234103</v>
      </c>
      <c r="AA116" s="1">
        <f t="shared" si="175"/>
        <v>257.05672912341475</v>
      </c>
      <c r="AB116" s="1">
        <f t="shared" si="176"/>
        <v>3415.1234841312089</v>
      </c>
      <c r="AC116" s="1">
        <f t="shared" si="179"/>
        <v>258.71652472390082</v>
      </c>
      <c r="AD116" s="1">
        <f t="shared" si="180"/>
        <v>3223.3151788580885</v>
      </c>
      <c r="AE116" s="1">
        <f t="shared" si="183"/>
        <v>284.09881321009959</v>
      </c>
      <c r="AF116" s="1">
        <f t="shared" si="184"/>
        <v>3342.3580689863657</v>
      </c>
      <c r="AG116" s="1">
        <f t="shared" si="187"/>
        <v>282.52366691981143</v>
      </c>
      <c r="AH116" s="1">
        <f t="shared" si="188"/>
        <v>3141.5488392074817</v>
      </c>
      <c r="AI116" s="1">
        <f t="shared" si="191"/>
        <v>264.01810028771746</v>
      </c>
      <c r="AJ116" s="1">
        <f t="shared" si="192"/>
        <v>2791.245647172484</v>
      </c>
      <c r="AK116" s="1">
        <f t="shared" si="195"/>
        <v>302.53138350835752</v>
      </c>
      <c r="AL116" s="1">
        <f t="shared" si="196"/>
        <v>3063.8282299041712</v>
      </c>
      <c r="AM116" s="1">
        <f t="shared" si="199"/>
        <v>268.19244710131125</v>
      </c>
      <c r="AN116" s="1">
        <f t="shared" si="200"/>
        <v>2595.7198903104304</v>
      </c>
      <c r="AO116" s="1">
        <f t="shared" si="203"/>
        <v>284.90228433320851</v>
      </c>
      <c r="AP116" s="1">
        <f t="shared" si="204"/>
        <v>2657.2784647841941</v>
      </c>
      <c r="AQ116" s="1">
        <f t="shared" si="207"/>
        <v>357.75249647878564</v>
      </c>
      <c r="AR116" s="1">
        <f t="shared" si="208"/>
        <v>3216.7055100019202</v>
      </c>
      <c r="AS116" s="1">
        <f t="shared" si="211"/>
        <v>352.22466409667902</v>
      </c>
      <c r="AT116" s="1">
        <f t="shared" si="212"/>
        <v>2758.5229549430283</v>
      </c>
      <c r="AU116" s="1">
        <f t="shared" si="215"/>
        <v>529.58753417259686</v>
      </c>
      <c r="AV116" s="1">
        <f t="shared" si="216"/>
        <v>4001.7348308952451</v>
      </c>
      <c r="AW116" s="1">
        <f t="shared" si="219"/>
        <v>492.99356147368331</v>
      </c>
      <c r="AX116" s="1">
        <f t="shared" si="220"/>
        <v>3543.7049406120514</v>
      </c>
      <c r="AY116" s="1">
        <f t="shared" si="223"/>
        <v>569.26150590977954</v>
      </c>
      <c r="AZ116" s="1">
        <f t="shared" si="224"/>
        <v>3921.7001342773374</v>
      </c>
      <c r="BA116" s="1">
        <f t="shared" si="227"/>
        <v>1127.334664098822</v>
      </c>
      <c r="BB116" s="1">
        <f t="shared" si="228"/>
        <v>7422.7762793892871</v>
      </c>
      <c r="BC116" s="1">
        <f t="shared" si="231"/>
        <v>691.89549828643578</v>
      </c>
      <c r="BD116" s="1">
        <f t="shared" si="232"/>
        <v>8403.6431448800122</v>
      </c>
      <c r="BE116" s="1">
        <f t="shared" si="235"/>
        <v>539.17451807757095</v>
      </c>
      <c r="BF116" s="1">
        <f t="shared" si="236"/>
        <v>6048.8948086539949</v>
      </c>
      <c r="BG116" s="1">
        <f t="shared" si="239"/>
        <v>501.89090600277285</v>
      </c>
      <c r="BH116" s="1">
        <f t="shared" si="240"/>
        <v>5335.6464411936595</v>
      </c>
      <c r="BI116" s="1">
        <f t="shared" si="243"/>
        <v>432.87971888046889</v>
      </c>
      <c r="BJ116" s="1">
        <f t="shared" si="244"/>
        <v>4397.8397450632301</v>
      </c>
      <c r="BK116" s="1">
        <f t="shared" si="247"/>
        <v>404.49803135153337</v>
      </c>
      <c r="BL116" s="1">
        <f t="shared" si="248"/>
        <v>3963.9827785433531</v>
      </c>
      <c r="BM116" s="1">
        <f t="shared" si="251"/>
        <v>402.79347016146346</v>
      </c>
      <c r="BN116" s="1">
        <f t="shared" si="252"/>
        <v>3824.8049965489176</v>
      </c>
      <c r="BO116" s="1">
        <f t="shared" si="255"/>
        <v>401.01673091693885</v>
      </c>
      <c r="BP116" s="1">
        <f t="shared" si="256"/>
        <v>3696.9270876885598</v>
      </c>
      <c r="BQ116" s="1">
        <f t="shared" si="259"/>
        <v>358.54030352786918</v>
      </c>
      <c r="BR116" s="1">
        <f t="shared" si="260"/>
        <v>3214.5083067847054</v>
      </c>
      <c r="BS116" s="1">
        <f t="shared" si="263"/>
        <v>291.09625669749727</v>
      </c>
      <c r="BT116" s="1">
        <f t="shared" si="264"/>
        <v>2548.7652182122511</v>
      </c>
      <c r="BU116" s="1">
        <f t="shared" si="267"/>
        <v>275.94579025442692</v>
      </c>
      <c r="BV116" s="1">
        <f t="shared" si="268"/>
        <v>2371.9960489580694</v>
      </c>
      <c r="BW116" s="1">
        <f t="shared" si="271"/>
        <v>286.89055499303538</v>
      </c>
      <c r="BX116" s="1">
        <f t="shared" si="272"/>
        <v>2424.7939214420176</v>
      </c>
      <c r="BY116" s="1">
        <f t="shared" si="275"/>
        <v>340.02301921061849</v>
      </c>
      <c r="BZ116" s="1">
        <f t="shared" si="276"/>
        <v>2825.4324148133387</v>
      </c>
      <c r="CA116" s="1">
        <f t="shared" si="279"/>
        <v>392.39828940227932</v>
      </c>
      <c r="CB116" s="1">
        <f t="shared" si="280"/>
        <v>3197.7331956536464</v>
      </c>
      <c r="CC116" s="1">
        <f t="shared" si="283"/>
        <v>427.12942788720312</v>
      </c>
      <c r="CD116" s="1">
        <f t="shared" si="284"/>
        <v>3122.3728195278841</v>
      </c>
      <c r="CE116" s="1">
        <f t="shared" si="287"/>
        <v>406.40427263088293</v>
      </c>
      <c r="CF116" s="1">
        <f t="shared" si="288"/>
        <v>2909.2731405538998</v>
      </c>
      <c r="CG116" s="1">
        <f t="shared" si="291"/>
        <v>834.81111170511508</v>
      </c>
      <c r="CH116" s="1">
        <f t="shared" si="292"/>
        <v>3197.7331956536464</v>
      </c>
      <c r="CI116" s="1">
        <f t="shared" ref="CI116:CI122" si="295">$C116*CI115+CI115</f>
        <v>840.03690303921996</v>
      </c>
      <c r="CJ116" s="1">
        <f t="shared" ref="CJ116:CJ122" si="296">CJ115*$C116+CJ115</f>
        <v>3145.0761401690784</v>
      </c>
      <c r="CK116" s="1">
        <f t="shared" si="88"/>
        <v>821.20343134128257</v>
      </c>
      <c r="CL116" s="1">
        <f t="shared" si="89"/>
        <v>3007.4386594358493</v>
      </c>
      <c r="CM116" s="1">
        <f t="shared" si="90"/>
        <v>773.56887369088008</v>
      </c>
      <c r="CN116" s="1">
        <f t="shared" si="91"/>
        <v>2774.7878308566092</v>
      </c>
      <c r="CO116" s="1">
        <f t="shared" si="92"/>
        <v>803.33390746255589</v>
      </c>
      <c r="CP116" s="1">
        <f t="shared" si="93"/>
        <v>2488.3884743211488</v>
      </c>
      <c r="CQ116" s="1">
        <f t="shared" si="94"/>
        <v>817.11999326615216</v>
      </c>
      <c r="CR116" s="1">
        <f t="shared" si="95"/>
        <v>2487.9674085072852</v>
      </c>
      <c r="CS116" s="1">
        <f t="shared" si="96"/>
        <v>753.81673364148651</v>
      </c>
      <c r="CT116" s="1">
        <f t="shared" si="97"/>
        <v>2256.6174492464352</v>
      </c>
      <c r="CU116" s="1">
        <f t="shared" si="98"/>
        <v>799.08435052907964</v>
      </c>
      <c r="CV116" s="1">
        <f t="shared" si="99"/>
        <v>2356.0358755115467</v>
      </c>
      <c r="CW116" s="1">
        <f t="shared" si="100"/>
        <v>1004.977661223831</v>
      </c>
      <c r="CX116" s="1">
        <f t="shared" si="101"/>
        <v>2430.8058683537233</v>
      </c>
      <c r="CY116" s="1">
        <f t="shared" si="102"/>
        <v>835.00176927335349</v>
      </c>
      <c r="CZ116" s="1">
        <f t="shared" si="103"/>
        <v>1986.0060631274916</v>
      </c>
      <c r="DA116" s="1">
        <f t="shared" si="104"/>
        <v>872.71214395664026</v>
      </c>
      <c r="DB116" s="1">
        <f t="shared" si="105"/>
        <v>2047.6713402993591</v>
      </c>
      <c r="DC116" s="1">
        <f t="shared" si="106"/>
        <v>774.01413330278137</v>
      </c>
      <c r="DD116" s="1">
        <f t="shared" si="107"/>
        <v>1791.0577754503161</v>
      </c>
      <c r="DE116" s="1">
        <f t="shared" si="108"/>
        <v>837.549786796435</v>
      </c>
      <c r="DF116" s="1">
        <f t="shared" si="109"/>
        <v>1641.3365796861738</v>
      </c>
      <c r="DG116" s="1">
        <f t="shared" si="110"/>
        <v>750.415847164149</v>
      </c>
      <c r="DH116" s="1">
        <f t="shared" si="111"/>
        <v>1453.7737219407122</v>
      </c>
      <c r="DI116" s="1">
        <f t="shared" si="112"/>
        <v>780.09698693539769</v>
      </c>
      <c r="DJ116" s="1">
        <f t="shared" si="113"/>
        <v>1496.0707067116457</v>
      </c>
      <c r="DK116" s="1">
        <f t="shared" si="114"/>
        <v>777.05541671455853</v>
      </c>
      <c r="DL116" s="1">
        <f t="shared" si="115"/>
        <v>1474.9148168260472</v>
      </c>
      <c r="DM116" s="1">
        <f t="shared" si="116"/>
        <v>848.82114839513099</v>
      </c>
      <c r="DN116" s="1">
        <f t="shared" si="117"/>
        <v>1329.0894984850602</v>
      </c>
      <c r="DO116" s="1">
        <f t="shared" si="118"/>
        <v>906.22821265183711</v>
      </c>
      <c r="DP116" s="1">
        <f t="shared" si="119"/>
        <v>1405.2914753090961</v>
      </c>
      <c r="DQ116" s="1">
        <f t="shared" si="120"/>
        <v>889.57868914141955</v>
      </c>
      <c r="DR116" s="1">
        <f t="shared" si="121"/>
        <v>1365.4945144155888</v>
      </c>
      <c r="DS116" s="1">
        <f t="shared" si="122"/>
        <v>833.87704791142835</v>
      </c>
      <c r="DT116" s="1">
        <f t="shared" si="123"/>
        <v>1267.4632128121841</v>
      </c>
      <c r="DU116" s="1">
        <f t="shared" si="124"/>
        <v>1852.2195132729373</v>
      </c>
      <c r="DV116" s="1">
        <f t="shared" si="125"/>
        <v>2055.6856744948818</v>
      </c>
      <c r="DW116" s="1">
        <f t="shared" si="126"/>
        <v>1900.3566817012259</v>
      </c>
      <c r="DX116" s="1">
        <f t="shared" si="127"/>
        <v>2074.2419163661257</v>
      </c>
      <c r="DY116" s="1">
        <f t="shared" si="128"/>
        <v>1687.2021918985481</v>
      </c>
      <c r="DZ116" s="1">
        <f t="shared" si="129"/>
        <v>1811.1300561888015</v>
      </c>
      <c r="EA116" s="1">
        <f t="shared" si="130"/>
        <v>1835.1579896350643</v>
      </c>
      <c r="EB116" s="1">
        <f t="shared" si="131"/>
        <v>1941.6920937853461</v>
      </c>
      <c r="EC116" s="1">
        <f t="shared" si="132"/>
        <v>2036.6229634816054</v>
      </c>
      <c r="ED116" s="1">
        <f t="shared" si="133"/>
        <v>1919.8924016308551</v>
      </c>
      <c r="EE116" s="1">
        <f t="shared" si="134"/>
        <v>2085.4989549351544</v>
      </c>
      <c r="EF116" s="1">
        <f t="shared" si="135"/>
        <v>1935.0494083605299</v>
      </c>
      <c r="EG116" s="1">
        <f t="shared" si="136"/>
        <v>1997.9016016439698</v>
      </c>
      <c r="EH116" s="1">
        <f t="shared" si="137"/>
        <v>1824.61237989501</v>
      </c>
      <c r="EI116" s="1">
        <f t="shared" si="138"/>
        <v>2313.3622975570674</v>
      </c>
      <c r="EJ116" s="1">
        <f t="shared" si="139"/>
        <v>2081.5817672916987</v>
      </c>
      <c r="EK116" s="1">
        <f t="shared" si="140"/>
        <v>2909.8015513510568</v>
      </c>
      <c r="EL116" s="1">
        <f t="shared" si="141"/>
        <v>2162.7022799323572</v>
      </c>
      <c r="EM116" s="1">
        <f t="shared" si="146"/>
        <v>2530.692397877855</v>
      </c>
      <c r="EN116" s="1">
        <f t="shared" si="147"/>
        <v>1845.4479925952085</v>
      </c>
      <c r="EO116" s="1">
        <f t="shared" si="157"/>
        <v>2658.9645016798131</v>
      </c>
      <c r="EP116" s="1">
        <f t="shared" si="158"/>
        <v>1907.9365794222131</v>
      </c>
      <c r="EQ116" s="1">
        <f t="shared" si="161"/>
        <v>2846.3074317017918</v>
      </c>
      <c r="ER116" s="1">
        <f t="shared" si="162"/>
        <v>2008.7932915517763</v>
      </c>
      <c r="ES116" s="1">
        <f t="shared" si="165"/>
        <v>3657.5578988227953</v>
      </c>
      <c r="ET116" s="1">
        <f t="shared" si="166"/>
        <v>1902.7526626132517</v>
      </c>
      <c r="EU116" s="1">
        <f t="shared" si="169"/>
        <v>3244.2652657332578</v>
      </c>
      <c r="EV116" s="1">
        <f t="shared" si="170"/>
        <v>1655.1914188072246</v>
      </c>
      <c r="EW116" s="1">
        <f t="shared" si="173"/>
        <v>3557.6749413349912</v>
      </c>
      <c r="EX116" s="1">
        <f t="shared" si="174"/>
        <v>1784.7542756320552</v>
      </c>
      <c r="EY116" s="1">
        <f t="shared" si="177"/>
        <v>3279.0822126149355</v>
      </c>
      <c r="EZ116" s="1">
        <f t="shared" si="178"/>
        <v>1615.5526420686635</v>
      </c>
      <c r="FA116" s="1">
        <f t="shared" si="181"/>
        <v>3771.8692688234623</v>
      </c>
      <c r="FB116" s="1">
        <f t="shared" si="182"/>
        <v>1589.878432815138</v>
      </c>
      <c r="FC116" s="1">
        <f t="shared" si="185"/>
        <v>4132.9752309119731</v>
      </c>
      <c r="FD116" s="1">
        <f t="shared" si="186"/>
        <v>1711.835045588095</v>
      </c>
      <c r="FE116" s="1">
        <f t="shared" si="189"/>
        <v>3361.3811973738007</v>
      </c>
      <c r="FF116" s="1">
        <f t="shared" si="190"/>
        <v>1366.382595821643</v>
      </c>
      <c r="FG116" s="1">
        <f t="shared" si="193"/>
        <v>2999.4476557040616</v>
      </c>
      <c r="FH116" s="1">
        <f t="shared" si="194"/>
        <v>1201.2068501904919</v>
      </c>
      <c r="FI116" s="1">
        <f t="shared" si="197"/>
        <v>3028.2746438502472</v>
      </c>
      <c r="FJ116" s="1">
        <f t="shared" si="198"/>
        <v>1035.0042847892166</v>
      </c>
      <c r="FK116" s="1">
        <f t="shared" si="201"/>
        <v>2716.2824850920874</v>
      </c>
      <c r="FL116" s="1">
        <f t="shared" si="202"/>
        <v>916.85636303895114</v>
      </c>
      <c r="FM116" s="1">
        <f t="shared" si="205"/>
        <v>2734.1346949365679</v>
      </c>
      <c r="FN116" s="1">
        <f t="shared" si="206"/>
        <v>912.75918254861404</v>
      </c>
      <c r="FO116" s="1">
        <f t="shared" si="209"/>
        <v>2549.8032989282465</v>
      </c>
      <c r="FP116" s="1">
        <f t="shared" si="210"/>
        <v>841.95200421973243</v>
      </c>
      <c r="FQ116" s="1">
        <f t="shared" si="213"/>
        <v>2706.0762232069387</v>
      </c>
      <c r="FR116" s="1">
        <f t="shared" si="214"/>
        <v>784.34002685546795</v>
      </c>
      <c r="FS116" s="1">
        <f t="shared" si="217"/>
        <v>2522.1398092319532</v>
      </c>
      <c r="FT116" s="1">
        <f t="shared" si="218"/>
        <v>723.56091038327281</v>
      </c>
      <c r="FU116" s="1">
        <f t="shared" si="221"/>
        <v>2732.1337696026912</v>
      </c>
      <c r="FV116" s="1">
        <f t="shared" si="222"/>
        <v>776.43077024458103</v>
      </c>
      <c r="FW116" s="1">
        <f t="shared" si="225"/>
        <v>2567.1870627142198</v>
      </c>
      <c r="FX116" s="1">
        <f t="shared" si="226"/>
        <v>722.21063452822011</v>
      </c>
      <c r="FY116" s="1">
        <f t="shared" si="229"/>
        <v>2573.7571714157448</v>
      </c>
      <c r="FZ116" s="1">
        <f t="shared" si="230"/>
        <v>652.08068031480389</v>
      </c>
      <c r="GA116" s="1">
        <f t="shared" si="233"/>
        <v>2672.1197013095875</v>
      </c>
      <c r="GB116" s="1">
        <f t="shared" si="234"/>
        <v>670.85007853522302</v>
      </c>
      <c r="GC116" s="1">
        <f t="shared" si="237"/>
        <v>2463.741601332069</v>
      </c>
      <c r="GD116" s="1">
        <f t="shared" si="238"/>
        <v>612.76564598083439</v>
      </c>
      <c r="GE116" s="1">
        <f t="shared" si="241"/>
        <v>2457.7549403614644</v>
      </c>
      <c r="GF116" s="1">
        <f t="shared" si="242"/>
        <v>606.07359874131521</v>
      </c>
      <c r="GG116" s="1">
        <f t="shared" si="245"/>
        <v>2508.1096633521315</v>
      </c>
      <c r="GH116" s="1">
        <f t="shared" si="246"/>
        <v>556.00663529451879</v>
      </c>
      <c r="GI116" s="1">
        <f t="shared" si="249"/>
        <v>2524.4215004534922</v>
      </c>
      <c r="GJ116" s="1">
        <f t="shared" si="250"/>
        <v>554.95756617132167</v>
      </c>
      <c r="GK116" s="1">
        <f t="shared" si="253"/>
        <v>2393.5571076942956</v>
      </c>
      <c r="GL116" s="1">
        <f t="shared" si="254"/>
        <v>521.81727297386476</v>
      </c>
      <c r="GM116" s="1">
        <f t="shared" si="257"/>
        <v>2218.7915903038502</v>
      </c>
      <c r="GN116" s="1">
        <f t="shared" si="258"/>
        <v>479.94174202359568</v>
      </c>
      <c r="GO116" s="1">
        <f t="shared" si="261"/>
        <v>2354.4231234090275</v>
      </c>
      <c r="GP116" s="1">
        <f t="shared" si="262"/>
        <v>460.120634760288</v>
      </c>
      <c r="GQ116" s="1">
        <f t="shared" si="265"/>
        <v>2121.5296222330962</v>
      </c>
      <c r="GR116" s="1">
        <f t="shared" si="266"/>
        <v>411.52832175858339</v>
      </c>
      <c r="GS116" s="1">
        <f t="shared" si="269"/>
        <v>2390.7277720807492</v>
      </c>
      <c r="GT116" s="1">
        <f t="shared" si="270"/>
        <v>460.66833584173179</v>
      </c>
      <c r="GU116" s="1">
        <f t="shared" si="273"/>
        <v>2413.7327621824984</v>
      </c>
      <c r="GV116" s="1">
        <f t="shared" si="274"/>
        <v>461.65167052511254</v>
      </c>
      <c r="GW116" s="1">
        <f t="shared" si="277"/>
        <v>2833.3713012891262</v>
      </c>
      <c r="GX116" s="1">
        <f t="shared" si="278"/>
        <v>488.99004168046633</v>
      </c>
      <c r="GY116" s="1">
        <f t="shared" si="281"/>
        <v>2795.4905249554718</v>
      </c>
      <c r="GZ116" s="1">
        <f t="shared" si="282"/>
        <v>478.34944661577879</v>
      </c>
      <c r="HA116" s="1">
        <f t="shared" si="285"/>
        <v>2567.1615603421974</v>
      </c>
      <c r="HB116" s="1">
        <f t="shared" si="286"/>
        <v>435.62829654527383</v>
      </c>
      <c r="HC116" s="1">
        <f t="shared" si="289"/>
        <v>2278.5497702279113</v>
      </c>
      <c r="HD116" s="1">
        <f t="shared" si="290"/>
        <v>383.7279974831057</v>
      </c>
      <c r="HE116" s="1">
        <f t="shared" si="293"/>
        <v>2446.506151749938</v>
      </c>
      <c r="HF116" s="1">
        <f t="shared" si="294"/>
        <v>375.1626403964292</v>
      </c>
      <c r="HG116" s="1">
        <f t="shared" ref="HG116:HG122" si="297">$C116*HG115+HG115</f>
        <v>2611.2649511655218</v>
      </c>
      <c r="HH116" s="1">
        <f t="shared" ref="HH116:HH122" si="298">HH115*$C116+HH115</f>
        <v>397.62007478481928</v>
      </c>
      <c r="HI116" s="1">
        <f>$C116*HI115+HI115</f>
        <v>2456.8824352478068</v>
      </c>
      <c r="HJ116" s="1">
        <f>HJ115*$C116+HJ115</f>
        <v>371.33560211687416</v>
      </c>
      <c r="HK116" s="1">
        <f>$N116</f>
        <v>2498.4354499088572</v>
      </c>
      <c r="HL116" s="2">
        <f>$G116</f>
        <v>375</v>
      </c>
    </row>
    <row r="117" spans="1:234" x14ac:dyDescent="0.2">
      <c r="A117" s="3">
        <v>44165</v>
      </c>
      <c r="B117">
        <v>370.79000854492102</v>
      </c>
      <c r="C117" s="4">
        <f t="shared" si="148"/>
        <v>-5.4517184258792636E-2</v>
      </c>
      <c r="D117" s="2">
        <f t="shared" si="149"/>
        <v>31158.824247472341</v>
      </c>
      <c r="E117">
        <f t="shared" si="150"/>
        <v>1048.3417854867503</v>
      </c>
      <c r="F117">
        <v>3</v>
      </c>
      <c r="G117" s="2">
        <f t="shared" si="142"/>
        <v>375</v>
      </c>
      <c r="H117">
        <f t="shared" si="143"/>
        <v>1.0113541124573451</v>
      </c>
      <c r="I117">
        <f t="shared" si="151"/>
        <v>569.43924991969266</v>
      </c>
      <c r="J117">
        <f t="shared" si="152"/>
        <v>7.3510304470227785</v>
      </c>
      <c r="K117">
        <f t="shared" si="153"/>
        <v>403.23130668115959</v>
      </c>
      <c r="L117">
        <f t="shared" si="154"/>
        <v>1048.3417854867503</v>
      </c>
      <c r="M117">
        <v>2.6</v>
      </c>
      <c r="N117" s="1">
        <f t="shared" si="144"/>
        <v>2725.6886422655507</v>
      </c>
      <c r="P117" s="1">
        <f t="shared" si="145"/>
        <v>31158.824247472341</v>
      </c>
      <c r="Q117" s="1">
        <f t="shared" si="155"/>
        <v>183.28720145571964</v>
      </c>
      <c r="R117" s="1">
        <f t="shared" si="156"/>
        <v>4673.8236371208559</v>
      </c>
      <c r="S117" s="1">
        <f t="shared" si="159"/>
        <v>209.65617097907901</v>
      </c>
      <c r="T117" s="1">
        <f t="shared" si="160"/>
        <v>4625.2391918285375</v>
      </c>
      <c r="U117" s="1">
        <f t="shared" si="163"/>
        <v>195.19168132559435</v>
      </c>
      <c r="V117" s="1">
        <f t="shared" si="164"/>
        <v>3796.4847291288811</v>
      </c>
      <c r="W117" s="1">
        <f t="shared" si="167"/>
        <v>234.4706241009728</v>
      </c>
      <c r="X117" s="1">
        <f t="shared" si="168"/>
        <v>3635.1961622051049</v>
      </c>
      <c r="Y117" s="1">
        <f t="shared" si="171"/>
        <v>236.89810891485507</v>
      </c>
      <c r="Z117" s="1">
        <f t="shared" si="172"/>
        <v>3381.063907704447</v>
      </c>
      <c r="AA117" s="1">
        <f t="shared" si="175"/>
        <v>243.042720056831</v>
      </c>
      <c r="AB117" s="1">
        <f t="shared" si="176"/>
        <v>3228.9405678802977</v>
      </c>
      <c r="AC117" s="1">
        <f t="shared" si="179"/>
        <v>244.61202827473343</v>
      </c>
      <c r="AD117" s="1">
        <f t="shared" si="180"/>
        <v>3047.5891113281191</v>
      </c>
      <c r="AE117" s="1">
        <f t="shared" si="183"/>
        <v>268.61054586262026</v>
      </c>
      <c r="AF117" s="1">
        <f t="shared" si="184"/>
        <v>3160.1421182805734</v>
      </c>
      <c r="AG117" s="1">
        <f t="shared" si="187"/>
        <v>267.12127211287429</v>
      </c>
      <c r="AH117" s="1">
        <f t="shared" si="188"/>
        <v>2970.2804422824115</v>
      </c>
      <c r="AI117" s="1">
        <f t="shared" si="191"/>
        <v>249.62457686667557</v>
      </c>
      <c r="AJ117" s="1">
        <f t="shared" si="192"/>
        <v>2639.0747939140288</v>
      </c>
      <c r="AK117" s="1">
        <f t="shared" si="195"/>
        <v>286.03822432956491</v>
      </c>
      <c r="AL117" s="1">
        <f t="shared" si="196"/>
        <v>2896.7969417571949</v>
      </c>
      <c r="AM117" s="1">
        <f t="shared" si="199"/>
        <v>253.57135004587258</v>
      </c>
      <c r="AN117" s="1">
        <f t="shared" si="200"/>
        <v>2454.2085507661636</v>
      </c>
      <c r="AO117" s="1">
        <f t="shared" si="203"/>
        <v>269.37021400246408</v>
      </c>
      <c r="AP117" s="1">
        <f t="shared" si="204"/>
        <v>2512.4111250926326</v>
      </c>
      <c r="AQ117" s="1">
        <f t="shared" si="207"/>
        <v>338.2488377092086</v>
      </c>
      <c r="AR117" s="1">
        <f t="shared" si="208"/>
        <v>3041.339783006872</v>
      </c>
      <c r="AS117" s="1">
        <f t="shared" si="211"/>
        <v>333.02236718362906</v>
      </c>
      <c r="AT117" s="1">
        <f t="shared" si="212"/>
        <v>2608.1360507262903</v>
      </c>
      <c r="AU117" s="1">
        <f t="shared" si="215"/>
        <v>500.71591299094973</v>
      </c>
      <c r="AV117" s="1">
        <f t="shared" si="216"/>
        <v>3783.5715157645004</v>
      </c>
      <c r="AW117" s="1">
        <f t="shared" si="219"/>
        <v>466.11694064442412</v>
      </c>
      <c r="AX117" s="1">
        <f t="shared" si="220"/>
        <v>3350.5121254059104</v>
      </c>
      <c r="AY117" s="1">
        <f t="shared" si="223"/>
        <v>538.22697150065835</v>
      </c>
      <c r="AZ117" s="1">
        <f t="shared" si="224"/>
        <v>3707.9000854492078</v>
      </c>
      <c r="BA117" s="1">
        <f t="shared" si="227"/>
        <v>1065.8755524948224</v>
      </c>
      <c r="BB117" s="1">
        <f t="shared" si="228"/>
        <v>7018.1074172540257</v>
      </c>
      <c r="BC117" s="1">
        <f t="shared" si="231"/>
        <v>654.17530391852506</v>
      </c>
      <c r="BD117" s="1">
        <f t="shared" si="232"/>
        <v>7945.5001831054487</v>
      </c>
      <c r="BE117" s="1">
        <f t="shared" si="235"/>
        <v>509.78024152789027</v>
      </c>
      <c r="BF117" s="1">
        <f t="shared" si="236"/>
        <v>5719.1260958085513</v>
      </c>
      <c r="BG117" s="1">
        <f t="shared" si="239"/>
        <v>474.52922700240731</v>
      </c>
      <c r="BH117" s="1">
        <f t="shared" si="240"/>
        <v>5044.7620210193336</v>
      </c>
      <c r="BI117" s="1">
        <f t="shared" si="243"/>
        <v>409.28033548436798</v>
      </c>
      <c r="BJ117" s="1">
        <f t="shared" si="244"/>
        <v>4158.0819053409759</v>
      </c>
      <c r="BK117" s="1">
        <f t="shared" si="247"/>
        <v>382.44593764402293</v>
      </c>
      <c r="BL117" s="1">
        <f t="shared" si="248"/>
        <v>3747.8775990068243</v>
      </c>
      <c r="BM117" s="1">
        <f t="shared" si="251"/>
        <v>380.83430433043247</v>
      </c>
      <c r="BN117" s="1">
        <f t="shared" si="252"/>
        <v>3616.2873977981094</v>
      </c>
      <c r="BO117" s="1">
        <f t="shared" si="255"/>
        <v>379.15442790668146</v>
      </c>
      <c r="BP117" s="1">
        <f t="shared" si="256"/>
        <v>3495.3810324577212</v>
      </c>
      <c r="BQ117" s="1">
        <f t="shared" si="259"/>
        <v>338.99369573623687</v>
      </c>
      <c r="BR117" s="1">
        <f t="shared" si="260"/>
        <v>3039.2623651223039</v>
      </c>
      <c r="BS117" s="1">
        <f t="shared" si="263"/>
        <v>275.22650843407501</v>
      </c>
      <c r="BT117" s="1">
        <f t="shared" si="264"/>
        <v>2409.8137151785718</v>
      </c>
      <c r="BU117" s="1">
        <f t="shared" si="267"/>
        <v>260.90200276168821</v>
      </c>
      <c r="BV117" s="1">
        <f t="shared" si="268"/>
        <v>2242.6815032958943</v>
      </c>
      <c r="BW117" s="1">
        <f t="shared" si="271"/>
        <v>271.25008974437281</v>
      </c>
      <c r="BX117" s="1">
        <f t="shared" si="272"/>
        <v>2292.6009844371629</v>
      </c>
      <c r="BY117" s="1">
        <f t="shared" si="275"/>
        <v>321.48592162008219</v>
      </c>
      <c r="BZ117" s="1">
        <f t="shared" si="276"/>
        <v>2671.3977952441946</v>
      </c>
      <c r="CA117" s="1">
        <f t="shared" si="279"/>
        <v>371.00583955610023</v>
      </c>
      <c r="CB117" s="1">
        <f t="shared" si="280"/>
        <v>3023.4017858157385</v>
      </c>
      <c r="CC117" s="1">
        <f t="shared" si="283"/>
        <v>403.84353416472379</v>
      </c>
      <c r="CD117" s="1">
        <f t="shared" si="284"/>
        <v>2952.1498452010364</v>
      </c>
      <c r="CE117" s="1">
        <f t="shared" si="287"/>
        <v>384.24825601630448</v>
      </c>
      <c r="CF117" s="1">
        <f t="shared" si="288"/>
        <v>2750.6677606911667</v>
      </c>
      <c r="CG117" s="1">
        <f t="shared" si="291"/>
        <v>789.2995605069998</v>
      </c>
      <c r="CH117" s="1">
        <f t="shared" si="292"/>
        <v>3023.4017858157385</v>
      </c>
      <c r="CI117" s="1">
        <f t="shared" si="295"/>
        <v>794.24045641204532</v>
      </c>
      <c r="CJ117" s="1">
        <f t="shared" si="296"/>
        <v>2973.6154447275485</v>
      </c>
      <c r="CK117" s="1">
        <f t="shared" ref="CK117:CK122" si="299">$C117*CK116+CK116</f>
        <v>776.43373256089706</v>
      </c>
      <c r="CL117" s="1">
        <f t="shared" ref="CL117:CL122" si="300">CL116*$C117+CL116</f>
        <v>2843.4815718923687</v>
      </c>
      <c r="CM117" s="1">
        <f t="shared" si="90"/>
        <v>731.39607686700765</v>
      </c>
      <c r="CN117" s="1">
        <f t="shared" si="91"/>
        <v>2623.514211402744</v>
      </c>
      <c r="CO117" s="1">
        <f t="shared" si="92"/>
        <v>759.5384048080839</v>
      </c>
      <c r="CP117" s="1">
        <f t="shared" si="93"/>
        <v>2352.7285413591267</v>
      </c>
      <c r="CQ117" s="1">
        <f t="shared" si="94"/>
        <v>772.57291203171792</v>
      </c>
      <c r="CR117" s="1">
        <f t="shared" si="95"/>
        <v>2352.3304308678225</v>
      </c>
      <c r="CS117" s="1">
        <f t="shared" si="96"/>
        <v>712.72076787619233</v>
      </c>
      <c r="CT117" s="1">
        <f t="shared" si="97"/>
        <v>2133.5930199642607</v>
      </c>
      <c r="CU117" s="1">
        <f t="shared" si="98"/>
        <v>755.52052175296819</v>
      </c>
      <c r="CV117" s="1">
        <f t="shared" si="99"/>
        <v>2227.5914335659577</v>
      </c>
      <c r="CW117" s="1">
        <f t="shared" si="100"/>
        <v>950.18910889092092</v>
      </c>
      <c r="CX117" s="1">
        <f t="shared" si="101"/>
        <v>2298.2851769313288</v>
      </c>
      <c r="CY117" s="1">
        <f t="shared" si="102"/>
        <v>789.47982396146017</v>
      </c>
      <c r="CZ117" s="1">
        <f t="shared" si="103"/>
        <v>1877.7346046448909</v>
      </c>
      <c r="DA117" s="1">
        <f t="shared" si="104"/>
        <v>825.13433519967009</v>
      </c>
      <c r="DB117" s="1">
        <f t="shared" si="105"/>
        <v>1936.0380645388102</v>
      </c>
      <c r="DC117" s="1">
        <f t="shared" si="106"/>
        <v>731.81706217860392</v>
      </c>
      <c r="DD117" s="1">
        <f t="shared" si="107"/>
        <v>1693.4143486879479</v>
      </c>
      <c r="DE117" s="1">
        <f t="shared" si="108"/>
        <v>791.8889307437413</v>
      </c>
      <c r="DF117" s="1">
        <f t="shared" si="109"/>
        <v>1551.8555309407261</v>
      </c>
      <c r="DG117" s="1">
        <f t="shared" si="110"/>
        <v>709.50528815358314</v>
      </c>
      <c r="DH117" s="1">
        <f t="shared" si="111"/>
        <v>1374.5180720710796</v>
      </c>
      <c r="DI117" s="1">
        <f t="shared" si="112"/>
        <v>737.56829575891163</v>
      </c>
      <c r="DJ117" s="1">
        <f t="shared" si="113"/>
        <v>1414.5091443296649</v>
      </c>
      <c r="DK117" s="1">
        <f t="shared" si="114"/>
        <v>734.692543382238</v>
      </c>
      <c r="DL117" s="1">
        <f t="shared" si="115"/>
        <v>1394.5066139911182</v>
      </c>
      <c r="DM117" s="1">
        <f t="shared" si="116"/>
        <v>802.54580944531369</v>
      </c>
      <c r="DN117" s="1">
        <f t="shared" si="117"/>
        <v>1256.6312813997238</v>
      </c>
      <c r="DO117" s="1">
        <f t="shared" si="118"/>
        <v>856.8232022021806</v>
      </c>
      <c r="DP117" s="1">
        <f t="shared" si="119"/>
        <v>1328.6789410123595</v>
      </c>
      <c r="DQ117" s="1">
        <f t="shared" si="120"/>
        <v>841.08136383280157</v>
      </c>
      <c r="DR117" s="1">
        <f t="shared" si="121"/>
        <v>1291.0515983688235</v>
      </c>
      <c r="DS117" s="1">
        <f t="shared" si="122"/>
        <v>788.41641924126293</v>
      </c>
      <c r="DT117" s="1">
        <f t="shared" si="123"/>
        <v>1198.364687298061</v>
      </c>
      <c r="DU117" s="1">
        <f t="shared" si="124"/>
        <v>1751.2417207801054</v>
      </c>
      <c r="DV117" s="1">
        <f t="shared" si="125"/>
        <v>1943.615479800284</v>
      </c>
      <c r="DW117" s="1">
        <f t="shared" si="126"/>
        <v>1796.7545863274925</v>
      </c>
      <c r="DX117" s="1">
        <f t="shared" si="127"/>
        <v>1961.1600876142825</v>
      </c>
      <c r="DY117" s="1">
        <f t="shared" si="128"/>
        <v>1595.2206791209762</v>
      </c>
      <c r="DZ117" s="1">
        <f t="shared" si="129"/>
        <v>1712.3923451989192</v>
      </c>
      <c r="EA117" s="1">
        <f t="shared" si="130"/>
        <v>1735.1103433701339</v>
      </c>
      <c r="EB117" s="1">
        <f t="shared" si="131"/>
        <v>1835.8365081346094</v>
      </c>
      <c r="EC117" s="1">
        <f t="shared" si="132"/>
        <v>1925.5920141157903</v>
      </c>
      <c r="ED117" s="1">
        <f t="shared" si="133"/>
        <v>1815.2252738140899</v>
      </c>
      <c r="EE117" s="1">
        <f t="shared" si="134"/>
        <v>1971.8034241374351</v>
      </c>
      <c r="EF117" s="1">
        <f t="shared" si="135"/>
        <v>1829.5559632150712</v>
      </c>
      <c r="EG117" s="1">
        <f t="shared" si="136"/>
        <v>1888.9816318962085</v>
      </c>
      <c r="EH117" s="1">
        <f t="shared" si="137"/>
        <v>1725.1396505793996</v>
      </c>
      <c r="EI117" s="1">
        <f t="shared" si="138"/>
        <v>2187.2442989238048</v>
      </c>
      <c r="EJ117" s="1">
        <f t="shared" si="139"/>
        <v>1968.0997905345139</v>
      </c>
      <c r="EK117" s="1">
        <f t="shared" si="140"/>
        <v>2751.1673640195304</v>
      </c>
      <c r="EL117" s="1">
        <f t="shared" si="141"/>
        <v>2044.7978412403741</v>
      </c>
      <c r="EM117" s="1">
        <f t="shared" si="146"/>
        <v>2392.726174120422</v>
      </c>
      <c r="EN117" s="1">
        <f t="shared" si="147"/>
        <v>1744.8393643428765</v>
      </c>
      <c r="EO117" s="1">
        <f t="shared" si="157"/>
        <v>2514.0052440041459</v>
      </c>
      <c r="EP117" s="1">
        <f t="shared" si="158"/>
        <v>1803.9212493677617</v>
      </c>
      <c r="EQ117" s="1">
        <f t="shared" si="161"/>
        <v>2691.1347649905342</v>
      </c>
      <c r="ER117" s="1">
        <f t="shared" si="162"/>
        <v>1899.2795375384217</v>
      </c>
      <c r="ES117" s="1">
        <f t="shared" si="165"/>
        <v>3458.1581409154705</v>
      </c>
      <c r="ET117" s="1">
        <f t="shared" si="166"/>
        <v>1799.0199451066567</v>
      </c>
      <c r="EU117" s="1">
        <f t="shared" si="169"/>
        <v>3067.3970584568769</v>
      </c>
      <c r="EV117" s="1">
        <f t="shared" si="170"/>
        <v>1564.9550432445387</v>
      </c>
      <c r="EW117" s="1">
        <f t="shared" si="173"/>
        <v>3363.7205210253424</v>
      </c>
      <c r="EX117" s="1">
        <f t="shared" si="174"/>
        <v>1687.4544979307545</v>
      </c>
      <c r="EY117" s="1">
        <f t="shared" si="177"/>
        <v>3100.3158834300775</v>
      </c>
      <c r="EZ117" s="1">
        <f t="shared" si="178"/>
        <v>1527.4772610012269</v>
      </c>
      <c r="FA117" s="1">
        <f t="shared" si="181"/>
        <v>3566.237576894936</v>
      </c>
      <c r="FB117" s="1">
        <f t="shared" si="182"/>
        <v>1503.2027373442747</v>
      </c>
      <c r="FC117" s="1">
        <f t="shared" si="185"/>
        <v>3907.6570587113192</v>
      </c>
      <c r="FD117" s="1">
        <f t="shared" si="186"/>
        <v>1618.5106189871101</v>
      </c>
      <c r="FE117" s="1">
        <f t="shared" si="189"/>
        <v>3178.1281592725322</v>
      </c>
      <c r="FF117" s="1">
        <f t="shared" si="190"/>
        <v>1291.8912640772271</v>
      </c>
      <c r="FG117" s="1">
        <f t="shared" si="193"/>
        <v>2835.9262151834396</v>
      </c>
      <c r="FH117" s="1">
        <f t="shared" si="194"/>
        <v>1135.720435005733</v>
      </c>
      <c r="FI117" s="1">
        <f t="shared" si="197"/>
        <v>2863.1816371052337</v>
      </c>
      <c r="FJ117" s="1">
        <f t="shared" si="198"/>
        <v>978.578765486723</v>
      </c>
      <c r="FK117" s="1">
        <f t="shared" si="201"/>
        <v>2568.1984123533907</v>
      </c>
      <c r="FL117" s="1">
        <f t="shared" si="202"/>
        <v>866.87193575631022</v>
      </c>
      <c r="FM117" s="1">
        <f t="shared" si="205"/>
        <v>2585.0773699843535</v>
      </c>
      <c r="FN117" s="1">
        <f t="shared" si="206"/>
        <v>862.99812200970632</v>
      </c>
      <c r="FO117" s="1">
        <f t="shared" si="209"/>
        <v>2410.7952026568978</v>
      </c>
      <c r="FP117" s="1">
        <f t="shared" si="210"/>
        <v>796.05115166862549</v>
      </c>
      <c r="FQ117" s="1">
        <f t="shared" si="213"/>
        <v>2558.5485671280285</v>
      </c>
      <c r="FR117" s="1">
        <f t="shared" si="214"/>
        <v>741.58001708984204</v>
      </c>
      <c r="FS117" s="1">
        <f t="shared" si="217"/>
        <v>2384.6398485256186</v>
      </c>
      <c r="FT117" s="1">
        <f t="shared" si="218"/>
        <v>684.11440690944823</v>
      </c>
      <c r="FU117" s="1">
        <f t="shared" si="221"/>
        <v>2583.1855294655916</v>
      </c>
      <c r="FV117" s="1">
        <f t="shared" si="222"/>
        <v>734.10195087896091</v>
      </c>
      <c r="FW117" s="1">
        <f t="shared" si="225"/>
        <v>2427.2312525894399</v>
      </c>
      <c r="FX117" s="1">
        <f t="shared" si="226"/>
        <v>682.83774429198559</v>
      </c>
      <c r="FY117" s="1">
        <f t="shared" si="229"/>
        <v>2433.4431774642835</v>
      </c>
      <c r="FZ117" s="1">
        <f t="shared" si="230"/>
        <v>616.53107771448288</v>
      </c>
      <c r="GA117" s="1">
        <f t="shared" si="233"/>
        <v>2526.443259191743</v>
      </c>
      <c r="GB117" s="1">
        <f t="shared" si="234"/>
        <v>634.27722119369275</v>
      </c>
      <c r="GC117" s="1">
        <f t="shared" si="237"/>
        <v>2329.4253464861958</v>
      </c>
      <c r="GD117" s="1">
        <f t="shared" si="238"/>
        <v>579.35938835143918</v>
      </c>
      <c r="GE117" s="1">
        <f t="shared" si="241"/>
        <v>2323.7650614148206</v>
      </c>
      <c r="GF117" s="1">
        <f t="shared" si="242"/>
        <v>573.03217268434537</v>
      </c>
      <c r="GG117" s="1">
        <f t="shared" si="245"/>
        <v>2371.3745866939048</v>
      </c>
      <c r="GH117" s="1">
        <f t="shared" si="246"/>
        <v>525.69471910905622</v>
      </c>
      <c r="GI117" s="1">
        <f t="shared" si="249"/>
        <v>2386.7971483664114</v>
      </c>
      <c r="GJ117" s="1">
        <f t="shared" si="250"/>
        <v>524.70284228054857</v>
      </c>
      <c r="GK117" s="1">
        <f t="shared" si="253"/>
        <v>2263.0671138201828</v>
      </c>
      <c r="GL117" s="1">
        <f t="shared" si="254"/>
        <v>493.36926455372787</v>
      </c>
      <c r="GM117" s="1">
        <f t="shared" si="257"/>
        <v>2097.8293203433955</v>
      </c>
      <c r="GN117" s="1">
        <f t="shared" si="258"/>
        <v>453.77666964020938</v>
      </c>
      <c r="GO117" s="1">
        <f t="shared" si="261"/>
        <v>2226.0666041669756</v>
      </c>
      <c r="GP117" s="1">
        <f t="shared" si="262"/>
        <v>435.03615333378877</v>
      </c>
      <c r="GQ117" s="1">
        <f t="shared" si="265"/>
        <v>2005.8698009073278</v>
      </c>
      <c r="GR117" s="1">
        <f t="shared" si="266"/>
        <v>389.09295641355902</v>
      </c>
      <c r="GS117" s="1">
        <f t="shared" si="269"/>
        <v>2260.3920256176102</v>
      </c>
      <c r="GT117" s="1">
        <f t="shared" si="270"/>
        <v>435.55399529445674</v>
      </c>
      <c r="GU117" s="1">
        <f t="shared" si="273"/>
        <v>2282.1428484351104</v>
      </c>
      <c r="GV117" s="1">
        <f t="shared" si="274"/>
        <v>436.48372133971554</v>
      </c>
      <c r="GW117" s="1">
        <f t="shared" si="277"/>
        <v>2678.9038759831719</v>
      </c>
      <c r="GX117" s="1">
        <f t="shared" si="278"/>
        <v>462.33168147745766</v>
      </c>
      <c r="GY117" s="1">
        <f t="shared" si="281"/>
        <v>2643.0882529127653</v>
      </c>
      <c r="GZ117" s="1">
        <f t="shared" si="282"/>
        <v>452.2711816945349</v>
      </c>
      <c r="HA117" s="1">
        <f t="shared" si="285"/>
        <v>2427.207140534932</v>
      </c>
      <c r="HB117" s="1">
        <f t="shared" si="286"/>
        <v>411.87906843417119</v>
      </c>
      <c r="HC117" s="1">
        <f t="shared" si="289"/>
        <v>2154.3296525615665</v>
      </c>
      <c r="HD117" s="1">
        <f t="shared" si="290"/>
        <v>362.8082275390617</v>
      </c>
      <c r="HE117" s="1">
        <f t="shared" si="293"/>
        <v>2313.129525084717</v>
      </c>
      <c r="HF117" s="1">
        <f t="shared" si="294"/>
        <v>354.7098296029219</v>
      </c>
      <c r="HG117" s="1">
        <f t="shared" si="297"/>
        <v>2468.9061386743037</v>
      </c>
      <c r="HH117" s="1">
        <f t="shared" si="298"/>
        <v>375.94294790278036</v>
      </c>
      <c r="HI117" s="1">
        <f t="shared" ref="HI117:HI122" si="301">$C117*HI116+HI116</f>
        <v>2322.9401228232109</v>
      </c>
      <c r="HJ117" s="1">
        <f t="shared" ref="HJ117:HJ122" si="302">HJ116*$C117+HJ116</f>
        <v>351.0914306744188</v>
      </c>
      <c r="HK117" s="1">
        <f>$C117*HK116+HK116</f>
        <v>2362.2277841274768</v>
      </c>
      <c r="HL117" s="1">
        <f>HL116*$C117+HL116</f>
        <v>354.55605590295278</v>
      </c>
      <c r="HM117" s="1">
        <f>$N117</f>
        <v>2725.6886422655507</v>
      </c>
      <c r="HN117" s="2">
        <f>$G117</f>
        <v>375</v>
      </c>
    </row>
    <row r="118" spans="1:234" x14ac:dyDescent="0.2">
      <c r="A118" s="3">
        <v>44253</v>
      </c>
      <c r="B118">
        <v>338</v>
      </c>
      <c r="C118" s="4">
        <f t="shared" si="148"/>
        <v>-8.8432826638446302E-2</v>
      </c>
      <c r="D118" s="2">
        <f t="shared" si="149"/>
        <v>28403.361344537803</v>
      </c>
      <c r="E118">
        <f t="shared" si="150"/>
        <v>1056.7041700462305</v>
      </c>
      <c r="F118">
        <v>4</v>
      </c>
      <c r="G118" s="2">
        <f t="shared" si="142"/>
        <v>375</v>
      </c>
      <c r="H118">
        <f t="shared" si="143"/>
        <v>1.1094674556213018</v>
      </c>
      <c r="I118">
        <f t="shared" si="151"/>
        <v>570.54871737531391</v>
      </c>
      <c r="J118">
        <f t="shared" si="152"/>
        <v>8.1284936157402345</v>
      </c>
      <c r="K118">
        <f t="shared" si="153"/>
        <v>411.35980029689983</v>
      </c>
      <c r="L118">
        <f t="shared" si="154"/>
        <v>1056.7041700462305</v>
      </c>
      <c r="M118">
        <v>2.6</v>
      </c>
      <c r="N118" s="1">
        <f t="shared" si="144"/>
        <v>2747.4308421201995</v>
      </c>
      <c r="P118" s="1">
        <f t="shared" si="145"/>
        <v>28403.361344537803</v>
      </c>
      <c r="Q118" s="1">
        <f t="shared" si="155"/>
        <v>167.07859614434</v>
      </c>
      <c r="R118" s="1">
        <f t="shared" si="156"/>
        <v>4260.5042016806747</v>
      </c>
      <c r="S118" s="1">
        <f t="shared" si="159"/>
        <v>191.11568315720567</v>
      </c>
      <c r="T118" s="1">
        <f t="shared" si="160"/>
        <v>4216.2162162162167</v>
      </c>
      <c r="U118" s="1">
        <f t="shared" si="163"/>
        <v>177.93032920966121</v>
      </c>
      <c r="V118" s="1">
        <f t="shared" si="164"/>
        <v>3460.750853242318</v>
      </c>
      <c r="W118" s="1">
        <f t="shared" si="167"/>
        <v>213.73572404804315</v>
      </c>
      <c r="X118" s="1">
        <f t="shared" si="168"/>
        <v>3313.7254901960755</v>
      </c>
      <c r="Y118" s="1">
        <f t="shared" si="171"/>
        <v>215.94853951821193</v>
      </c>
      <c r="Z118" s="1">
        <f t="shared" si="172"/>
        <v>3082.066869300912</v>
      </c>
      <c r="AA118" s="1">
        <f t="shared" si="175"/>
        <v>221.54976532830884</v>
      </c>
      <c r="AB118" s="1">
        <f t="shared" si="176"/>
        <v>2943.3962264150932</v>
      </c>
      <c r="AC118" s="1">
        <f t="shared" si="179"/>
        <v>222.9802951846352</v>
      </c>
      <c r="AD118" s="1">
        <f t="shared" si="180"/>
        <v>2778.082191780823</v>
      </c>
      <c r="AE118" s="1">
        <f t="shared" si="183"/>
        <v>244.85655602709272</v>
      </c>
      <c r="AF118" s="1">
        <f t="shared" si="184"/>
        <v>2880.6818181818148</v>
      </c>
      <c r="AG118" s="1">
        <f t="shared" si="187"/>
        <v>243.49898296467524</v>
      </c>
      <c r="AH118" s="1">
        <f t="shared" si="188"/>
        <v>2707.6101468624834</v>
      </c>
      <c r="AI118" s="1">
        <f t="shared" si="191"/>
        <v>227.54956993592933</v>
      </c>
      <c r="AJ118" s="1">
        <f t="shared" si="192"/>
        <v>2405.6939501779361</v>
      </c>
      <c r="AK118" s="1">
        <f t="shared" si="195"/>
        <v>260.74305562545948</v>
      </c>
      <c r="AL118" s="1">
        <f t="shared" si="196"/>
        <v>2640.6249999999995</v>
      </c>
      <c r="AM118" s="1">
        <f t="shared" si="199"/>
        <v>231.14731880678914</v>
      </c>
      <c r="AN118" s="1">
        <f t="shared" si="200"/>
        <v>2237.175951461667</v>
      </c>
      <c r="AO118" s="1">
        <f t="shared" si="203"/>
        <v>245.54904456602299</v>
      </c>
      <c r="AP118" s="1">
        <f t="shared" si="204"/>
        <v>2290.2315076228119</v>
      </c>
      <c r="AQ118" s="1">
        <f t="shared" si="207"/>
        <v>308.33653688341417</v>
      </c>
      <c r="AR118" s="1">
        <f t="shared" si="208"/>
        <v>2772.3855092276153</v>
      </c>
      <c r="AS118" s="1">
        <f t="shared" si="211"/>
        <v>303.57225791975418</v>
      </c>
      <c r="AT118" s="1">
        <f t="shared" si="212"/>
        <v>2377.4912075029301</v>
      </c>
      <c r="AU118" s="1">
        <f t="shared" si="215"/>
        <v>456.4361894623097</v>
      </c>
      <c r="AV118" s="1">
        <f t="shared" si="216"/>
        <v>3448.9795918367349</v>
      </c>
      <c r="AW118" s="1">
        <f t="shared" si="219"/>
        <v>424.8969020391728</v>
      </c>
      <c r="AX118" s="1">
        <f t="shared" si="220"/>
        <v>3054.2168674698773</v>
      </c>
      <c r="AY118" s="1">
        <f t="shared" si="223"/>
        <v>490.63003903780464</v>
      </c>
      <c r="AZ118" s="1">
        <f t="shared" si="224"/>
        <v>3379.9999999999977</v>
      </c>
      <c r="BA118" s="1">
        <f t="shared" si="227"/>
        <v>971.61716454288955</v>
      </c>
      <c r="BB118" s="1">
        <f t="shared" si="228"/>
        <v>6397.4763406940065</v>
      </c>
      <c r="BC118" s="1">
        <f t="shared" si="231"/>
        <v>596.32473267594526</v>
      </c>
      <c r="BD118" s="1">
        <f t="shared" si="232"/>
        <v>7242.8571428571413</v>
      </c>
      <c r="BE118" s="1">
        <f t="shared" si="235"/>
        <v>464.69893380514907</v>
      </c>
      <c r="BF118" s="1">
        <f t="shared" si="236"/>
        <v>5213.3676092544993</v>
      </c>
      <c r="BG118" s="1">
        <f t="shared" si="239"/>
        <v>432.5652661360275</v>
      </c>
      <c r="BH118" s="1">
        <f t="shared" si="240"/>
        <v>4598.6394557823132</v>
      </c>
      <c r="BI118" s="1">
        <f t="shared" si="243"/>
        <v>373.08651852995371</v>
      </c>
      <c r="BJ118" s="1">
        <f t="shared" si="244"/>
        <v>3790.3709690574969</v>
      </c>
      <c r="BK118" s="1">
        <f t="shared" si="247"/>
        <v>348.62516234177099</v>
      </c>
      <c r="BL118" s="1">
        <f t="shared" si="248"/>
        <v>3416.4421890317376</v>
      </c>
      <c r="BM118" s="1">
        <f t="shared" si="251"/>
        <v>347.15605031760606</v>
      </c>
      <c r="BN118" s="1">
        <f t="shared" si="252"/>
        <v>3296.4888812738309</v>
      </c>
      <c r="BO118" s="1">
        <f t="shared" si="255"/>
        <v>345.62473011441062</v>
      </c>
      <c r="BP118" s="1">
        <f t="shared" si="256"/>
        <v>3186.2746075790742</v>
      </c>
      <c r="BQ118" s="1">
        <f t="shared" si="259"/>
        <v>309.01552500966801</v>
      </c>
      <c r="BR118" s="1">
        <f t="shared" si="260"/>
        <v>2770.4918032786891</v>
      </c>
      <c r="BS118" s="1">
        <f t="shared" si="263"/>
        <v>250.88745032741957</v>
      </c>
      <c r="BT118" s="1">
        <f t="shared" si="264"/>
        <v>2196.707076673235</v>
      </c>
      <c r="BU118" s="1">
        <f t="shared" si="267"/>
        <v>237.82970118184039</v>
      </c>
      <c r="BV118" s="1">
        <f t="shared" si="268"/>
        <v>2044.3548387096785</v>
      </c>
      <c r="BW118" s="1">
        <f t="shared" si="271"/>
        <v>247.2626775823457</v>
      </c>
      <c r="BX118" s="1">
        <f t="shared" si="272"/>
        <v>2089.8597990293001</v>
      </c>
      <c r="BY118" s="1">
        <f t="shared" si="275"/>
        <v>293.05601284675231</v>
      </c>
      <c r="BZ118" s="1">
        <f t="shared" si="276"/>
        <v>2435.158537135037</v>
      </c>
      <c r="CA118" s="1">
        <f t="shared" si="279"/>
        <v>338.19674446478439</v>
      </c>
      <c r="CB118" s="1">
        <f t="shared" si="280"/>
        <v>2756.0338198323266</v>
      </c>
      <c r="CC118" s="1">
        <f t="shared" si="283"/>
        <v>368.1305089188773</v>
      </c>
      <c r="CD118" s="1">
        <f t="shared" si="284"/>
        <v>2691.0828897296569</v>
      </c>
      <c r="CE118" s="1">
        <f t="shared" si="287"/>
        <v>350.2680966058893</v>
      </c>
      <c r="CF118" s="1">
        <f t="shared" si="288"/>
        <v>2507.4184354700014</v>
      </c>
      <c r="CG118" s="1">
        <f t="shared" si="291"/>
        <v>719.49956930688245</v>
      </c>
      <c r="CH118" s="1">
        <f t="shared" si="292"/>
        <v>2756.0338198323266</v>
      </c>
      <c r="CI118" s="1">
        <f t="shared" si="295"/>
        <v>724.00352782091841</v>
      </c>
      <c r="CJ118" s="1">
        <f t="shared" si="296"/>
        <v>2710.6502256145509</v>
      </c>
      <c r="CK118" s="1">
        <f t="shared" si="299"/>
        <v>707.77150289309748</v>
      </c>
      <c r="CL118" s="1">
        <f t="shared" si="300"/>
        <v>2592.0244589955942</v>
      </c>
      <c r="CM118" s="1">
        <f t="shared" ref="CM118:CM122" si="303">$C118*CM117+CM117</f>
        <v>666.71665439738786</v>
      </c>
      <c r="CN118" s="1">
        <f t="shared" ref="CN118:CN122" si="304">CN117*$C118+CN117</f>
        <v>2391.5094339622651</v>
      </c>
      <c r="CO118" s="1">
        <f t="shared" si="92"/>
        <v>692.37027673044861</v>
      </c>
      <c r="CP118" s="1">
        <f t="shared" si="93"/>
        <v>2144.6701061337903</v>
      </c>
      <c r="CQ118" s="1">
        <f t="shared" si="94"/>
        <v>704.25210563645737</v>
      </c>
      <c r="CR118" s="1">
        <f t="shared" si="95"/>
        <v>2144.3072016785468</v>
      </c>
      <c r="CS118" s="1">
        <f t="shared" si="96"/>
        <v>649.69285576897664</v>
      </c>
      <c r="CT118" s="1">
        <f t="shared" si="97"/>
        <v>1944.9133583127623</v>
      </c>
      <c r="CU118" s="1">
        <f t="shared" si="98"/>
        <v>688.70770643099945</v>
      </c>
      <c r="CV118" s="1">
        <f t="shared" si="99"/>
        <v>2030.5992265001312</v>
      </c>
      <c r="CW118" s="1">
        <f t="shared" si="100"/>
        <v>866.16120015063029</v>
      </c>
      <c r="CX118" s="1">
        <f t="shared" si="101"/>
        <v>2095.0413223140499</v>
      </c>
      <c r="CY118" s="1">
        <f t="shared" si="102"/>
        <v>719.66389155452521</v>
      </c>
      <c r="CZ118" s="1">
        <f t="shared" si="103"/>
        <v>1711.6812258793177</v>
      </c>
      <c r="DA118" s="1">
        <f t="shared" si="104"/>
        <v>752.165373581528</v>
      </c>
      <c r="DB118" s="1">
        <f t="shared" si="105"/>
        <v>1764.8287460120164</v>
      </c>
      <c r="DC118" s="1">
        <f t="shared" si="106"/>
        <v>667.10041078790641</v>
      </c>
      <c r="DD118" s="1">
        <f t="shared" si="107"/>
        <v>1543.6609311633692</v>
      </c>
      <c r="DE118" s="1">
        <f t="shared" si="108"/>
        <v>721.85995421437542</v>
      </c>
      <c r="DF118" s="1">
        <f t="shared" si="109"/>
        <v>1414.6205598051308</v>
      </c>
      <c r="DG118" s="1">
        <f t="shared" si="110"/>
        <v>646.76173000723645</v>
      </c>
      <c r="DH118" s="1">
        <f t="shared" si="111"/>
        <v>1252.9655536922064</v>
      </c>
      <c r="DI118" s="1">
        <f t="shared" si="112"/>
        <v>672.34304652604953</v>
      </c>
      <c r="DJ118" s="1">
        <f t="shared" si="113"/>
        <v>1289.4201023906626</v>
      </c>
      <c r="DK118" s="1">
        <f t="shared" si="114"/>
        <v>669.72160506075738</v>
      </c>
      <c r="DL118" s="1">
        <f t="shared" si="115"/>
        <v>1271.1864523498748</v>
      </c>
      <c r="DM118" s="1">
        <f t="shared" si="116"/>
        <v>731.57441500922471</v>
      </c>
      <c r="DN118" s="1">
        <f t="shared" si="117"/>
        <v>1145.5038251432534</v>
      </c>
      <c r="DO118" s="1">
        <f t="shared" si="118"/>
        <v>781.05190450203668</v>
      </c>
      <c r="DP118" s="1">
        <f t="shared" si="119"/>
        <v>1211.1801065636591</v>
      </c>
      <c r="DQ118" s="1">
        <f t="shared" si="120"/>
        <v>766.7021613961474</v>
      </c>
      <c r="DR118" s="1">
        <f t="shared" si="121"/>
        <v>1176.8802561889843</v>
      </c>
      <c r="DS118" s="1">
        <f t="shared" si="122"/>
        <v>718.69452671959573</v>
      </c>
      <c r="DT118" s="1">
        <f t="shared" si="123"/>
        <v>1092.3899106565957</v>
      </c>
      <c r="DU118" s="1">
        <f t="shared" si="124"/>
        <v>1596.3744652843441</v>
      </c>
      <c r="DV118" s="1">
        <f t="shared" si="125"/>
        <v>1771.7360690233049</v>
      </c>
      <c r="DW118" s="1">
        <f t="shared" si="126"/>
        <v>1637.8624994829599</v>
      </c>
      <c r="DX118" s="1">
        <f t="shared" si="127"/>
        <v>1787.7291575760485</v>
      </c>
      <c r="DY118" s="1">
        <f t="shared" si="128"/>
        <v>1454.1508053542063</v>
      </c>
      <c r="DZ118" s="1">
        <f t="shared" si="129"/>
        <v>1560.9606497989407</v>
      </c>
      <c r="EA118" s="1">
        <f t="shared" si="130"/>
        <v>1581.6696311763078</v>
      </c>
      <c r="EB118" s="1">
        <f t="shared" si="131"/>
        <v>1673.488296474211</v>
      </c>
      <c r="EC118" s="1">
        <f t="shared" si="132"/>
        <v>1755.3064693551121</v>
      </c>
      <c r="ED118" s="1">
        <f t="shared" si="133"/>
        <v>1654.6997718651623</v>
      </c>
      <c r="EE118" s="1">
        <f t="shared" si="134"/>
        <v>1797.4312737655944</v>
      </c>
      <c r="EF118" s="1">
        <f t="shared" si="135"/>
        <v>1667.7631578947371</v>
      </c>
      <c r="EG118" s="1">
        <f t="shared" si="136"/>
        <v>1721.9336467195217</v>
      </c>
      <c r="EH118" s="1">
        <f t="shared" si="137"/>
        <v>1572.5806749326016</v>
      </c>
      <c r="EI118" s="1">
        <f t="shared" si="138"/>
        <v>1993.820103021146</v>
      </c>
      <c r="EJ118" s="1">
        <f t="shared" si="139"/>
        <v>1794.0551629510128</v>
      </c>
      <c r="EK118" s="1">
        <f t="shared" si="140"/>
        <v>2507.8738574638401</v>
      </c>
      <c r="EL118" s="1">
        <f t="shared" si="141"/>
        <v>1863.9705882352948</v>
      </c>
      <c r="EM118" s="1">
        <f t="shared" si="146"/>
        <v>2181.1306351711578</v>
      </c>
      <c r="EN118" s="1">
        <f t="shared" si="147"/>
        <v>1590.538287324006</v>
      </c>
      <c r="EO118" s="1">
        <f t="shared" si="157"/>
        <v>2291.6846540929823</v>
      </c>
      <c r="EP118" s="1">
        <f t="shared" si="158"/>
        <v>1644.3953942530129</v>
      </c>
      <c r="EQ118" s="1">
        <f t="shared" si="161"/>
        <v>2453.1501108574303</v>
      </c>
      <c r="ER118" s="1">
        <f t="shared" si="162"/>
        <v>1731.3208794573379</v>
      </c>
      <c r="ES118" s="1">
        <f t="shared" si="165"/>
        <v>3152.3434415515612</v>
      </c>
      <c r="ET118" s="1">
        <f t="shared" si="166"/>
        <v>1639.9275261819325</v>
      </c>
      <c r="EU118" s="1">
        <f t="shared" si="169"/>
        <v>2796.1384661550796</v>
      </c>
      <c r="EV118" s="1">
        <f t="shared" si="170"/>
        <v>1426.5616452083323</v>
      </c>
      <c r="EW118" s="1">
        <f t="shared" si="173"/>
        <v>3066.257207329324</v>
      </c>
      <c r="EX118" s="1">
        <f t="shared" si="174"/>
        <v>1538.2281268549777</v>
      </c>
      <c r="EY118" s="1">
        <f t="shared" si="177"/>
        <v>2826.1461863862842</v>
      </c>
      <c r="EZ118" s="1">
        <f t="shared" si="178"/>
        <v>1392.3981291849366</v>
      </c>
      <c r="FA118" s="1">
        <f t="shared" si="181"/>
        <v>3250.8651075058733</v>
      </c>
      <c r="FB118" s="1">
        <f t="shared" si="182"/>
        <v>1370.2702702702707</v>
      </c>
      <c r="FC118" s="1">
        <f t="shared" si="185"/>
        <v>3562.0918994758003</v>
      </c>
      <c r="FD118" s="1">
        <f t="shared" si="186"/>
        <v>1475.3811500057386</v>
      </c>
      <c r="FE118" s="1">
        <f t="shared" si="189"/>
        <v>2897.0773027288201</v>
      </c>
      <c r="FF118" s="1">
        <f t="shared" si="190"/>
        <v>1177.6456678853624</v>
      </c>
      <c r="FG118" s="1">
        <f t="shared" si="193"/>
        <v>2585.1372438366975</v>
      </c>
      <c r="FH118" s="1">
        <f t="shared" si="194"/>
        <v>1035.2854666671301</v>
      </c>
      <c r="FI118" s="1">
        <f t="shared" si="197"/>
        <v>2609.9823917567237</v>
      </c>
      <c r="FJ118" s="1">
        <f t="shared" si="198"/>
        <v>892.04027916637085</v>
      </c>
      <c r="FK118" s="1">
        <f t="shared" si="201"/>
        <v>2341.0853673806105</v>
      </c>
      <c r="FL118" s="1">
        <f t="shared" si="202"/>
        <v>790.21200014383805</v>
      </c>
      <c r="FM118" s="1">
        <f t="shared" si="205"/>
        <v>2356.4716710775565</v>
      </c>
      <c r="FN118" s="1">
        <f t="shared" si="206"/>
        <v>786.68075869671725</v>
      </c>
      <c r="FO118" s="1">
        <f t="shared" si="209"/>
        <v>2197.6017684395424</v>
      </c>
      <c r="FP118" s="1">
        <f t="shared" si="210"/>
        <v>725.65409817777845</v>
      </c>
      <c r="FQ118" s="1">
        <f t="shared" si="213"/>
        <v>2332.2888852451501</v>
      </c>
      <c r="FR118" s="1">
        <f t="shared" si="214"/>
        <v>676</v>
      </c>
      <c r="FS118" s="1">
        <f t="shared" si="217"/>
        <v>2173.7594062058215</v>
      </c>
      <c r="FT118" s="1">
        <f t="shared" si="218"/>
        <v>623.61623616236147</v>
      </c>
      <c r="FU118" s="1">
        <f t="shared" si="221"/>
        <v>2354.7471313634178</v>
      </c>
      <c r="FV118" s="1">
        <f t="shared" si="222"/>
        <v>669.18324032193652</v>
      </c>
      <c r="FW118" s="1">
        <f t="shared" si="225"/>
        <v>2212.5843320177792</v>
      </c>
      <c r="FX118" s="1">
        <f t="shared" si="226"/>
        <v>622.45247242882465</v>
      </c>
      <c r="FY118" s="1">
        <f t="shared" si="229"/>
        <v>2218.2469188170744</v>
      </c>
      <c r="FZ118" s="1">
        <f t="shared" si="230"/>
        <v>562.00949180174359</v>
      </c>
      <c r="GA118" s="1">
        <f t="shared" si="233"/>
        <v>2303.0227404397683</v>
      </c>
      <c r="GB118" s="1">
        <f t="shared" si="234"/>
        <v>578.18629365115544</v>
      </c>
      <c r="GC118" s="1">
        <f t="shared" si="237"/>
        <v>2123.4276786531796</v>
      </c>
      <c r="GD118" s="1">
        <f t="shared" si="238"/>
        <v>528.12500000000011</v>
      </c>
      <c r="GE118" s="1">
        <f t="shared" si="241"/>
        <v>2118.2679485902454</v>
      </c>
      <c r="GF118" s="1">
        <f t="shared" si="242"/>
        <v>522.35731789909846</v>
      </c>
      <c r="GG118" s="1">
        <f t="shared" si="245"/>
        <v>2161.6672289739854</v>
      </c>
      <c r="GH118" s="1">
        <f t="shared" si="246"/>
        <v>479.20604914933836</v>
      </c>
      <c r="GI118" s="1">
        <f t="shared" si="249"/>
        <v>2175.7259299237867</v>
      </c>
      <c r="GJ118" s="1">
        <f t="shared" si="250"/>
        <v>478.30188679245276</v>
      </c>
      <c r="GK118" s="1">
        <f t="shared" si="253"/>
        <v>2062.9376920725535</v>
      </c>
      <c r="GL118" s="1">
        <f t="shared" si="254"/>
        <v>449.73922591271031</v>
      </c>
      <c r="GM118" s="1">
        <f t="shared" si="257"/>
        <v>1912.3123437404183</v>
      </c>
      <c r="GN118" s="1">
        <f t="shared" si="258"/>
        <v>413.64791608134522</v>
      </c>
      <c r="GO118" s="1">
        <f t="shared" si="261"/>
        <v>2029.2092420750425</v>
      </c>
      <c r="GP118" s="1">
        <f t="shared" si="262"/>
        <v>396.56467660456531</v>
      </c>
      <c r="GQ118" s="1">
        <f t="shared" si="265"/>
        <v>1828.4850645443953</v>
      </c>
      <c r="GR118" s="1">
        <f t="shared" si="266"/>
        <v>354.6843664527982</v>
      </c>
      <c r="GS118" s="1">
        <f t="shared" si="269"/>
        <v>2060.4991694812416</v>
      </c>
      <c r="GT118" s="1">
        <f t="shared" si="270"/>
        <v>397.0367243368994</v>
      </c>
      <c r="GU118" s="1">
        <f t="shared" si="273"/>
        <v>2080.3265055552783</v>
      </c>
      <c r="GV118" s="1">
        <f t="shared" si="274"/>
        <v>397.88423207997658</v>
      </c>
      <c r="GW118" s="1">
        <f t="shared" si="277"/>
        <v>2442.0008339372903</v>
      </c>
      <c r="GX118" s="1">
        <f t="shared" si="278"/>
        <v>421.44638403990029</v>
      </c>
      <c r="GY118" s="1">
        <f t="shared" si="281"/>
        <v>2409.3524876528168</v>
      </c>
      <c r="GZ118" s="1">
        <f t="shared" si="282"/>
        <v>412.27556269017686</v>
      </c>
      <c r="HA118" s="1">
        <f t="shared" si="285"/>
        <v>2212.5623522604074</v>
      </c>
      <c r="HB118" s="1">
        <f t="shared" si="286"/>
        <v>375.45543817932736</v>
      </c>
      <c r="HC118" s="1">
        <f t="shared" si="289"/>
        <v>1963.8161918745252</v>
      </c>
      <c r="HD118" s="1">
        <f t="shared" si="290"/>
        <v>330.72407045009788</v>
      </c>
      <c r="HE118" s="1">
        <f t="shared" si="293"/>
        <v>2108.5729428006284</v>
      </c>
      <c r="HF118" s="1">
        <f t="shared" si="294"/>
        <v>323.34183673469386</v>
      </c>
      <c r="HG118" s="1">
        <f t="shared" si="297"/>
        <v>2250.5737901263233</v>
      </c>
      <c r="HH118" s="1">
        <f t="shared" si="298"/>
        <v>342.69725036494731</v>
      </c>
      <c r="HI118" s="1">
        <f t="shared" si="301"/>
        <v>2117.5159616500946</v>
      </c>
      <c r="HJ118" s="1">
        <f t="shared" si="302"/>
        <v>320.04342305134384</v>
      </c>
      <c r="HK118" s="1">
        <f t="shared" ref="HK118:HK122" si="305">$C118*HK117+HK117</f>
        <v>2153.3293040132103</v>
      </c>
      <c r="HL118" s="1">
        <f t="shared" ref="HL118:HL122" si="306">HL117*$C118+HL117</f>
        <v>323.2016616776757</v>
      </c>
      <c r="HM118" s="1">
        <f>$C118*HM117+HM117</f>
        <v>2484.6482910936993</v>
      </c>
      <c r="HN118" s="1">
        <f>HN117*$C118+HN117</f>
        <v>341.83769001058261</v>
      </c>
      <c r="HO118" s="1">
        <f>$N118</f>
        <v>2747.4308421201995</v>
      </c>
      <c r="HP118" s="2">
        <f>$G118</f>
        <v>375</v>
      </c>
    </row>
    <row r="119" spans="1:234" x14ac:dyDescent="0.2">
      <c r="A119" s="3">
        <v>44344</v>
      </c>
      <c r="B119">
        <v>384.70001220703102</v>
      </c>
      <c r="C119" s="4">
        <f t="shared" si="148"/>
        <v>0.13816571658884919</v>
      </c>
      <c r="D119" s="2">
        <f t="shared" si="149"/>
        <v>32327.732118237887</v>
      </c>
      <c r="E119">
        <f t="shared" si="150"/>
        <v>1065.942131117592</v>
      </c>
      <c r="F119">
        <v>1</v>
      </c>
      <c r="G119" s="2">
        <f t="shared" si="142"/>
        <v>375</v>
      </c>
      <c r="H119">
        <f t="shared" si="143"/>
        <v>0.97478551624840903</v>
      </c>
      <c r="I119">
        <f t="shared" si="151"/>
        <v>571.52350289156232</v>
      </c>
      <c r="J119">
        <f t="shared" si="152"/>
        <v>7.2041836573019138</v>
      </c>
      <c r="K119">
        <f t="shared" si="153"/>
        <v>418.56398395420177</v>
      </c>
      <c r="L119">
        <f t="shared" si="154"/>
        <v>1065.942131117592</v>
      </c>
      <c r="M119">
        <v>2.6</v>
      </c>
      <c r="N119" s="1">
        <f t="shared" si="144"/>
        <v>2771.4495409057395</v>
      </c>
      <c r="P119" s="1">
        <f t="shared" si="145"/>
        <v>32327.732118237887</v>
      </c>
      <c r="Q119" s="1">
        <f t="shared" si="155"/>
        <v>190.16313010728166</v>
      </c>
      <c r="R119" s="1">
        <f t="shared" si="156"/>
        <v>4849.1598177356882</v>
      </c>
      <c r="S119" s="1">
        <f t="shared" si="159"/>
        <v>217.52131847198845</v>
      </c>
      <c r="T119" s="1">
        <f t="shared" si="160"/>
        <v>4798.7527510232567</v>
      </c>
      <c r="U119" s="1">
        <f t="shared" si="163"/>
        <v>202.5142006478039</v>
      </c>
      <c r="V119" s="1">
        <f t="shared" si="164"/>
        <v>3938.9079748160143</v>
      </c>
      <c r="W119" s="1">
        <f t="shared" si="167"/>
        <v>243.26667352177756</v>
      </c>
      <c r="X119" s="1">
        <f t="shared" si="168"/>
        <v>3771.568747127752</v>
      </c>
      <c r="Y119" s="1">
        <f t="shared" si="171"/>
        <v>245.78522422706109</v>
      </c>
      <c r="Z119" s="1">
        <f t="shared" si="172"/>
        <v>3507.9028468726237</v>
      </c>
      <c r="AA119" s="1">
        <f t="shared" si="175"/>
        <v>252.16034741498601</v>
      </c>
      <c r="AB119" s="1">
        <f t="shared" si="176"/>
        <v>3350.072675242649</v>
      </c>
      <c r="AC119" s="1">
        <f t="shared" si="179"/>
        <v>253.78852745401343</v>
      </c>
      <c r="AD119" s="1">
        <f t="shared" si="180"/>
        <v>3161.9179085509413</v>
      </c>
      <c r="AE119" s="1">
        <f t="shared" si="183"/>
        <v>278.68733755205369</v>
      </c>
      <c r="AF119" s="1">
        <f t="shared" si="184"/>
        <v>3278.6932858553741</v>
      </c>
      <c r="AG119" s="1">
        <f t="shared" si="187"/>
        <v>277.14219443464555</v>
      </c>
      <c r="AH119" s="1">
        <f t="shared" si="188"/>
        <v>3081.7090430469775</v>
      </c>
      <c r="AI119" s="1">
        <f t="shared" si="191"/>
        <v>258.98911932561145</v>
      </c>
      <c r="AJ119" s="1">
        <f t="shared" si="192"/>
        <v>2738.0783786977299</v>
      </c>
      <c r="AK119" s="1">
        <f t="shared" si="195"/>
        <v>296.76880675151722</v>
      </c>
      <c r="AL119" s="1">
        <f t="shared" si="196"/>
        <v>3005.4688453674294</v>
      </c>
      <c r="AM119" s="1">
        <f t="shared" si="199"/>
        <v>263.08395374732032</v>
      </c>
      <c r="AN119" s="1">
        <f t="shared" si="200"/>
        <v>2546.2769699307087</v>
      </c>
      <c r="AO119" s="1">
        <f t="shared" si="203"/>
        <v>279.47550426619483</v>
      </c>
      <c r="AP119" s="1">
        <f t="shared" si="204"/>
        <v>2606.6629850278782</v>
      </c>
      <c r="AQ119" s="1">
        <f t="shared" si="207"/>
        <v>350.93807545243521</v>
      </c>
      <c r="AR119" s="1">
        <f t="shared" si="208"/>
        <v>3155.4341397705903</v>
      </c>
      <c r="AS119" s="1">
        <f t="shared" si="211"/>
        <v>345.51553647173193</v>
      </c>
      <c r="AT119" s="1">
        <f t="shared" si="212"/>
        <v>2705.9789838712609</v>
      </c>
      <c r="AU119" s="1">
        <f t="shared" si="215"/>
        <v>519.50002265645344</v>
      </c>
      <c r="AV119" s="1">
        <f t="shared" si="216"/>
        <v>3925.510328643174</v>
      </c>
      <c r="AW119" s="1">
        <f t="shared" si="219"/>
        <v>483.60308698579718</v>
      </c>
      <c r="AX119" s="1">
        <f t="shared" si="220"/>
        <v>3476.2049295816032</v>
      </c>
      <c r="AY119" s="1">
        <f t="shared" si="223"/>
        <v>558.41828996147797</v>
      </c>
      <c r="AZ119" s="1">
        <f t="shared" si="224"/>
        <v>3847.0001220703075</v>
      </c>
      <c r="BA119" s="1">
        <f t="shared" si="227"/>
        <v>1105.8613463319837</v>
      </c>
      <c r="BB119" s="1">
        <f t="shared" si="228"/>
        <v>7281.3882436662025</v>
      </c>
      <c r="BC119" s="1">
        <f t="shared" si="231"/>
        <v>678.71636668577116</v>
      </c>
      <c r="BD119" s="1">
        <f t="shared" si="232"/>
        <v>8243.5716901506639</v>
      </c>
      <c r="BE119" s="1">
        <f t="shared" si="235"/>
        <v>528.90439499241165</v>
      </c>
      <c r="BF119" s="1">
        <f t="shared" si="236"/>
        <v>5933.6762808282429</v>
      </c>
      <c r="BG119" s="1">
        <f t="shared" si="239"/>
        <v>492.33095610315797</v>
      </c>
      <c r="BH119" s="1">
        <f t="shared" si="240"/>
        <v>5234.0137715242317</v>
      </c>
      <c r="BI119" s="1">
        <f t="shared" si="243"/>
        <v>424.63428471228372</v>
      </c>
      <c r="BJ119" s="1">
        <f t="shared" si="244"/>
        <v>4314.0702901348968</v>
      </c>
      <c r="BK119" s="1">
        <f t="shared" si="247"/>
        <v>396.79320771762565</v>
      </c>
      <c r="BL119" s="1">
        <f t="shared" si="248"/>
        <v>3888.4773722636842</v>
      </c>
      <c r="BM119" s="1">
        <f t="shared" si="251"/>
        <v>395.12111477789267</v>
      </c>
      <c r="BN119" s="1">
        <f t="shared" si="252"/>
        <v>3751.9506297822036</v>
      </c>
      <c r="BO119" s="1">
        <f t="shared" si="255"/>
        <v>393.37821862149576</v>
      </c>
      <c r="BP119" s="1">
        <f t="shared" si="256"/>
        <v>3626.5085219840912</v>
      </c>
      <c r="BQ119" s="1">
        <f t="shared" si="259"/>
        <v>351.71087645970823</v>
      </c>
      <c r="BR119" s="1">
        <f t="shared" si="260"/>
        <v>3153.2787885822222</v>
      </c>
      <c r="BS119" s="1">
        <f t="shared" si="263"/>
        <v>285.55149468505681</v>
      </c>
      <c r="BT119" s="1">
        <f t="shared" si="264"/>
        <v>2500.2166840575883</v>
      </c>
      <c r="BU119" s="1">
        <f t="shared" si="267"/>
        <v>270.68961227174123</v>
      </c>
      <c r="BV119" s="1">
        <f t="shared" si="268"/>
        <v>2326.8145899618826</v>
      </c>
      <c r="BW119" s="1">
        <f t="shared" si="271"/>
        <v>281.42590261618807</v>
      </c>
      <c r="BX119" s="1">
        <f t="shared" si="272"/>
        <v>2378.6067757324117</v>
      </c>
      <c r="BY119" s="1">
        <f t="shared" si="275"/>
        <v>333.54630686239483</v>
      </c>
      <c r="BZ119" s="1">
        <f t="shared" si="276"/>
        <v>2771.6139614257531</v>
      </c>
      <c r="CA119" s="1">
        <f t="shared" si="279"/>
        <v>384.92394001177723</v>
      </c>
      <c r="CB119" s="1">
        <f t="shared" si="280"/>
        <v>3136.8232074925631</v>
      </c>
      <c r="CC119" s="1">
        <f t="shared" si="283"/>
        <v>418.9935244818717</v>
      </c>
      <c r="CD119" s="1">
        <f t="shared" si="284"/>
        <v>3062.8982855891459</v>
      </c>
      <c r="CE119" s="1">
        <f t="shared" si="287"/>
        <v>398.66313917165422</v>
      </c>
      <c r="CF119" s="1">
        <f t="shared" si="288"/>
        <v>2853.8577003948053</v>
      </c>
      <c r="CG119" s="1">
        <f t="shared" si="291"/>
        <v>818.90974288553616</v>
      </c>
      <c r="CH119" s="1">
        <f t="shared" si="292"/>
        <v>3136.8232074925631</v>
      </c>
      <c r="CI119" s="1">
        <f t="shared" si="295"/>
        <v>824.03599405515047</v>
      </c>
      <c r="CJ119" s="1">
        <f t="shared" si="296"/>
        <v>3085.1691564583111</v>
      </c>
      <c r="CK119" s="1">
        <f t="shared" si="299"/>
        <v>805.56125977148906</v>
      </c>
      <c r="CL119" s="1">
        <f t="shared" si="300"/>
        <v>2950.1533757885445</v>
      </c>
      <c r="CM119" s="1">
        <f t="shared" si="303"/>
        <v>758.83403871392306</v>
      </c>
      <c r="CN119" s="1">
        <f t="shared" si="304"/>
        <v>2721.9340486346546</v>
      </c>
      <c r="CO119" s="1">
        <f t="shared" ref="CO119:CO122" si="307">$C119*CO118+CO118</f>
        <v>788.0321121597309</v>
      </c>
      <c r="CP119" s="1">
        <f t="shared" ref="CP119:CP122" si="308">CP118*$C119+CP118</f>
        <v>2440.9899881944489</v>
      </c>
      <c r="CQ119" s="1">
        <f t="shared" si="94"/>
        <v>801.55560247092444</v>
      </c>
      <c r="CR119" s="1">
        <f t="shared" si="95"/>
        <v>2440.5769427850933</v>
      </c>
      <c r="CS119" s="1">
        <f t="shared" si="96"/>
        <v>739.45813474895317</v>
      </c>
      <c r="CT119" s="1">
        <f t="shared" si="97"/>
        <v>2213.6337061672702</v>
      </c>
      <c r="CU119" s="1">
        <f t="shared" si="98"/>
        <v>783.86350021030125</v>
      </c>
      <c r="CV119" s="1">
        <f t="shared" si="99"/>
        <v>2311.1584237342845</v>
      </c>
      <c r="CW119" s="1">
        <f t="shared" si="100"/>
        <v>985.83498305089972</v>
      </c>
      <c r="CX119" s="1">
        <f t="shared" si="101"/>
        <v>2384.5042078948209</v>
      </c>
      <c r="CY119" s="1">
        <f t="shared" si="102"/>
        <v>819.09676883427608</v>
      </c>
      <c r="CZ119" s="1">
        <f t="shared" si="103"/>
        <v>1948.1768890246135</v>
      </c>
      <c r="DA119" s="1">
        <f t="shared" si="104"/>
        <v>856.08884141573924</v>
      </c>
      <c r="DB119" s="1">
        <f t="shared" si="105"/>
        <v>2008.6675743613669</v>
      </c>
      <c r="DC119" s="1">
        <f t="shared" si="106"/>
        <v>759.27081708113315</v>
      </c>
      <c r="DD119" s="1">
        <f t="shared" si="107"/>
        <v>1756.9419498877664</v>
      </c>
      <c r="DE119" s="1">
        <f t="shared" si="108"/>
        <v>821.59625206519843</v>
      </c>
      <c r="DF119" s="1">
        <f t="shared" si="109"/>
        <v>1610.0726231519257</v>
      </c>
      <c r="DG119" s="1">
        <f t="shared" si="110"/>
        <v>736.12202789593005</v>
      </c>
      <c r="DH119" s="1">
        <f t="shared" si="111"/>
        <v>1426.0824372792342</v>
      </c>
      <c r="DI119" s="1">
        <f t="shared" si="112"/>
        <v>765.23780534285117</v>
      </c>
      <c r="DJ119" s="1">
        <f t="shared" si="113"/>
        <v>1467.5737548215357</v>
      </c>
      <c r="DK119" s="1">
        <f t="shared" si="114"/>
        <v>762.25417053901117</v>
      </c>
      <c r="DL119" s="1">
        <f t="shared" si="115"/>
        <v>1446.8208394568323</v>
      </c>
      <c r="DM119" s="1">
        <f t="shared" si="116"/>
        <v>832.65291829704233</v>
      </c>
      <c r="DN119" s="1">
        <f t="shared" si="117"/>
        <v>1303.7731819994387</v>
      </c>
      <c r="DO119" s="1">
        <f t="shared" si="118"/>
        <v>888.96650058064597</v>
      </c>
      <c r="DP119" s="1">
        <f t="shared" si="119"/>
        <v>1378.5236739051859</v>
      </c>
      <c r="DQ119" s="1">
        <f t="shared" si="120"/>
        <v>872.63411493566559</v>
      </c>
      <c r="DR119" s="1">
        <f t="shared" si="121"/>
        <v>1339.4847601246038</v>
      </c>
      <c r="DS119" s="1">
        <f t="shared" si="122"/>
        <v>817.9934710122925</v>
      </c>
      <c r="DT119" s="1">
        <f t="shared" si="123"/>
        <v>1243.3207454568933</v>
      </c>
      <c r="DU119" s="1">
        <f t="shared" si="124"/>
        <v>1816.9386872244963</v>
      </c>
      <c r="DV119" s="1">
        <f t="shared" si="125"/>
        <v>2016.5292526062206</v>
      </c>
      <c r="DW119" s="1">
        <f t="shared" si="126"/>
        <v>1864.1589453980268</v>
      </c>
      <c r="DX119" s="1">
        <f t="shared" si="127"/>
        <v>2034.732037699323</v>
      </c>
      <c r="DY119" s="1">
        <f t="shared" si="128"/>
        <v>1655.0645934042225</v>
      </c>
      <c r="DZ119" s="1">
        <f t="shared" si="129"/>
        <v>1776.631896545407</v>
      </c>
      <c r="EA119" s="1">
        <f t="shared" si="130"/>
        <v>1800.2021491746032</v>
      </c>
      <c r="EB119" s="1">
        <f t="shared" si="131"/>
        <v>1904.7070061596228</v>
      </c>
      <c r="EC119" s="1">
        <f t="shared" si="132"/>
        <v>1997.8296455266041</v>
      </c>
      <c r="ED119" s="1">
        <f t="shared" si="133"/>
        <v>1883.3225515843178</v>
      </c>
      <c r="EE119" s="1">
        <f t="shared" si="134"/>
        <v>2045.7746537246258</v>
      </c>
      <c r="EF119" s="1">
        <f t="shared" si="135"/>
        <v>1898.1908497057454</v>
      </c>
      <c r="EG119" s="1">
        <f t="shared" si="136"/>
        <v>1959.8458429369746</v>
      </c>
      <c r="EH119" s="1">
        <f t="shared" si="137"/>
        <v>1789.8574107784407</v>
      </c>
      <c r="EI119" s="1">
        <f t="shared" si="138"/>
        <v>2269.2976863043159</v>
      </c>
      <c r="EJ119" s="1">
        <f t="shared" si="139"/>
        <v>2041.932080140064</v>
      </c>
      <c r="EK119" s="1">
        <f t="shared" si="140"/>
        <v>2854.3760460947728</v>
      </c>
      <c r="EL119" s="1">
        <f t="shared" si="141"/>
        <v>2121.5074202593632</v>
      </c>
      <c r="EM119" s="1">
        <f t="shared" si="146"/>
        <v>2482.4881123534724</v>
      </c>
      <c r="EN119" s="1">
        <f t="shared" si="147"/>
        <v>1810.2961495541281</v>
      </c>
      <c r="EO119" s="1">
        <f t="shared" si="157"/>
        <v>2608.3169065214083</v>
      </c>
      <c r="EP119" s="1">
        <f t="shared" si="158"/>
        <v>1871.5944622553836</v>
      </c>
      <c r="EQ119" s="1">
        <f t="shared" si="161"/>
        <v>2792.091353824062</v>
      </c>
      <c r="ER119" s="1">
        <f t="shared" si="162"/>
        <v>1970.5300694127975</v>
      </c>
      <c r="ES119" s="1">
        <f t="shared" si="165"/>
        <v>3587.8892320876917</v>
      </c>
      <c r="ET119" s="1">
        <f t="shared" si="166"/>
        <v>1866.5092879906379</v>
      </c>
      <c r="EU119" s="1">
        <f t="shared" si="169"/>
        <v>3182.4689410130418</v>
      </c>
      <c r="EV119" s="1">
        <f t="shared" si="170"/>
        <v>1623.6635571767092</v>
      </c>
      <c r="EW119" s="1">
        <f t="shared" si="173"/>
        <v>3489.9088316257034</v>
      </c>
      <c r="EX119" s="1">
        <f t="shared" si="174"/>
        <v>1750.758518279019</v>
      </c>
      <c r="EY119" s="1">
        <f t="shared" si="177"/>
        <v>3216.6226994131885</v>
      </c>
      <c r="EZ119" s="1">
        <f t="shared" si="178"/>
        <v>1584.7798144807464</v>
      </c>
      <c r="FA119" s="1">
        <f t="shared" si="181"/>
        <v>3700.0232146181088</v>
      </c>
      <c r="FB119" s="1">
        <f t="shared" si="182"/>
        <v>1559.5946440825587</v>
      </c>
      <c r="FC119" s="1">
        <f t="shared" si="185"/>
        <v>4054.2508793222091</v>
      </c>
      <c r="FD119" s="1">
        <f t="shared" si="186"/>
        <v>1679.2282438379618</v>
      </c>
      <c r="FE119" s="1">
        <f t="shared" si="189"/>
        <v>3297.354064273638</v>
      </c>
      <c r="FF119" s="1">
        <f t="shared" si="190"/>
        <v>1340.3559254764973</v>
      </c>
      <c r="FG119" s="1">
        <f t="shared" si="193"/>
        <v>2942.3145836119174</v>
      </c>
      <c r="FH119" s="1">
        <f t="shared" si="194"/>
        <v>1178.3264250432153</v>
      </c>
      <c r="FI119" s="1">
        <f t="shared" si="197"/>
        <v>2970.5924791980701</v>
      </c>
      <c r="FJ119" s="1">
        <f t="shared" si="198"/>
        <v>1015.2896635635095</v>
      </c>
      <c r="FK119" s="1">
        <f t="shared" si="201"/>
        <v>2664.5431047604216</v>
      </c>
      <c r="FL119" s="1">
        <f t="shared" si="202"/>
        <v>899.39220740081919</v>
      </c>
      <c r="FM119" s="1">
        <f t="shared" si="205"/>
        <v>2682.0552681333102</v>
      </c>
      <c r="FN119" s="1">
        <f t="shared" si="206"/>
        <v>895.37306944870875</v>
      </c>
      <c r="FO119" s="1">
        <f t="shared" si="209"/>
        <v>2501.2349915529139</v>
      </c>
      <c r="FP119" s="1">
        <f t="shared" si="210"/>
        <v>825.91461664814631</v>
      </c>
      <c r="FQ119" s="1">
        <f t="shared" si="213"/>
        <v>2654.5312503672544</v>
      </c>
      <c r="FR119" s="1">
        <f t="shared" si="214"/>
        <v>769.40002441406205</v>
      </c>
      <c r="FS119" s="1">
        <f t="shared" si="217"/>
        <v>2474.0984322560003</v>
      </c>
      <c r="FT119" s="1">
        <f t="shared" si="218"/>
        <v>709.77862030817516</v>
      </c>
      <c r="FU119" s="1">
        <f t="shared" si="221"/>
        <v>2680.0924561537813</v>
      </c>
      <c r="FV119" s="1">
        <f t="shared" si="222"/>
        <v>761.64142225026501</v>
      </c>
      <c r="FW119" s="1">
        <f t="shared" si="225"/>
        <v>2518.2876317642758</v>
      </c>
      <c r="FX119" s="1">
        <f t="shared" si="226"/>
        <v>708.45406432445407</v>
      </c>
      <c r="FY119" s="1">
        <f t="shared" si="229"/>
        <v>2524.7325939264424</v>
      </c>
      <c r="FZ119" s="1">
        <f t="shared" si="230"/>
        <v>639.6599359662664</v>
      </c>
      <c r="GA119" s="1">
        <f t="shared" si="233"/>
        <v>2621.2215276930442</v>
      </c>
      <c r="GB119" s="1">
        <f t="shared" si="234"/>
        <v>658.07181723531812</v>
      </c>
      <c r="GC119" s="1">
        <f t="shared" si="237"/>
        <v>2416.8125854988925</v>
      </c>
      <c r="GD119" s="1">
        <f t="shared" si="238"/>
        <v>601.0937690734861</v>
      </c>
      <c r="GE119" s="1">
        <f t="shared" si="241"/>
        <v>2410.9399576344081</v>
      </c>
      <c r="GF119" s="1">
        <f t="shared" si="242"/>
        <v>594.52919104205671</v>
      </c>
      <c r="GG119" s="1">
        <f t="shared" si="245"/>
        <v>2460.3355306918079</v>
      </c>
      <c r="GH119" s="1">
        <f t="shared" si="246"/>
        <v>545.41589632376792</v>
      </c>
      <c r="GI119" s="1">
        <f t="shared" si="249"/>
        <v>2476.3366621326468</v>
      </c>
      <c r="GJ119" s="1">
        <f t="shared" si="250"/>
        <v>544.38680972693066</v>
      </c>
      <c r="GK119" s="1">
        <f t="shared" si="253"/>
        <v>2347.9649565759046</v>
      </c>
      <c r="GL119" s="1">
        <f t="shared" si="254"/>
        <v>511.87776833905428</v>
      </c>
      <c r="GM119" s="1">
        <f t="shared" si="257"/>
        <v>2176.528349055015</v>
      </c>
      <c r="GN119" s="1">
        <f t="shared" si="258"/>
        <v>470.79987682220843</v>
      </c>
      <c r="GO119" s="1">
        <f t="shared" si="261"/>
        <v>2309.5763911150561</v>
      </c>
      <c r="GP119" s="1">
        <f t="shared" si="262"/>
        <v>451.35631932146032</v>
      </c>
      <c r="GQ119" s="1">
        <f t="shared" si="265"/>
        <v>2081.1190137591798</v>
      </c>
      <c r="GR119" s="1">
        <f t="shared" si="266"/>
        <v>403.68958610661105</v>
      </c>
      <c r="GS119" s="1">
        <f t="shared" si="269"/>
        <v>2345.189513763346</v>
      </c>
      <c r="GT119" s="1">
        <f t="shared" si="270"/>
        <v>451.89358786699648</v>
      </c>
      <c r="GU119" s="1">
        <f t="shared" si="273"/>
        <v>2367.7563079340998</v>
      </c>
      <c r="GV119" s="1">
        <f t="shared" si="274"/>
        <v>452.85819212471051</v>
      </c>
      <c r="GW119" s="1">
        <f t="shared" si="277"/>
        <v>2779.4016290688032</v>
      </c>
      <c r="GX119" s="1">
        <f t="shared" si="278"/>
        <v>479.67582569455243</v>
      </c>
      <c r="GY119" s="1">
        <f t="shared" si="281"/>
        <v>2742.2424006244946</v>
      </c>
      <c r="GZ119" s="1">
        <f t="shared" si="282"/>
        <v>469.23791124133618</v>
      </c>
      <c r="HA119" s="1">
        <f t="shared" si="285"/>
        <v>2518.2626151579761</v>
      </c>
      <c r="HB119" s="1">
        <f t="shared" si="286"/>
        <v>427.33050784255448</v>
      </c>
      <c r="HC119" s="1">
        <f t="shared" si="289"/>
        <v>2235.1482632736538</v>
      </c>
      <c r="HD119" s="1">
        <f t="shared" si="290"/>
        <v>376.41879863701672</v>
      </c>
      <c r="HE119" s="1">
        <f t="shared" si="293"/>
        <v>2399.9054344225356</v>
      </c>
      <c r="HF119" s="1">
        <f t="shared" si="294"/>
        <v>368.01659331029754</v>
      </c>
      <c r="HG119" s="1">
        <f t="shared" si="297"/>
        <v>2561.5259305752088</v>
      </c>
      <c r="HH119" s="1">
        <f t="shared" si="298"/>
        <v>390.04626153464852</v>
      </c>
      <c r="HI119" s="1">
        <f t="shared" si="301"/>
        <v>2410.0840718798058</v>
      </c>
      <c r="HJ119" s="1">
        <f t="shared" si="302"/>
        <v>364.26245193678096</v>
      </c>
      <c r="HK119" s="1">
        <f t="shared" si="305"/>
        <v>2450.8455903539634</v>
      </c>
      <c r="HL119" s="1">
        <f t="shared" si="306"/>
        <v>367.85705086607857</v>
      </c>
      <c r="HM119" s="1">
        <f t="shared" ref="HM119:HM122" si="309">$C119*HM118+HM118</f>
        <v>2827.9415027039199</v>
      </c>
      <c r="HN119" s="1">
        <f t="shared" ref="HN119:HN122" si="310">HN118*$C119+HN118</f>
        <v>389.06793940797166</v>
      </c>
      <c r="HO119" s="1">
        <f>$C119*HO118+HO118</f>
        <v>3127.0315932000422</v>
      </c>
      <c r="HP119" s="1">
        <f>HP118*$C119+HP118</f>
        <v>426.81214372081843</v>
      </c>
      <c r="HQ119" s="1">
        <f>$N119</f>
        <v>2771.4495409057395</v>
      </c>
      <c r="HR119" s="2">
        <f>$G119</f>
        <v>375</v>
      </c>
    </row>
    <row r="120" spans="1:234" x14ac:dyDescent="0.2">
      <c r="A120" s="3">
        <v>44439</v>
      </c>
      <c r="B120">
        <v>359.39999389648398</v>
      </c>
      <c r="C120" s="4">
        <f t="shared" si="148"/>
        <v>-6.5765577093175473E-2</v>
      </c>
      <c r="D120" s="2">
        <f t="shared" si="149"/>
        <v>30201.680159368389</v>
      </c>
      <c r="E120">
        <f t="shared" si="150"/>
        <v>1074.1211002911423</v>
      </c>
      <c r="F120">
        <v>2</v>
      </c>
      <c r="G120" s="2">
        <f t="shared" si="142"/>
        <v>375</v>
      </c>
      <c r="H120">
        <f t="shared" si="143"/>
        <v>1.0434056938465313</v>
      </c>
      <c r="I120">
        <f t="shared" si="151"/>
        <v>572.5669085854089</v>
      </c>
      <c r="J120">
        <f t="shared" si="152"/>
        <v>7.7704922320097216</v>
      </c>
      <c r="K120">
        <f t="shared" si="153"/>
        <v>426.33447618621148</v>
      </c>
      <c r="L120">
        <f t="shared" si="154"/>
        <v>1074.1211002911423</v>
      </c>
      <c r="M120">
        <v>2.6</v>
      </c>
      <c r="N120" s="1">
        <f t="shared" si="144"/>
        <v>2792.7148607569702</v>
      </c>
      <c r="P120" s="1">
        <f t="shared" si="145"/>
        <v>30201.680159368389</v>
      </c>
      <c r="Q120" s="1">
        <f t="shared" si="155"/>
        <v>177.65694211393168</v>
      </c>
      <c r="R120" s="1">
        <f t="shared" si="156"/>
        <v>4530.2520239052628</v>
      </c>
      <c r="S120" s="1">
        <f t="shared" si="159"/>
        <v>203.21590343260971</v>
      </c>
      <c r="T120" s="1">
        <f t="shared" si="160"/>
        <v>4483.1600070247487</v>
      </c>
      <c r="U120" s="1">
        <f t="shared" si="163"/>
        <v>189.19573737263795</v>
      </c>
      <c r="V120" s="1">
        <f t="shared" si="164"/>
        <v>3679.8634187353282</v>
      </c>
      <c r="W120" s="1">
        <f t="shared" si="167"/>
        <v>227.26810035008074</v>
      </c>
      <c r="X120" s="1">
        <f t="shared" si="168"/>
        <v>3523.5293519263105</v>
      </c>
      <c r="Y120" s="1">
        <f t="shared" si="171"/>
        <v>229.62101711479289</v>
      </c>
      <c r="Z120" s="1">
        <f t="shared" si="172"/>
        <v>3277.2035917612525</v>
      </c>
      <c r="AA120" s="1">
        <f t="shared" si="175"/>
        <v>235.57687664722383</v>
      </c>
      <c r="AB120" s="1">
        <f t="shared" si="176"/>
        <v>3129.7532124512381</v>
      </c>
      <c r="AC120" s="1">
        <f t="shared" si="179"/>
        <v>237.09797848637302</v>
      </c>
      <c r="AD120" s="1">
        <f t="shared" si="180"/>
        <v>2953.9725525738422</v>
      </c>
      <c r="AE120" s="1">
        <f t="shared" si="183"/>
        <v>260.35930396938227</v>
      </c>
      <c r="AF120" s="1">
        <f t="shared" si="184"/>
        <v>3063.0681297995757</v>
      </c>
      <c r="AG120" s="1">
        <f t="shared" si="187"/>
        <v>258.91577808078205</v>
      </c>
      <c r="AH120" s="1">
        <f t="shared" si="188"/>
        <v>2879.0386693977357</v>
      </c>
      <c r="AI120" s="1">
        <f t="shared" si="191"/>
        <v>241.95655043230934</v>
      </c>
      <c r="AJ120" s="1">
        <f t="shared" si="192"/>
        <v>2558.0070739963276</v>
      </c>
      <c r="AK120" s="1">
        <f t="shared" si="195"/>
        <v>277.25163491225061</v>
      </c>
      <c r="AL120" s="1">
        <f t="shared" si="196"/>
        <v>2807.8124523162805</v>
      </c>
      <c r="AM120" s="1">
        <f t="shared" si="199"/>
        <v>245.78208570517353</v>
      </c>
      <c r="AN120" s="1">
        <f t="shared" si="200"/>
        <v>2378.8195955641536</v>
      </c>
      <c r="AO120" s="1">
        <f t="shared" si="203"/>
        <v>261.09563644472229</v>
      </c>
      <c r="AP120" s="1">
        <f t="shared" si="204"/>
        <v>2435.2342895301003</v>
      </c>
      <c r="AQ120" s="1">
        <f t="shared" si="207"/>
        <v>327.85843039633744</v>
      </c>
      <c r="AR120" s="1">
        <f t="shared" si="208"/>
        <v>2947.9151925890696</v>
      </c>
      <c r="AS120" s="1">
        <f t="shared" si="211"/>
        <v>322.79250782101036</v>
      </c>
      <c r="AT120" s="1">
        <f t="shared" si="212"/>
        <v>2528.0187143949629</v>
      </c>
      <c r="AU120" s="1">
        <f t="shared" si="215"/>
        <v>485.33480386653406</v>
      </c>
      <c r="AV120" s="1">
        <f t="shared" si="216"/>
        <v>3667.3468764947347</v>
      </c>
      <c r="AW120" s="1">
        <f t="shared" si="219"/>
        <v>451.79865088613508</v>
      </c>
      <c r="AX120" s="1">
        <f t="shared" si="220"/>
        <v>3247.5903062935276</v>
      </c>
      <c r="AY120" s="1">
        <f t="shared" si="223"/>
        <v>521.69358886277723</v>
      </c>
      <c r="AZ120" s="1">
        <f t="shared" si="224"/>
        <v>3593.9999389648374</v>
      </c>
      <c r="BA120" s="1">
        <f t="shared" si="227"/>
        <v>1033.1337367054248</v>
      </c>
      <c r="BB120" s="1">
        <f t="shared" si="228"/>
        <v>6802.5235437820311</v>
      </c>
      <c r="BC120" s="1">
        <f t="shared" si="231"/>
        <v>634.08019314809815</v>
      </c>
      <c r="BD120" s="1">
        <f t="shared" si="232"/>
        <v>7701.4284406389415</v>
      </c>
      <c r="BE120" s="1">
        <f t="shared" si="235"/>
        <v>494.12069222861885</v>
      </c>
      <c r="BF120" s="1">
        <f t="shared" si="236"/>
        <v>5543.4446359354861</v>
      </c>
      <c r="BG120" s="1">
        <f t="shared" si="239"/>
        <v>459.95252665419895</v>
      </c>
      <c r="BH120" s="1">
        <f t="shared" si="240"/>
        <v>4889.795835326313</v>
      </c>
      <c r="BI120" s="1">
        <f t="shared" si="243"/>
        <v>396.70796592463262</v>
      </c>
      <c r="BJ120" s="1">
        <f t="shared" si="244"/>
        <v>4030.3529678836526</v>
      </c>
      <c r="BK120" s="1">
        <f t="shared" si="247"/>
        <v>370.69787342542372</v>
      </c>
      <c r="BL120" s="1">
        <f t="shared" si="248"/>
        <v>3632.7494138630086</v>
      </c>
      <c r="BM120" s="1">
        <f t="shared" si="251"/>
        <v>369.13574664282572</v>
      </c>
      <c r="BN120" s="1">
        <f t="shared" si="252"/>
        <v>3505.2014313894738</v>
      </c>
      <c r="BO120" s="1">
        <f t="shared" si="255"/>
        <v>367.50747305796773</v>
      </c>
      <c r="BP120" s="1">
        <f t="shared" si="256"/>
        <v>3388.0090962024888</v>
      </c>
      <c r="BQ120" s="1">
        <f t="shared" si="259"/>
        <v>328.58040769938896</v>
      </c>
      <c r="BR120" s="1">
        <f t="shared" si="260"/>
        <v>2945.9015893154433</v>
      </c>
      <c r="BS120" s="1">
        <f t="shared" si="263"/>
        <v>266.77203584727522</v>
      </c>
      <c r="BT120" s="1">
        <f t="shared" si="264"/>
        <v>2335.7884909725553</v>
      </c>
      <c r="BU120" s="1">
        <f t="shared" si="267"/>
        <v>252.88755370756226</v>
      </c>
      <c r="BV120" s="1">
        <f t="shared" si="268"/>
        <v>2173.790285664219</v>
      </c>
      <c r="BW120" s="1">
        <f t="shared" si="271"/>
        <v>262.91776572166668</v>
      </c>
      <c r="BX120" s="1">
        <f t="shared" si="272"/>
        <v>2222.1763284486324</v>
      </c>
      <c r="BY120" s="1">
        <f t="shared" si="275"/>
        <v>311.61044150429206</v>
      </c>
      <c r="BZ120" s="1">
        <f t="shared" si="276"/>
        <v>2589.3371697730863</v>
      </c>
      <c r="CA120" s="1">
        <f t="shared" si="279"/>
        <v>359.60919495992385</v>
      </c>
      <c r="CB120" s="1">
        <f t="shared" si="280"/>
        <v>2930.528219012549</v>
      </c>
      <c r="CC120" s="1">
        <f t="shared" si="283"/>
        <v>391.43817354601788</v>
      </c>
      <c r="CD120" s="1">
        <f t="shared" si="284"/>
        <v>2861.4650122596777</v>
      </c>
      <c r="CE120" s="1">
        <f t="shared" si="287"/>
        <v>372.44482775825344</v>
      </c>
      <c r="CF120" s="1">
        <f t="shared" si="288"/>
        <v>2666.1721017865384</v>
      </c>
      <c r="CG120" s="1">
        <f t="shared" si="291"/>
        <v>765.05367105744494</v>
      </c>
      <c r="CH120" s="1">
        <f t="shared" si="292"/>
        <v>2930.528219012549</v>
      </c>
      <c r="CI120" s="1">
        <f t="shared" si="295"/>
        <v>769.842791360565</v>
      </c>
      <c r="CJ120" s="1">
        <f t="shared" si="296"/>
        <v>2882.2712264537649</v>
      </c>
      <c r="CK120" s="1">
        <f t="shared" si="299"/>
        <v>752.58305863871169</v>
      </c>
      <c r="CL120" s="1">
        <f t="shared" si="300"/>
        <v>2756.1348365164313</v>
      </c>
      <c r="CM120" s="1">
        <f t="shared" si="303"/>
        <v>708.92888023995681</v>
      </c>
      <c r="CN120" s="1">
        <f t="shared" si="304"/>
        <v>2542.9244851166332</v>
      </c>
      <c r="CO120" s="1">
        <f t="shared" si="307"/>
        <v>736.20672553559223</v>
      </c>
      <c r="CP120" s="1">
        <f t="shared" si="308"/>
        <v>2280.4568729421771</v>
      </c>
      <c r="CQ120" s="1">
        <f t="shared" ref="CQ120:CQ122" si="311">$C120*CQ119+CQ119</f>
        <v>748.84083570215614</v>
      </c>
      <c r="CR120" s="1">
        <f t="shared" ref="CR120:CR122" si="312">CR119*$C120+CR119</f>
        <v>2280.0709917025338</v>
      </c>
      <c r="CS120" s="1">
        <f t="shared" si="96"/>
        <v>690.8272437809452</v>
      </c>
      <c r="CT120" s="1">
        <f t="shared" si="97"/>
        <v>2068.052808008275</v>
      </c>
      <c r="CU120" s="1">
        <f t="shared" si="98"/>
        <v>732.31226475669428</v>
      </c>
      <c r="CV120" s="1">
        <f t="shared" si="99"/>
        <v>2159.1637562436454</v>
      </c>
      <c r="CW120" s="1">
        <f t="shared" si="100"/>
        <v>921.00097647191649</v>
      </c>
      <c r="CX120" s="1">
        <f t="shared" si="101"/>
        <v>2227.6859125815126</v>
      </c>
      <c r="CY120" s="1">
        <f t="shared" si="102"/>
        <v>765.22839713673454</v>
      </c>
      <c r="CZ120" s="1">
        <f t="shared" si="103"/>
        <v>1820.0539116383225</v>
      </c>
      <c r="DA120" s="1">
        <f t="shared" si="104"/>
        <v>799.78766471700521</v>
      </c>
      <c r="DB120" s="1">
        <f t="shared" si="105"/>
        <v>1876.5663921451426</v>
      </c>
      <c r="DC120" s="1">
        <f t="shared" si="106"/>
        <v>709.3369336257856</v>
      </c>
      <c r="DD120" s="1">
        <f t="shared" si="107"/>
        <v>1641.3956486341885</v>
      </c>
      <c r="DE120" s="1">
        <f t="shared" si="108"/>
        <v>767.56350041054054</v>
      </c>
      <c r="DF120" s="1">
        <f t="shared" si="109"/>
        <v>1504.1852679284164</v>
      </c>
      <c r="DG120" s="1">
        <f t="shared" si="110"/>
        <v>687.71053792035559</v>
      </c>
      <c r="DH120" s="1">
        <f t="shared" si="111"/>
        <v>1332.2953028091231</v>
      </c>
      <c r="DI120" s="1">
        <f t="shared" si="112"/>
        <v>714.91149946096346</v>
      </c>
      <c r="DJ120" s="1">
        <f t="shared" si="113"/>
        <v>1371.0579199088988</v>
      </c>
      <c r="DK120" s="1">
        <f t="shared" si="114"/>
        <v>712.12408512183333</v>
      </c>
      <c r="DL120" s="1">
        <f t="shared" si="115"/>
        <v>1351.6698319995212</v>
      </c>
      <c r="DM120" s="1">
        <f t="shared" si="116"/>
        <v>777.89301860692069</v>
      </c>
      <c r="DN120" s="1">
        <f t="shared" si="117"/>
        <v>1218.02978628664</v>
      </c>
      <c r="DO120" s="1">
        <f t="shared" si="118"/>
        <v>830.5031056534591</v>
      </c>
      <c r="DP120" s="1">
        <f t="shared" si="119"/>
        <v>1287.8642689542069</v>
      </c>
      <c r="DQ120" s="1">
        <f t="shared" si="120"/>
        <v>815.24482877572916</v>
      </c>
      <c r="DR120" s="1">
        <f t="shared" si="121"/>
        <v>1251.3927718674954</v>
      </c>
      <c r="DS120" s="1">
        <f t="shared" si="122"/>
        <v>764.19765833271936</v>
      </c>
      <c r="DT120" s="1">
        <f t="shared" si="123"/>
        <v>1161.5530391200036</v>
      </c>
      <c r="DU120" s="1">
        <f t="shared" si="124"/>
        <v>1697.4466659162606</v>
      </c>
      <c r="DV120" s="1">
        <f t="shared" si="125"/>
        <v>1883.9110425833026</v>
      </c>
      <c r="DW120" s="1">
        <f t="shared" si="126"/>
        <v>1741.5614565605201</v>
      </c>
      <c r="DX120" s="1">
        <f t="shared" si="127"/>
        <v>1900.9167110100541</v>
      </c>
      <c r="DY120" s="1">
        <f t="shared" si="128"/>
        <v>1546.218315292512</v>
      </c>
      <c r="DZ120" s="1">
        <f t="shared" si="129"/>
        <v>1659.7906745869554</v>
      </c>
      <c r="EA120" s="1">
        <f t="shared" si="130"/>
        <v>1681.8108159497606</v>
      </c>
      <c r="EB120" s="1">
        <f t="shared" si="131"/>
        <v>1779.4428507061207</v>
      </c>
      <c r="EC120" s="1">
        <f t="shared" si="132"/>
        <v>1866.4412259546928</v>
      </c>
      <c r="ED120" s="1">
        <f t="shared" si="133"/>
        <v>1759.4647571267833</v>
      </c>
      <c r="EE120" s="1">
        <f t="shared" si="134"/>
        <v>1911.2331030198345</v>
      </c>
      <c r="EF120" s="1">
        <f t="shared" si="135"/>
        <v>1773.355233041862</v>
      </c>
      <c r="EG120" s="1">
        <f t="shared" si="136"/>
        <v>1830.9554500625636</v>
      </c>
      <c r="EH120" s="1">
        <f t="shared" si="137"/>
        <v>1672.1464052440997</v>
      </c>
      <c r="EI120" s="1">
        <f t="shared" si="138"/>
        <v>2120.0560143683047</v>
      </c>
      <c r="EJ120" s="1">
        <f t="shared" si="139"/>
        <v>1907.6432385045846</v>
      </c>
      <c r="EK120" s="1">
        <f t="shared" si="140"/>
        <v>2666.6563581824139</v>
      </c>
      <c r="EL120" s="1">
        <f t="shared" si="141"/>
        <v>1981.9852604585521</v>
      </c>
      <c r="EM120" s="1">
        <f t="shared" si="146"/>
        <v>2319.2258490175986</v>
      </c>
      <c r="EN120" s="1">
        <f t="shared" si="147"/>
        <v>1691.2409785691473</v>
      </c>
      <c r="EO120" s="1">
        <f t="shared" si="157"/>
        <v>2436.7794399221416</v>
      </c>
      <c r="EP120" s="1">
        <f t="shared" si="158"/>
        <v>1748.5079723607669</v>
      </c>
      <c r="EQ120" s="1">
        <f t="shared" si="161"/>
        <v>2608.4678546429568</v>
      </c>
      <c r="ER120" s="1">
        <f t="shared" si="162"/>
        <v>1840.9370222184098</v>
      </c>
      <c r="ES120" s="1">
        <f t="shared" si="165"/>
        <v>3351.9296261930544</v>
      </c>
      <c r="ET120" s="1">
        <f t="shared" si="166"/>
        <v>1743.7572275161615</v>
      </c>
      <c r="EU120" s="1">
        <f t="shared" si="169"/>
        <v>2973.172034526212</v>
      </c>
      <c r="EV120" s="1">
        <f t="shared" si="170"/>
        <v>1516.8823863338248</v>
      </c>
      <c r="EW120" s="1">
        <f t="shared" si="173"/>
        <v>3260.3929633112693</v>
      </c>
      <c r="EX120" s="1">
        <f t="shared" si="174"/>
        <v>1635.6188739736065</v>
      </c>
      <c r="EY120" s="1">
        <f t="shared" si="177"/>
        <v>3005.079651295272</v>
      </c>
      <c r="EZ120" s="1">
        <f t="shared" si="178"/>
        <v>1480.5558554158044</v>
      </c>
      <c r="FA120" s="1">
        <f t="shared" si="181"/>
        <v>3456.6890526506027</v>
      </c>
      <c r="FB120" s="1">
        <f t="shared" si="182"/>
        <v>1457.0270022830437</v>
      </c>
      <c r="FC120" s="1">
        <f t="shared" si="185"/>
        <v>3787.6207305630701</v>
      </c>
      <c r="FD120" s="1">
        <f t="shared" si="186"/>
        <v>1568.7928293107987</v>
      </c>
      <c r="FE120" s="1">
        <f t="shared" si="189"/>
        <v>3080.5016713561545</v>
      </c>
      <c r="FF120" s="1">
        <f t="shared" si="190"/>
        <v>1252.2066445272781</v>
      </c>
      <c r="FG120" s="1">
        <f t="shared" si="193"/>
        <v>2748.8115670310135</v>
      </c>
      <c r="FH120" s="1">
        <f t="shared" si="194"/>
        <v>1100.8331076961099</v>
      </c>
      <c r="FI120" s="1">
        <f t="shared" si="197"/>
        <v>2775.229750494962</v>
      </c>
      <c r="FJ120" s="1">
        <f t="shared" si="198"/>
        <v>948.51855292251935</v>
      </c>
      <c r="FK120" s="1">
        <f t="shared" si="201"/>
        <v>2489.307889786211</v>
      </c>
      <c r="FL120" s="1">
        <f t="shared" si="202"/>
        <v>840.24315984799932</v>
      </c>
      <c r="FM120" s="1">
        <f t="shared" si="205"/>
        <v>2505.6683556287317</v>
      </c>
      <c r="FN120" s="1">
        <f t="shared" si="206"/>
        <v>836.48834282272651</v>
      </c>
      <c r="FO120" s="1">
        <f t="shared" si="209"/>
        <v>2336.7398288877926</v>
      </c>
      <c r="FP120" s="1">
        <f t="shared" si="210"/>
        <v>771.59786525459219</v>
      </c>
      <c r="FQ120" s="1">
        <f t="shared" si="213"/>
        <v>2479.9544707749833</v>
      </c>
      <c r="FR120" s="1">
        <f t="shared" si="214"/>
        <v>718.79998779296795</v>
      </c>
      <c r="FS120" s="1">
        <f t="shared" si="217"/>
        <v>2311.3879210733635</v>
      </c>
      <c r="FT120" s="1">
        <f t="shared" si="218"/>
        <v>663.09961973521013</v>
      </c>
      <c r="FU120" s="1">
        <f t="shared" si="221"/>
        <v>2503.8346291117618</v>
      </c>
      <c r="FV120" s="1">
        <f t="shared" si="222"/>
        <v>711.55163457790934</v>
      </c>
      <c r="FW120" s="1">
        <f t="shared" si="225"/>
        <v>2352.6709923746921</v>
      </c>
      <c r="FX120" s="1">
        <f t="shared" si="226"/>
        <v>661.86217394015068</v>
      </c>
      <c r="FY120" s="1">
        <f t="shared" si="229"/>
        <v>2358.6920978809203</v>
      </c>
      <c r="FZ120" s="1">
        <f t="shared" si="230"/>
        <v>597.59233113406117</v>
      </c>
      <c r="GA120" s="1">
        <f t="shared" si="233"/>
        <v>2448.8353812352561</v>
      </c>
      <c r="GB120" s="1">
        <f t="shared" si="234"/>
        <v>614.79334440608272</v>
      </c>
      <c r="GC120" s="1">
        <f t="shared" si="237"/>
        <v>2257.8695110875083</v>
      </c>
      <c r="GD120" s="1">
        <f t="shared" si="238"/>
        <v>561.56249046325638</v>
      </c>
      <c r="GE120" s="1">
        <f t="shared" si="241"/>
        <v>2252.383099983585</v>
      </c>
      <c r="GF120" s="1">
        <f t="shared" si="242"/>
        <v>555.42963569443714</v>
      </c>
      <c r="GG120" s="1">
        <f t="shared" si="245"/>
        <v>2298.5301446730168</v>
      </c>
      <c r="GH120" s="1">
        <f t="shared" si="246"/>
        <v>509.54630514624375</v>
      </c>
      <c r="GI120" s="1">
        <f t="shared" si="249"/>
        <v>2313.4789524705052</v>
      </c>
      <c r="GJ120" s="1">
        <f t="shared" si="250"/>
        <v>508.58489702332633</v>
      </c>
      <c r="GK120" s="1">
        <f t="shared" si="253"/>
        <v>2193.5496862121377</v>
      </c>
      <c r="GL120" s="1">
        <f t="shared" si="254"/>
        <v>478.21383150306957</v>
      </c>
      <c r="GM120" s="1">
        <f t="shared" si="257"/>
        <v>2033.3877061197554</v>
      </c>
      <c r="GN120" s="1">
        <f t="shared" si="258"/>
        <v>439.83745122759996</v>
      </c>
      <c r="GO120" s="1">
        <f t="shared" si="261"/>
        <v>2157.6857669126011</v>
      </c>
      <c r="GP120" s="1">
        <f t="shared" si="262"/>
        <v>421.67261050663291</v>
      </c>
      <c r="GQ120" s="1">
        <f t="shared" si="265"/>
        <v>1944.2530208197272</v>
      </c>
      <c r="GR120" s="1">
        <f t="shared" si="266"/>
        <v>377.1407075098046</v>
      </c>
      <c r="GS120" s="1">
        <f t="shared" si="269"/>
        <v>2190.9567719978359</v>
      </c>
      <c r="GT120" s="1">
        <f t="shared" si="270"/>
        <v>422.17454527621788</v>
      </c>
      <c r="GU120" s="1">
        <f t="shared" si="273"/>
        <v>2212.039447926807</v>
      </c>
      <c r="GV120" s="1">
        <f t="shared" si="274"/>
        <v>423.07571177825679</v>
      </c>
      <c r="GW120" s="1">
        <f t="shared" si="277"/>
        <v>2596.6126769593811</v>
      </c>
      <c r="GX120" s="1">
        <f t="shared" si="278"/>
        <v>448.12966820010473</v>
      </c>
      <c r="GY120" s="1">
        <f t="shared" si="281"/>
        <v>2561.8972466180498</v>
      </c>
      <c r="GZ120" s="1">
        <f t="shared" si="282"/>
        <v>438.37820921455346</v>
      </c>
      <c r="HA120" s="1">
        <f t="shared" si="285"/>
        <v>2352.6476209999428</v>
      </c>
      <c r="HB120" s="1">
        <f t="shared" si="286"/>
        <v>399.22687038476914</v>
      </c>
      <c r="HC120" s="1">
        <f t="shared" si="289"/>
        <v>2088.1524478506531</v>
      </c>
      <c r="HD120" s="1">
        <f t="shared" si="290"/>
        <v>351.66339911593349</v>
      </c>
      <c r="HE120" s="1">
        <f t="shared" si="293"/>
        <v>2242.0742685586897</v>
      </c>
      <c r="HF120" s="1">
        <f t="shared" si="294"/>
        <v>343.81376967138135</v>
      </c>
      <c r="HG120" s="1">
        <f t="shared" si="297"/>
        <v>2393.065699511797</v>
      </c>
      <c r="HH120" s="1">
        <f t="shared" si="298"/>
        <v>364.39464405178671</v>
      </c>
      <c r="HI120" s="1">
        <f t="shared" si="301"/>
        <v>2251.5835020495601</v>
      </c>
      <c r="HJ120" s="1">
        <f t="shared" si="302"/>
        <v>340.30652157178349</v>
      </c>
      <c r="HK120" s="1">
        <f t="shared" si="305"/>
        <v>2289.6643157380709</v>
      </c>
      <c r="HL120" s="1">
        <f t="shared" si="306"/>
        <v>343.66471962807731</v>
      </c>
      <c r="HM120" s="1">
        <f t="shared" si="309"/>
        <v>2641.9602977928548</v>
      </c>
      <c r="HN120" s="1">
        <f t="shared" si="310"/>
        <v>363.48066184435379</v>
      </c>
      <c r="HO120" s="1">
        <f t="shared" ref="HO120:HO122" si="313">$C120*HO119+HO119</f>
        <v>2921.3805558846493</v>
      </c>
      <c r="HP120" s="1">
        <f t="shared" ref="HP120:HP122" si="314">HP119*$C120+HP119</f>
        <v>398.74259677864347</v>
      </c>
      <c r="HQ120" s="1">
        <f>$C120*HQ119+HQ119</f>
        <v>2589.1835624634573</v>
      </c>
      <c r="HR120" s="1">
        <f>HR119*$C120+HR119</f>
        <v>350.33790859005921</v>
      </c>
      <c r="HS120" s="1">
        <f>$N120</f>
        <v>2792.7148607569702</v>
      </c>
      <c r="HT120" s="2">
        <f>$G120</f>
        <v>375</v>
      </c>
    </row>
    <row r="121" spans="1:234" x14ac:dyDescent="0.2">
      <c r="A121" s="3">
        <v>44530</v>
      </c>
      <c r="B121">
        <v>337.20001220703102</v>
      </c>
      <c r="C121" s="4">
        <f t="shared" si="148"/>
        <v>-6.1769566128170535E-2</v>
      </c>
      <c r="D121" s="2">
        <f t="shared" si="149"/>
        <v>28336.135479582426</v>
      </c>
      <c r="E121">
        <f t="shared" si="150"/>
        <v>1082.9349982169986</v>
      </c>
      <c r="F121">
        <v>3</v>
      </c>
      <c r="G121" s="2">
        <f t="shared" si="142"/>
        <v>375</v>
      </c>
      <c r="H121">
        <f t="shared" si="143"/>
        <v>1.1120996038688187</v>
      </c>
      <c r="I121">
        <f t="shared" si="151"/>
        <v>573.67900818927774</v>
      </c>
      <c r="J121">
        <f t="shared" si="152"/>
        <v>8.9923424829116012</v>
      </c>
      <c r="K121">
        <f t="shared" si="153"/>
        <v>435.3268186691231</v>
      </c>
      <c r="L121">
        <f t="shared" si="154"/>
        <v>1082.9349982169986</v>
      </c>
      <c r="M121">
        <v>2.8</v>
      </c>
      <c r="N121" s="1">
        <f t="shared" si="144"/>
        <v>3032.2179950075956</v>
      </c>
      <c r="P121" s="1">
        <f t="shared" si="145"/>
        <v>28336.135479582426</v>
      </c>
      <c r="Q121" s="1">
        <f t="shared" si="155"/>
        <v>166.6831498798966</v>
      </c>
      <c r="R121" s="1">
        <f t="shared" si="156"/>
        <v>4250.4203219373685</v>
      </c>
      <c r="S121" s="1">
        <f t="shared" si="159"/>
        <v>190.6633452472332</v>
      </c>
      <c r="T121" s="1">
        <f t="shared" si="160"/>
        <v>4206.2371585076644</v>
      </c>
      <c r="U121" s="1">
        <f t="shared" si="163"/>
        <v>177.50919876183082</v>
      </c>
      <c r="V121" s="1">
        <f t="shared" si="164"/>
        <v>3452.5598519491205</v>
      </c>
      <c r="W121" s="1">
        <f t="shared" si="167"/>
        <v>213.22984839668274</v>
      </c>
      <c r="X121" s="1">
        <f t="shared" si="168"/>
        <v>3305.8824726179482</v>
      </c>
      <c r="Y121" s="1">
        <f t="shared" si="171"/>
        <v>215.43742651370292</v>
      </c>
      <c r="Z121" s="1">
        <f t="shared" si="172"/>
        <v>3074.772147784478</v>
      </c>
      <c r="AA121" s="1">
        <f t="shared" si="175"/>
        <v>221.02539518689525</v>
      </c>
      <c r="AB121" s="1">
        <f t="shared" si="176"/>
        <v>2936.4297144298771</v>
      </c>
      <c r="AC121" s="1">
        <f t="shared" si="179"/>
        <v>222.45253922540346</v>
      </c>
      <c r="AD121" s="1">
        <f t="shared" si="180"/>
        <v>2771.5069496468313</v>
      </c>
      <c r="AE121" s="1">
        <f t="shared" si="183"/>
        <v>244.27702272576107</v>
      </c>
      <c r="AF121" s="1">
        <f t="shared" si="184"/>
        <v>2873.8637404008291</v>
      </c>
      <c r="AG121" s="1">
        <f t="shared" si="187"/>
        <v>242.92266280499445</v>
      </c>
      <c r="AH121" s="1">
        <f t="shared" si="188"/>
        <v>2701.2016999228122</v>
      </c>
      <c r="AI121" s="1">
        <f t="shared" si="191"/>
        <v>227.01099929023678</v>
      </c>
      <c r="AJ121" s="1">
        <f t="shared" si="192"/>
        <v>2400.0000868827833</v>
      </c>
      <c r="AK121" s="1">
        <f t="shared" si="195"/>
        <v>260.12592171539495</v>
      </c>
      <c r="AL121" s="1">
        <f t="shared" si="196"/>
        <v>2634.3750953674294</v>
      </c>
      <c r="AM121" s="1">
        <f t="shared" si="199"/>
        <v>230.60023290908813</v>
      </c>
      <c r="AN121" s="1">
        <f t="shared" si="200"/>
        <v>2231.8809412489659</v>
      </c>
      <c r="AO121" s="1">
        <f t="shared" si="203"/>
        <v>244.96787226357324</v>
      </c>
      <c r="AP121" s="1">
        <f t="shared" si="204"/>
        <v>2284.8109240453823</v>
      </c>
      <c r="AQ121" s="1">
        <f t="shared" si="207"/>
        <v>307.60675739929269</v>
      </c>
      <c r="AR121" s="1">
        <f t="shared" si="208"/>
        <v>2765.8237501602007</v>
      </c>
      <c r="AS121" s="1">
        <f t="shared" si="211"/>
        <v>302.85375466348245</v>
      </c>
      <c r="AT121" s="1">
        <f t="shared" si="212"/>
        <v>2371.8640952428905</v>
      </c>
      <c r="AU121" s="1">
        <f t="shared" si="215"/>
        <v>455.3558836047975</v>
      </c>
      <c r="AV121" s="1">
        <f t="shared" si="216"/>
        <v>3440.8164510921533</v>
      </c>
      <c r="AW121" s="1">
        <f t="shared" si="219"/>
        <v>423.89124424360574</v>
      </c>
      <c r="AX121" s="1">
        <f t="shared" si="220"/>
        <v>3046.988062111724</v>
      </c>
      <c r="AY121" s="1">
        <f t="shared" si="223"/>
        <v>489.46880222687531</v>
      </c>
      <c r="AZ121" s="1">
        <f t="shared" si="224"/>
        <v>3372.000122070308</v>
      </c>
      <c r="BA121" s="1">
        <f t="shared" si="227"/>
        <v>969.31751403675514</v>
      </c>
      <c r="BB121" s="1">
        <f t="shared" si="228"/>
        <v>6382.3346159059502</v>
      </c>
      <c r="BC121" s="1">
        <f t="shared" si="231"/>
        <v>594.91333472687359</v>
      </c>
      <c r="BD121" s="1">
        <f t="shared" si="232"/>
        <v>7225.7145472935208</v>
      </c>
      <c r="BE121" s="1">
        <f t="shared" si="235"/>
        <v>463.59907145470578</v>
      </c>
      <c r="BF121" s="1">
        <f t="shared" si="236"/>
        <v>5201.0284659182171</v>
      </c>
      <c r="BG121" s="1">
        <f t="shared" si="239"/>
        <v>431.54145864321328</v>
      </c>
      <c r="BH121" s="1">
        <f t="shared" si="240"/>
        <v>4587.7552681228717</v>
      </c>
      <c r="BI121" s="1">
        <f t="shared" si="243"/>
        <v>372.20348698987902</v>
      </c>
      <c r="BJ121" s="1">
        <f t="shared" si="244"/>
        <v>3781.3998137140948</v>
      </c>
      <c r="BK121" s="1">
        <f t="shared" si="247"/>
        <v>347.80002661929984</v>
      </c>
      <c r="BL121" s="1">
        <f t="shared" si="248"/>
        <v>3408.3560587163247</v>
      </c>
      <c r="BM121" s="1">
        <f t="shared" si="251"/>
        <v>346.33439173030007</v>
      </c>
      <c r="BN121" s="1">
        <f t="shared" si="252"/>
        <v>3288.6866597807038</v>
      </c>
      <c r="BO121" s="1">
        <f t="shared" si="255"/>
        <v>344.80669589831672</v>
      </c>
      <c r="BP121" s="1">
        <f t="shared" si="256"/>
        <v>3178.7332442917659</v>
      </c>
      <c r="BQ121" s="1">
        <f t="shared" si="259"/>
        <v>308.28413847758031</v>
      </c>
      <c r="BR121" s="1">
        <f t="shared" si="260"/>
        <v>2763.9345262871402</v>
      </c>
      <c r="BS121" s="1">
        <f t="shared" si="263"/>
        <v>250.29364293786028</v>
      </c>
      <c r="BT121" s="1">
        <f t="shared" si="264"/>
        <v>2191.5078493180063</v>
      </c>
      <c r="BU121" s="1">
        <f t="shared" si="267"/>
        <v>237.26679923583171</v>
      </c>
      <c r="BV121" s="1">
        <f t="shared" si="268"/>
        <v>2039.5162028651084</v>
      </c>
      <c r="BW121" s="1">
        <f t="shared" si="271"/>
        <v>246.67744940565134</v>
      </c>
      <c r="BX121" s="1">
        <f t="shared" si="272"/>
        <v>2084.9134607800693</v>
      </c>
      <c r="BY121" s="1">
        <f t="shared" si="275"/>
        <v>292.36239973156427</v>
      </c>
      <c r="BZ121" s="1">
        <f t="shared" si="276"/>
        <v>2429.3949362366575</v>
      </c>
      <c r="CA121" s="1">
        <f t="shared" si="279"/>
        <v>337.39629101154867</v>
      </c>
      <c r="CB121" s="1">
        <f t="shared" si="280"/>
        <v>2749.5107623977838</v>
      </c>
      <c r="CC121" s="1">
        <f t="shared" si="283"/>
        <v>367.25920740007683</v>
      </c>
      <c r="CD121" s="1">
        <f t="shared" si="284"/>
        <v>2684.7135599614571</v>
      </c>
      <c r="CE121" s="1">
        <f t="shared" si="287"/>
        <v>349.4390723409449</v>
      </c>
      <c r="CF121" s="1">
        <f t="shared" si="288"/>
        <v>2501.4838078361513</v>
      </c>
      <c r="CG121" s="1">
        <f t="shared" si="291"/>
        <v>717.79663773146251</v>
      </c>
      <c r="CH121" s="1">
        <f t="shared" si="292"/>
        <v>2749.5107623977838</v>
      </c>
      <c r="CI121" s="1">
        <f t="shared" si="295"/>
        <v>722.28993615132322</v>
      </c>
      <c r="CJ121" s="1">
        <f t="shared" si="296"/>
        <v>2704.234583332006</v>
      </c>
      <c r="CK121" s="1">
        <f t="shared" si="299"/>
        <v>706.0963296311869</v>
      </c>
      <c r="CL121" s="1">
        <f t="shared" si="300"/>
        <v>2585.8895834740752</v>
      </c>
      <c r="CM121" s="1">
        <f t="shared" si="303"/>
        <v>665.1386508918049</v>
      </c>
      <c r="CN121" s="1">
        <f t="shared" si="304"/>
        <v>2385.8491429742771</v>
      </c>
      <c r="CO121" s="1">
        <f t="shared" si="307"/>
        <v>690.7315555186176</v>
      </c>
      <c r="CP121" s="1">
        <f t="shared" si="308"/>
        <v>2139.5940413265344</v>
      </c>
      <c r="CQ121" s="1">
        <f t="shared" si="311"/>
        <v>702.58526218177735</v>
      </c>
      <c r="CR121" s="1">
        <f t="shared" si="312"/>
        <v>2139.2319958036405</v>
      </c>
      <c r="CS121" s="1">
        <f t="shared" ref="CS121:CS122" si="315">$C121*CS120+CS120</f>
        <v>648.15514466307627</v>
      </c>
      <c r="CT121" s="1">
        <f t="shared" ref="CT121:CT122" si="316">CT120*$C121+CT120</f>
        <v>1940.3100833274591</v>
      </c>
      <c r="CU121" s="1">
        <f t="shared" si="98"/>
        <v>687.07765389233532</v>
      </c>
      <c r="CV121" s="1">
        <f t="shared" si="99"/>
        <v>2025.7931478208045</v>
      </c>
      <c r="CW121" s="1">
        <f t="shared" si="100"/>
        <v>864.1111457516248</v>
      </c>
      <c r="CX121" s="1">
        <f t="shared" si="101"/>
        <v>2090.0827202915148</v>
      </c>
      <c r="CY121" s="1">
        <f t="shared" si="102"/>
        <v>717.96057105664306</v>
      </c>
      <c r="CZ121" s="1">
        <f t="shared" si="103"/>
        <v>1707.6299711865436</v>
      </c>
      <c r="DA121" s="1">
        <f t="shared" si="104"/>
        <v>750.38512767277302</v>
      </c>
      <c r="DB121" s="1">
        <f t="shared" si="105"/>
        <v>1760.6517002916307</v>
      </c>
      <c r="DC121" s="1">
        <f t="shared" si="106"/>
        <v>665.52149899703397</v>
      </c>
      <c r="DD121" s="1">
        <f t="shared" si="107"/>
        <v>1540.0073515733877</v>
      </c>
      <c r="DE121" s="1">
        <f t="shared" si="108"/>
        <v>720.15143601436159</v>
      </c>
      <c r="DF121" s="1">
        <f t="shared" si="109"/>
        <v>1411.2723965520922</v>
      </c>
      <c r="DG121" s="1">
        <f t="shared" si="110"/>
        <v>645.23095637124447</v>
      </c>
      <c r="DH121" s="1">
        <f t="shared" si="111"/>
        <v>1250.0000000000039</v>
      </c>
      <c r="DI121" s="1">
        <f t="shared" si="112"/>
        <v>670.75172631921987</v>
      </c>
      <c r="DJ121" s="1">
        <f t="shared" si="113"/>
        <v>1286.3682670595342</v>
      </c>
      <c r="DK121" s="1">
        <f t="shared" si="114"/>
        <v>668.13648935443734</v>
      </c>
      <c r="DL121" s="1">
        <f t="shared" si="115"/>
        <v>1268.1777729283735</v>
      </c>
      <c r="DM121" s="1">
        <f t="shared" si="116"/>
        <v>729.84290435343837</v>
      </c>
      <c r="DN121" s="1">
        <f t="shared" si="117"/>
        <v>1142.7926148565259</v>
      </c>
      <c r="DO121" s="1">
        <f t="shared" si="118"/>
        <v>779.20328914914671</v>
      </c>
      <c r="DP121" s="1">
        <f t="shared" si="119"/>
        <v>1208.3134518289319</v>
      </c>
      <c r="DQ121" s="1">
        <f t="shared" si="120"/>
        <v>764.8875094140177</v>
      </c>
      <c r="DR121" s="1">
        <f t="shared" si="121"/>
        <v>1174.0947832933116</v>
      </c>
      <c r="DS121" s="1">
        <f t="shared" si="122"/>
        <v>716.99350054134334</v>
      </c>
      <c r="DT121" s="1">
        <f t="shared" si="123"/>
        <v>1089.8044118587031</v>
      </c>
      <c r="DU121" s="1">
        <f t="shared" si="124"/>
        <v>1592.5961218369036</v>
      </c>
      <c r="DV121" s="1">
        <f t="shared" si="125"/>
        <v>1767.5426748588625</v>
      </c>
      <c r="DW121" s="1">
        <f t="shared" si="126"/>
        <v>1633.985961003232</v>
      </c>
      <c r="DX121" s="1">
        <f t="shared" si="127"/>
        <v>1783.4979105251741</v>
      </c>
      <c r="DY121" s="1">
        <f t="shared" si="128"/>
        <v>1450.7090808174628</v>
      </c>
      <c r="DZ121" s="1">
        <f t="shared" si="129"/>
        <v>1557.2661247541357</v>
      </c>
      <c r="EA121" s="1">
        <f t="shared" si="130"/>
        <v>1577.9260915388795</v>
      </c>
      <c r="EB121" s="1">
        <f t="shared" si="131"/>
        <v>1669.5274378681286</v>
      </c>
      <c r="EC121" s="1">
        <f t="shared" si="132"/>
        <v>1751.1519612237407</v>
      </c>
      <c r="ED121" s="1">
        <f t="shared" si="133"/>
        <v>1650.7833824612549</v>
      </c>
      <c r="EE121" s="1">
        <f t="shared" si="134"/>
        <v>1793.1770634765023</v>
      </c>
      <c r="EF121" s="1">
        <f t="shared" si="135"/>
        <v>1663.8158497057454</v>
      </c>
      <c r="EG121" s="1">
        <f t="shared" si="136"/>
        <v>1717.8581263121898</v>
      </c>
      <c r="EH121" s="1">
        <f t="shared" si="137"/>
        <v>1568.8586472893917</v>
      </c>
      <c r="EI121" s="1">
        <f t="shared" si="138"/>
        <v>1989.101074193356</v>
      </c>
      <c r="EJ121" s="1">
        <f t="shared" si="139"/>
        <v>1789.8089433348182</v>
      </c>
      <c r="EK121" s="1">
        <f t="shared" si="140"/>
        <v>2501.938151924559</v>
      </c>
      <c r="EL121" s="1">
        <f t="shared" si="141"/>
        <v>1859.5588908475984</v>
      </c>
      <c r="EM121" s="1">
        <f t="shared" si="146"/>
        <v>2175.9682745705436</v>
      </c>
      <c r="EN121" s="1">
        <f t="shared" si="147"/>
        <v>1586.7737571047485</v>
      </c>
      <c r="EO121" s="1">
        <f t="shared" si="157"/>
        <v>2286.2606311681047</v>
      </c>
      <c r="EP121" s="1">
        <f t="shared" si="158"/>
        <v>1640.5033935363952</v>
      </c>
      <c r="EQ121" s="1">
        <f t="shared" si="161"/>
        <v>2447.3439270023814</v>
      </c>
      <c r="ER121" s="1">
        <f t="shared" si="162"/>
        <v>1727.2231410866923</v>
      </c>
      <c r="ES121" s="1">
        <f t="shared" si="165"/>
        <v>3144.8823874909485</v>
      </c>
      <c r="ET121" s="1">
        <f t="shared" si="166"/>
        <v>1636.0461001396266</v>
      </c>
      <c r="EU121" s="1">
        <f t="shared" si="169"/>
        <v>2789.5204879291177</v>
      </c>
      <c r="EV121" s="1">
        <f t="shared" si="170"/>
        <v>1423.1852194625205</v>
      </c>
      <c r="EW121" s="1">
        <f t="shared" si="173"/>
        <v>3058.9999045601921</v>
      </c>
      <c r="EX121" s="1">
        <f t="shared" si="174"/>
        <v>1534.5874057772101</v>
      </c>
      <c r="EY121" s="1">
        <f t="shared" si="177"/>
        <v>2819.4571850541693</v>
      </c>
      <c r="EZ121" s="1">
        <f t="shared" si="178"/>
        <v>1389.1025625982479</v>
      </c>
      <c r="FA121" s="1">
        <f t="shared" si="181"/>
        <v>3243.1708696283781</v>
      </c>
      <c r="FB121" s="1">
        <f t="shared" si="182"/>
        <v>1367.0270765149912</v>
      </c>
      <c r="FC121" s="1">
        <f t="shared" si="185"/>
        <v>3553.661041378125</v>
      </c>
      <c r="FD121" s="1">
        <f t="shared" si="186"/>
        <v>1471.8891768992855</v>
      </c>
      <c r="FE121" s="1">
        <f t="shared" si="189"/>
        <v>2890.2204196593807</v>
      </c>
      <c r="FF121" s="1">
        <f t="shared" si="190"/>
        <v>1174.8583833920159</v>
      </c>
      <c r="FG121" s="1">
        <f t="shared" si="193"/>
        <v>2579.0186691674112</v>
      </c>
      <c r="FH121" s="1">
        <f t="shared" si="194"/>
        <v>1032.8351242541955</v>
      </c>
      <c r="FI121" s="1">
        <f t="shared" si="197"/>
        <v>2603.8050129008971</v>
      </c>
      <c r="FJ121" s="1">
        <f t="shared" si="198"/>
        <v>889.92897344397511</v>
      </c>
      <c r="FK121" s="1">
        <f t="shared" si="201"/>
        <v>2335.5444214746849</v>
      </c>
      <c r="FL121" s="1">
        <f t="shared" si="202"/>
        <v>788.34170442202537</v>
      </c>
      <c r="FM121" s="1">
        <f t="shared" si="205"/>
        <v>2350.8943084404582</v>
      </c>
      <c r="FN121" s="1">
        <f t="shared" si="206"/>
        <v>784.81882081529432</v>
      </c>
      <c r="FO121" s="1">
        <f t="shared" si="209"/>
        <v>2192.4004235029784</v>
      </c>
      <c r="FP121" s="1">
        <f t="shared" si="210"/>
        <v>723.93659989239347</v>
      </c>
      <c r="FQ121" s="1">
        <f t="shared" si="213"/>
        <v>2326.7687590975956</v>
      </c>
      <c r="FR121" s="1">
        <f t="shared" si="214"/>
        <v>674.40002441406205</v>
      </c>
      <c r="FS121" s="1">
        <f t="shared" si="217"/>
        <v>2168.6144920347679</v>
      </c>
      <c r="FT121" s="1">
        <f t="shared" si="218"/>
        <v>622.14024392441138</v>
      </c>
      <c r="FU121" s="1">
        <f t="shared" si="221"/>
        <v>2349.1738504148398</v>
      </c>
      <c r="FV121" s="1">
        <f t="shared" si="222"/>
        <v>667.59939883224138</v>
      </c>
      <c r="FW121" s="1">
        <f t="shared" si="225"/>
        <v>2207.347525933375</v>
      </c>
      <c r="FX121" s="1">
        <f t="shared" si="226"/>
        <v>620.97923461921982</v>
      </c>
      <c r="FY121" s="1">
        <f t="shared" si="229"/>
        <v>2212.9967103648714</v>
      </c>
      <c r="FZ121" s="1">
        <f t="shared" si="230"/>
        <v>560.67931211838822</v>
      </c>
      <c r="GA121" s="1">
        <f t="shared" si="233"/>
        <v>2297.5718822170411</v>
      </c>
      <c r="GB121" s="1">
        <f t="shared" si="234"/>
        <v>576.81782626363213</v>
      </c>
      <c r="GC121" s="1">
        <f t="shared" si="237"/>
        <v>2118.4018910136083</v>
      </c>
      <c r="GD121" s="1">
        <f t="shared" si="238"/>
        <v>526.8750190734861</v>
      </c>
      <c r="GE121" s="1">
        <f t="shared" si="241"/>
        <v>2113.2543731431751</v>
      </c>
      <c r="GF121" s="1">
        <f t="shared" si="242"/>
        <v>521.12098808286396</v>
      </c>
      <c r="GG121" s="1">
        <f t="shared" si="245"/>
        <v>2156.5509349040435</v>
      </c>
      <c r="GH121" s="1">
        <f t="shared" si="246"/>
        <v>478.07185095514791</v>
      </c>
      <c r="GI121" s="1">
        <f t="shared" si="249"/>
        <v>2170.5763613297477</v>
      </c>
      <c r="GJ121" s="1">
        <f t="shared" si="250"/>
        <v>477.16982859485518</v>
      </c>
      <c r="GK121" s="1">
        <f t="shared" si="253"/>
        <v>2058.0550738142292</v>
      </c>
      <c r="GL121" s="1">
        <f t="shared" si="254"/>
        <v>448.67477061463489</v>
      </c>
      <c r="GM121" s="1">
        <f t="shared" si="257"/>
        <v>1907.7862297423821</v>
      </c>
      <c r="GN121" s="1">
        <f t="shared" si="258"/>
        <v>412.66888269835073</v>
      </c>
      <c r="GO121" s="1">
        <f t="shared" si="261"/>
        <v>2024.4064532494808</v>
      </c>
      <c r="GP121" s="1">
        <f t="shared" si="262"/>
        <v>395.62607630750517</v>
      </c>
      <c r="GQ121" s="1">
        <f t="shared" si="265"/>
        <v>1824.1573552803077</v>
      </c>
      <c r="GR121" s="1">
        <f t="shared" si="266"/>
        <v>353.84488963765273</v>
      </c>
      <c r="GS121" s="1">
        <f t="shared" si="269"/>
        <v>2055.6223227859523</v>
      </c>
      <c r="GT121" s="1">
        <f t="shared" si="270"/>
        <v>396.09700678414822</v>
      </c>
      <c r="GU121" s="1">
        <f t="shared" si="273"/>
        <v>2075.4027309699704</v>
      </c>
      <c r="GV121" s="1">
        <f t="shared" si="274"/>
        <v>396.94250862234696</v>
      </c>
      <c r="GW121" s="1">
        <f t="shared" si="277"/>
        <v>2436.2210385006929</v>
      </c>
      <c r="GX121" s="1">
        <f t="shared" si="278"/>
        <v>420.44889302622323</v>
      </c>
      <c r="GY121" s="1">
        <f t="shared" si="281"/>
        <v>2403.6499652294983</v>
      </c>
      <c r="GZ121" s="1">
        <f t="shared" si="282"/>
        <v>411.29977743132611</v>
      </c>
      <c r="HA121" s="1">
        <f t="shared" si="285"/>
        <v>2207.3255981983039</v>
      </c>
      <c r="HB121" s="1">
        <f t="shared" si="286"/>
        <v>374.56679981439459</v>
      </c>
      <c r="HC121" s="1">
        <f t="shared" si="289"/>
        <v>1959.168177137441</v>
      </c>
      <c r="HD121" s="1">
        <f t="shared" si="290"/>
        <v>329.94130352938458</v>
      </c>
      <c r="HE121" s="1">
        <f t="shared" si="293"/>
        <v>2103.582313762684</v>
      </c>
      <c r="HF121" s="1">
        <f t="shared" si="294"/>
        <v>322.57654228988935</v>
      </c>
      <c r="HG121" s="1">
        <f t="shared" si="297"/>
        <v>2245.2470695367465</v>
      </c>
      <c r="HH121" s="1">
        <f t="shared" si="298"/>
        <v>341.8861449892787</v>
      </c>
      <c r="HI121" s="1">
        <f t="shared" si="301"/>
        <v>2112.504166026612</v>
      </c>
      <c r="HJ121" s="1">
        <f t="shared" si="302"/>
        <v>319.28593538370751</v>
      </c>
      <c r="HK121" s="1">
        <f t="shared" si="305"/>
        <v>2148.2327443757758</v>
      </c>
      <c r="HL121" s="1">
        <f t="shared" si="306"/>
        <v>322.43669900309158</v>
      </c>
      <c r="HM121" s="1">
        <f t="shared" si="309"/>
        <v>2478.7675564703381</v>
      </c>
      <c r="HN121" s="1">
        <f t="shared" si="310"/>
        <v>341.02861906624776</v>
      </c>
      <c r="HO121" s="1">
        <f t="shared" si="313"/>
        <v>2740.928146452381</v>
      </c>
      <c r="HP121" s="1">
        <f t="shared" si="314"/>
        <v>374.11243957880663</v>
      </c>
      <c r="HQ121" s="1">
        <f t="shared" ref="HQ121:HQ122" si="317">$C121*HQ120+HQ120</f>
        <v>2429.2508171838986</v>
      </c>
      <c r="HR121" s="1">
        <f t="shared" ref="HR121:HR122" si="318">HR120*$C121+HR120</f>
        <v>328.69768797820058</v>
      </c>
      <c r="HS121" s="1">
        <f>$C121*HS120+HS120</f>
        <v>2620.2100754883181</v>
      </c>
      <c r="HT121" s="1">
        <f>HT120*$C121+HT120</f>
        <v>351.83641270193607</v>
      </c>
      <c r="HU121" s="1">
        <f>$N121</f>
        <v>3032.2179950075956</v>
      </c>
      <c r="HV121" s="2">
        <f>$G121</f>
        <v>375</v>
      </c>
    </row>
    <row r="122" spans="1:234" x14ac:dyDescent="0.2">
      <c r="C122" s="4"/>
      <c r="E122"/>
      <c r="F122"/>
      <c r="G122" s="2"/>
      <c r="H122"/>
      <c r="I122"/>
      <c r="J122"/>
      <c r="K122"/>
      <c r="L122"/>
      <c r="M122" s="5"/>
      <c r="P122" s="1">
        <f>D121</f>
        <v>28336.135479582426</v>
      </c>
      <c r="Q122" s="1">
        <f t="shared" si="155"/>
        <v>166.6831498798966</v>
      </c>
      <c r="R122" s="1">
        <f t="shared" si="156"/>
        <v>4250.4203219373685</v>
      </c>
      <c r="S122" s="1">
        <f t="shared" si="159"/>
        <v>190.6633452472332</v>
      </c>
      <c r="T122" s="1">
        <f t="shared" si="160"/>
        <v>4206.2371585076644</v>
      </c>
      <c r="U122" s="1">
        <f t="shared" si="163"/>
        <v>177.50919876183082</v>
      </c>
      <c r="V122" s="1">
        <f t="shared" si="164"/>
        <v>3452.5598519491205</v>
      </c>
      <c r="W122" s="1">
        <f t="shared" si="167"/>
        <v>213.22984839668274</v>
      </c>
      <c r="X122" s="1">
        <f t="shared" si="168"/>
        <v>3305.8824726179482</v>
      </c>
      <c r="Y122" s="1">
        <f t="shared" si="171"/>
        <v>215.43742651370292</v>
      </c>
      <c r="Z122" s="1">
        <f t="shared" si="172"/>
        <v>3074.772147784478</v>
      </c>
      <c r="AA122" s="1">
        <f t="shared" si="175"/>
        <v>221.02539518689525</v>
      </c>
      <c r="AB122" s="1">
        <f t="shared" si="176"/>
        <v>2936.4297144298771</v>
      </c>
      <c r="AC122" s="1">
        <f t="shared" si="179"/>
        <v>222.45253922540346</v>
      </c>
      <c r="AD122" s="1">
        <f t="shared" si="180"/>
        <v>2771.5069496468313</v>
      </c>
      <c r="AE122" s="1">
        <f t="shared" si="183"/>
        <v>244.27702272576107</v>
      </c>
      <c r="AF122" s="1">
        <f t="shared" si="184"/>
        <v>2873.8637404008291</v>
      </c>
      <c r="AG122" s="1">
        <f t="shared" si="187"/>
        <v>242.92266280499445</v>
      </c>
      <c r="AH122" s="1">
        <f t="shared" si="188"/>
        <v>2701.2016999228122</v>
      </c>
      <c r="AI122" s="1">
        <f t="shared" si="191"/>
        <v>227.01099929023678</v>
      </c>
      <c r="AJ122" s="1">
        <f t="shared" si="192"/>
        <v>2400.0000868827833</v>
      </c>
      <c r="AK122" s="1">
        <f t="shared" si="195"/>
        <v>260.12592171539495</v>
      </c>
      <c r="AL122" s="1">
        <f t="shared" si="196"/>
        <v>2634.3750953674294</v>
      </c>
      <c r="AM122" s="1">
        <f t="shared" si="199"/>
        <v>230.60023290908813</v>
      </c>
      <c r="AN122" s="1">
        <f t="shared" si="200"/>
        <v>2231.8809412489659</v>
      </c>
      <c r="AO122" s="1">
        <f t="shared" si="203"/>
        <v>244.96787226357324</v>
      </c>
      <c r="AP122" s="1">
        <f t="shared" si="204"/>
        <v>2284.8109240453823</v>
      </c>
      <c r="AQ122" s="1">
        <f t="shared" si="207"/>
        <v>307.60675739929269</v>
      </c>
      <c r="AR122" s="1">
        <f t="shared" si="208"/>
        <v>2765.8237501602007</v>
      </c>
      <c r="AS122" s="1">
        <f t="shared" si="211"/>
        <v>302.85375466348245</v>
      </c>
      <c r="AT122" s="1">
        <f t="shared" si="212"/>
        <v>2371.8640952428905</v>
      </c>
      <c r="AU122" s="1">
        <f t="shared" si="215"/>
        <v>455.3558836047975</v>
      </c>
      <c r="AV122" s="1">
        <f t="shared" si="216"/>
        <v>3440.8164510921533</v>
      </c>
      <c r="AW122" s="1">
        <f t="shared" si="219"/>
        <v>423.89124424360574</v>
      </c>
      <c r="AX122" s="1">
        <f t="shared" si="220"/>
        <v>3046.988062111724</v>
      </c>
      <c r="AY122" s="1">
        <f t="shared" si="223"/>
        <v>489.46880222687531</v>
      </c>
      <c r="AZ122" s="1">
        <f t="shared" si="224"/>
        <v>3372.000122070308</v>
      </c>
      <c r="BA122" s="1">
        <f t="shared" si="227"/>
        <v>969.31751403675514</v>
      </c>
      <c r="BB122" s="1">
        <f t="shared" si="228"/>
        <v>6382.3346159059502</v>
      </c>
      <c r="BC122" s="1">
        <f t="shared" si="231"/>
        <v>594.91333472687359</v>
      </c>
      <c r="BD122" s="1">
        <f t="shared" si="232"/>
        <v>7225.7145472935208</v>
      </c>
      <c r="BE122" s="1">
        <f t="shared" si="235"/>
        <v>463.59907145470578</v>
      </c>
      <c r="BF122" s="1">
        <f t="shared" si="236"/>
        <v>5201.0284659182171</v>
      </c>
      <c r="BG122" s="1">
        <f t="shared" si="239"/>
        <v>431.54145864321328</v>
      </c>
      <c r="BH122" s="1">
        <f t="shared" si="240"/>
        <v>4587.7552681228717</v>
      </c>
      <c r="BI122" s="1">
        <f t="shared" si="243"/>
        <v>372.20348698987902</v>
      </c>
      <c r="BJ122" s="1">
        <f t="shared" si="244"/>
        <v>3781.3998137140948</v>
      </c>
      <c r="BK122" s="1">
        <f t="shared" si="247"/>
        <v>347.80002661929984</v>
      </c>
      <c r="BL122" s="1">
        <f t="shared" si="248"/>
        <v>3408.3560587163247</v>
      </c>
      <c r="BM122" s="1">
        <f t="shared" si="251"/>
        <v>346.33439173030007</v>
      </c>
      <c r="BN122" s="1">
        <f t="shared" si="252"/>
        <v>3288.6866597807038</v>
      </c>
      <c r="BO122" s="1">
        <f t="shared" si="255"/>
        <v>344.80669589831672</v>
      </c>
      <c r="BP122" s="1">
        <f t="shared" si="256"/>
        <v>3178.7332442917659</v>
      </c>
      <c r="BQ122" s="1">
        <f t="shared" si="259"/>
        <v>308.28413847758031</v>
      </c>
      <c r="BR122" s="1">
        <f t="shared" si="260"/>
        <v>2763.9345262871402</v>
      </c>
      <c r="BS122" s="1">
        <f t="shared" si="263"/>
        <v>250.29364293786028</v>
      </c>
      <c r="BT122" s="1">
        <f t="shared" si="264"/>
        <v>2191.5078493180063</v>
      </c>
      <c r="BU122" s="1">
        <f t="shared" si="267"/>
        <v>237.26679923583171</v>
      </c>
      <c r="BV122" s="1">
        <f t="shared" si="268"/>
        <v>2039.5162028651084</v>
      </c>
      <c r="BW122" s="1">
        <f t="shared" si="271"/>
        <v>246.67744940565134</v>
      </c>
      <c r="BX122" s="1">
        <f t="shared" si="272"/>
        <v>2084.9134607800693</v>
      </c>
      <c r="BY122" s="1">
        <f t="shared" si="275"/>
        <v>292.36239973156427</v>
      </c>
      <c r="BZ122" s="1">
        <f t="shared" si="276"/>
        <v>2429.3949362366575</v>
      </c>
      <c r="CA122" s="1">
        <f t="shared" si="279"/>
        <v>337.39629101154867</v>
      </c>
      <c r="CB122" s="1">
        <f t="shared" si="280"/>
        <v>2749.5107623977838</v>
      </c>
      <c r="CC122" s="1">
        <f t="shared" si="283"/>
        <v>367.25920740007683</v>
      </c>
      <c r="CD122" s="1">
        <f t="shared" si="284"/>
        <v>2684.7135599614571</v>
      </c>
      <c r="CE122" s="1">
        <f t="shared" si="287"/>
        <v>349.4390723409449</v>
      </c>
      <c r="CF122" s="1">
        <f t="shared" si="288"/>
        <v>2501.4838078361513</v>
      </c>
      <c r="CG122" s="1">
        <f t="shared" si="291"/>
        <v>717.79663773146251</v>
      </c>
      <c r="CH122" s="1">
        <f t="shared" si="292"/>
        <v>2749.5107623977838</v>
      </c>
      <c r="CI122" s="1">
        <f t="shared" si="295"/>
        <v>722.28993615132322</v>
      </c>
      <c r="CJ122" s="1">
        <f t="shared" si="296"/>
        <v>2704.234583332006</v>
      </c>
      <c r="CK122" s="1">
        <f t="shared" si="299"/>
        <v>706.0963296311869</v>
      </c>
      <c r="CL122" s="1">
        <f t="shared" si="300"/>
        <v>2585.8895834740752</v>
      </c>
      <c r="CM122" s="1">
        <f t="shared" si="303"/>
        <v>665.1386508918049</v>
      </c>
      <c r="CN122" s="1">
        <f t="shared" si="304"/>
        <v>2385.8491429742771</v>
      </c>
      <c r="CO122" s="1">
        <f t="shared" si="307"/>
        <v>690.7315555186176</v>
      </c>
      <c r="CP122" s="1">
        <f t="shared" si="308"/>
        <v>2139.5940413265344</v>
      </c>
      <c r="CQ122" s="1">
        <f t="shared" si="311"/>
        <v>702.58526218177735</v>
      </c>
      <c r="CR122" s="1">
        <f t="shared" si="312"/>
        <v>2139.2319958036405</v>
      </c>
      <c r="CS122" s="1">
        <f t="shared" si="315"/>
        <v>648.15514466307627</v>
      </c>
      <c r="CT122" s="1">
        <f t="shared" si="316"/>
        <v>1940.3100833274591</v>
      </c>
      <c r="CU122" s="1">
        <f t="shared" ref="CU122" si="319">$C122*CU121+CU121</f>
        <v>687.07765389233532</v>
      </c>
      <c r="CV122" s="1">
        <f t="shared" ref="CV122" si="320">CV121*$C122+CV121</f>
        <v>2025.7931478208045</v>
      </c>
      <c r="CW122" s="1">
        <f t="shared" si="100"/>
        <v>864.1111457516248</v>
      </c>
      <c r="CX122" s="1">
        <f t="shared" si="101"/>
        <v>2090.0827202915148</v>
      </c>
      <c r="CY122" s="1">
        <f t="shared" si="102"/>
        <v>717.96057105664306</v>
      </c>
      <c r="CZ122" s="1">
        <f t="shared" si="103"/>
        <v>1707.6299711865436</v>
      </c>
      <c r="DA122" s="1">
        <f t="shared" si="104"/>
        <v>750.38512767277302</v>
      </c>
      <c r="DB122" s="1">
        <f t="shared" si="105"/>
        <v>1760.6517002916307</v>
      </c>
      <c r="DC122" s="1">
        <f t="shared" si="106"/>
        <v>665.52149899703397</v>
      </c>
      <c r="DD122" s="1">
        <f t="shared" si="107"/>
        <v>1540.0073515733877</v>
      </c>
      <c r="DE122" s="1">
        <f t="shared" si="108"/>
        <v>720.15143601436159</v>
      </c>
      <c r="DF122" s="1">
        <f t="shared" si="109"/>
        <v>1411.2723965520922</v>
      </c>
      <c r="DG122" s="1">
        <f t="shared" si="110"/>
        <v>645.23095637124447</v>
      </c>
      <c r="DH122" s="1">
        <f t="shared" si="111"/>
        <v>1250.0000000000039</v>
      </c>
      <c r="DI122" s="1">
        <f t="shared" si="112"/>
        <v>670.75172631921987</v>
      </c>
      <c r="DJ122" s="1">
        <f t="shared" si="113"/>
        <v>1286.3682670595342</v>
      </c>
      <c r="DK122" s="1">
        <f t="shared" si="114"/>
        <v>668.13648935443734</v>
      </c>
      <c r="DL122" s="1">
        <f t="shared" si="115"/>
        <v>1268.1777729283735</v>
      </c>
      <c r="DM122" s="1">
        <f t="shared" si="116"/>
        <v>729.84290435343837</v>
      </c>
      <c r="DN122" s="1">
        <f t="shared" si="117"/>
        <v>1142.7926148565259</v>
      </c>
      <c r="DO122" s="1">
        <f t="shared" si="118"/>
        <v>779.20328914914671</v>
      </c>
      <c r="DP122" s="1">
        <f t="shared" si="119"/>
        <v>1208.3134518289319</v>
      </c>
      <c r="DQ122" s="1">
        <f t="shared" si="120"/>
        <v>764.8875094140177</v>
      </c>
      <c r="DR122" s="1">
        <f t="shared" si="121"/>
        <v>1174.0947832933116</v>
      </c>
      <c r="DS122" s="1">
        <f t="shared" si="122"/>
        <v>716.99350054134334</v>
      </c>
      <c r="DT122" s="1">
        <f t="shared" si="123"/>
        <v>1089.8044118587031</v>
      </c>
      <c r="DU122" s="1">
        <f t="shared" si="124"/>
        <v>1592.5961218369036</v>
      </c>
      <c r="DV122" s="1">
        <f t="shared" si="125"/>
        <v>1767.5426748588625</v>
      </c>
      <c r="DW122" s="1">
        <f t="shared" si="126"/>
        <v>1633.985961003232</v>
      </c>
      <c r="DX122" s="1">
        <f t="shared" si="127"/>
        <v>1783.4979105251741</v>
      </c>
      <c r="DY122" s="1">
        <f t="shared" si="128"/>
        <v>1450.7090808174628</v>
      </c>
      <c r="DZ122" s="1">
        <f t="shared" si="129"/>
        <v>1557.2661247541357</v>
      </c>
      <c r="EA122" s="1">
        <f t="shared" si="130"/>
        <v>1577.9260915388795</v>
      </c>
      <c r="EB122" s="1">
        <f t="shared" si="131"/>
        <v>1669.5274378681286</v>
      </c>
      <c r="EC122" s="1">
        <f t="shared" si="132"/>
        <v>1751.1519612237407</v>
      </c>
      <c r="ED122" s="1">
        <f t="shared" si="133"/>
        <v>1650.7833824612549</v>
      </c>
      <c r="EE122" s="1">
        <f t="shared" si="134"/>
        <v>1793.1770634765023</v>
      </c>
      <c r="EF122" s="1">
        <f t="shared" si="135"/>
        <v>1663.8158497057454</v>
      </c>
      <c r="EG122" s="1">
        <f t="shared" si="136"/>
        <v>1717.8581263121898</v>
      </c>
      <c r="EH122" s="1">
        <f t="shared" si="137"/>
        <v>1568.8586472893917</v>
      </c>
      <c r="EI122" s="1">
        <f t="shared" si="138"/>
        <v>1989.101074193356</v>
      </c>
      <c r="EJ122" s="1">
        <f t="shared" si="139"/>
        <v>1789.8089433348182</v>
      </c>
      <c r="EK122" s="1">
        <f t="shared" si="140"/>
        <v>2501.938151924559</v>
      </c>
      <c r="EL122" s="1">
        <f t="shared" si="141"/>
        <v>1859.5588908475984</v>
      </c>
      <c r="EM122" s="1">
        <f t="shared" si="146"/>
        <v>2175.9682745705436</v>
      </c>
      <c r="EN122" s="1">
        <f t="shared" si="147"/>
        <v>1586.7737571047485</v>
      </c>
      <c r="EO122" s="1">
        <f t="shared" si="157"/>
        <v>2286.2606311681047</v>
      </c>
      <c r="EP122" s="1">
        <f t="shared" si="158"/>
        <v>1640.5033935363952</v>
      </c>
      <c r="EQ122" s="1">
        <f t="shared" si="161"/>
        <v>2447.3439270023814</v>
      </c>
      <c r="ER122" s="1">
        <f t="shared" si="162"/>
        <v>1727.2231410866923</v>
      </c>
      <c r="ES122" s="1">
        <f t="shared" si="165"/>
        <v>3144.8823874909485</v>
      </c>
      <c r="ET122" s="1">
        <f t="shared" si="166"/>
        <v>1636.0461001396266</v>
      </c>
      <c r="EU122" s="1">
        <f t="shared" si="169"/>
        <v>2789.5204879291177</v>
      </c>
      <c r="EV122" s="1">
        <f t="shared" si="170"/>
        <v>1423.1852194625205</v>
      </c>
      <c r="EW122" s="1">
        <f t="shared" si="173"/>
        <v>3058.9999045601921</v>
      </c>
      <c r="EX122" s="1">
        <f t="shared" si="174"/>
        <v>1534.5874057772101</v>
      </c>
      <c r="EY122" s="1">
        <f t="shared" si="177"/>
        <v>2819.4571850541693</v>
      </c>
      <c r="EZ122" s="1">
        <f t="shared" si="178"/>
        <v>1389.1025625982479</v>
      </c>
      <c r="FA122" s="1">
        <f t="shared" si="181"/>
        <v>3243.1708696283781</v>
      </c>
      <c r="FB122" s="1">
        <f t="shared" si="182"/>
        <v>1367.0270765149912</v>
      </c>
      <c r="FC122" s="1">
        <f t="shared" si="185"/>
        <v>3553.661041378125</v>
      </c>
      <c r="FD122" s="1">
        <f t="shared" si="186"/>
        <v>1471.8891768992855</v>
      </c>
      <c r="FE122" s="1">
        <f t="shared" si="189"/>
        <v>2890.2204196593807</v>
      </c>
      <c r="FF122" s="1">
        <f t="shared" si="190"/>
        <v>1174.8583833920159</v>
      </c>
      <c r="FG122" s="1">
        <f t="shared" si="193"/>
        <v>2579.0186691674112</v>
      </c>
      <c r="FH122" s="1">
        <f t="shared" si="194"/>
        <v>1032.8351242541955</v>
      </c>
      <c r="FI122" s="1">
        <f t="shared" si="197"/>
        <v>2603.8050129008971</v>
      </c>
      <c r="FJ122" s="1">
        <f t="shared" si="198"/>
        <v>889.92897344397511</v>
      </c>
      <c r="FK122" s="1">
        <f t="shared" si="201"/>
        <v>2335.5444214746849</v>
      </c>
      <c r="FL122" s="1">
        <f t="shared" si="202"/>
        <v>788.34170442202537</v>
      </c>
      <c r="FM122" s="1">
        <f t="shared" si="205"/>
        <v>2350.8943084404582</v>
      </c>
      <c r="FN122" s="1">
        <f t="shared" si="206"/>
        <v>784.81882081529432</v>
      </c>
      <c r="FO122" s="1">
        <f t="shared" si="209"/>
        <v>2192.4004235029784</v>
      </c>
      <c r="FP122" s="1">
        <f t="shared" si="210"/>
        <v>723.93659989239347</v>
      </c>
      <c r="FQ122" s="1">
        <f t="shared" si="213"/>
        <v>2326.7687590975956</v>
      </c>
      <c r="FR122" s="1">
        <f t="shared" si="214"/>
        <v>674.40002441406205</v>
      </c>
      <c r="FS122" s="1">
        <f t="shared" si="217"/>
        <v>2168.6144920347679</v>
      </c>
      <c r="FT122" s="1">
        <f t="shared" si="218"/>
        <v>622.14024392441138</v>
      </c>
      <c r="FU122" s="1">
        <f t="shared" si="221"/>
        <v>2349.1738504148398</v>
      </c>
      <c r="FV122" s="1">
        <f t="shared" si="222"/>
        <v>667.59939883224138</v>
      </c>
      <c r="FW122" s="1">
        <f t="shared" si="225"/>
        <v>2207.347525933375</v>
      </c>
      <c r="FX122" s="1">
        <f t="shared" si="226"/>
        <v>620.97923461921982</v>
      </c>
      <c r="FY122" s="1">
        <f t="shared" si="229"/>
        <v>2212.9967103648714</v>
      </c>
      <c r="FZ122" s="1">
        <f t="shared" si="230"/>
        <v>560.67931211838822</v>
      </c>
      <c r="GA122" s="1">
        <f t="shared" si="233"/>
        <v>2297.5718822170411</v>
      </c>
      <c r="GB122" s="1">
        <f t="shared" si="234"/>
        <v>576.81782626363213</v>
      </c>
      <c r="GC122" s="1">
        <f t="shared" si="237"/>
        <v>2118.4018910136083</v>
      </c>
      <c r="GD122" s="1">
        <f t="shared" si="238"/>
        <v>526.8750190734861</v>
      </c>
      <c r="GE122" s="1">
        <f t="shared" si="241"/>
        <v>2113.2543731431751</v>
      </c>
      <c r="GF122" s="1">
        <f t="shared" si="242"/>
        <v>521.12098808286396</v>
      </c>
      <c r="GG122" s="1">
        <f t="shared" si="245"/>
        <v>2156.5509349040435</v>
      </c>
      <c r="GH122" s="1">
        <f t="shared" si="246"/>
        <v>478.07185095514791</v>
      </c>
      <c r="GI122" s="1">
        <f t="shared" si="249"/>
        <v>2170.5763613297477</v>
      </c>
      <c r="GJ122" s="1">
        <f t="shared" si="250"/>
        <v>477.16982859485518</v>
      </c>
      <c r="GK122" s="1">
        <f t="shared" si="253"/>
        <v>2058.0550738142292</v>
      </c>
      <c r="GL122" s="1">
        <f t="shared" si="254"/>
        <v>448.67477061463489</v>
      </c>
      <c r="GM122" s="1">
        <f t="shared" si="257"/>
        <v>1907.7862297423821</v>
      </c>
      <c r="GN122" s="1">
        <f t="shared" si="258"/>
        <v>412.66888269835073</v>
      </c>
      <c r="GO122" s="1">
        <f t="shared" si="261"/>
        <v>2024.4064532494808</v>
      </c>
      <c r="GP122" s="1">
        <f t="shared" si="262"/>
        <v>395.62607630750517</v>
      </c>
      <c r="GQ122" s="1">
        <f t="shared" si="265"/>
        <v>1824.1573552803077</v>
      </c>
      <c r="GR122" s="1">
        <f t="shared" si="266"/>
        <v>353.84488963765273</v>
      </c>
      <c r="GS122" s="1">
        <f t="shared" si="269"/>
        <v>2055.6223227859523</v>
      </c>
      <c r="GT122" s="1">
        <f t="shared" si="270"/>
        <v>396.09700678414822</v>
      </c>
      <c r="GU122" s="1">
        <f t="shared" si="273"/>
        <v>2075.4027309699704</v>
      </c>
      <c r="GV122" s="1">
        <f t="shared" si="274"/>
        <v>396.94250862234696</v>
      </c>
      <c r="GW122" s="1">
        <f t="shared" si="277"/>
        <v>2436.2210385006929</v>
      </c>
      <c r="GX122" s="1">
        <f t="shared" si="278"/>
        <v>420.44889302622323</v>
      </c>
      <c r="GY122" s="1">
        <f t="shared" si="281"/>
        <v>2403.6499652294983</v>
      </c>
      <c r="GZ122" s="1">
        <f t="shared" si="282"/>
        <v>411.29977743132611</v>
      </c>
      <c r="HA122" s="1">
        <f t="shared" si="285"/>
        <v>2207.3255981983039</v>
      </c>
      <c r="HB122" s="1">
        <f t="shared" si="286"/>
        <v>374.56679981439459</v>
      </c>
      <c r="HC122" s="1">
        <f t="shared" si="289"/>
        <v>1959.168177137441</v>
      </c>
      <c r="HD122" s="1">
        <f t="shared" si="290"/>
        <v>329.94130352938458</v>
      </c>
      <c r="HE122" s="1">
        <f t="shared" si="293"/>
        <v>2103.582313762684</v>
      </c>
      <c r="HF122" s="1">
        <f t="shared" si="294"/>
        <v>322.57654228988935</v>
      </c>
      <c r="HG122" s="1">
        <f t="shared" si="297"/>
        <v>2245.2470695367465</v>
      </c>
      <c r="HH122" s="1">
        <f t="shared" si="298"/>
        <v>341.8861449892787</v>
      </c>
      <c r="HI122" s="1">
        <f t="shared" si="301"/>
        <v>2112.504166026612</v>
      </c>
      <c r="HJ122" s="1">
        <f t="shared" si="302"/>
        <v>319.28593538370751</v>
      </c>
      <c r="HK122" s="1">
        <f t="shared" si="305"/>
        <v>2148.2327443757758</v>
      </c>
      <c r="HL122" s="1">
        <f t="shared" si="306"/>
        <v>322.43669900309158</v>
      </c>
      <c r="HM122" s="1">
        <f t="shared" si="309"/>
        <v>2478.7675564703381</v>
      </c>
      <c r="HN122" s="1">
        <f t="shared" si="310"/>
        <v>341.02861906624776</v>
      </c>
      <c r="HO122" s="1">
        <f t="shared" si="313"/>
        <v>2740.928146452381</v>
      </c>
      <c r="HP122" s="1">
        <f t="shared" si="314"/>
        <v>374.11243957880663</v>
      </c>
      <c r="HQ122" s="1">
        <f t="shared" si="317"/>
        <v>2429.2508171838986</v>
      </c>
      <c r="HR122" s="1">
        <f t="shared" si="318"/>
        <v>328.69768797820058</v>
      </c>
      <c r="HS122" s="1">
        <f t="shared" ref="HS122" si="321">$C122*HS121+HS121</f>
        <v>2620.2100754883181</v>
      </c>
      <c r="HT122" s="1">
        <f t="shared" ref="HT122" si="322">HT121*$C122+HT121</f>
        <v>351.83641270193607</v>
      </c>
      <c r="HU122" s="1">
        <f>$C122*HU121+HU121</f>
        <v>3032.2179950075956</v>
      </c>
      <c r="HV122" s="1">
        <f>HV121*$C122+HV121</f>
        <v>375</v>
      </c>
      <c r="HW122" s="1">
        <f>$N122</f>
        <v>0</v>
      </c>
      <c r="HX122" s="2">
        <f>$G122</f>
        <v>0</v>
      </c>
    </row>
    <row r="123" spans="1:234" x14ac:dyDescent="0.2">
      <c r="F123"/>
      <c r="HZ123" s="2"/>
    </row>
    <row r="124" spans="1:234" x14ac:dyDescent="0.2">
      <c r="F124"/>
    </row>
    <row r="125" spans="1:234" x14ac:dyDescent="0.2">
      <c r="F125"/>
    </row>
  </sheetData>
  <mergeCells count="4">
    <mergeCell ref="A13:E13"/>
    <mergeCell ref="F13:I13"/>
    <mergeCell ref="J13:N13"/>
    <mergeCell ref="P13:R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0D34-93C8-4B94-8AE5-10CE8D3EEEE4}">
  <dimension ref="A1:HZ125"/>
  <sheetViews>
    <sheetView workbookViewId="0">
      <selection activeCell="A15" sqref="A15"/>
    </sheetView>
  </sheetViews>
  <sheetFormatPr baseColWidth="10" defaultColWidth="9.1640625" defaultRowHeight="15" x14ac:dyDescent="0.2"/>
  <cols>
    <col min="1" max="1" width="26.1640625" style="1" bestFit="1" customWidth="1"/>
    <col min="2" max="2" width="14.33203125" style="2" bestFit="1" customWidth="1"/>
    <col min="3" max="3" width="16.5" style="2" bestFit="1" customWidth="1"/>
    <col min="4" max="4" width="18.5" style="2" bestFit="1" customWidth="1"/>
    <col min="5" max="5" width="12" style="1" bestFit="1" customWidth="1"/>
    <col min="6" max="6" width="12" style="1" customWidth="1"/>
    <col min="7" max="7" width="24.1640625" style="1" bestFit="1" customWidth="1"/>
    <col min="8" max="8" width="12" style="1" bestFit="1" customWidth="1"/>
    <col min="9" max="9" width="13.33203125" style="1" bestFit="1" customWidth="1"/>
    <col min="10" max="10" width="16.83203125" style="1" bestFit="1" customWidth="1"/>
    <col min="11" max="11" width="22" style="1" bestFit="1" customWidth="1"/>
    <col min="12" max="12" width="13.33203125" style="1" bestFit="1" customWidth="1"/>
    <col min="13" max="13" width="19.5" style="1" bestFit="1" customWidth="1"/>
    <col min="14" max="14" width="17.33203125" style="1" bestFit="1" customWidth="1"/>
    <col min="15" max="15" width="9.1640625" style="1"/>
    <col min="16" max="16" width="18.5" style="1" bestFit="1" customWidth="1"/>
    <col min="17" max="17" width="10.5" style="1" bestFit="1" customWidth="1"/>
    <col min="18" max="18" width="11.5" style="1" bestFit="1" customWidth="1"/>
    <col min="19" max="19" width="10.5" style="1" bestFit="1" customWidth="1"/>
    <col min="20" max="20" width="11.5" style="1" bestFit="1" customWidth="1"/>
    <col min="21" max="21" width="10.5" style="1" bestFit="1" customWidth="1"/>
    <col min="22" max="22" width="11.5" style="1" bestFit="1" customWidth="1"/>
    <col min="23" max="23" width="10.5" style="1" bestFit="1" customWidth="1"/>
    <col min="24" max="24" width="11.5" style="1" bestFit="1" customWidth="1"/>
    <col min="25" max="25" width="10.5" style="1" bestFit="1" customWidth="1"/>
    <col min="26" max="26" width="11.5" style="1" bestFit="1" customWidth="1"/>
    <col min="27" max="27" width="10.5" style="1" bestFit="1" customWidth="1"/>
    <col min="28" max="28" width="11.5" style="1" bestFit="1" customWidth="1"/>
    <col min="29" max="29" width="10.5" style="1" bestFit="1" customWidth="1"/>
    <col min="30" max="30" width="11.5" style="1" bestFit="1" customWidth="1"/>
    <col min="31" max="31" width="10.5" style="1" bestFit="1" customWidth="1"/>
    <col min="32" max="32" width="11.5" style="1" bestFit="1" customWidth="1"/>
    <col min="33" max="33" width="10.5" style="1" bestFit="1" customWidth="1"/>
    <col min="34" max="34" width="11.5" style="1" bestFit="1" customWidth="1"/>
    <col min="35" max="35" width="10.5" style="1" bestFit="1" customWidth="1"/>
    <col min="36" max="36" width="11.5" style="1" bestFit="1" customWidth="1"/>
    <col min="37" max="37" width="10.5" style="1" bestFit="1" customWidth="1"/>
    <col min="38" max="38" width="11.5" style="1" bestFit="1" customWidth="1"/>
    <col min="39" max="39" width="10.5" style="1" bestFit="1" customWidth="1"/>
    <col min="40" max="40" width="11.5" style="1" bestFit="1" customWidth="1"/>
    <col min="41" max="41" width="10.5" style="1" bestFit="1" customWidth="1"/>
    <col min="42" max="42" width="11.5" style="1" bestFit="1" customWidth="1"/>
    <col min="43" max="43" width="10.5" style="1" bestFit="1" customWidth="1"/>
    <col min="44" max="44" width="11.5" style="1" bestFit="1" customWidth="1"/>
    <col min="45" max="45" width="10.5" style="1" bestFit="1" customWidth="1"/>
    <col min="46" max="48" width="11.5" style="1" bestFit="1" customWidth="1"/>
    <col min="49" max="49" width="10.5" style="1" bestFit="1" customWidth="1"/>
    <col min="50" max="50" width="11.5" style="1" bestFit="1" customWidth="1"/>
    <col min="51" max="51" width="10.5" style="1" bestFit="1" customWidth="1"/>
    <col min="52" max="52" width="11.5" style="1" bestFit="1" customWidth="1"/>
    <col min="53" max="53" width="10.5" style="1" bestFit="1" customWidth="1"/>
    <col min="54" max="56" width="11.5" style="1" bestFit="1" customWidth="1"/>
    <col min="57" max="57" width="10.5" style="1" bestFit="1" customWidth="1"/>
    <col min="58" max="58" width="11.5" style="1" bestFit="1" customWidth="1"/>
    <col min="59" max="59" width="10.5" style="1" bestFit="1" customWidth="1"/>
    <col min="60" max="60" width="11.5" style="1" bestFit="1" customWidth="1"/>
    <col min="61" max="61" width="10.5" style="1" bestFit="1" customWidth="1"/>
    <col min="62" max="62" width="11.5" style="1" bestFit="1" customWidth="1"/>
    <col min="63" max="63" width="10.5" style="1" bestFit="1" customWidth="1"/>
    <col min="64" max="64" width="11.5" style="1" bestFit="1" customWidth="1"/>
    <col min="65" max="65" width="10.5" style="1" bestFit="1" customWidth="1"/>
    <col min="66" max="66" width="11.5" style="1" bestFit="1" customWidth="1"/>
    <col min="67" max="67" width="10.5" style="1" bestFit="1" customWidth="1"/>
    <col min="68" max="68" width="11.5" style="1" bestFit="1" customWidth="1"/>
    <col min="69" max="69" width="10.5" style="1" bestFit="1" customWidth="1"/>
    <col min="70" max="70" width="11.5" style="1" bestFit="1" customWidth="1"/>
    <col min="71" max="71" width="10.5" style="1" bestFit="1" customWidth="1"/>
    <col min="72" max="72" width="11.5" style="1" bestFit="1" customWidth="1"/>
    <col min="73" max="73" width="10.5" style="1" bestFit="1" customWidth="1"/>
    <col min="74" max="74" width="11.5" style="1" bestFit="1" customWidth="1"/>
    <col min="75" max="79" width="10.5" style="1" bestFit="1" customWidth="1"/>
    <col min="80" max="80" width="11.5" style="1" bestFit="1" customWidth="1"/>
    <col min="81" max="81" width="10.5" style="1" bestFit="1" customWidth="1"/>
    <col min="82" max="82" width="11.5" style="1" bestFit="1" customWidth="1"/>
    <col min="83" max="83" width="10.5" style="1" bestFit="1" customWidth="1"/>
    <col min="84" max="84" width="11.5" style="1" bestFit="1" customWidth="1"/>
    <col min="85" max="85" width="10.5" style="1" bestFit="1" customWidth="1"/>
    <col min="86" max="86" width="11.5" style="1" bestFit="1" customWidth="1"/>
    <col min="87" max="87" width="10.5" style="1" bestFit="1" customWidth="1"/>
    <col min="88" max="88" width="11.5" style="1" bestFit="1" customWidth="1"/>
    <col min="89" max="89" width="10.5" style="1" bestFit="1" customWidth="1"/>
    <col min="90" max="90" width="11.5" style="1" bestFit="1" customWidth="1"/>
    <col min="91" max="91" width="10.5" style="1" bestFit="1" customWidth="1"/>
    <col min="92" max="92" width="11.5" style="1" bestFit="1" customWidth="1"/>
    <col min="93" max="93" width="10.5" style="1" bestFit="1" customWidth="1"/>
    <col min="94" max="94" width="11.5" style="1" bestFit="1" customWidth="1"/>
    <col min="95" max="126" width="10.5" style="1" bestFit="1" customWidth="1"/>
    <col min="127" max="127" width="11.5" style="1" bestFit="1" customWidth="1"/>
    <col min="128" max="128" width="10.5" style="1" bestFit="1" customWidth="1"/>
    <col min="129" max="129" width="11.5" style="1" bestFit="1" customWidth="1"/>
    <col min="130" max="130" width="10.5" style="1" bestFit="1" customWidth="1"/>
    <col min="131" max="131" width="11.5" style="1" bestFit="1" customWidth="1"/>
    <col min="132" max="132" width="10.5" style="1" bestFit="1" customWidth="1"/>
    <col min="133" max="133" width="11.5" style="1" bestFit="1" customWidth="1"/>
    <col min="134" max="134" width="10.5" style="1" bestFit="1" customWidth="1"/>
    <col min="135" max="135" width="11.5" style="1" bestFit="1" customWidth="1"/>
    <col min="136" max="136" width="10.5" style="1" bestFit="1" customWidth="1"/>
    <col min="137" max="137" width="11.5" style="1" bestFit="1" customWidth="1"/>
    <col min="138" max="138" width="10.5" style="1" bestFit="1" customWidth="1"/>
    <col min="139" max="139" width="11.5" style="1" bestFit="1" customWidth="1"/>
    <col min="140" max="140" width="10.5" style="1" bestFit="1" customWidth="1"/>
    <col min="141" max="141" width="11.5" style="1" bestFit="1" customWidth="1"/>
    <col min="142" max="142" width="10.5" style="1" bestFit="1" customWidth="1"/>
    <col min="143" max="143" width="11.5" style="1" bestFit="1" customWidth="1"/>
    <col min="144" max="144" width="10.5" style="1" bestFit="1" customWidth="1"/>
    <col min="145" max="145" width="11.5" style="1" bestFit="1" customWidth="1"/>
    <col min="146" max="146" width="10.5" style="1" bestFit="1" customWidth="1"/>
    <col min="147" max="147" width="11.5" style="1" bestFit="1" customWidth="1"/>
    <col min="148" max="148" width="10.5" style="1" bestFit="1" customWidth="1"/>
    <col min="149" max="149" width="11.5" style="1" bestFit="1" customWidth="1"/>
    <col min="150" max="150" width="10.5" style="1" bestFit="1" customWidth="1"/>
    <col min="151" max="151" width="11.5" style="1" bestFit="1" customWidth="1"/>
    <col min="152" max="152" width="10.5" style="1" bestFit="1" customWidth="1"/>
    <col min="153" max="153" width="11.5" style="1" bestFit="1" customWidth="1"/>
    <col min="154" max="154" width="10.5" style="1" bestFit="1" customWidth="1"/>
    <col min="155" max="155" width="11.5" style="1" bestFit="1" customWidth="1"/>
    <col min="156" max="156" width="10.5" style="1" bestFit="1" customWidth="1"/>
    <col min="157" max="157" width="11.5" style="1" bestFit="1" customWidth="1"/>
    <col min="158" max="158" width="10.5" style="1" bestFit="1" customWidth="1"/>
    <col min="159" max="159" width="11.5" style="1" bestFit="1" customWidth="1"/>
    <col min="160" max="160" width="10.5" style="1" bestFit="1" customWidth="1"/>
    <col min="161" max="161" width="11.5" style="1" bestFit="1" customWidth="1"/>
    <col min="162" max="162" width="10.5" style="1" bestFit="1" customWidth="1"/>
    <col min="163" max="163" width="11.5" style="1" bestFit="1" customWidth="1"/>
    <col min="164" max="164" width="10.5" style="1" bestFit="1" customWidth="1"/>
    <col min="165" max="165" width="11.5" style="1" bestFit="1" customWidth="1"/>
    <col min="166" max="166" width="10.5" style="1" bestFit="1" customWidth="1"/>
    <col min="167" max="167" width="11.5" style="1" bestFit="1" customWidth="1"/>
    <col min="168" max="168" width="10.5" style="1" bestFit="1" customWidth="1"/>
    <col min="169" max="169" width="11.5" style="1" bestFit="1" customWidth="1"/>
    <col min="170" max="170" width="10.5" style="1" bestFit="1" customWidth="1"/>
    <col min="171" max="171" width="11.5" style="1" bestFit="1" customWidth="1"/>
    <col min="172" max="172" width="10.5" style="1" bestFit="1" customWidth="1"/>
    <col min="173" max="173" width="11.5" style="1" bestFit="1" customWidth="1"/>
    <col min="174" max="174" width="10.5" style="1" bestFit="1" customWidth="1"/>
    <col min="175" max="175" width="11.5" style="1" bestFit="1" customWidth="1"/>
    <col min="176" max="176" width="10.5" style="1" bestFit="1" customWidth="1"/>
    <col min="177" max="177" width="11.5" style="1" bestFit="1" customWidth="1"/>
    <col min="178" max="178" width="10.5" style="1" bestFit="1" customWidth="1"/>
    <col min="179" max="179" width="11.5" style="1" bestFit="1" customWidth="1"/>
    <col min="180" max="180" width="10.5" style="1" bestFit="1" customWidth="1"/>
    <col min="181" max="181" width="11.5" style="1" bestFit="1" customWidth="1"/>
    <col min="182" max="182" width="10.5" style="1" bestFit="1" customWidth="1"/>
    <col min="183" max="183" width="11.5" style="1" bestFit="1" customWidth="1"/>
    <col min="184" max="184" width="10.5" style="1" bestFit="1" customWidth="1"/>
    <col min="185" max="185" width="11.5" style="1" bestFit="1" customWidth="1"/>
    <col min="186" max="186" width="10.5" style="1" bestFit="1" customWidth="1"/>
    <col min="187" max="187" width="11.5" style="1" bestFit="1" customWidth="1"/>
    <col min="188" max="188" width="10.5" style="1" bestFit="1" customWidth="1"/>
    <col min="189" max="189" width="11.5" style="1" bestFit="1" customWidth="1"/>
    <col min="190" max="190" width="10.5" style="1" bestFit="1" customWidth="1"/>
    <col min="191" max="191" width="11.5" style="1" bestFit="1" customWidth="1"/>
    <col min="192" max="192" width="10.5" style="1" bestFit="1" customWidth="1"/>
    <col min="193" max="193" width="11.5" style="1" bestFit="1" customWidth="1"/>
    <col min="194" max="194" width="10.5" style="1" bestFit="1" customWidth="1"/>
    <col min="195" max="195" width="11.5" style="1" bestFit="1" customWidth="1"/>
    <col min="196" max="196" width="10.5" style="1" bestFit="1" customWidth="1"/>
    <col min="197" max="197" width="11.5" style="1" bestFit="1" customWidth="1"/>
    <col min="198" max="198" width="10.5" style="1" bestFit="1" customWidth="1"/>
    <col min="199" max="199" width="11.5" style="1" bestFit="1" customWidth="1"/>
    <col min="200" max="200" width="10.5" style="1" bestFit="1" customWidth="1"/>
    <col min="201" max="201" width="11.5" style="1" bestFit="1" customWidth="1"/>
    <col min="202" max="202" width="10.5" style="1" bestFit="1" customWidth="1"/>
    <col min="203" max="203" width="11.5" style="1" bestFit="1" customWidth="1"/>
    <col min="204" max="204" width="10.5" style="1" bestFit="1" customWidth="1"/>
    <col min="205" max="205" width="11.5" style="1" bestFit="1" customWidth="1"/>
    <col min="206" max="206" width="10.5" style="1" bestFit="1" customWidth="1"/>
    <col min="207" max="207" width="11.5" style="1" bestFit="1" customWidth="1"/>
    <col min="208" max="208" width="10.5" style="1" bestFit="1" customWidth="1"/>
    <col min="209" max="209" width="11.5" style="1" bestFit="1" customWidth="1"/>
    <col min="210" max="210" width="10.5" style="1" bestFit="1" customWidth="1"/>
    <col min="211" max="211" width="11.5" style="1" bestFit="1" customWidth="1"/>
    <col min="212" max="212" width="10.5" style="1" bestFit="1" customWidth="1"/>
    <col min="213" max="213" width="11.5" style="1" bestFit="1" customWidth="1"/>
    <col min="214" max="214" width="10.5" style="1" bestFit="1" customWidth="1"/>
    <col min="215" max="215" width="11.5" style="1" bestFit="1" customWidth="1"/>
    <col min="216" max="216" width="10.5" style="1" bestFit="1" customWidth="1"/>
    <col min="217" max="217" width="11.5" style="1" bestFit="1" customWidth="1"/>
    <col min="218" max="218" width="10.5" style="1" bestFit="1" customWidth="1"/>
    <col min="219" max="219" width="11.5" style="1" bestFit="1" customWidth="1"/>
    <col min="220" max="220" width="10.5" style="1" bestFit="1" customWidth="1"/>
    <col min="221" max="221" width="11.5" style="1" bestFit="1" customWidth="1"/>
    <col min="222" max="222" width="10.5" style="1" bestFit="1" customWidth="1"/>
    <col min="223" max="223" width="11.5" style="1" bestFit="1" customWidth="1"/>
    <col min="224" max="224" width="10.5" style="1" bestFit="1" customWidth="1"/>
    <col min="225" max="225" width="11.5" style="1" bestFit="1" customWidth="1"/>
    <col min="226" max="226" width="10.5" style="1" bestFit="1" customWidth="1"/>
    <col min="227" max="227" width="11.5" style="1" bestFit="1" customWidth="1"/>
    <col min="228" max="228" width="10.5" style="1" bestFit="1" customWidth="1"/>
    <col min="229" max="229" width="11.5" style="1" bestFit="1" customWidth="1"/>
    <col min="230" max="230" width="10.5" style="1" bestFit="1" customWidth="1"/>
    <col min="231" max="231" width="11.5" style="1" bestFit="1" customWidth="1"/>
    <col min="232" max="232" width="10.5" style="1" bestFit="1" customWidth="1"/>
    <col min="233" max="16384" width="9.1640625" style="1"/>
  </cols>
  <sheetData>
    <row r="1" spans="1:232" x14ac:dyDescent="0.2">
      <c r="A1" s="1" t="s">
        <v>0</v>
      </c>
      <c r="B1" s="2">
        <f>Summary!$Q$4</f>
        <v>2500</v>
      </c>
      <c r="C1" s="1"/>
      <c r="D1" s="1" t="s">
        <v>138</v>
      </c>
    </row>
    <row r="2" spans="1:232" x14ac:dyDescent="0.2">
      <c r="A2" s="1" t="s">
        <v>1</v>
      </c>
      <c r="B2" s="2">
        <f>Summary!$R$4</f>
        <v>0</v>
      </c>
      <c r="C2" s="1"/>
      <c r="D2" s="1"/>
    </row>
    <row r="3" spans="1:232" x14ac:dyDescent="0.2">
      <c r="A3" s="1" t="s">
        <v>2</v>
      </c>
      <c r="B3" s="2" t="str">
        <f>Summary!$B$3</f>
        <v>Quarterly</v>
      </c>
      <c r="C3" s="1"/>
      <c r="D3" s="1"/>
      <c r="F3" s="6"/>
    </row>
    <row r="4" spans="1:232" x14ac:dyDescent="0.2">
      <c r="A4" s="1" t="s">
        <v>5</v>
      </c>
      <c r="B4" s="1">
        <f>SUM(P56:CV56)</f>
        <v>5924.8707716428044</v>
      </c>
      <c r="C4" s="1"/>
      <c r="D4" s="1"/>
      <c r="P4" s="1">
        <f>SUM(Q6,S6,U6,W6,Y6,AA6,AC6,AE6,AG6,AI6,AK6,AM6,AO6,AQ6,AS6,AU6,AW6,AY6,BA6,BC6,BE6,BG6,BI6,BK6,BM6,BO6,BQ6,BS6,BU6,BW6,BY6,CA6,CC6,CE6,CG6,CI6,CK6,CM6,CO6,CQ6,CS6,CU6,CW6,CY6,DA6,DC6,DE6,DG6,DI6,DK6,DM6,DO6,DQ6,DS6,DU6,DW6,DY6,EA6,EC6,EE6,EG6,EI6,EK6,EM6,EO6,EQ6,ES6,EU6,EW6,EY6,FA6,FC6,FE6,FG6,FI6,FK6,FM6,FO6,FQ6,FS6,FU6,FW6,FY6,GA6,GC6,GE6,GG6,GI6,GK6,GM6,GO6,GQ6,GS6,GU6,GW6,GY6,HA6,HC6,HE6,HG6,HI6,HK6,HM6,HO6,HQ6,HS6,HU6,HW6)</f>
        <v>0</v>
      </c>
    </row>
    <row r="5" spans="1:232" x14ac:dyDescent="0.2">
      <c r="A5" s="1" t="s">
        <v>6</v>
      </c>
      <c r="B5" s="1">
        <f>SUM(N15:N122)</f>
        <v>357.87550989005024</v>
      </c>
      <c r="C5" s="1"/>
      <c r="D5" s="1"/>
      <c r="P5" s="1">
        <f>SUM(P6:HX6)</f>
        <v>0</v>
      </c>
    </row>
    <row r="6" spans="1:232" x14ac:dyDescent="0.2">
      <c r="A6" s="1" t="s">
        <v>4</v>
      </c>
      <c r="B6" s="1">
        <f>SUM(S56,W56,Y56,AC56,AG56,AK56,AO56,AS56,AW56,BA56,BE56,BI56,BO56,BQ56,BU56,BY56,CC56,CG56,CK56,CO56,CS56)</f>
        <v>545.21461118435241</v>
      </c>
      <c r="C6" s="1"/>
      <c r="D6" s="1"/>
      <c r="P6" s="1">
        <f>P122</f>
        <v>0</v>
      </c>
      <c r="Q6" s="1">
        <f t="shared" ref="Q6:CB6" si="0">Q122</f>
        <v>0</v>
      </c>
      <c r="R6" s="1">
        <f t="shared" si="0"/>
        <v>0</v>
      </c>
      <c r="S6" s="1">
        <f t="shared" si="0"/>
        <v>0</v>
      </c>
      <c r="T6" s="1">
        <f t="shared" si="0"/>
        <v>0</v>
      </c>
      <c r="U6" s="1">
        <f t="shared" si="0"/>
        <v>0</v>
      </c>
      <c r="V6" s="1">
        <f t="shared" si="0"/>
        <v>0</v>
      </c>
      <c r="W6" s="1">
        <f t="shared" si="0"/>
        <v>0</v>
      </c>
      <c r="X6" s="1">
        <f t="shared" si="0"/>
        <v>0</v>
      </c>
      <c r="Y6" s="1">
        <f t="shared" si="0"/>
        <v>0</v>
      </c>
      <c r="Z6" s="1">
        <f t="shared" si="0"/>
        <v>0</v>
      </c>
      <c r="AA6" s="1">
        <f t="shared" si="0"/>
        <v>0</v>
      </c>
      <c r="AB6" s="1">
        <f t="shared" si="0"/>
        <v>0</v>
      </c>
      <c r="AC6" s="1">
        <f t="shared" si="0"/>
        <v>0</v>
      </c>
      <c r="AD6" s="1">
        <f t="shared" si="0"/>
        <v>0</v>
      </c>
      <c r="AE6" s="1">
        <f t="shared" si="0"/>
        <v>0</v>
      </c>
      <c r="AF6" s="1">
        <f t="shared" si="0"/>
        <v>0</v>
      </c>
      <c r="AG6" s="1">
        <f t="shared" si="0"/>
        <v>0</v>
      </c>
      <c r="AH6" s="1">
        <f t="shared" si="0"/>
        <v>0</v>
      </c>
      <c r="AI6" s="1">
        <f t="shared" si="0"/>
        <v>0</v>
      </c>
      <c r="AJ6" s="1">
        <f t="shared" si="0"/>
        <v>0</v>
      </c>
      <c r="AK6" s="1">
        <f t="shared" si="0"/>
        <v>0</v>
      </c>
      <c r="AL6" s="1">
        <f t="shared" si="0"/>
        <v>0</v>
      </c>
      <c r="AM6" s="1">
        <f t="shared" si="0"/>
        <v>0</v>
      </c>
      <c r="AN6" s="1">
        <f t="shared" si="0"/>
        <v>0</v>
      </c>
      <c r="AO6" s="1">
        <f t="shared" si="0"/>
        <v>0</v>
      </c>
      <c r="AP6" s="1">
        <f t="shared" si="0"/>
        <v>0</v>
      </c>
      <c r="AQ6" s="1">
        <f t="shared" si="0"/>
        <v>0</v>
      </c>
      <c r="AR6" s="1">
        <f t="shared" si="0"/>
        <v>0</v>
      </c>
      <c r="AS6" s="1">
        <f t="shared" si="0"/>
        <v>0</v>
      </c>
      <c r="AT6" s="1">
        <f t="shared" si="0"/>
        <v>0</v>
      </c>
      <c r="AU6" s="1">
        <f t="shared" si="0"/>
        <v>0</v>
      </c>
      <c r="AV6" s="1">
        <f t="shared" si="0"/>
        <v>0</v>
      </c>
      <c r="AW6" s="1">
        <f t="shared" si="0"/>
        <v>0</v>
      </c>
      <c r="AX6" s="1">
        <f t="shared" si="0"/>
        <v>0</v>
      </c>
      <c r="AY6" s="1">
        <f t="shared" si="0"/>
        <v>0</v>
      </c>
      <c r="AZ6" s="1">
        <f t="shared" si="0"/>
        <v>0</v>
      </c>
      <c r="BA6" s="1">
        <f t="shared" si="0"/>
        <v>0</v>
      </c>
      <c r="BB6" s="1">
        <f t="shared" si="0"/>
        <v>0</v>
      </c>
      <c r="BC6" s="1">
        <f t="shared" si="0"/>
        <v>0</v>
      </c>
      <c r="BD6" s="1">
        <f t="shared" si="0"/>
        <v>0</v>
      </c>
      <c r="BE6" s="1">
        <f t="shared" si="0"/>
        <v>0</v>
      </c>
      <c r="BF6" s="1">
        <f t="shared" si="0"/>
        <v>0</v>
      </c>
      <c r="BG6" s="1">
        <f t="shared" si="0"/>
        <v>0</v>
      </c>
      <c r="BH6" s="1">
        <f t="shared" si="0"/>
        <v>0</v>
      </c>
      <c r="BI6" s="1">
        <f t="shared" si="0"/>
        <v>0</v>
      </c>
      <c r="BJ6" s="1">
        <f t="shared" si="0"/>
        <v>0</v>
      </c>
      <c r="BK6" s="1">
        <f t="shared" si="0"/>
        <v>0</v>
      </c>
      <c r="BL6" s="1">
        <f t="shared" si="0"/>
        <v>0</v>
      </c>
      <c r="BM6" s="1">
        <f t="shared" si="0"/>
        <v>0</v>
      </c>
      <c r="BN6" s="1">
        <f t="shared" si="0"/>
        <v>0</v>
      </c>
      <c r="BO6" s="1">
        <f t="shared" si="0"/>
        <v>0</v>
      </c>
      <c r="BP6" s="1">
        <f t="shared" si="0"/>
        <v>0</v>
      </c>
      <c r="BQ6" s="1">
        <f t="shared" si="0"/>
        <v>0</v>
      </c>
      <c r="BR6" s="1">
        <f t="shared" si="0"/>
        <v>0</v>
      </c>
      <c r="BS6" s="1">
        <f t="shared" si="0"/>
        <v>0</v>
      </c>
      <c r="BT6" s="1">
        <f t="shared" si="0"/>
        <v>0</v>
      </c>
      <c r="BU6" s="1">
        <f t="shared" si="0"/>
        <v>0</v>
      </c>
      <c r="BV6" s="1">
        <f t="shared" si="0"/>
        <v>0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0</v>
      </c>
      <c r="CB6" s="1">
        <f t="shared" si="0"/>
        <v>0</v>
      </c>
      <c r="CC6" s="1">
        <f t="shared" ref="CC6:EN6" si="1">CC122</f>
        <v>0</v>
      </c>
      <c r="CD6" s="1">
        <f t="shared" si="1"/>
        <v>0</v>
      </c>
      <c r="CE6" s="1">
        <f t="shared" si="1"/>
        <v>0</v>
      </c>
      <c r="CF6" s="1">
        <f t="shared" si="1"/>
        <v>0</v>
      </c>
      <c r="CG6" s="1">
        <f t="shared" si="1"/>
        <v>0</v>
      </c>
      <c r="CH6" s="1">
        <f t="shared" si="1"/>
        <v>0</v>
      </c>
      <c r="CI6" s="1">
        <f t="shared" si="1"/>
        <v>0</v>
      </c>
      <c r="CJ6" s="1">
        <f t="shared" si="1"/>
        <v>0</v>
      </c>
      <c r="CK6" s="1">
        <f t="shared" si="1"/>
        <v>0</v>
      </c>
      <c r="CL6" s="1">
        <f t="shared" si="1"/>
        <v>0</v>
      </c>
      <c r="CM6" s="1">
        <f t="shared" si="1"/>
        <v>0</v>
      </c>
      <c r="CN6" s="1">
        <f t="shared" si="1"/>
        <v>0</v>
      </c>
      <c r="CO6" s="1">
        <f t="shared" si="1"/>
        <v>0</v>
      </c>
      <c r="CP6" s="1">
        <f t="shared" si="1"/>
        <v>0</v>
      </c>
      <c r="CQ6" s="1">
        <f t="shared" si="1"/>
        <v>0</v>
      </c>
      <c r="CR6" s="1">
        <f t="shared" si="1"/>
        <v>0</v>
      </c>
      <c r="CS6" s="1">
        <f t="shared" si="1"/>
        <v>0</v>
      </c>
      <c r="CT6" s="1">
        <f t="shared" si="1"/>
        <v>0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1"/>
        <v>0</v>
      </c>
      <c r="CY6" s="1">
        <f t="shared" si="1"/>
        <v>0</v>
      </c>
      <c r="CZ6" s="1">
        <f t="shared" si="1"/>
        <v>0</v>
      </c>
      <c r="DA6" s="1">
        <f t="shared" si="1"/>
        <v>0</v>
      </c>
      <c r="DB6" s="1">
        <f t="shared" si="1"/>
        <v>0</v>
      </c>
      <c r="DC6" s="1">
        <f t="shared" si="1"/>
        <v>0</v>
      </c>
      <c r="DD6" s="1">
        <f t="shared" si="1"/>
        <v>0</v>
      </c>
      <c r="DE6" s="1">
        <f t="shared" si="1"/>
        <v>0</v>
      </c>
      <c r="DF6" s="1">
        <f t="shared" si="1"/>
        <v>0</v>
      </c>
      <c r="DG6" s="1">
        <f t="shared" si="1"/>
        <v>0</v>
      </c>
      <c r="DH6" s="1">
        <f t="shared" si="1"/>
        <v>0</v>
      </c>
      <c r="DI6" s="1">
        <f t="shared" si="1"/>
        <v>0</v>
      </c>
      <c r="DJ6" s="1">
        <f t="shared" si="1"/>
        <v>0</v>
      </c>
      <c r="DK6" s="1">
        <f t="shared" si="1"/>
        <v>0</v>
      </c>
      <c r="DL6" s="1">
        <f t="shared" si="1"/>
        <v>0</v>
      </c>
      <c r="DM6" s="1">
        <f t="shared" si="1"/>
        <v>0</v>
      </c>
      <c r="DN6" s="1">
        <f t="shared" si="1"/>
        <v>0</v>
      </c>
      <c r="DO6" s="1">
        <f t="shared" si="1"/>
        <v>0</v>
      </c>
      <c r="DP6" s="1">
        <f t="shared" si="1"/>
        <v>0</v>
      </c>
      <c r="DQ6" s="1">
        <f t="shared" si="1"/>
        <v>0</v>
      </c>
      <c r="DR6" s="1">
        <f t="shared" si="1"/>
        <v>0</v>
      </c>
      <c r="DS6" s="1">
        <f t="shared" si="1"/>
        <v>0</v>
      </c>
      <c r="DT6" s="1">
        <f t="shared" si="1"/>
        <v>0</v>
      </c>
      <c r="DU6" s="1">
        <f t="shared" si="1"/>
        <v>0</v>
      </c>
      <c r="DV6" s="1">
        <f t="shared" si="1"/>
        <v>0</v>
      </c>
      <c r="DW6" s="1">
        <f t="shared" si="1"/>
        <v>0</v>
      </c>
      <c r="DX6" s="1">
        <f t="shared" si="1"/>
        <v>0</v>
      </c>
      <c r="DY6" s="1">
        <f t="shared" si="1"/>
        <v>0</v>
      </c>
      <c r="DZ6" s="1">
        <f t="shared" si="1"/>
        <v>0</v>
      </c>
      <c r="EA6" s="1">
        <f t="shared" si="1"/>
        <v>0</v>
      </c>
      <c r="EB6" s="1">
        <f t="shared" si="1"/>
        <v>0</v>
      </c>
      <c r="EC6" s="1">
        <f t="shared" si="1"/>
        <v>0</v>
      </c>
      <c r="ED6" s="1">
        <f t="shared" si="1"/>
        <v>0</v>
      </c>
      <c r="EE6" s="1">
        <f t="shared" si="1"/>
        <v>0</v>
      </c>
      <c r="EF6" s="1">
        <f t="shared" si="1"/>
        <v>0</v>
      </c>
      <c r="EG6" s="1">
        <f t="shared" si="1"/>
        <v>0</v>
      </c>
      <c r="EH6" s="1">
        <f t="shared" si="1"/>
        <v>0</v>
      </c>
      <c r="EI6" s="1">
        <f t="shared" si="1"/>
        <v>0</v>
      </c>
      <c r="EJ6" s="1">
        <f t="shared" si="1"/>
        <v>0</v>
      </c>
      <c r="EK6" s="1">
        <f t="shared" si="1"/>
        <v>0</v>
      </c>
      <c r="EL6" s="1">
        <f t="shared" si="1"/>
        <v>0</v>
      </c>
      <c r="EM6" s="1">
        <f t="shared" si="1"/>
        <v>0</v>
      </c>
      <c r="EN6" s="1">
        <f t="shared" si="1"/>
        <v>0</v>
      </c>
      <c r="EO6" s="1">
        <f t="shared" ref="EO6:GZ6" si="2">EO122</f>
        <v>0</v>
      </c>
      <c r="EP6" s="1">
        <f t="shared" si="2"/>
        <v>0</v>
      </c>
      <c r="EQ6" s="1">
        <f t="shared" si="2"/>
        <v>0</v>
      </c>
      <c r="ER6" s="1">
        <f t="shared" si="2"/>
        <v>0</v>
      </c>
      <c r="ES6" s="1">
        <f t="shared" si="2"/>
        <v>0</v>
      </c>
      <c r="ET6" s="1">
        <f t="shared" si="2"/>
        <v>0</v>
      </c>
      <c r="EU6" s="1">
        <f t="shared" si="2"/>
        <v>0</v>
      </c>
      <c r="EV6" s="1">
        <f t="shared" si="2"/>
        <v>0</v>
      </c>
      <c r="EW6" s="1">
        <f t="shared" si="2"/>
        <v>0</v>
      </c>
      <c r="EX6" s="1">
        <f t="shared" si="2"/>
        <v>0</v>
      </c>
      <c r="EY6" s="1">
        <f t="shared" si="2"/>
        <v>0</v>
      </c>
      <c r="EZ6" s="1">
        <f t="shared" si="2"/>
        <v>0</v>
      </c>
      <c r="FA6" s="1">
        <f t="shared" si="2"/>
        <v>0</v>
      </c>
      <c r="FB6" s="1">
        <f t="shared" si="2"/>
        <v>0</v>
      </c>
      <c r="FC6" s="1">
        <f t="shared" si="2"/>
        <v>0</v>
      </c>
      <c r="FD6" s="1">
        <f t="shared" si="2"/>
        <v>0</v>
      </c>
      <c r="FE6" s="1">
        <f t="shared" si="2"/>
        <v>0</v>
      </c>
      <c r="FF6" s="1">
        <f t="shared" si="2"/>
        <v>0</v>
      </c>
      <c r="FG6" s="1">
        <f t="shared" si="2"/>
        <v>0</v>
      </c>
      <c r="FH6" s="1">
        <f t="shared" si="2"/>
        <v>0</v>
      </c>
      <c r="FI6" s="1">
        <f t="shared" si="2"/>
        <v>0</v>
      </c>
      <c r="FJ6" s="1">
        <f t="shared" si="2"/>
        <v>0</v>
      </c>
      <c r="FK6" s="1">
        <f t="shared" si="2"/>
        <v>0</v>
      </c>
      <c r="FL6" s="1">
        <f t="shared" si="2"/>
        <v>0</v>
      </c>
      <c r="FM6" s="1">
        <f t="shared" si="2"/>
        <v>0</v>
      </c>
      <c r="FN6" s="1">
        <f t="shared" si="2"/>
        <v>0</v>
      </c>
      <c r="FO6" s="1">
        <f t="shared" si="2"/>
        <v>0</v>
      </c>
      <c r="FP6" s="1">
        <f t="shared" si="2"/>
        <v>0</v>
      </c>
      <c r="FQ6" s="1">
        <f t="shared" si="2"/>
        <v>0</v>
      </c>
      <c r="FR6" s="1">
        <f t="shared" si="2"/>
        <v>0</v>
      </c>
      <c r="FS6" s="1">
        <f t="shared" si="2"/>
        <v>0</v>
      </c>
      <c r="FT6" s="1">
        <f t="shared" si="2"/>
        <v>0</v>
      </c>
      <c r="FU6" s="1">
        <f t="shared" si="2"/>
        <v>0</v>
      </c>
      <c r="FV6" s="1">
        <f t="shared" si="2"/>
        <v>0</v>
      </c>
      <c r="FW6" s="1">
        <f t="shared" si="2"/>
        <v>0</v>
      </c>
      <c r="FX6" s="1">
        <f t="shared" si="2"/>
        <v>0</v>
      </c>
      <c r="FY6" s="1">
        <f t="shared" si="2"/>
        <v>0</v>
      </c>
      <c r="FZ6" s="1">
        <f t="shared" si="2"/>
        <v>0</v>
      </c>
      <c r="GA6" s="1">
        <f t="shared" si="2"/>
        <v>0</v>
      </c>
      <c r="GB6" s="1">
        <f t="shared" si="2"/>
        <v>0</v>
      </c>
      <c r="GC6" s="1">
        <f t="shared" si="2"/>
        <v>0</v>
      </c>
      <c r="GD6" s="1">
        <f t="shared" si="2"/>
        <v>0</v>
      </c>
      <c r="GE6" s="1">
        <f t="shared" si="2"/>
        <v>0</v>
      </c>
      <c r="GF6" s="1">
        <f t="shared" si="2"/>
        <v>0</v>
      </c>
      <c r="GG6" s="1">
        <f t="shared" si="2"/>
        <v>0</v>
      </c>
      <c r="GH6" s="1">
        <f t="shared" si="2"/>
        <v>0</v>
      </c>
      <c r="GI6" s="1">
        <f t="shared" si="2"/>
        <v>0</v>
      </c>
      <c r="GJ6" s="1">
        <f t="shared" si="2"/>
        <v>0</v>
      </c>
      <c r="GK6" s="1">
        <f t="shared" si="2"/>
        <v>0</v>
      </c>
      <c r="GL6" s="1">
        <f t="shared" si="2"/>
        <v>0</v>
      </c>
      <c r="GM6" s="1">
        <f t="shared" si="2"/>
        <v>0</v>
      </c>
      <c r="GN6" s="1">
        <f t="shared" si="2"/>
        <v>0</v>
      </c>
      <c r="GO6" s="1">
        <f t="shared" si="2"/>
        <v>0</v>
      </c>
      <c r="GP6" s="1">
        <f t="shared" si="2"/>
        <v>0</v>
      </c>
      <c r="GQ6" s="1">
        <f t="shared" si="2"/>
        <v>0</v>
      </c>
      <c r="GR6" s="1">
        <f t="shared" si="2"/>
        <v>0</v>
      </c>
      <c r="GS6" s="1">
        <f t="shared" si="2"/>
        <v>0</v>
      </c>
      <c r="GT6" s="1">
        <f t="shared" si="2"/>
        <v>0</v>
      </c>
      <c r="GU6" s="1">
        <f t="shared" si="2"/>
        <v>0</v>
      </c>
      <c r="GV6" s="1">
        <f t="shared" si="2"/>
        <v>0</v>
      </c>
      <c r="GW6" s="1">
        <f t="shared" si="2"/>
        <v>0</v>
      </c>
      <c r="GX6" s="1">
        <f t="shared" si="2"/>
        <v>0</v>
      </c>
      <c r="GY6" s="1">
        <f t="shared" si="2"/>
        <v>0</v>
      </c>
      <c r="GZ6" s="1">
        <f t="shared" si="2"/>
        <v>0</v>
      </c>
      <c r="HA6" s="1">
        <f t="shared" ref="HA6:HV6" si="3">HA122</f>
        <v>0</v>
      </c>
      <c r="HB6" s="1">
        <f t="shared" si="3"/>
        <v>0</v>
      </c>
      <c r="HC6" s="1">
        <f t="shared" si="3"/>
        <v>0</v>
      </c>
      <c r="HD6" s="1">
        <f t="shared" si="3"/>
        <v>0</v>
      </c>
      <c r="HE6" s="1">
        <f t="shared" si="3"/>
        <v>0</v>
      </c>
      <c r="HF6" s="1">
        <f t="shared" si="3"/>
        <v>0</v>
      </c>
      <c r="HG6" s="1">
        <f t="shared" si="3"/>
        <v>0</v>
      </c>
      <c r="HH6" s="1">
        <f t="shared" si="3"/>
        <v>0</v>
      </c>
      <c r="HI6" s="1">
        <f t="shared" si="3"/>
        <v>0</v>
      </c>
      <c r="HJ6" s="1">
        <f t="shared" si="3"/>
        <v>0</v>
      </c>
      <c r="HK6" s="1">
        <f t="shared" si="3"/>
        <v>0</v>
      </c>
      <c r="HL6" s="1">
        <f t="shared" si="3"/>
        <v>0</v>
      </c>
      <c r="HM6" s="1">
        <f t="shared" si="3"/>
        <v>0</v>
      </c>
      <c r="HN6" s="1">
        <f t="shared" si="3"/>
        <v>0</v>
      </c>
      <c r="HO6" s="1">
        <f t="shared" si="3"/>
        <v>0</v>
      </c>
      <c r="HP6" s="1">
        <f t="shared" si="3"/>
        <v>0</v>
      </c>
      <c r="HQ6" s="1">
        <f t="shared" si="3"/>
        <v>0</v>
      </c>
      <c r="HR6" s="1">
        <f t="shared" si="3"/>
        <v>0</v>
      </c>
      <c r="HS6" s="1">
        <f t="shared" si="3"/>
        <v>0</v>
      </c>
      <c r="HT6" s="1">
        <f t="shared" si="3"/>
        <v>0</v>
      </c>
      <c r="HU6" s="1">
        <f t="shared" si="3"/>
        <v>0</v>
      </c>
      <c r="HV6" s="1">
        <f t="shared" si="3"/>
        <v>0</v>
      </c>
      <c r="HW6" s="1">
        <f>HW122</f>
        <v>0</v>
      </c>
      <c r="HX6" s="1">
        <f t="shared" ref="HX6" si="4">HX122</f>
        <v>0</v>
      </c>
    </row>
    <row r="7" spans="1:232" x14ac:dyDescent="0.2">
      <c r="A7" s="1" t="s">
        <v>20</v>
      </c>
      <c r="B7" s="1">
        <f>SUM(B1,G15:G55)</f>
        <v>2500</v>
      </c>
      <c r="C7" s="1"/>
      <c r="D7" s="1"/>
    </row>
    <row r="8" spans="1:232" x14ac:dyDescent="0.2">
      <c r="A8" s="1" t="s">
        <v>21</v>
      </c>
      <c r="B8" s="1">
        <f>B7+B5</f>
        <v>2857.8755098900501</v>
      </c>
      <c r="C8" s="1"/>
      <c r="D8" s="8"/>
    </row>
    <row r="9" spans="1:232" x14ac:dyDescent="0.2">
      <c r="A9" s="1" t="s">
        <v>22</v>
      </c>
      <c r="B9" s="1">
        <f>SUM(P56:CV65)</f>
        <v>5924.8707716428044</v>
      </c>
      <c r="C9" s="1"/>
      <c r="D9" s="8"/>
    </row>
    <row r="10" spans="1:232" x14ac:dyDescent="0.2">
      <c r="A10" s="1" t="s">
        <v>23</v>
      </c>
      <c r="B10" s="7">
        <f>(B9-B8)/B8</f>
        <v>1.0731731494738024</v>
      </c>
      <c r="C10" s="1"/>
      <c r="D10" s="1"/>
    </row>
    <row r="11" spans="1:232" x14ac:dyDescent="0.2">
      <c r="A11" s="1" t="s">
        <v>344</v>
      </c>
      <c r="B11" s="7">
        <f>(B9-B7)/B7</f>
        <v>1.3699483086571218</v>
      </c>
      <c r="C11" s="1"/>
      <c r="D11" s="1"/>
    </row>
    <row r="12" spans="1:232" x14ac:dyDescent="0.2">
      <c r="A12" s="1" t="s">
        <v>19</v>
      </c>
      <c r="B12" s="7">
        <f>(B6-B5)/B5</f>
        <v>0.52347561125894915</v>
      </c>
      <c r="C12" s="1"/>
      <c r="D12" s="1"/>
    </row>
    <row r="13" spans="1:232" x14ac:dyDescent="0.2">
      <c r="A13" s="64"/>
      <c r="B13" s="64"/>
      <c r="C13" s="64"/>
      <c r="D13" s="64"/>
      <c r="E13" s="64"/>
      <c r="F13" s="65" t="s">
        <v>1</v>
      </c>
      <c r="G13" s="66"/>
      <c r="H13" s="66"/>
      <c r="I13" s="67"/>
      <c r="J13" s="64" t="s">
        <v>7</v>
      </c>
      <c r="K13" s="64"/>
      <c r="L13" s="64"/>
      <c r="M13" s="64"/>
      <c r="N13" s="64"/>
      <c r="P13" s="64" t="s">
        <v>8</v>
      </c>
      <c r="Q13" s="64"/>
      <c r="R13" s="64"/>
    </row>
    <row r="14" spans="1:232" x14ac:dyDescent="0.2">
      <c r="A14" s="1" t="s">
        <v>9</v>
      </c>
      <c r="B14" s="1" t="s">
        <v>10</v>
      </c>
      <c r="C14" s="1" t="s">
        <v>11</v>
      </c>
      <c r="D14" s="1" t="s">
        <v>0</v>
      </c>
      <c r="E14" s="1" t="s">
        <v>12</v>
      </c>
      <c r="G14" s="1" t="s">
        <v>13</v>
      </c>
      <c r="H14" s="1" t="s">
        <v>12</v>
      </c>
      <c r="I14" s="1" t="s">
        <v>14</v>
      </c>
      <c r="J14" s="1" t="s">
        <v>15</v>
      </c>
      <c r="K14" s="1" t="s">
        <v>16</v>
      </c>
      <c r="L14" s="1" t="s">
        <v>14</v>
      </c>
      <c r="M14" s="1" t="s">
        <v>17</v>
      </c>
      <c r="N14" s="1" t="s">
        <v>18</v>
      </c>
      <c r="P14" s="1" t="s">
        <v>0</v>
      </c>
    </row>
    <row r="15" spans="1:232" x14ac:dyDescent="0.2">
      <c r="A15" s="50">
        <v>42472</v>
      </c>
      <c r="B15" s="51">
        <v>188.46</v>
      </c>
      <c r="C15" s="52"/>
      <c r="D15" s="51">
        <f>B1</f>
        <v>2500</v>
      </c>
      <c r="E15">
        <f>($D$15/$B$15)</f>
        <v>13.265414411546216</v>
      </c>
      <c r="F15"/>
      <c r="G15" s="51">
        <f>IF(F15=0,0,IF($B$3="Quarterly",$B$2,IF($B$3="None",0, IF(AND($B$3="Annually",$F15=1), $B$2, IF(AND($B$3="Bi-Annually",$F15=2),$B$2,0)))))</f>
        <v>0</v>
      </c>
      <c r="H15">
        <f>G15/B15</f>
        <v>0</v>
      </c>
      <c r="I15">
        <f>H15</f>
        <v>0</v>
      </c>
      <c r="J15">
        <f>N15/B15</f>
        <v>0</v>
      </c>
      <c r="K15">
        <f>J15</f>
        <v>0</v>
      </c>
      <c r="L15">
        <f>E15</f>
        <v>13.265414411546216</v>
      </c>
      <c r="M15" s="53">
        <v>0</v>
      </c>
      <c r="N15" s="1">
        <f>M15*L15</f>
        <v>0</v>
      </c>
      <c r="P15" s="1">
        <f>D15</f>
        <v>2500</v>
      </c>
      <c r="Q15" s="1">
        <f>$N15</f>
        <v>0</v>
      </c>
      <c r="R15" s="51">
        <f>$G15</f>
        <v>0</v>
      </c>
    </row>
    <row r="16" spans="1:232" x14ac:dyDescent="0.2">
      <c r="A16" s="50">
        <v>42541</v>
      </c>
      <c r="B16" s="51">
        <v>192.15</v>
      </c>
      <c r="C16" s="52">
        <f>(B16-B15)/B15</f>
        <v>1.9579751671442203E-2</v>
      </c>
      <c r="D16" s="51">
        <f>D15*C16+D15</f>
        <v>2548.9493791786053</v>
      </c>
      <c r="E16">
        <f t="shared" ref="E16:E56" si="5">($D$15/$B$15)+K15+I15</f>
        <v>13.265414411546216</v>
      </c>
      <c r="F16"/>
      <c r="G16" s="51">
        <f t="shared" ref="G16:G56" si="6">IF(F16=0,0,IF($B$3="Quarterly",$B$2,IF($B$3="None",0, IF(AND($B$3="Annually",$F16=1), $B$2, IF(AND($B$3="Bi-Annually",$F16=2),$B$2,0)))))</f>
        <v>0</v>
      </c>
      <c r="H16">
        <f t="shared" ref="H16:H56" si="7">G16/B16</f>
        <v>0</v>
      </c>
      <c r="I16">
        <f>H16+I15</f>
        <v>0</v>
      </c>
      <c r="J16">
        <f>N16/B16</f>
        <v>6.2685382699370101E-2</v>
      </c>
      <c r="K16">
        <f>K15+J16</f>
        <v>6.2685382699370101E-2</v>
      </c>
      <c r="L16">
        <f>E16</f>
        <v>13.265414411546216</v>
      </c>
      <c r="M16">
        <v>0.90800000000000003</v>
      </c>
      <c r="N16" s="1">
        <f>M16*L16</f>
        <v>12.044996285683965</v>
      </c>
      <c r="P16" s="1">
        <f t="shared" ref="P16:P56" si="8">D16</f>
        <v>2548.9493791786053</v>
      </c>
      <c r="Q16" s="1">
        <f>$C16*Q15+Q15</f>
        <v>0</v>
      </c>
      <c r="R16" s="1">
        <f>R15*$C16+R15</f>
        <v>0</v>
      </c>
      <c r="S16" s="1">
        <f>$N16</f>
        <v>12.044996285683965</v>
      </c>
      <c r="T16" s="51">
        <f>$G16</f>
        <v>0</v>
      </c>
    </row>
    <row r="17" spans="1:52" x14ac:dyDescent="0.2">
      <c r="A17" s="50">
        <v>42591</v>
      </c>
      <c r="B17" s="51">
        <v>201.59</v>
      </c>
      <c r="C17" s="52">
        <f t="shared" ref="C17:C56" si="9">(B17-B16)/B16</f>
        <v>4.912828519385895E-2</v>
      </c>
      <c r="D17" s="51">
        <f t="shared" ref="D17:D56" si="10">D16*C17+D16</f>
        <v>2674.1748912236017</v>
      </c>
      <c r="E17">
        <f t="shared" si="5"/>
        <v>13.328099794245587</v>
      </c>
      <c r="F17">
        <v>4</v>
      </c>
      <c r="G17" s="51">
        <f t="shared" si="6"/>
        <v>0</v>
      </c>
      <c r="H17">
        <f t="shared" si="7"/>
        <v>0</v>
      </c>
      <c r="I17">
        <f t="shared" ref="I17:I56" si="11">H17+I16</f>
        <v>0</v>
      </c>
      <c r="J17">
        <f t="shared" ref="J17:J56" si="12">N17/B17</f>
        <v>0</v>
      </c>
      <c r="K17">
        <f t="shared" ref="K17:K56" si="13">K16+J17</f>
        <v>6.2685382699370101E-2</v>
      </c>
      <c r="L17">
        <f t="shared" ref="L17:L56" si="14">E17</f>
        <v>13.328099794245587</v>
      </c>
      <c r="M17"/>
      <c r="N17" s="1">
        <f t="shared" ref="N17:N56" si="15">M17*L17</f>
        <v>0</v>
      </c>
      <c r="P17" s="1">
        <f t="shared" si="8"/>
        <v>2674.1748912236017</v>
      </c>
      <c r="Q17" s="1">
        <f t="shared" ref="Q17:Q56" si="16">C17*Q16+Q16</f>
        <v>0</v>
      </c>
      <c r="R17" s="1">
        <f t="shared" ref="R17:R56" si="17">R16*C17+R16</f>
        <v>0</v>
      </c>
      <c r="S17" s="1">
        <f>$C17*S16+S16</f>
        <v>12.636746298366019</v>
      </c>
      <c r="T17" s="1">
        <f>T16*$C17+T16</f>
        <v>0</v>
      </c>
      <c r="U17" s="1">
        <f>$N17</f>
        <v>0</v>
      </c>
      <c r="V17" s="51">
        <f>$G17</f>
        <v>0</v>
      </c>
    </row>
    <row r="18" spans="1:52" x14ac:dyDescent="0.2">
      <c r="A18" s="50">
        <v>42625</v>
      </c>
      <c r="B18" s="51">
        <v>199.17</v>
      </c>
      <c r="C18" s="52">
        <f t="shared" si="9"/>
        <v>-1.2004563718438494E-2</v>
      </c>
      <c r="D18" s="51">
        <f t="shared" si="10"/>
        <v>2642.0725883476598</v>
      </c>
      <c r="E18">
        <f t="shared" si="5"/>
        <v>13.328099794245587</v>
      </c>
      <c r="F18"/>
      <c r="G18" s="51">
        <f t="shared" si="6"/>
        <v>0</v>
      </c>
      <c r="H18">
        <f t="shared" si="7"/>
        <v>0</v>
      </c>
      <c r="I18">
        <f t="shared" si="11"/>
        <v>0</v>
      </c>
      <c r="J18">
        <f t="shared" si="12"/>
        <v>5.7014314528780634E-2</v>
      </c>
      <c r="K18">
        <f t="shared" si="13"/>
        <v>0.11969969722815074</v>
      </c>
      <c r="L18">
        <f t="shared" si="14"/>
        <v>13.328099794245587</v>
      </c>
      <c r="M18">
        <v>0.85199999999999998</v>
      </c>
      <c r="N18" s="1">
        <f t="shared" si="15"/>
        <v>11.355541024697239</v>
      </c>
      <c r="P18" s="1">
        <f t="shared" si="8"/>
        <v>2642.0725883476598</v>
      </c>
      <c r="Q18" s="1">
        <f t="shared" si="16"/>
        <v>0</v>
      </c>
      <c r="R18" s="1">
        <f t="shared" si="17"/>
        <v>0</v>
      </c>
      <c r="S18" s="1">
        <f t="shared" ref="S18:S56" si="18">$C18*S17+S17</f>
        <v>12.485047672233542</v>
      </c>
      <c r="T18" s="1">
        <f t="shared" ref="T18:T56" si="19">T17*$C18+T17</f>
        <v>0</v>
      </c>
      <c r="U18" s="1">
        <f>$C18*U17+U17</f>
        <v>0</v>
      </c>
      <c r="V18" s="1">
        <f>V17*$C18+V17</f>
        <v>0</v>
      </c>
      <c r="W18" s="1">
        <f>$N18</f>
        <v>11.355541024697239</v>
      </c>
      <c r="X18" s="51">
        <f>$G18</f>
        <v>0</v>
      </c>
    </row>
    <row r="19" spans="1:52" x14ac:dyDescent="0.2">
      <c r="A19" s="50">
        <v>42725</v>
      </c>
      <c r="B19" s="51">
        <v>208.9</v>
      </c>
      <c r="C19" s="52">
        <f t="shared" si="9"/>
        <v>4.8852738866295216E-2</v>
      </c>
      <c r="D19" s="51">
        <f t="shared" si="10"/>
        <v>2771.1450705720049</v>
      </c>
      <c r="E19">
        <f t="shared" si="5"/>
        <v>13.385114108774367</v>
      </c>
      <c r="F19"/>
      <c r="G19" s="51">
        <f t="shared" si="6"/>
        <v>0</v>
      </c>
      <c r="H19">
        <f t="shared" si="7"/>
        <v>0</v>
      </c>
      <c r="I19">
        <f t="shared" si="11"/>
        <v>0</v>
      </c>
      <c r="J19">
        <f t="shared" si="12"/>
        <v>8.0349129212077805E-2</v>
      </c>
      <c r="K19">
        <f t="shared" si="13"/>
        <v>0.20004882644022853</v>
      </c>
      <c r="L19">
        <f t="shared" si="14"/>
        <v>13.385114108774367</v>
      </c>
      <c r="M19">
        <v>1.254</v>
      </c>
      <c r="N19" s="1">
        <f t="shared" si="15"/>
        <v>16.784933092403055</v>
      </c>
      <c r="P19" s="1">
        <f t="shared" si="8"/>
        <v>2771.1450705720049</v>
      </c>
      <c r="Q19" s="1">
        <f t="shared" si="16"/>
        <v>0</v>
      </c>
      <c r="R19" s="1">
        <f t="shared" si="17"/>
        <v>0</v>
      </c>
      <c r="S19" s="1">
        <f t="shared" si="18"/>
        <v>13.094976445898414</v>
      </c>
      <c r="T19" s="1">
        <f t="shared" si="19"/>
        <v>0</v>
      </c>
      <c r="U19" s="1">
        <f t="shared" ref="U19:U56" si="20">$C19*U18+U18</f>
        <v>0</v>
      </c>
      <c r="V19" s="1">
        <f t="shared" ref="V19:V56" si="21">V18*$C19+V18</f>
        <v>0</v>
      </c>
      <c r="W19" s="1">
        <f>$C19*W18+W18</f>
        <v>11.910290305062276</v>
      </c>
      <c r="X19" s="1">
        <f>X18*$C19+X18</f>
        <v>0</v>
      </c>
      <c r="Y19" s="1">
        <f>$N19</f>
        <v>16.784933092403055</v>
      </c>
      <c r="Z19" s="51">
        <f>$G19</f>
        <v>0</v>
      </c>
    </row>
    <row r="20" spans="1:52" x14ac:dyDescent="0.2">
      <c r="A20" s="50">
        <v>42740</v>
      </c>
      <c r="B20" s="51">
        <v>209.57</v>
      </c>
      <c r="C20" s="52">
        <f t="shared" si="9"/>
        <v>3.2072762087122426E-3</v>
      </c>
      <c r="D20" s="51">
        <f t="shared" si="10"/>
        <v>2780.0328982277406</v>
      </c>
      <c r="E20">
        <f t="shared" si="5"/>
        <v>13.465463237986445</v>
      </c>
      <c r="F20">
        <v>1</v>
      </c>
      <c r="G20" s="51">
        <f t="shared" si="6"/>
        <v>0</v>
      </c>
      <c r="H20">
        <f t="shared" si="7"/>
        <v>0</v>
      </c>
      <c r="I20">
        <f t="shared" si="11"/>
        <v>0</v>
      </c>
      <c r="J20">
        <f t="shared" si="12"/>
        <v>0</v>
      </c>
      <c r="K20">
        <f t="shared" si="13"/>
        <v>0.20004882644022853</v>
      </c>
      <c r="L20">
        <f t="shared" si="14"/>
        <v>13.465463237986445</v>
      </c>
      <c r="M20">
        <v>0</v>
      </c>
      <c r="N20" s="1">
        <f t="shared" si="15"/>
        <v>0</v>
      </c>
      <c r="P20" s="1">
        <f t="shared" si="8"/>
        <v>2780.0328982277406</v>
      </c>
      <c r="Q20" s="1">
        <f t="shared" si="16"/>
        <v>0</v>
      </c>
      <c r="R20" s="1">
        <f t="shared" si="17"/>
        <v>0</v>
      </c>
      <c r="S20" s="1">
        <f t="shared" si="18"/>
        <v>13.136975652306992</v>
      </c>
      <c r="T20" s="1">
        <f t="shared" si="19"/>
        <v>0</v>
      </c>
      <c r="U20" s="1">
        <f t="shared" si="20"/>
        <v>0</v>
      </c>
      <c r="V20" s="1">
        <f t="shared" si="21"/>
        <v>0</v>
      </c>
      <c r="W20" s="1">
        <f t="shared" ref="W20:W56" si="22">$C20*W19+W19</f>
        <v>11.948489895796557</v>
      </c>
      <c r="X20" s="1">
        <f t="shared" ref="X20:X56" si="23">X19*$C20+X19</f>
        <v>0</v>
      </c>
      <c r="Y20" s="1">
        <f>$C20*Y19+Y19</f>
        <v>16.838767008975147</v>
      </c>
      <c r="Z20" s="1">
        <f>Z19*$C20+Z19</f>
        <v>0</v>
      </c>
      <c r="AA20" s="1">
        <f>$N20</f>
        <v>0</v>
      </c>
      <c r="AB20" s="51">
        <f>$G20</f>
        <v>0</v>
      </c>
    </row>
    <row r="21" spans="1:52" x14ac:dyDescent="0.2">
      <c r="A21" s="50">
        <v>42815</v>
      </c>
      <c r="B21" s="51">
        <v>216.27</v>
      </c>
      <c r="C21" s="52">
        <f t="shared" si="9"/>
        <v>3.1970224745908368E-2</v>
      </c>
      <c r="D21" s="51">
        <f t="shared" si="10"/>
        <v>2868.9111747851002</v>
      </c>
      <c r="E21">
        <f t="shared" si="5"/>
        <v>13.465463237986445</v>
      </c>
      <c r="F21"/>
      <c r="G21" s="51">
        <f t="shared" si="6"/>
        <v>0</v>
      </c>
      <c r="H21">
        <f t="shared" si="7"/>
        <v>0</v>
      </c>
      <c r="I21">
        <f t="shared" si="11"/>
        <v>0</v>
      </c>
      <c r="J21">
        <f t="shared" si="12"/>
        <v>5.9834050823993026E-2</v>
      </c>
      <c r="K21">
        <f t="shared" si="13"/>
        <v>0.25988287726422155</v>
      </c>
      <c r="L21">
        <f t="shared" si="14"/>
        <v>13.465463237986445</v>
      </c>
      <c r="M21">
        <v>0.96099999999999997</v>
      </c>
      <c r="N21" s="1">
        <f t="shared" si="15"/>
        <v>12.940310171704972</v>
      </c>
      <c r="P21" s="1">
        <f t="shared" si="8"/>
        <v>2868.9111747851002</v>
      </c>
      <c r="Q21" s="1">
        <f t="shared" si="16"/>
        <v>0</v>
      </c>
      <c r="R21" s="1">
        <f t="shared" si="17"/>
        <v>0</v>
      </c>
      <c r="S21" s="1">
        <f t="shared" si="18"/>
        <v>13.556967716392773</v>
      </c>
      <c r="T21" s="1">
        <f t="shared" si="19"/>
        <v>0</v>
      </c>
      <c r="U21" s="1">
        <f t="shared" si="20"/>
        <v>0</v>
      </c>
      <c r="V21" s="1">
        <f t="shared" si="21"/>
        <v>0</v>
      </c>
      <c r="W21" s="1">
        <f t="shared" si="22"/>
        <v>12.330485803139389</v>
      </c>
      <c r="X21" s="1">
        <f t="shared" si="23"/>
        <v>0</v>
      </c>
      <c r="Y21" s="1">
        <f t="shared" ref="Y21:Y56" si="24">$C21*Y20+Y20</f>
        <v>17.37710617469607</v>
      </c>
      <c r="Z21" s="1">
        <f t="shared" ref="Z21:Z56" si="25">Z20*$C21+Z20</f>
        <v>0</v>
      </c>
      <c r="AA21" s="1">
        <f>$C21*AA20+AA20</f>
        <v>0</v>
      </c>
      <c r="AB21" s="1">
        <f>AB20*$C21+AB20</f>
        <v>0</v>
      </c>
      <c r="AC21" s="1">
        <f>$N21</f>
        <v>12.940310171704972</v>
      </c>
      <c r="AD21" s="51">
        <f>$G21</f>
        <v>0</v>
      </c>
    </row>
    <row r="22" spans="1:52" x14ac:dyDescent="0.2">
      <c r="A22" s="50">
        <v>42830</v>
      </c>
      <c r="B22" s="51">
        <v>217.86</v>
      </c>
      <c r="C22" s="52">
        <f t="shared" si="9"/>
        <v>7.351921209599128E-3</v>
      </c>
      <c r="D22" s="51">
        <f t="shared" si="10"/>
        <v>2890.0031836994585</v>
      </c>
      <c r="E22">
        <f t="shared" si="5"/>
        <v>13.525297288810437</v>
      </c>
      <c r="F22">
        <v>2</v>
      </c>
      <c r="G22" s="51">
        <f t="shared" si="6"/>
        <v>0</v>
      </c>
      <c r="H22">
        <f t="shared" si="7"/>
        <v>0</v>
      </c>
      <c r="I22">
        <f t="shared" si="11"/>
        <v>0</v>
      </c>
      <c r="J22">
        <f t="shared" si="12"/>
        <v>0</v>
      </c>
      <c r="K22">
        <f t="shared" si="13"/>
        <v>0.25988287726422155</v>
      </c>
      <c r="L22">
        <f t="shared" si="14"/>
        <v>13.525297288810437</v>
      </c>
      <c r="M22">
        <v>0</v>
      </c>
      <c r="N22" s="1">
        <f t="shared" si="15"/>
        <v>0</v>
      </c>
      <c r="P22" s="1">
        <f t="shared" si="8"/>
        <v>2890.0031836994585</v>
      </c>
      <c r="Q22" s="1">
        <f t="shared" si="16"/>
        <v>0</v>
      </c>
      <c r="R22" s="1">
        <f t="shared" si="17"/>
        <v>0</v>
      </c>
      <c r="S22" s="1">
        <f t="shared" si="18"/>
        <v>13.656637474884771</v>
      </c>
      <c r="T22" s="1">
        <f t="shared" si="19"/>
        <v>0</v>
      </c>
      <c r="U22" s="1">
        <f t="shared" si="20"/>
        <v>0</v>
      </c>
      <c r="V22" s="1">
        <f t="shared" si="21"/>
        <v>0</v>
      </c>
      <c r="W22" s="1">
        <f t="shared" si="22"/>
        <v>12.421138563240151</v>
      </c>
      <c r="X22" s="1">
        <f t="shared" si="23"/>
        <v>0</v>
      </c>
      <c r="Y22" s="1">
        <f t="shared" si="24"/>
        <v>17.504861290143275</v>
      </c>
      <c r="Z22" s="1">
        <f t="shared" si="25"/>
        <v>0</v>
      </c>
      <c r="AA22" s="1">
        <f t="shared" ref="AA22:AA56" si="26">$C22*AA21+AA21</f>
        <v>0</v>
      </c>
      <c r="AB22" s="1">
        <f t="shared" ref="AB22:AB56" si="27">AB21*$C22+AB21</f>
        <v>0</v>
      </c>
      <c r="AC22" s="1">
        <f>$C22*AC21+AC21</f>
        <v>13.035446312515122</v>
      </c>
      <c r="AD22" s="1">
        <f>AD21*$C22+AD21</f>
        <v>0</v>
      </c>
      <c r="AE22" s="1">
        <f>$N22</f>
        <v>0</v>
      </c>
      <c r="AF22" s="51">
        <f>$G22</f>
        <v>0</v>
      </c>
    </row>
    <row r="23" spans="1:52" x14ac:dyDescent="0.2">
      <c r="A23" s="50">
        <v>42908</v>
      </c>
      <c r="B23" s="51">
        <v>224.71</v>
      </c>
      <c r="C23" s="52">
        <f t="shared" si="9"/>
        <v>3.1442210593959394E-2</v>
      </c>
      <c r="D23" s="51">
        <f t="shared" si="10"/>
        <v>2980.8712724185502</v>
      </c>
      <c r="E23">
        <f t="shared" si="5"/>
        <v>13.525297288810437</v>
      </c>
      <c r="F23"/>
      <c r="G23" s="51">
        <f t="shared" si="6"/>
        <v>0</v>
      </c>
      <c r="H23">
        <f t="shared" si="7"/>
        <v>0</v>
      </c>
      <c r="I23">
        <f t="shared" si="11"/>
        <v>0</v>
      </c>
      <c r="J23">
        <f t="shared" si="12"/>
        <v>5.77824102054115E-2</v>
      </c>
      <c r="K23">
        <f t="shared" si="13"/>
        <v>0.31766528746963307</v>
      </c>
      <c r="L23">
        <f t="shared" si="14"/>
        <v>13.525297288810437</v>
      </c>
      <c r="M23">
        <v>0.96</v>
      </c>
      <c r="N23" s="1">
        <f t="shared" si="15"/>
        <v>12.984285397258018</v>
      </c>
      <c r="P23" s="1">
        <f t="shared" si="8"/>
        <v>2980.8712724185502</v>
      </c>
      <c r="Q23" s="1">
        <f t="shared" si="16"/>
        <v>0</v>
      </c>
      <c r="R23" s="1">
        <f t="shared" si="17"/>
        <v>0</v>
      </c>
      <c r="S23" s="1">
        <f t="shared" si="18"/>
        <v>14.086032346375456</v>
      </c>
      <c r="T23" s="1">
        <f t="shared" si="19"/>
        <v>0</v>
      </c>
      <c r="U23" s="1">
        <f t="shared" si="20"/>
        <v>0</v>
      </c>
      <c r="V23" s="1">
        <f t="shared" si="21"/>
        <v>0</v>
      </c>
      <c r="W23" s="1">
        <f t="shared" si="22"/>
        <v>12.811686617762298</v>
      </c>
      <c r="X23" s="1">
        <f t="shared" si="23"/>
        <v>0</v>
      </c>
      <c r="Y23" s="1">
        <f t="shared" si="24"/>
        <v>18.055252825246008</v>
      </c>
      <c r="Z23" s="1">
        <f t="shared" si="25"/>
        <v>0</v>
      </c>
      <c r="AA23" s="1">
        <f t="shared" si="26"/>
        <v>0</v>
      </c>
      <c r="AB23" s="1">
        <f t="shared" si="27"/>
        <v>0</v>
      </c>
      <c r="AC23" s="1">
        <f t="shared" ref="AC23:AC56" si="28">$C23*AC22+AC22</f>
        <v>13.445309560659474</v>
      </c>
      <c r="AD23" s="1">
        <f t="shared" ref="AD23:AD56" si="29">AD22*$C23+AD22</f>
        <v>0</v>
      </c>
      <c r="AE23" s="1">
        <f>$C23*AE22+AE22</f>
        <v>0</v>
      </c>
      <c r="AF23" s="1">
        <f>AF22*$C23+AF22</f>
        <v>0</v>
      </c>
      <c r="AG23" s="1">
        <f>$N23</f>
        <v>12.984285397258018</v>
      </c>
      <c r="AH23" s="51">
        <f>$G23</f>
        <v>0</v>
      </c>
    </row>
    <row r="24" spans="1:52" x14ac:dyDescent="0.2">
      <c r="A24" s="50">
        <v>42927</v>
      </c>
      <c r="B24" s="51">
        <v>224.26</v>
      </c>
      <c r="C24" s="52">
        <f t="shared" si="9"/>
        <v>-2.0025811045348094E-3</v>
      </c>
      <c r="D24" s="51">
        <f t="shared" si="10"/>
        <v>2974.9018359333541</v>
      </c>
      <c r="E24">
        <f t="shared" si="5"/>
        <v>13.583079699015849</v>
      </c>
      <c r="F24">
        <v>3</v>
      </c>
      <c r="G24" s="51">
        <f t="shared" si="6"/>
        <v>0</v>
      </c>
      <c r="H24">
        <f t="shared" si="7"/>
        <v>0</v>
      </c>
      <c r="I24">
        <f t="shared" si="11"/>
        <v>0</v>
      </c>
      <c r="J24">
        <f t="shared" si="12"/>
        <v>0</v>
      </c>
      <c r="K24">
        <f t="shared" si="13"/>
        <v>0.31766528746963307</v>
      </c>
      <c r="L24">
        <f t="shared" si="14"/>
        <v>13.583079699015849</v>
      </c>
      <c r="M24">
        <v>0</v>
      </c>
      <c r="N24" s="1">
        <f t="shared" si="15"/>
        <v>0</v>
      </c>
      <c r="P24" s="1">
        <f t="shared" si="8"/>
        <v>2974.9018359333541</v>
      </c>
      <c r="Q24" s="1">
        <f t="shared" si="16"/>
        <v>0</v>
      </c>
      <c r="R24" s="1">
        <f t="shared" si="17"/>
        <v>0</v>
      </c>
      <c r="S24" s="1">
        <f t="shared" si="18"/>
        <v>14.057823924160738</v>
      </c>
      <c r="T24" s="1">
        <f t="shared" si="19"/>
        <v>0</v>
      </c>
      <c r="U24" s="1">
        <f t="shared" si="20"/>
        <v>0</v>
      </c>
      <c r="V24" s="1">
        <f t="shared" si="21"/>
        <v>0</v>
      </c>
      <c r="W24" s="1">
        <f t="shared" si="22"/>
        <v>12.786030176224346</v>
      </c>
      <c r="X24" s="1">
        <f t="shared" si="23"/>
        <v>0</v>
      </c>
      <c r="Y24" s="1">
        <f t="shared" si="24"/>
        <v>18.019095717100573</v>
      </c>
      <c r="Z24" s="1">
        <f t="shared" si="25"/>
        <v>0</v>
      </c>
      <c r="AA24" s="1">
        <f t="shared" si="26"/>
        <v>0</v>
      </c>
      <c r="AB24" s="1">
        <f t="shared" si="27"/>
        <v>0</v>
      </c>
      <c r="AC24" s="1">
        <f t="shared" si="28"/>
        <v>13.418384237788677</v>
      </c>
      <c r="AD24" s="1">
        <f t="shared" si="29"/>
        <v>0</v>
      </c>
      <c r="AE24" s="1">
        <f t="shared" ref="AE24:AE56" si="30">$C24*AE23+AE23</f>
        <v>0</v>
      </c>
      <c r="AF24" s="1">
        <f t="shared" ref="AF24:AF56" si="31">AF23*$C24+AF23</f>
        <v>0</v>
      </c>
      <c r="AG24" s="1">
        <f>$C24*AG23+AG23</f>
        <v>12.958283312665582</v>
      </c>
      <c r="AH24" s="1">
        <f>AH23*$C24+AH23</f>
        <v>0</v>
      </c>
      <c r="AI24" s="1">
        <f>$N24</f>
        <v>0</v>
      </c>
      <c r="AJ24" s="51">
        <f>$G24</f>
        <v>0</v>
      </c>
    </row>
    <row r="25" spans="1:52" x14ac:dyDescent="0.2">
      <c r="A25" s="50">
        <v>42997</v>
      </c>
      <c r="B25" s="51">
        <v>231.32</v>
      </c>
      <c r="C25" s="52">
        <f t="shared" si="9"/>
        <v>3.148131632926069E-2</v>
      </c>
      <c r="D25" s="51">
        <f t="shared" si="10"/>
        <v>3068.5556616788704</v>
      </c>
      <c r="E25">
        <f t="shared" si="5"/>
        <v>13.583079699015849</v>
      </c>
      <c r="F25"/>
      <c r="G25" s="51">
        <f t="shared" si="6"/>
        <v>0</v>
      </c>
      <c r="H25">
        <f t="shared" si="7"/>
        <v>0</v>
      </c>
      <c r="I25">
        <f t="shared" si="11"/>
        <v>0</v>
      </c>
      <c r="J25">
        <f t="shared" si="12"/>
        <v>6.6294730158174359E-2</v>
      </c>
      <c r="K25">
        <f t="shared" si="13"/>
        <v>0.3839600176278074</v>
      </c>
      <c r="L25">
        <f t="shared" si="14"/>
        <v>13.583079699015849</v>
      </c>
      <c r="M25">
        <v>1.129</v>
      </c>
      <c r="N25" s="1">
        <f t="shared" si="15"/>
        <v>15.335296980188893</v>
      </c>
      <c r="P25" s="1">
        <f t="shared" si="8"/>
        <v>3068.5556616788704</v>
      </c>
      <c r="Q25" s="1">
        <f t="shared" si="16"/>
        <v>0</v>
      </c>
      <c r="R25" s="1">
        <f t="shared" si="17"/>
        <v>0</v>
      </c>
      <c r="S25" s="1">
        <f t="shared" si="18"/>
        <v>14.500382726018291</v>
      </c>
      <c r="T25" s="1">
        <f t="shared" si="19"/>
        <v>0</v>
      </c>
      <c r="U25" s="1">
        <f t="shared" si="20"/>
        <v>0</v>
      </c>
      <c r="V25" s="1">
        <f t="shared" si="21"/>
        <v>0</v>
      </c>
      <c r="W25" s="1">
        <f t="shared" si="22"/>
        <v>13.188551236797537</v>
      </c>
      <c r="X25" s="1">
        <f t="shared" si="23"/>
        <v>0</v>
      </c>
      <c r="Y25" s="1">
        <f t="shared" si="24"/>
        <v>18.586360569337842</v>
      </c>
      <c r="Z25" s="1">
        <f t="shared" si="25"/>
        <v>0</v>
      </c>
      <c r="AA25" s="1">
        <f t="shared" si="26"/>
        <v>0</v>
      </c>
      <c r="AB25" s="1">
        <f t="shared" si="27"/>
        <v>0</v>
      </c>
      <c r="AC25" s="1">
        <f t="shared" si="28"/>
        <v>13.840812636606069</v>
      </c>
      <c r="AD25" s="1">
        <f t="shared" si="29"/>
        <v>0</v>
      </c>
      <c r="AE25" s="1">
        <f t="shared" si="30"/>
        <v>0</v>
      </c>
      <c r="AF25" s="1">
        <f t="shared" si="31"/>
        <v>0</v>
      </c>
      <c r="AG25" s="1">
        <f t="shared" ref="AG25:AG56" si="32">$C25*AG24+AG24</f>
        <v>13.366227128715787</v>
      </c>
      <c r="AH25" s="1">
        <f t="shared" ref="AH25:AH56" si="33">AH24*$C25+AH24</f>
        <v>0</v>
      </c>
      <c r="AI25" s="1">
        <f>$C25*AI24+AI24</f>
        <v>0</v>
      </c>
      <c r="AJ25" s="1">
        <f>AJ24*$C25+AJ24</f>
        <v>0</v>
      </c>
      <c r="AK25" s="1">
        <f>$N25</f>
        <v>15.335296980188893</v>
      </c>
      <c r="AL25" s="51">
        <f>$G25</f>
        <v>0</v>
      </c>
    </row>
    <row r="26" spans="1:52" x14ac:dyDescent="0.2">
      <c r="A26" s="50">
        <v>43012</v>
      </c>
      <c r="B26" s="51">
        <v>233.98</v>
      </c>
      <c r="C26" s="52">
        <f t="shared" si="9"/>
        <v>1.1499221857167546E-2</v>
      </c>
      <c r="D26" s="51">
        <f t="shared" si="10"/>
        <v>3103.8416640135833</v>
      </c>
      <c r="E26">
        <f t="shared" si="5"/>
        <v>13.649374429174022</v>
      </c>
      <c r="F26">
        <v>4</v>
      </c>
      <c r="G26" s="51">
        <f t="shared" si="6"/>
        <v>0</v>
      </c>
      <c r="H26">
        <f t="shared" si="7"/>
        <v>0</v>
      </c>
      <c r="I26">
        <f t="shared" si="11"/>
        <v>0</v>
      </c>
      <c r="J26">
        <f t="shared" si="12"/>
        <v>0</v>
      </c>
      <c r="K26">
        <f t="shared" si="13"/>
        <v>0.3839600176278074</v>
      </c>
      <c r="L26">
        <f t="shared" si="14"/>
        <v>13.649374429174022</v>
      </c>
      <c r="M26">
        <v>0</v>
      </c>
      <c r="N26" s="1">
        <f t="shared" si="15"/>
        <v>0</v>
      </c>
      <c r="P26" s="1">
        <f t="shared" si="8"/>
        <v>3103.8416640135833</v>
      </c>
      <c r="Q26" s="1">
        <f t="shared" si="16"/>
        <v>0</v>
      </c>
      <c r="R26" s="1">
        <f t="shared" si="17"/>
        <v>0</v>
      </c>
      <c r="S26" s="1">
        <f t="shared" si="18"/>
        <v>14.667125843998615</v>
      </c>
      <c r="T26" s="1">
        <f t="shared" si="19"/>
        <v>0</v>
      </c>
      <c r="U26" s="1">
        <f t="shared" si="20"/>
        <v>0</v>
      </c>
      <c r="V26" s="1">
        <f t="shared" si="21"/>
        <v>0</v>
      </c>
      <c r="W26" s="1">
        <f t="shared" si="22"/>
        <v>13.340209313444094</v>
      </c>
      <c r="X26" s="1">
        <f t="shared" si="23"/>
        <v>0</v>
      </c>
      <c r="Y26" s="1">
        <f t="shared" si="24"/>
        <v>18.800089253041968</v>
      </c>
      <c r="Z26" s="1">
        <f t="shared" si="25"/>
        <v>0</v>
      </c>
      <c r="AA26" s="1">
        <f t="shared" si="26"/>
        <v>0</v>
      </c>
      <c r="AB26" s="1">
        <f t="shared" si="27"/>
        <v>0</v>
      </c>
      <c r="AC26" s="1">
        <f t="shared" si="28"/>
        <v>13.99997121179789</v>
      </c>
      <c r="AD26" s="1">
        <f t="shared" si="29"/>
        <v>0</v>
      </c>
      <c r="AE26" s="1">
        <f t="shared" si="30"/>
        <v>0</v>
      </c>
      <c r="AF26" s="1">
        <f t="shared" si="31"/>
        <v>0</v>
      </c>
      <c r="AG26" s="1">
        <f t="shared" si="32"/>
        <v>13.519928339862181</v>
      </c>
      <c r="AH26" s="1">
        <f t="shared" si="33"/>
        <v>0</v>
      </c>
      <c r="AI26" s="1">
        <f t="shared" ref="AI26:AI56" si="34">$C26*AI25+AI25</f>
        <v>0</v>
      </c>
      <c r="AJ26" s="1">
        <f t="shared" ref="AJ26:AJ56" si="35">AJ25*$C26+AJ25</f>
        <v>0</v>
      </c>
      <c r="AK26" s="1">
        <f>$C26*AK25+AK25</f>
        <v>15.511640962409636</v>
      </c>
      <c r="AL26" s="1">
        <f>AL25*$C26+AL25</f>
        <v>0</v>
      </c>
      <c r="AM26" s="1">
        <f>$N26</f>
        <v>0</v>
      </c>
      <c r="AN26" s="51">
        <f>$G26</f>
        <v>0</v>
      </c>
    </row>
    <row r="27" spans="1:52" x14ac:dyDescent="0.2">
      <c r="A27" s="50">
        <v>43091</v>
      </c>
      <c r="B27" s="51">
        <v>247.63</v>
      </c>
      <c r="C27" s="52">
        <f t="shared" si="9"/>
        <v>5.8338319514488444E-2</v>
      </c>
      <c r="D27" s="51">
        <f t="shared" si="10"/>
        <v>3284.9145707311891</v>
      </c>
      <c r="E27">
        <f t="shared" si="5"/>
        <v>13.649374429174022</v>
      </c>
      <c r="F27"/>
      <c r="G27" s="51">
        <f t="shared" si="6"/>
        <v>0</v>
      </c>
      <c r="H27">
        <f t="shared" si="7"/>
        <v>0</v>
      </c>
      <c r="I27">
        <f t="shared" si="11"/>
        <v>0</v>
      </c>
      <c r="J27">
        <f t="shared" si="12"/>
        <v>6.5719618511101988E-2</v>
      </c>
      <c r="K27">
        <f t="shared" si="13"/>
        <v>0.44967963613890938</v>
      </c>
      <c r="L27">
        <f t="shared" si="14"/>
        <v>13.649374429174022</v>
      </c>
      <c r="M27">
        <v>1.1922999999999999</v>
      </c>
      <c r="N27" s="1">
        <f t="shared" si="15"/>
        <v>16.274149131904185</v>
      </c>
      <c r="P27" s="1">
        <f t="shared" si="8"/>
        <v>3284.9145707311891</v>
      </c>
      <c r="Q27" s="1">
        <f t="shared" si="16"/>
        <v>0</v>
      </c>
      <c r="R27" s="1">
        <f t="shared" si="17"/>
        <v>0</v>
      </c>
      <c r="S27" s="1">
        <f t="shared" si="18"/>
        <v>15.522781317845018</v>
      </c>
      <c r="T27" s="1">
        <f t="shared" si="19"/>
        <v>0</v>
      </c>
      <c r="U27" s="1">
        <f t="shared" si="20"/>
        <v>0</v>
      </c>
      <c r="V27" s="1">
        <f t="shared" si="21"/>
        <v>0</v>
      </c>
      <c r="W27" s="1">
        <f t="shared" si="22"/>
        <v>14.11845470676195</v>
      </c>
      <c r="X27" s="1">
        <f t="shared" si="23"/>
        <v>0</v>
      </c>
      <c r="Y27" s="1">
        <f t="shared" si="24"/>
        <v>19.896854866786832</v>
      </c>
      <c r="Z27" s="1">
        <f t="shared" si="25"/>
        <v>0</v>
      </c>
      <c r="AA27" s="1">
        <f t="shared" si="26"/>
        <v>0</v>
      </c>
      <c r="AB27" s="1">
        <f t="shared" si="27"/>
        <v>0</v>
      </c>
      <c r="AC27" s="1">
        <f t="shared" si="28"/>
        <v>14.816706005545395</v>
      </c>
      <c r="AD27" s="1">
        <f t="shared" si="29"/>
        <v>0</v>
      </c>
      <c r="AE27" s="1">
        <f t="shared" si="30"/>
        <v>0</v>
      </c>
      <c r="AF27" s="1">
        <f t="shared" si="31"/>
        <v>0</v>
      </c>
      <c r="AG27" s="1">
        <f t="shared" si="32"/>
        <v>14.308658239166048</v>
      </c>
      <c r="AH27" s="1">
        <f t="shared" si="33"/>
        <v>0</v>
      </c>
      <c r="AI27" s="1">
        <f t="shared" si="34"/>
        <v>0</v>
      </c>
      <c r="AJ27" s="1">
        <f t="shared" si="35"/>
        <v>0</v>
      </c>
      <c r="AK27" s="1">
        <f t="shared" ref="AK27:AK56" si="36">$C27*AK26+AK26</f>
        <v>16.416564029068716</v>
      </c>
      <c r="AL27" s="1">
        <f t="shared" ref="AL27:AL56" si="37">AL26*$C27+AL26</f>
        <v>0</v>
      </c>
      <c r="AM27" s="1">
        <f>$C27*AM26+AM26</f>
        <v>0</v>
      </c>
      <c r="AN27" s="1">
        <f>AN26*$C27+AN26</f>
        <v>0</v>
      </c>
      <c r="AO27" s="1">
        <f>$N27</f>
        <v>16.274149131904185</v>
      </c>
      <c r="AP27" s="51">
        <f>$G27</f>
        <v>0</v>
      </c>
    </row>
    <row r="28" spans="1:52" x14ac:dyDescent="0.2">
      <c r="A28" s="50">
        <v>43109</v>
      </c>
      <c r="B28" s="51">
        <v>253.73</v>
      </c>
      <c r="C28" s="52">
        <f t="shared" si="9"/>
        <v>2.4633525824819265E-2</v>
      </c>
      <c r="D28" s="51">
        <f t="shared" si="10"/>
        <v>3365.8335986416209</v>
      </c>
      <c r="E28">
        <f t="shared" si="5"/>
        <v>13.715094047685126</v>
      </c>
      <c r="F28">
        <v>1</v>
      </c>
      <c r="G28" s="51">
        <f t="shared" si="6"/>
        <v>0</v>
      </c>
      <c r="H28">
        <f t="shared" si="7"/>
        <v>0</v>
      </c>
      <c r="I28">
        <f t="shared" si="11"/>
        <v>0</v>
      </c>
      <c r="J28">
        <f t="shared" si="12"/>
        <v>0</v>
      </c>
      <c r="K28">
        <f t="shared" si="13"/>
        <v>0.44967963613890938</v>
      </c>
      <c r="L28">
        <f t="shared" si="14"/>
        <v>13.715094047685126</v>
      </c>
      <c r="M28">
        <v>0</v>
      </c>
      <c r="N28" s="1">
        <f t="shared" si="15"/>
        <v>0</v>
      </c>
      <c r="P28" s="1">
        <f t="shared" si="8"/>
        <v>3365.8335986416209</v>
      </c>
      <c r="Q28" s="1">
        <f t="shared" si="16"/>
        <v>0</v>
      </c>
      <c r="R28" s="1">
        <f t="shared" si="17"/>
        <v>0</v>
      </c>
      <c r="S28" s="1">
        <f t="shared" si="18"/>
        <v>15.905162152311176</v>
      </c>
      <c r="T28" s="1">
        <f t="shared" si="19"/>
        <v>0</v>
      </c>
      <c r="U28" s="1">
        <f t="shared" si="20"/>
        <v>0</v>
      </c>
      <c r="V28" s="1">
        <f t="shared" si="21"/>
        <v>0</v>
      </c>
      <c r="W28" s="1">
        <f t="shared" si="22"/>
        <v>14.466242025387512</v>
      </c>
      <c r="X28" s="1">
        <f t="shared" si="23"/>
        <v>0</v>
      </c>
      <c r="Y28" s="1">
        <f t="shared" si="24"/>
        <v>20.386984554980508</v>
      </c>
      <c r="Z28" s="1">
        <f t="shared" si="25"/>
        <v>0</v>
      </c>
      <c r="AA28" s="1">
        <f t="shared" si="26"/>
        <v>0</v>
      </c>
      <c r="AB28" s="1">
        <f t="shared" si="27"/>
        <v>0</v>
      </c>
      <c r="AC28" s="1">
        <f t="shared" si="28"/>
        <v>15.181693715571752</v>
      </c>
      <c r="AD28" s="1">
        <f t="shared" si="29"/>
        <v>0</v>
      </c>
      <c r="AE28" s="1">
        <f t="shared" si="30"/>
        <v>0</v>
      </c>
      <c r="AF28" s="1">
        <f t="shared" si="31"/>
        <v>0</v>
      </c>
      <c r="AG28" s="1">
        <f t="shared" si="32"/>
        <v>14.661130941419058</v>
      </c>
      <c r="AH28" s="1">
        <f t="shared" si="33"/>
        <v>0</v>
      </c>
      <c r="AI28" s="1">
        <f t="shared" si="34"/>
        <v>0</v>
      </c>
      <c r="AJ28" s="1">
        <f t="shared" si="35"/>
        <v>0</v>
      </c>
      <c r="AK28" s="1">
        <f t="shared" si="36"/>
        <v>16.820961883033579</v>
      </c>
      <c r="AL28" s="1">
        <f t="shared" si="37"/>
        <v>0</v>
      </c>
      <c r="AM28" s="1">
        <f t="shared" ref="AM28:AM56" si="38">$C28*AM27+AM27</f>
        <v>0</v>
      </c>
      <c r="AN28" s="1">
        <f t="shared" ref="AN28:AN56" si="39">AN27*$C28+AN27</f>
        <v>0</v>
      </c>
      <c r="AO28" s="1">
        <f>$C28*AO27+AO27</f>
        <v>16.675038804821906</v>
      </c>
      <c r="AP28" s="1">
        <f>AP27*$C28+AP27</f>
        <v>0</v>
      </c>
      <c r="AQ28" s="1">
        <f>$N28</f>
        <v>0</v>
      </c>
      <c r="AR28" s="51">
        <f>$G28</f>
        <v>0</v>
      </c>
    </row>
    <row r="29" spans="1:52" x14ac:dyDescent="0.2">
      <c r="A29" s="50">
        <v>43182</v>
      </c>
      <c r="B29" s="51">
        <v>238.9</v>
      </c>
      <c r="C29" s="52">
        <f t="shared" si="9"/>
        <v>-5.8447956489181351E-2</v>
      </c>
      <c r="D29" s="51">
        <f t="shared" si="10"/>
        <v>3169.1075029183908</v>
      </c>
      <c r="E29">
        <f t="shared" si="5"/>
        <v>13.715094047685126</v>
      </c>
      <c r="F29"/>
      <c r="G29" s="51">
        <f t="shared" si="6"/>
        <v>0</v>
      </c>
      <c r="H29">
        <f t="shared" si="7"/>
        <v>0</v>
      </c>
      <c r="I29">
        <f t="shared" si="11"/>
        <v>0</v>
      </c>
      <c r="J29">
        <f t="shared" si="12"/>
        <v>6.2616379563876792E-2</v>
      </c>
      <c r="K29">
        <f t="shared" si="13"/>
        <v>0.51229601570278616</v>
      </c>
      <c r="L29">
        <f t="shared" si="14"/>
        <v>13.715094047685126</v>
      </c>
      <c r="M29">
        <v>1.0907</v>
      </c>
      <c r="N29" s="1">
        <f t="shared" si="15"/>
        <v>14.959053077810166</v>
      </c>
      <c r="P29" s="1">
        <f t="shared" si="8"/>
        <v>3169.1075029183908</v>
      </c>
      <c r="Q29" s="1">
        <f t="shared" si="16"/>
        <v>0</v>
      </c>
      <c r="R29" s="1">
        <f t="shared" si="17"/>
        <v>0</v>
      </c>
      <c r="S29" s="1">
        <f t="shared" si="18"/>
        <v>14.975537926879518</v>
      </c>
      <c r="T29" s="1">
        <f t="shared" si="19"/>
        <v>0</v>
      </c>
      <c r="U29" s="1">
        <f t="shared" si="20"/>
        <v>0</v>
      </c>
      <c r="V29" s="1">
        <f t="shared" si="21"/>
        <v>0</v>
      </c>
      <c r="W29" s="1">
        <f t="shared" si="22"/>
        <v>13.620719740925695</v>
      </c>
      <c r="X29" s="1">
        <f t="shared" si="23"/>
        <v>0</v>
      </c>
      <c r="Y29" s="1">
        <f t="shared" si="24"/>
        <v>19.195406968765393</v>
      </c>
      <c r="Z29" s="1">
        <f t="shared" si="25"/>
        <v>0</v>
      </c>
      <c r="AA29" s="1">
        <f t="shared" si="26"/>
        <v>0</v>
      </c>
      <c r="AB29" s="1">
        <f t="shared" si="27"/>
        <v>0</v>
      </c>
      <c r="AC29" s="1">
        <f t="shared" si="28"/>
        <v>14.294354741851937</v>
      </c>
      <c r="AD29" s="1">
        <f t="shared" si="29"/>
        <v>0</v>
      </c>
      <c r="AE29" s="1">
        <f t="shared" si="30"/>
        <v>0</v>
      </c>
      <c r="AF29" s="1">
        <f t="shared" si="31"/>
        <v>0</v>
      </c>
      <c r="AG29" s="1">
        <f t="shared" si="32"/>
        <v>13.804217798072807</v>
      </c>
      <c r="AH29" s="1">
        <f t="shared" si="33"/>
        <v>0</v>
      </c>
      <c r="AI29" s="1">
        <f t="shared" si="34"/>
        <v>0</v>
      </c>
      <c r="AJ29" s="1">
        <f t="shared" si="35"/>
        <v>0</v>
      </c>
      <c r="AK29" s="1">
        <f t="shared" si="36"/>
        <v>15.837811034787855</v>
      </c>
      <c r="AL29" s="1">
        <f t="shared" si="37"/>
        <v>0</v>
      </c>
      <c r="AM29" s="1">
        <f t="shared" si="38"/>
        <v>0</v>
      </c>
      <c r="AN29" s="1">
        <f t="shared" si="39"/>
        <v>0</v>
      </c>
      <c r="AO29" s="1">
        <f t="shared" ref="AO29:AO56" si="40">$C29*AO28+AO28</f>
        <v>15.700416862302264</v>
      </c>
      <c r="AP29" s="1">
        <f t="shared" ref="AP29:AP56" si="41">AP28*$C29+AP28</f>
        <v>0</v>
      </c>
      <c r="AQ29" s="1">
        <f>$C29*AQ28+AQ28</f>
        <v>0</v>
      </c>
      <c r="AR29" s="1">
        <f>AR28*$C29+AR28</f>
        <v>0</v>
      </c>
      <c r="AS29" s="1">
        <f>$N29</f>
        <v>14.959053077810166</v>
      </c>
      <c r="AT29" s="51">
        <f>$G29</f>
        <v>0</v>
      </c>
    </row>
    <row r="30" spans="1:52" x14ac:dyDescent="0.2">
      <c r="A30" s="50">
        <v>43201</v>
      </c>
      <c r="B30" s="51">
        <v>245.43</v>
      </c>
      <c r="C30" s="52">
        <f t="shared" si="9"/>
        <v>2.7333612390121394E-2</v>
      </c>
      <c r="D30" s="51">
        <f t="shared" si="10"/>
        <v>3255.7306590257876</v>
      </c>
      <c r="E30">
        <f t="shared" si="5"/>
        <v>13.777710427249001</v>
      </c>
      <c r="F30">
        <v>2</v>
      </c>
      <c r="G30" s="51">
        <f t="shared" si="6"/>
        <v>0</v>
      </c>
      <c r="H30">
        <f t="shared" si="7"/>
        <v>0</v>
      </c>
      <c r="I30">
        <f t="shared" si="11"/>
        <v>0</v>
      </c>
      <c r="J30">
        <f t="shared" si="12"/>
        <v>0</v>
      </c>
      <c r="K30">
        <f t="shared" si="13"/>
        <v>0.51229601570278616</v>
      </c>
      <c r="L30">
        <f t="shared" si="14"/>
        <v>13.777710427249001</v>
      </c>
      <c r="M30">
        <v>0</v>
      </c>
      <c r="N30" s="1">
        <f t="shared" si="15"/>
        <v>0</v>
      </c>
      <c r="P30" s="1">
        <f t="shared" si="8"/>
        <v>3255.7306590257876</v>
      </c>
      <c r="Q30" s="1">
        <f t="shared" si="16"/>
        <v>0</v>
      </c>
      <c r="R30" s="1">
        <f t="shared" si="17"/>
        <v>0</v>
      </c>
      <c r="S30" s="1">
        <f t="shared" si="18"/>
        <v>15.384873475906405</v>
      </c>
      <c r="T30" s="1">
        <f t="shared" si="19"/>
        <v>0</v>
      </c>
      <c r="U30" s="1">
        <f t="shared" si="20"/>
        <v>0</v>
      </c>
      <c r="V30" s="1">
        <f t="shared" si="21"/>
        <v>0</v>
      </c>
      <c r="W30" s="1">
        <f t="shared" si="22"/>
        <v>13.993023214798633</v>
      </c>
      <c r="X30" s="1">
        <f t="shared" si="23"/>
        <v>0</v>
      </c>
      <c r="Y30" s="1">
        <f t="shared" si="24"/>
        <v>19.720086782520262</v>
      </c>
      <c r="Z30" s="1">
        <f t="shared" si="25"/>
        <v>0</v>
      </c>
      <c r="AA30" s="1">
        <f t="shared" si="26"/>
        <v>0</v>
      </c>
      <c r="AB30" s="1">
        <f t="shared" si="27"/>
        <v>0</v>
      </c>
      <c r="AC30" s="1">
        <f t="shared" si="28"/>
        <v>14.685071093732612</v>
      </c>
      <c r="AD30" s="1">
        <f t="shared" si="29"/>
        <v>0</v>
      </c>
      <c r="AE30" s="1">
        <f t="shared" si="30"/>
        <v>0</v>
      </c>
      <c r="AF30" s="1">
        <f t="shared" si="31"/>
        <v>0</v>
      </c>
      <c r="AG30" s="1">
        <f t="shared" si="32"/>
        <v>14.181536936714144</v>
      </c>
      <c r="AH30" s="1">
        <f t="shared" si="33"/>
        <v>0</v>
      </c>
      <c r="AI30" s="1">
        <f t="shared" si="34"/>
        <v>0</v>
      </c>
      <c r="AJ30" s="1">
        <f t="shared" si="35"/>
        <v>0</v>
      </c>
      <c r="AK30" s="1">
        <f t="shared" si="36"/>
        <v>16.270715622720733</v>
      </c>
      <c r="AL30" s="1">
        <f t="shared" si="37"/>
        <v>0</v>
      </c>
      <c r="AM30" s="1">
        <f t="shared" si="38"/>
        <v>0</v>
      </c>
      <c r="AN30" s="1">
        <f t="shared" si="39"/>
        <v>0</v>
      </c>
      <c r="AO30" s="1">
        <f t="shared" si="40"/>
        <v>16.129565971179758</v>
      </c>
      <c r="AP30" s="1">
        <f t="shared" si="41"/>
        <v>0</v>
      </c>
      <c r="AQ30" s="1">
        <f t="shared" ref="AQ30:AQ56" si="42">$C30*AQ29+AQ29</f>
        <v>0</v>
      </c>
      <c r="AR30" s="1">
        <f t="shared" ref="AR30:AR56" si="43">AR29*$C30+AR29</f>
        <v>0</v>
      </c>
      <c r="AS30" s="1">
        <f>$C30*AS29+AS29</f>
        <v>15.367938036362283</v>
      </c>
      <c r="AT30" s="1">
        <f>AT29*$C30+AT29</f>
        <v>0</v>
      </c>
      <c r="AU30" s="1">
        <f>$N30</f>
        <v>0</v>
      </c>
      <c r="AV30" s="51">
        <f>$G30</f>
        <v>0</v>
      </c>
    </row>
    <row r="31" spans="1:52" x14ac:dyDescent="0.2">
      <c r="A31" s="50">
        <v>43278</v>
      </c>
      <c r="B31" s="51">
        <v>249.2</v>
      </c>
      <c r="C31" s="52">
        <f t="shared" si="9"/>
        <v>1.5360795338793065E-2</v>
      </c>
      <c r="D31" s="51">
        <f t="shared" si="10"/>
        <v>3305.7412713573167</v>
      </c>
      <c r="E31">
        <f t="shared" si="5"/>
        <v>13.777710427249001</v>
      </c>
      <c r="F31"/>
      <c r="G31" s="51">
        <f t="shared" si="6"/>
        <v>0</v>
      </c>
      <c r="H31">
        <f t="shared" si="7"/>
        <v>0</v>
      </c>
      <c r="I31">
        <f t="shared" si="11"/>
        <v>0</v>
      </c>
      <c r="J31">
        <f t="shared" si="12"/>
        <v>6.4465531132312737E-2</v>
      </c>
      <c r="K31">
        <f t="shared" si="13"/>
        <v>0.57676154683509884</v>
      </c>
      <c r="L31">
        <f t="shared" si="14"/>
        <v>13.777710427249001</v>
      </c>
      <c r="M31">
        <v>1.1659999999999999</v>
      </c>
      <c r="N31" s="1">
        <f t="shared" si="15"/>
        <v>16.064810358172334</v>
      </c>
      <c r="P31" s="1">
        <f t="shared" si="8"/>
        <v>3305.7412713573167</v>
      </c>
      <c r="Q31" s="1">
        <f t="shared" si="16"/>
        <v>0</v>
      </c>
      <c r="R31" s="1">
        <f t="shared" si="17"/>
        <v>0</v>
      </c>
      <c r="S31" s="1">
        <f t="shared" si="18"/>
        <v>15.621197368683029</v>
      </c>
      <c r="T31" s="1">
        <f t="shared" si="19"/>
        <v>0</v>
      </c>
      <c r="U31" s="1">
        <f t="shared" si="20"/>
        <v>0</v>
      </c>
      <c r="V31" s="1">
        <f t="shared" si="21"/>
        <v>0</v>
      </c>
      <c r="W31" s="1">
        <f t="shared" si="22"/>
        <v>14.207967180572135</v>
      </c>
      <c r="X31" s="1">
        <f t="shared" si="23"/>
        <v>0</v>
      </c>
      <c r="Y31" s="1">
        <f t="shared" si="24"/>
        <v>20.023002999649794</v>
      </c>
      <c r="Z31" s="1">
        <f t="shared" si="25"/>
        <v>0</v>
      </c>
      <c r="AA31" s="1">
        <f t="shared" si="26"/>
        <v>0</v>
      </c>
      <c r="AB31" s="1">
        <f t="shared" si="27"/>
        <v>0</v>
      </c>
      <c r="AC31" s="1">
        <f t="shared" si="28"/>
        <v>14.910645465339064</v>
      </c>
      <c r="AD31" s="1">
        <f t="shared" si="29"/>
        <v>0</v>
      </c>
      <c r="AE31" s="1">
        <f t="shared" si="30"/>
        <v>0</v>
      </c>
      <c r="AF31" s="1">
        <f t="shared" si="31"/>
        <v>0</v>
      </c>
      <c r="AG31" s="1">
        <f t="shared" si="32"/>
        <v>14.399376623188544</v>
      </c>
      <c r="AH31" s="1">
        <f t="shared" si="33"/>
        <v>0</v>
      </c>
      <c r="AI31" s="1">
        <f t="shared" si="34"/>
        <v>0</v>
      </c>
      <c r="AJ31" s="1">
        <f t="shared" si="35"/>
        <v>0</v>
      </c>
      <c r="AK31" s="1">
        <f t="shared" si="36"/>
        <v>16.520646755417047</v>
      </c>
      <c r="AL31" s="1">
        <f t="shared" si="37"/>
        <v>0</v>
      </c>
      <c r="AM31" s="1">
        <f t="shared" si="38"/>
        <v>0</v>
      </c>
      <c r="AN31" s="1">
        <f t="shared" si="39"/>
        <v>0</v>
      </c>
      <c r="AO31" s="1">
        <f t="shared" si="40"/>
        <v>16.377328932966613</v>
      </c>
      <c r="AP31" s="1">
        <f t="shared" si="41"/>
        <v>0</v>
      </c>
      <c r="AQ31" s="1">
        <f t="shared" si="42"/>
        <v>0</v>
      </c>
      <c r="AR31" s="1">
        <f t="shared" si="43"/>
        <v>0</v>
      </c>
      <c r="AS31" s="1">
        <f t="shared" ref="AS31:AS56" si="44">$C31*AS30+AS30</f>
        <v>15.604001787318097</v>
      </c>
      <c r="AT31" s="1">
        <f t="shared" ref="AT31:AT56" si="45">AT30*$C31+AT30</f>
        <v>0</v>
      </c>
      <c r="AU31" s="1">
        <f>$C31*AU30+AU30</f>
        <v>0</v>
      </c>
      <c r="AV31" s="1">
        <f>AV30*$C31+AV30</f>
        <v>0</v>
      </c>
      <c r="AW31" s="1">
        <f>$N31</f>
        <v>16.064810358172334</v>
      </c>
      <c r="AX31" s="51">
        <f>$G31</f>
        <v>0</v>
      </c>
    </row>
    <row r="32" spans="1:52" x14ac:dyDescent="0.2">
      <c r="A32" s="50">
        <v>43299</v>
      </c>
      <c r="B32" s="51">
        <v>259.61</v>
      </c>
      <c r="C32" s="52">
        <f t="shared" si="9"/>
        <v>4.1773675762439913E-2</v>
      </c>
      <c r="D32" s="51">
        <f t="shared" si="10"/>
        <v>3443.8342353815133</v>
      </c>
      <c r="E32">
        <f t="shared" si="5"/>
        <v>13.842175958381315</v>
      </c>
      <c r="F32">
        <v>3</v>
      </c>
      <c r="G32" s="51">
        <f t="shared" si="6"/>
        <v>0</v>
      </c>
      <c r="H32">
        <f t="shared" si="7"/>
        <v>0</v>
      </c>
      <c r="I32">
        <f t="shared" si="11"/>
        <v>0</v>
      </c>
      <c r="J32">
        <f t="shared" si="12"/>
        <v>0</v>
      </c>
      <c r="K32">
        <f t="shared" si="13"/>
        <v>0.57676154683509884</v>
      </c>
      <c r="L32">
        <f t="shared" si="14"/>
        <v>13.842175958381315</v>
      </c>
      <c r="M32">
        <v>0</v>
      </c>
      <c r="N32" s="1">
        <f t="shared" si="15"/>
        <v>0</v>
      </c>
      <c r="P32" s="1">
        <f t="shared" si="8"/>
        <v>3443.8342353815133</v>
      </c>
      <c r="Q32" s="1">
        <f t="shared" si="16"/>
        <v>0</v>
      </c>
      <c r="R32" s="1">
        <f t="shared" si="17"/>
        <v>0</v>
      </c>
      <c r="S32" s="1">
        <f t="shared" si="18"/>
        <v>16.273752202583474</v>
      </c>
      <c r="T32" s="1">
        <f t="shared" si="19"/>
        <v>0</v>
      </c>
      <c r="U32" s="1">
        <f t="shared" si="20"/>
        <v>0</v>
      </c>
      <c r="V32" s="1">
        <f t="shared" si="21"/>
        <v>0</v>
      </c>
      <c r="W32" s="1">
        <f t="shared" si="22"/>
        <v>14.801486194816743</v>
      </c>
      <c r="X32" s="1">
        <f t="shared" si="23"/>
        <v>0</v>
      </c>
      <c r="Y32" s="1">
        <f t="shared" si="24"/>
        <v>20.859437434747527</v>
      </c>
      <c r="Z32" s="1">
        <f t="shared" si="25"/>
        <v>0</v>
      </c>
      <c r="AA32" s="1">
        <f t="shared" si="26"/>
        <v>0</v>
      </c>
      <c r="AB32" s="1">
        <f t="shared" si="27"/>
        <v>0</v>
      </c>
      <c r="AC32" s="1">
        <f t="shared" si="28"/>
        <v>15.533517934416833</v>
      </c>
      <c r="AD32" s="1">
        <f t="shared" si="29"/>
        <v>0</v>
      </c>
      <c r="AE32" s="1">
        <f t="shared" si="30"/>
        <v>0</v>
      </c>
      <c r="AF32" s="1">
        <f t="shared" si="31"/>
        <v>0</v>
      </c>
      <c r="AG32" s="1">
        <f t="shared" si="32"/>
        <v>15.000891513426879</v>
      </c>
      <c r="AH32" s="1">
        <f t="shared" si="33"/>
        <v>0</v>
      </c>
      <c r="AI32" s="1">
        <f t="shared" si="34"/>
        <v>0</v>
      </c>
      <c r="AJ32" s="1">
        <f t="shared" si="35"/>
        <v>0</v>
      </c>
      <c r="AK32" s="1">
        <f t="shared" si="36"/>
        <v>17.210774896363645</v>
      </c>
      <c r="AL32" s="1">
        <f t="shared" si="37"/>
        <v>0</v>
      </c>
      <c r="AM32" s="1">
        <f t="shared" si="38"/>
        <v>0</v>
      </c>
      <c r="AN32" s="1">
        <f t="shared" si="39"/>
        <v>0</v>
      </c>
      <c r="AO32" s="1">
        <f t="shared" si="40"/>
        <v>17.061470161667184</v>
      </c>
      <c r="AP32" s="1">
        <f t="shared" si="41"/>
        <v>0</v>
      </c>
      <c r="AQ32" s="1">
        <f t="shared" si="42"/>
        <v>0</v>
      </c>
      <c r="AR32" s="1">
        <f t="shared" si="43"/>
        <v>0</v>
      </c>
      <c r="AS32" s="1">
        <f t="shared" si="44"/>
        <v>16.255838298578055</v>
      </c>
      <c r="AT32" s="1">
        <f t="shared" si="45"/>
        <v>0</v>
      </c>
      <c r="AU32" s="1">
        <f t="shared" ref="AU32:AU56" si="46">$C32*AU31+AU31</f>
        <v>0</v>
      </c>
      <c r="AV32" s="1">
        <f t="shared" ref="AV32:AV56" si="47">AV31*$C32+AV31</f>
        <v>0</v>
      </c>
      <c r="AW32" s="1">
        <f>$C32*AW31+AW31</f>
        <v>16.735896537259713</v>
      </c>
      <c r="AX32" s="1">
        <f>AX31*$C32+AX31</f>
        <v>0</v>
      </c>
      <c r="AY32" s="1">
        <f>$N32</f>
        <v>0</v>
      </c>
      <c r="AZ32" s="51">
        <f>$G32</f>
        <v>0</v>
      </c>
    </row>
    <row r="33" spans="1:84" x14ac:dyDescent="0.2">
      <c r="A33" s="50">
        <v>43368</v>
      </c>
      <c r="B33" s="51">
        <v>269.17</v>
      </c>
      <c r="C33" s="52">
        <f t="shared" si="9"/>
        <v>3.6824467470436432E-2</v>
      </c>
      <c r="D33" s="51">
        <f t="shared" si="10"/>
        <v>3570.6515971558952</v>
      </c>
      <c r="E33">
        <f t="shared" si="5"/>
        <v>13.842175958381315</v>
      </c>
      <c r="F33"/>
      <c r="G33" s="51">
        <f t="shared" si="6"/>
        <v>0</v>
      </c>
      <c r="H33">
        <f t="shared" si="7"/>
        <v>0</v>
      </c>
      <c r="I33">
        <f t="shared" si="11"/>
        <v>0</v>
      </c>
      <c r="J33">
        <f t="shared" si="12"/>
        <v>6.2471580615379212E-2</v>
      </c>
      <c r="K33">
        <f t="shared" si="13"/>
        <v>0.639233127450478</v>
      </c>
      <c r="L33">
        <f t="shared" si="14"/>
        <v>13.842175958381315</v>
      </c>
      <c r="M33">
        <v>1.2148000000000001</v>
      </c>
      <c r="N33" s="1">
        <f t="shared" si="15"/>
        <v>16.815475354241624</v>
      </c>
      <c r="P33" s="1">
        <f t="shared" si="8"/>
        <v>3570.6515971558952</v>
      </c>
      <c r="Q33" s="1">
        <f t="shared" si="16"/>
        <v>0</v>
      </c>
      <c r="R33" s="1">
        <f t="shared" si="17"/>
        <v>0</v>
      </c>
      <c r="S33" s="1">
        <f t="shared" si="18"/>
        <v>16.873024461189452</v>
      </c>
      <c r="T33" s="1">
        <f t="shared" si="19"/>
        <v>0</v>
      </c>
      <c r="U33" s="1">
        <f t="shared" si="20"/>
        <v>0</v>
      </c>
      <c r="V33" s="1">
        <f t="shared" si="21"/>
        <v>0</v>
      </c>
      <c r="W33" s="1">
        <f t="shared" si="22"/>
        <v>15.346543041711886</v>
      </c>
      <c r="X33" s="1">
        <f t="shared" si="23"/>
        <v>0</v>
      </c>
      <c r="Y33" s="1">
        <f t="shared" si="24"/>
        <v>21.627575110014991</v>
      </c>
      <c r="Z33" s="1">
        <f t="shared" si="25"/>
        <v>0</v>
      </c>
      <c r="AA33" s="1">
        <f t="shared" si="26"/>
        <v>0</v>
      </c>
      <c r="AB33" s="1">
        <f t="shared" si="27"/>
        <v>0</v>
      </c>
      <c r="AC33" s="1">
        <f t="shared" si="28"/>
        <v>16.105531460294205</v>
      </c>
      <c r="AD33" s="1">
        <f t="shared" si="29"/>
        <v>0</v>
      </c>
      <c r="AE33" s="1">
        <f t="shared" si="30"/>
        <v>0</v>
      </c>
      <c r="AF33" s="1">
        <f t="shared" si="31"/>
        <v>0</v>
      </c>
      <c r="AG33" s="1">
        <f t="shared" si="32"/>
        <v>15.553291354990613</v>
      </c>
      <c r="AH33" s="1">
        <f t="shared" si="33"/>
        <v>0</v>
      </c>
      <c r="AI33" s="1">
        <f t="shared" si="34"/>
        <v>0</v>
      </c>
      <c r="AJ33" s="1">
        <f t="shared" si="35"/>
        <v>0</v>
      </c>
      <c r="AK33" s="1">
        <f t="shared" si="36"/>
        <v>17.844552516675794</v>
      </c>
      <c r="AL33" s="1">
        <f t="shared" si="37"/>
        <v>0</v>
      </c>
      <c r="AM33" s="1">
        <f t="shared" si="38"/>
        <v>0</v>
      </c>
      <c r="AN33" s="1">
        <f t="shared" si="39"/>
        <v>0</v>
      </c>
      <c r="AO33" s="1">
        <f t="shared" si="40"/>
        <v>17.689749714633319</v>
      </c>
      <c r="AP33" s="1">
        <f t="shared" si="41"/>
        <v>0</v>
      </c>
      <c r="AQ33" s="1">
        <f t="shared" si="42"/>
        <v>0</v>
      </c>
      <c r="AR33" s="1">
        <f t="shared" si="43"/>
        <v>0</v>
      </c>
      <c r="AS33" s="1">
        <f t="shared" si="44"/>
        <v>16.854450887208717</v>
      </c>
      <c r="AT33" s="1">
        <f t="shared" si="45"/>
        <v>0</v>
      </c>
      <c r="AU33" s="1">
        <f t="shared" si="46"/>
        <v>0</v>
      </c>
      <c r="AV33" s="1">
        <f t="shared" si="47"/>
        <v>0</v>
      </c>
      <c r="AW33" s="1">
        <f t="shared" ref="AW33:AW56" si="48">$C33*AW32+AW32</f>
        <v>17.352187014884624</v>
      </c>
      <c r="AX33" s="1">
        <f t="shared" ref="AX33:AX56" si="49">AX32*$C33+AX32</f>
        <v>0</v>
      </c>
      <c r="AY33" s="1">
        <f>$C33*AY32+AY32</f>
        <v>0</v>
      </c>
      <c r="AZ33" s="1">
        <f>AZ32*$C33+AZ32</f>
        <v>0</v>
      </c>
      <c r="BA33" s="1">
        <f>$N33</f>
        <v>16.815475354241624</v>
      </c>
      <c r="BB33" s="51">
        <f>$G33</f>
        <v>0</v>
      </c>
    </row>
    <row r="34" spans="1:84" x14ac:dyDescent="0.2">
      <c r="A34" s="50">
        <v>43390</v>
      </c>
      <c r="B34" s="51">
        <v>259.66000000000003</v>
      </c>
      <c r="C34" s="52">
        <f t="shared" si="9"/>
        <v>-3.5330831816324224E-2</v>
      </c>
      <c r="D34" s="51">
        <f t="shared" si="10"/>
        <v>3444.4975061020909</v>
      </c>
      <c r="E34">
        <f t="shared" si="5"/>
        <v>13.904647538996693</v>
      </c>
      <c r="F34">
        <v>4</v>
      </c>
      <c r="G34" s="51">
        <f t="shared" si="6"/>
        <v>0</v>
      </c>
      <c r="H34">
        <f t="shared" si="7"/>
        <v>0</v>
      </c>
      <c r="I34">
        <f t="shared" si="11"/>
        <v>0</v>
      </c>
      <c r="J34">
        <f t="shared" si="12"/>
        <v>0</v>
      </c>
      <c r="K34">
        <f t="shared" si="13"/>
        <v>0.639233127450478</v>
      </c>
      <c r="L34">
        <f t="shared" si="14"/>
        <v>13.904647538996693</v>
      </c>
      <c r="M34">
        <v>0</v>
      </c>
      <c r="N34" s="1">
        <f t="shared" si="15"/>
        <v>0</v>
      </c>
      <c r="P34" s="1">
        <f t="shared" si="8"/>
        <v>3444.4975061020909</v>
      </c>
      <c r="Q34" s="1">
        <f t="shared" si="16"/>
        <v>0</v>
      </c>
      <c r="R34" s="1">
        <f t="shared" si="17"/>
        <v>0</v>
      </c>
      <c r="S34" s="1">
        <f t="shared" si="18"/>
        <v>16.276886471718441</v>
      </c>
      <c r="T34" s="1">
        <f t="shared" si="19"/>
        <v>0</v>
      </c>
      <c r="U34" s="1">
        <f t="shared" si="20"/>
        <v>0</v>
      </c>
      <c r="V34" s="1">
        <f t="shared" si="21"/>
        <v>0</v>
      </c>
      <c r="W34" s="1">
        <f t="shared" si="22"/>
        <v>14.804336910543183</v>
      </c>
      <c r="X34" s="1">
        <f t="shared" si="23"/>
        <v>0</v>
      </c>
      <c r="Y34" s="1">
        <f t="shared" si="24"/>
        <v>20.863454891208132</v>
      </c>
      <c r="Z34" s="1">
        <f t="shared" si="25"/>
        <v>0</v>
      </c>
      <c r="AA34" s="1">
        <f t="shared" si="26"/>
        <v>0</v>
      </c>
      <c r="AB34" s="1">
        <f t="shared" si="27"/>
        <v>0</v>
      </c>
      <c r="AC34" s="1">
        <f t="shared" si="28"/>
        <v>15.536509636958032</v>
      </c>
      <c r="AD34" s="1">
        <f t="shared" si="29"/>
        <v>0</v>
      </c>
      <c r="AE34" s="1">
        <f t="shared" si="30"/>
        <v>0</v>
      </c>
      <c r="AF34" s="1">
        <f t="shared" si="31"/>
        <v>0</v>
      </c>
      <c r="AG34" s="1">
        <f t="shared" si="32"/>
        <v>15.003780633937151</v>
      </c>
      <c r="AH34" s="1">
        <f t="shared" si="33"/>
        <v>0</v>
      </c>
      <c r="AI34" s="1">
        <f t="shared" si="34"/>
        <v>0</v>
      </c>
      <c r="AJ34" s="1">
        <f t="shared" si="35"/>
        <v>0</v>
      </c>
      <c r="AK34" s="1">
        <f t="shared" si="36"/>
        <v>17.214089632871556</v>
      </c>
      <c r="AL34" s="1">
        <f t="shared" si="37"/>
        <v>0</v>
      </c>
      <c r="AM34" s="1">
        <f t="shared" si="38"/>
        <v>0</v>
      </c>
      <c r="AN34" s="1">
        <f t="shared" si="39"/>
        <v>0</v>
      </c>
      <c r="AO34" s="1">
        <f t="shared" si="40"/>
        <v>17.064756142592739</v>
      </c>
      <c r="AP34" s="1">
        <f t="shared" si="41"/>
        <v>0</v>
      </c>
      <c r="AQ34" s="1">
        <f t="shared" si="42"/>
        <v>0</v>
      </c>
      <c r="AR34" s="1">
        <f t="shared" si="43"/>
        <v>0</v>
      </c>
      <c r="AS34" s="1">
        <f t="shared" si="44"/>
        <v>16.258969117556248</v>
      </c>
      <c r="AT34" s="1">
        <f t="shared" si="45"/>
        <v>0</v>
      </c>
      <c r="AU34" s="1">
        <f t="shared" si="46"/>
        <v>0</v>
      </c>
      <c r="AV34" s="1">
        <f t="shared" si="47"/>
        <v>0</v>
      </c>
      <c r="AW34" s="1">
        <f t="shared" si="48"/>
        <v>16.73911981381633</v>
      </c>
      <c r="AX34" s="1">
        <f t="shared" si="49"/>
        <v>0</v>
      </c>
      <c r="AY34" s="1">
        <f t="shared" ref="AY34:AY56" si="50">$C34*AY33+AY33</f>
        <v>0</v>
      </c>
      <c r="AZ34" s="1">
        <f t="shared" ref="AZ34:AZ56" si="51">AZ33*$C34+AZ33</f>
        <v>0</v>
      </c>
      <c r="BA34" s="1">
        <f>$C34*BA33+BA33</f>
        <v>16.221370622589369</v>
      </c>
      <c r="BB34" s="1">
        <f>BB33*$C34+BB33</f>
        <v>0</v>
      </c>
      <c r="BC34" s="1">
        <f>$N34</f>
        <v>0</v>
      </c>
      <c r="BD34" s="51">
        <f>$G34</f>
        <v>0</v>
      </c>
    </row>
    <row r="35" spans="1:84" x14ac:dyDescent="0.2">
      <c r="A35" s="50">
        <v>43448</v>
      </c>
      <c r="B35" s="51">
        <v>239.87</v>
      </c>
      <c r="C35" s="52">
        <f t="shared" si="9"/>
        <v>-7.6215050450589308E-2</v>
      </c>
      <c r="D35" s="51">
        <f t="shared" si="10"/>
        <v>3181.974954897591</v>
      </c>
      <c r="E35">
        <f t="shared" si="5"/>
        <v>13.904647538996693</v>
      </c>
      <c r="F35"/>
      <c r="G35" s="51">
        <f t="shared" si="6"/>
        <v>0</v>
      </c>
      <c r="H35">
        <f t="shared" si="7"/>
        <v>0</v>
      </c>
      <c r="I35">
        <f t="shared" si="11"/>
        <v>0</v>
      </c>
      <c r="J35">
        <f t="shared" si="12"/>
        <v>7.4256278390189528E-2</v>
      </c>
      <c r="K35">
        <f t="shared" si="13"/>
        <v>0.71348940584066756</v>
      </c>
      <c r="L35">
        <f t="shared" si="14"/>
        <v>13.904647538996693</v>
      </c>
      <c r="M35">
        <v>1.2809999999999999</v>
      </c>
      <c r="N35" s="1">
        <f t="shared" si="15"/>
        <v>17.811853497454763</v>
      </c>
      <c r="P35" s="1">
        <f t="shared" si="8"/>
        <v>3181.974954897591</v>
      </c>
      <c r="Q35" s="1">
        <f t="shared" si="16"/>
        <v>0</v>
      </c>
      <c r="R35" s="1">
        <f t="shared" si="17"/>
        <v>0</v>
      </c>
      <c r="S35" s="1">
        <f t="shared" si="18"/>
        <v>15.036342748097905</v>
      </c>
      <c r="T35" s="1">
        <f t="shared" si="19"/>
        <v>0</v>
      </c>
      <c r="U35" s="1">
        <f t="shared" si="20"/>
        <v>0</v>
      </c>
      <c r="V35" s="1">
        <f t="shared" si="21"/>
        <v>0</v>
      </c>
      <c r="W35" s="1">
        <f t="shared" si="22"/>
        <v>13.676023626018614</v>
      </c>
      <c r="X35" s="1">
        <f t="shared" si="23"/>
        <v>0</v>
      </c>
      <c r="Y35" s="1">
        <f t="shared" si="24"/>
        <v>19.273345624101111</v>
      </c>
      <c r="Z35" s="1">
        <f t="shared" si="25"/>
        <v>0</v>
      </c>
      <c r="AA35" s="1">
        <f t="shared" si="26"/>
        <v>0</v>
      </c>
      <c r="AB35" s="1">
        <f t="shared" si="27"/>
        <v>0</v>
      </c>
      <c r="AC35" s="1">
        <f t="shared" si="28"/>
        <v>14.352393771151208</v>
      </c>
      <c r="AD35" s="1">
        <f t="shared" si="29"/>
        <v>0</v>
      </c>
      <c r="AE35" s="1">
        <f t="shared" si="30"/>
        <v>0</v>
      </c>
      <c r="AF35" s="1">
        <f t="shared" si="31"/>
        <v>0</v>
      </c>
      <c r="AG35" s="1">
        <f t="shared" si="32"/>
        <v>13.860266735972056</v>
      </c>
      <c r="AH35" s="1">
        <f t="shared" si="33"/>
        <v>0</v>
      </c>
      <c r="AI35" s="1">
        <f t="shared" si="34"/>
        <v>0</v>
      </c>
      <c r="AJ35" s="1">
        <f t="shared" si="35"/>
        <v>0</v>
      </c>
      <c r="AK35" s="1">
        <f t="shared" si="36"/>
        <v>15.902116923041284</v>
      </c>
      <c r="AL35" s="1">
        <f t="shared" si="37"/>
        <v>0</v>
      </c>
      <c r="AM35" s="1">
        <f t="shared" si="38"/>
        <v>0</v>
      </c>
      <c r="AN35" s="1">
        <f t="shared" si="39"/>
        <v>0</v>
      </c>
      <c r="AO35" s="1">
        <f t="shared" si="40"/>
        <v>15.764164892258028</v>
      </c>
      <c r="AP35" s="1">
        <f t="shared" si="41"/>
        <v>0</v>
      </c>
      <c r="AQ35" s="1">
        <f t="shared" si="42"/>
        <v>0</v>
      </c>
      <c r="AR35" s="1">
        <f t="shared" si="43"/>
        <v>0</v>
      </c>
      <c r="AS35" s="1">
        <f t="shared" si="44"/>
        <v>15.019790965987125</v>
      </c>
      <c r="AT35" s="1">
        <f t="shared" si="45"/>
        <v>0</v>
      </c>
      <c r="AU35" s="1">
        <f t="shared" si="46"/>
        <v>0</v>
      </c>
      <c r="AV35" s="1">
        <f t="shared" si="47"/>
        <v>0</v>
      </c>
      <c r="AW35" s="1">
        <f t="shared" si="48"/>
        <v>15.463346952707859</v>
      </c>
      <c r="AX35" s="1">
        <f t="shared" si="49"/>
        <v>0</v>
      </c>
      <c r="AY35" s="1">
        <f t="shared" si="50"/>
        <v>0</v>
      </c>
      <c r="AZ35" s="1">
        <f t="shared" si="51"/>
        <v>0</v>
      </c>
      <c r="BA35" s="1">
        <f t="shared" ref="BA35:BA56" si="52">$C35*BA34+BA34</f>
        <v>14.985058042211012</v>
      </c>
      <c r="BB35" s="1">
        <f t="shared" ref="BB35:BB56" si="53">BB34*$C35+BB34</f>
        <v>0</v>
      </c>
      <c r="BC35" s="1">
        <f>$C35*BC34+BC34</f>
        <v>0</v>
      </c>
      <c r="BD35" s="1">
        <f>BD34*$C35+BD34</f>
        <v>0</v>
      </c>
      <c r="BE35" s="1">
        <f>$N35</f>
        <v>17.811853497454763</v>
      </c>
      <c r="BF35" s="51">
        <f>$G35</f>
        <v>0</v>
      </c>
    </row>
    <row r="36" spans="1:84" x14ac:dyDescent="0.2">
      <c r="A36" s="50">
        <v>43483</v>
      </c>
      <c r="B36" s="51">
        <v>243.57</v>
      </c>
      <c r="C36" s="52">
        <f t="shared" si="9"/>
        <v>1.5425021886855333E-2</v>
      </c>
      <c r="D36" s="51">
        <f t="shared" si="10"/>
        <v>3231.0569882203117</v>
      </c>
      <c r="E36">
        <f t="shared" si="5"/>
        <v>13.978903817386882</v>
      </c>
      <c r="F36">
        <v>1</v>
      </c>
      <c r="G36" s="51">
        <f t="shared" si="6"/>
        <v>0</v>
      </c>
      <c r="H36">
        <f t="shared" si="7"/>
        <v>0</v>
      </c>
      <c r="I36">
        <f t="shared" si="11"/>
        <v>0</v>
      </c>
      <c r="J36">
        <f t="shared" si="12"/>
        <v>0</v>
      </c>
      <c r="K36">
        <f t="shared" si="13"/>
        <v>0.71348940584066756</v>
      </c>
      <c r="L36">
        <f t="shared" si="14"/>
        <v>13.978903817386882</v>
      </c>
      <c r="M36">
        <v>0</v>
      </c>
      <c r="N36" s="1">
        <f t="shared" si="15"/>
        <v>0</v>
      </c>
      <c r="P36" s="1">
        <f t="shared" si="8"/>
        <v>3231.0569882203117</v>
      </c>
      <c r="Q36" s="1">
        <f t="shared" si="16"/>
        <v>0</v>
      </c>
      <c r="R36" s="1">
        <f t="shared" si="17"/>
        <v>0</v>
      </c>
      <c r="S36" s="1">
        <f t="shared" si="18"/>
        <v>15.268278664085573</v>
      </c>
      <c r="T36" s="1">
        <f t="shared" si="19"/>
        <v>0</v>
      </c>
      <c r="U36" s="1">
        <f t="shared" si="20"/>
        <v>0</v>
      </c>
      <c r="V36" s="1">
        <f t="shared" si="21"/>
        <v>0</v>
      </c>
      <c r="W36" s="1">
        <f t="shared" si="22"/>
        <v>13.886976589775102</v>
      </c>
      <c r="X36" s="1">
        <f t="shared" si="23"/>
        <v>0</v>
      </c>
      <c r="Y36" s="1">
        <f t="shared" si="24"/>
        <v>19.570637402185799</v>
      </c>
      <c r="Z36" s="1">
        <f t="shared" si="25"/>
        <v>0</v>
      </c>
      <c r="AA36" s="1">
        <f t="shared" si="26"/>
        <v>0</v>
      </c>
      <c r="AB36" s="1">
        <f t="shared" si="27"/>
        <v>0</v>
      </c>
      <c r="AC36" s="1">
        <f t="shared" si="28"/>
        <v>14.573779759199981</v>
      </c>
      <c r="AD36" s="1">
        <f t="shared" si="29"/>
        <v>0</v>
      </c>
      <c r="AE36" s="1">
        <f t="shared" si="30"/>
        <v>0</v>
      </c>
      <c r="AF36" s="1">
        <f t="shared" si="31"/>
        <v>0</v>
      </c>
      <c r="AG36" s="1">
        <f t="shared" si="32"/>
        <v>14.074061653732079</v>
      </c>
      <c r="AH36" s="1">
        <f t="shared" si="33"/>
        <v>0</v>
      </c>
      <c r="AI36" s="1">
        <f t="shared" si="34"/>
        <v>0</v>
      </c>
      <c r="AJ36" s="1">
        <f t="shared" si="35"/>
        <v>0</v>
      </c>
      <c r="AK36" s="1">
        <f t="shared" si="36"/>
        <v>16.147407424626529</v>
      </c>
      <c r="AL36" s="1">
        <f t="shared" si="37"/>
        <v>0</v>
      </c>
      <c r="AM36" s="1">
        <f t="shared" si="38"/>
        <v>0</v>
      </c>
      <c r="AN36" s="1">
        <f t="shared" si="39"/>
        <v>0</v>
      </c>
      <c r="AO36" s="1">
        <f t="shared" si="40"/>
        <v>16.007327480749105</v>
      </c>
      <c r="AP36" s="1">
        <f t="shared" si="41"/>
        <v>0</v>
      </c>
      <c r="AQ36" s="1">
        <f t="shared" si="42"/>
        <v>0</v>
      </c>
      <c r="AR36" s="1">
        <f t="shared" si="43"/>
        <v>0</v>
      </c>
      <c r="AS36" s="1">
        <f t="shared" si="44"/>
        <v>15.251471570373468</v>
      </c>
      <c r="AT36" s="1">
        <f t="shared" si="45"/>
        <v>0</v>
      </c>
      <c r="AU36" s="1">
        <f t="shared" si="46"/>
        <v>0</v>
      </c>
      <c r="AV36" s="1">
        <f t="shared" si="47"/>
        <v>0</v>
      </c>
      <c r="AW36" s="1">
        <f t="shared" si="48"/>
        <v>15.701869417897415</v>
      </c>
      <c r="AX36" s="1">
        <f t="shared" si="49"/>
        <v>0</v>
      </c>
      <c r="AY36" s="1">
        <f t="shared" si="50"/>
        <v>0</v>
      </c>
      <c r="AZ36" s="1">
        <f t="shared" si="51"/>
        <v>0</v>
      </c>
      <c r="BA36" s="1">
        <f t="shared" si="52"/>
        <v>15.216202890487914</v>
      </c>
      <c r="BB36" s="1">
        <f t="shared" si="53"/>
        <v>0</v>
      </c>
      <c r="BC36" s="1">
        <f t="shared" ref="BC36:BC56" si="54">$C36*BC35+BC35</f>
        <v>0</v>
      </c>
      <c r="BD36" s="1">
        <f t="shared" ref="BD36:BD54" si="55">BD35*$C36+BD35</f>
        <v>0</v>
      </c>
      <c r="BE36" s="1">
        <f>$C36*BE35+BE35</f>
        <v>18.086601727498465</v>
      </c>
      <c r="BF36" s="1">
        <f>BF35*$C36+BF35</f>
        <v>0</v>
      </c>
      <c r="BG36" s="1">
        <f>$N36</f>
        <v>0</v>
      </c>
      <c r="BH36" s="51">
        <f>$G36</f>
        <v>0</v>
      </c>
    </row>
    <row r="37" spans="1:84" x14ac:dyDescent="0.2">
      <c r="A37" s="50">
        <v>43544</v>
      </c>
      <c r="B37" s="51">
        <v>260.51</v>
      </c>
      <c r="C37" s="52">
        <f t="shared" si="9"/>
        <v>6.9548795007595351E-2</v>
      </c>
      <c r="D37" s="51">
        <f t="shared" si="10"/>
        <v>3455.7731083519047</v>
      </c>
      <c r="E37">
        <f t="shared" si="5"/>
        <v>13.978903817386882</v>
      </c>
      <c r="F37"/>
      <c r="G37" s="51">
        <f t="shared" si="6"/>
        <v>0</v>
      </c>
      <c r="H37">
        <f t="shared" si="7"/>
        <v>0</v>
      </c>
      <c r="I37">
        <f t="shared" si="11"/>
        <v>0</v>
      </c>
      <c r="J37">
        <f t="shared" si="12"/>
        <v>7.8133975081559393E-2</v>
      </c>
      <c r="K37">
        <f t="shared" si="13"/>
        <v>0.79162338092222695</v>
      </c>
      <c r="L37">
        <f t="shared" si="14"/>
        <v>13.978903817386882</v>
      </c>
      <c r="M37" s="53">
        <v>1.4560999999999999</v>
      </c>
      <c r="N37" s="1">
        <f t="shared" si="15"/>
        <v>20.354681848497037</v>
      </c>
      <c r="P37" s="1">
        <f t="shared" si="8"/>
        <v>3455.7731083519047</v>
      </c>
      <c r="Q37" s="1">
        <f t="shared" si="16"/>
        <v>0</v>
      </c>
      <c r="R37" s="1">
        <f t="shared" si="17"/>
        <v>0</v>
      </c>
      <c r="S37" s="1">
        <f t="shared" si="18"/>
        <v>16.330169047012902</v>
      </c>
      <c r="T37" s="1">
        <f t="shared" si="19"/>
        <v>0</v>
      </c>
      <c r="U37" s="1">
        <f t="shared" si="20"/>
        <v>0</v>
      </c>
      <c r="V37" s="1">
        <f t="shared" si="21"/>
        <v>0</v>
      </c>
      <c r="W37" s="1">
        <f t="shared" si="22"/>
        <v>14.852799077892646</v>
      </c>
      <c r="X37" s="1">
        <f t="shared" si="23"/>
        <v>0</v>
      </c>
      <c r="Y37" s="1">
        <f t="shared" si="24"/>
        <v>20.931751651038397</v>
      </c>
      <c r="Z37" s="1">
        <f t="shared" si="25"/>
        <v>0</v>
      </c>
      <c r="AA37" s="1">
        <f t="shared" si="26"/>
        <v>0</v>
      </c>
      <c r="AB37" s="1">
        <f t="shared" si="27"/>
        <v>0</v>
      </c>
      <c r="AC37" s="1">
        <f t="shared" si="28"/>
        <v>15.587368580158422</v>
      </c>
      <c r="AD37" s="1">
        <f t="shared" si="29"/>
        <v>0</v>
      </c>
      <c r="AE37" s="1">
        <f t="shared" si="30"/>
        <v>0</v>
      </c>
      <c r="AF37" s="1">
        <f t="shared" si="31"/>
        <v>0</v>
      </c>
      <c r="AG37" s="1">
        <f t="shared" si="32"/>
        <v>15.05289568261175</v>
      </c>
      <c r="AH37" s="1">
        <f t="shared" si="33"/>
        <v>0</v>
      </c>
      <c r="AI37" s="1">
        <f t="shared" si="34"/>
        <v>0</v>
      </c>
      <c r="AJ37" s="1">
        <f t="shared" si="35"/>
        <v>0</v>
      </c>
      <c r="AK37" s="1">
        <f t="shared" si="36"/>
        <v>17.270440153506001</v>
      </c>
      <c r="AL37" s="1">
        <f t="shared" si="37"/>
        <v>0</v>
      </c>
      <c r="AM37" s="1">
        <f t="shared" si="38"/>
        <v>0</v>
      </c>
      <c r="AN37" s="1">
        <f t="shared" si="39"/>
        <v>0</v>
      </c>
      <c r="AO37" s="1">
        <f t="shared" si="40"/>
        <v>17.120617818327172</v>
      </c>
      <c r="AP37" s="1">
        <f t="shared" si="41"/>
        <v>0</v>
      </c>
      <c r="AQ37" s="1">
        <f t="shared" si="42"/>
        <v>0</v>
      </c>
      <c r="AR37" s="1">
        <f t="shared" si="43"/>
        <v>0</v>
      </c>
      <c r="AS37" s="1">
        <f t="shared" si="44"/>
        <v>16.312193040185541</v>
      </c>
      <c r="AT37" s="1">
        <f t="shared" si="45"/>
        <v>0</v>
      </c>
      <c r="AU37" s="1">
        <f t="shared" si="46"/>
        <v>0</v>
      </c>
      <c r="AV37" s="1">
        <f t="shared" si="47"/>
        <v>0</v>
      </c>
      <c r="AW37" s="1">
        <f t="shared" si="48"/>
        <v>16.793915515278794</v>
      </c>
      <c r="AX37" s="1">
        <f t="shared" si="49"/>
        <v>0</v>
      </c>
      <c r="AY37" s="1">
        <f t="shared" si="50"/>
        <v>0</v>
      </c>
      <c r="AZ37" s="1">
        <f t="shared" si="51"/>
        <v>0</v>
      </c>
      <c r="BA37" s="1">
        <f t="shared" si="52"/>
        <v>16.274471466112438</v>
      </c>
      <c r="BB37" s="1">
        <f t="shared" si="53"/>
        <v>0</v>
      </c>
      <c r="BC37" s="1">
        <f t="shared" si="54"/>
        <v>0</v>
      </c>
      <c r="BD37" s="1">
        <f t="shared" si="55"/>
        <v>0</v>
      </c>
      <c r="BE37" s="1">
        <f t="shared" ref="BE37:BE54" si="56">$C37*BE36+BE36</f>
        <v>19.344503083428275</v>
      </c>
      <c r="BF37" s="1">
        <f t="shared" ref="BF37:BG52" si="57">BF36*$C37+BF36</f>
        <v>0</v>
      </c>
      <c r="BG37" s="1">
        <f t="shared" si="57"/>
        <v>0</v>
      </c>
      <c r="BH37" s="1">
        <f>$C37*BH36+BH36</f>
        <v>0</v>
      </c>
      <c r="BI37" s="1">
        <f>$N37</f>
        <v>20.354681848497037</v>
      </c>
      <c r="BJ37" s="51">
        <f>$G37</f>
        <v>0</v>
      </c>
    </row>
    <row r="38" spans="1:84" x14ac:dyDescent="0.2">
      <c r="A38" s="50">
        <v>43565</v>
      </c>
      <c r="B38" s="51">
        <v>265.76</v>
      </c>
      <c r="C38" s="52">
        <f t="shared" si="9"/>
        <v>2.0152777244635524E-2</v>
      </c>
      <c r="D38" s="51">
        <f t="shared" si="10"/>
        <v>3525.4165340125223</v>
      </c>
      <c r="E38">
        <f t="shared" si="5"/>
        <v>14.057037792468442</v>
      </c>
      <c r="F38">
        <v>2</v>
      </c>
      <c r="G38" s="51">
        <f t="shared" si="6"/>
        <v>0</v>
      </c>
      <c r="H38">
        <f t="shared" si="7"/>
        <v>0</v>
      </c>
      <c r="I38">
        <f t="shared" si="11"/>
        <v>0</v>
      </c>
      <c r="J38">
        <f t="shared" si="12"/>
        <v>0</v>
      </c>
      <c r="K38">
        <f t="shared" si="13"/>
        <v>0.79162338092222695</v>
      </c>
      <c r="L38">
        <f t="shared" si="14"/>
        <v>14.057037792468442</v>
      </c>
      <c r="M38" s="53">
        <v>0</v>
      </c>
      <c r="N38" s="1">
        <f t="shared" si="15"/>
        <v>0</v>
      </c>
      <c r="P38" s="1">
        <f t="shared" si="8"/>
        <v>3525.4165340125223</v>
      </c>
      <c r="Q38" s="1">
        <f t="shared" si="16"/>
        <v>0</v>
      </c>
      <c r="R38" s="1">
        <f t="shared" si="17"/>
        <v>0</v>
      </c>
      <c r="S38" s="1">
        <f t="shared" si="18"/>
        <v>16.659267306184596</v>
      </c>
      <c r="T38" s="1">
        <f t="shared" si="19"/>
        <v>0</v>
      </c>
      <c r="U38" s="1">
        <f t="shared" si="20"/>
        <v>0</v>
      </c>
      <c r="V38" s="1">
        <f t="shared" si="21"/>
        <v>0</v>
      </c>
      <c r="W38" s="1">
        <f t="shared" si="22"/>
        <v>15.152124229168745</v>
      </c>
      <c r="X38" s="1">
        <f t="shared" si="23"/>
        <v>0</v>
      </c>
      <c r="Y38" s="1">
        <f t="shared" si="24"/>
        <v>21.353584579401804</v>
      </c>
      <c r="Z38" s="1">
        <f t="shared" si="25"/>
        <v>0</v>
      </c>
      <c r="AA38" s="1">
        <f t="shared" si="26"/>
        <v>0</v>
      </c>
      <c r="AB38" s="1">
        <f t="shared" si="27"/>
        <v>0</v>
      </c>
      <c r="AC38" s="1">
        <f t="shared" si="28"/>
        <v>15.901497346984385</v>
      </c>
      <c r="AD38" s="1">
        <f t="shared" si="29"/>
        <v>0</v>
      </c>
      <c r="AE38" s="1">
        <f t="shared" si="30"/>
        <v>0</v>
      </c>
      <c r="AF38" s="1">
        <f t="shared" si="31"/>
        <v>0</v>
      </c>
      <c r="AG38" s="1">
        <f t="shared" si="32"/>
        <v>15.356253336190161</v>
      </c>
      <c r="AH38" s="1">
        <f t="shared" si="33"/>
        <v>0</v>
      </c>
      <c r="AI38" s="1">
        <f t="shared" si="34"/>
        <v>0</v>
      </c>
      <c r="AJ38" s="1">
        <f t="shared" si="35"/>
        <v>0</v>
      </c>
      <c r="AK38" s="1">
        <f t="shared" si="36"/>
        <v>17.618487486836418</v>
      </c>
      <c r="AL38" s="1">
        <f t="shared" si="37"/>
        <v>0</v>
      </c>
      <c r="AM38" s="1">
        <f t="shared" si="38"/>
        <v>0</v>
      </c>
      <c r="AN38" s="1">
        <f t="shared" si="39"/>
        <v>0</v>
      </c>
      <c r="AO38" s="1">
        <f t="shared" si="40"/>
        <v>17.465645815510459</v>
      </c>
      <c r="AP38" s="1">
        <f t="shared" si="41"/>
        <v>0</v>
      </c>
      <c r="AQ38" s="1">
        <f t="shared" si="42"/>
        <v>0</v>
      </c>
      <c r="AR38" s="1">
        <f t="shared" si="43"/>
        <v>0</v>
      </c>
      <c r="AS38" s="1">
        <f t="shared" si="44"/>
        <v>16.640929032895894</v>
      </c>
      <c r="AT38" s="1">
        <f t="shared" si="45"/>
        <v>0</v>
      </c>
      <c r="AU38" s="1">
        <f t="shared" si="46"/>
        <v>0</v>
      </c>
      <c r="AV38" s="1">
        <f t="shared" si="47"/>
        <v>0</v>
      </c>
      <c r="AW38" s="1">
        <f t="shared" si="48"/>
        <v>17.132359553723436</v>
      </c>
      <c r="AX38" s="1">
        <f t="shared" si="49"/>
        <v>0</v>
      </c>
      <c r="AY38" s="1">
        <f t="shared" si="50"/>
        <v>0</v>
      </c>
      <c r="AZ38" s="1">
        <f t="shared" si="51"/>
        <v>0</v>
      </c>
      <c r="BA38" s="1">
        <f t="shared" si="52"/>
        <v>16.60244726434318</v>
      </c>
      <c r="BB38" s="1">
        <f t="shared" si="53"/>
        <v>0</v>
      </c>
      <c r="BC38" s="1">
        <f t="shared" si="54"/>
        <v>0</v>
      </c>
      <c r="BD38" s="1">
        <f t="shared" si="55"/>
        <v>0</v>
      </c>
      <c r="BE38" s="1">
        <f t="shared" si="56"/>
        <v>19.734348544976772</v>
      </c>
      <c r="BF38" s="1">
        <f t="shared" si="57"/>
        <v>0</v>
      </c>
      <c r="BG38" s="1">
        <f t="shared" si="57"/>
        <v>0</v>
      </c>
      <c r="BH38" s="1">
        <f t="shared" ref="BH38:BH54" si="58">$C38*BH37+BH37</f>
        <v>0</v>
      </c>
      <c r="BI38" s="1">
        <f t="shared" ref="BI38:BI56" si="59">BI37*$C38+BI37</f>
        <v>20.764885217675225</v>
      </c>
      <c r="BJ38" s="1">
        <f>$C38*BJ37+BJ37</f>
        <v>0</v>
      </c>
      <c r="BK38" s="1">
        <f>$N38</f>
        <v>0</v>
      </c>
      <c r="BL38" s="51">
        <f>$G38</f>
        <v>0</v>
      </c>
    </row>
    <row r="39" spans="1:84" x14ac:dyDescent="0.2">
      <c r="A39" s="50">
        <v>43602</v>
      </c>
      <c r="B39" s="51">
        <v>266.16000000000003</v>
      </c>
      <c r="C39" s="52">
        <f t="shared" si="9"/>
        <v>1.5051173991572626E-3</v>
      </c>
      <c r="D39" s="51">
        <f t="shared" si="10"/>
        <v>3530.7226997771413</v>
      </c>
      <c r="E39">
        <f t="shared" si="5"/>
        <v>14.057037792468442</v>
      </c>
      <c r="F39">
        <v>3</v>
      </c>
      <c r="G39" s="51">
        <f t="shared" si="6"/>
        <v>0</v>
      </c>
      <c r="H39">
        <f t="shared" si="7"/>
        <v>0</v>
      </c>
      <c r="I39">
        <f t="shared" si="11"/>
        <v>0</v>
      </c>
      <c r="J39">
        <f t="shared" si="12"/>
        <v>0</v>
      </c>
      <c r="K39">
        <f t="shared" si="13"/>
        <v>0.79162338092222695</v>
      </c>
      <c r="L39">
        <f t="shared" si="14"/>
        <v>14.057037792468442</v>
      </c>
      <c r="M39" s="53">
        <v>0</v>
      </c>
      <c r="N39" s="1">
        <f t="shared" si="15"/>
        <v>0</v>
      </c>
      <c r="P39" s="1">
        <f t="shared" si="8"/>
        <v>3530.7226997771413</v>
      </c>
      <c r="Q39" s="1">
        <f t="shared" si="16"/>
        <v>0</v>
      </c>
      <c r="R39" s="1">
        <f t="shared" si="17"/>
        <v>0</v>
      </c>
      <c r="S39" s="1">
        <f t="shared" si="18"/>
        <v>16.684341459264346</v>
      </c>
      <c r="T39" s="1">
        <f t="shared" si="19"/>
        <v>0</v>
      </c>
      <c r="U39" s="1">
        <f t="shared" si="20"/>
        <v>0</v>
      </c>
      <c r="V39" s="1">
        <f t="shared" si="21"/>
        <v>0</v>
      </c>
      <c r="W39" s="1">
        <f t="shared" si="22"/>
        <v>15.174929954980259</v>
      </c>
      <c r="X39" s="1">
        <f t="shared" si="23"/>
        <v>0</v>
      </c>
      <c r="Y39" s="1">
        <f t="shared" si="24"/>
        <v>21.385724231086638</v>
      </c>
      <c r="Z39" s="1">
        <f t="shared" si="25"/>
        <v>0</v>
      </c>
      <c r="AA39" s="1">
        <f t="shared" si="26"/>
        <v>0</v>
      </c>
      <c r="AB39" s="1">
        <f t="shared" si="27"/>
        <v>0</v>
      </c>
      <c r="AC39" s="1">
        <f t="shared" si="28"/>
        <v>15.925430967313984</v>
      </c>
      <c r="AD39" s="1">
        <f t="shared" si="29"/>
        <v>0</v>
      </c>
      <c r="AE39" s="1">
        <f t="shared" si="30"/>
        <v>0</v>
      </c>
      <c r="AF39" s="1">
        <f t="shared" si="31"/>
        <v>0</v>
      </c>
      <c r="AG39" s="1">
        <f t="shared" si="32"/>
        <v>15.379366300272327</v>
      </c>
      <c r="AH39" s="1">
        <f t="shared" si="33"/>
        <v>0</v>
      </c>
      <c r="AI39" s="1">
        <f t="shared" si="34"/>
        <v>0</v>
      </c>
      <c r="AJ39" s="1">
        <f t="shared" si="35"/>
        <v>0</v>
      </c>
      <c r="AK39" s="1">
        <f t="shared" si="36"/>
        <v>17.64500537889969</v>
      </c>
      <c r="AL39" s="1">
        <f t="shared" si="37"/>
        <v>0</v>
      </c>
      <c r="AM39" s="1">
        <f t="shared" si="38"/>
        <v>0</v>
      </c>
      <c r="AN39" s="1">
        <f t="shared" si="39"/>
        <v>0</v>
      </c>
      <c r="AO39" s="1">
        <f t="shared" si="40"/>
        <v>17.491933662914903</v>
      </c>
      <c r="AP39" s="1">
        <f t="shared" si="41"/>
        <v>0</v>
      </c>
      <c r="AQ39" s="1">
        <f t="shared" si="42"/>
        <v>0</v>
      </c>
      <c r="AR39" s="1">
        <f t="shared" si="43"/>
        <v>0</v>
      </c>
      <c r="AS39" s="1">
        <f t="shared" si="44"/>
        <v>16.665975584721448</v>
      </c>
      <c r="AT39" s="1">
        <f t="shared" si="45"/>
        <v>0</v>
      </c>
      <c r="AU39" s="1">
        <f t="shared" si="46"/>
        <v>0</v>
      </c>
      <c r="AV39" s="1">
        <f t="shared" si="47"/>
        <v>0</v>
      </c>
      <c r="AW39" s="1">
        <f t="shared" si="48"/>
        <v>17.158145766176364</v>
      </c>
      <c r="AX39" s="1">
        <f t="shared" si="49"/>
        <v>0</v>
      </c>
      <c r="AY39" s="1">
        <f t="shared" si="50"/>
        <v>0</v>
      </c>
      <c r="AZ39" s="1">
        <f t="shared" si="51"/>
        <v>0</v>
      </c>
      <c r="BA39" s="1">
        <f t="shared" si="52"/>
        <v>16.627435896589333</v>
      </c>
      <c r="BB39" s="1">
        <f t="shared" si="53"/>
        <v>0</v>
      </c>
      <c r="BC39" s="1">
        <f t="shared" si="54"/>
        <v>0</v>
      </c>
      <c r="BD39" s="1">
        <f t="shared" si="55"/>
        <v>0</v>
      </c>
      <c r="BE39" s="1">
        <f t="shared" si="56"/>
        <v>19.76405105633285</v>
      </c>
      <c r="BF39" s="1">
        <f t="shared" si="57"/>
        <v>0</v>
      </c>
      <c r="BG39" s="1">
        <f t="shared" si="57"/>
        <v>0</v>
      </c>
      <c r="BH39" s="1">
        <f t="shared" si="58"/>
        <v>0</v>
      </c>
      <c r="BI39" s="1">
        <f t="shared" si="59"/>
        <v>20.796138807707852</v>
      </c>
      <c r="BJ39" s="1">
        <f t="shared" ref="BJ39:BJ56" si="60">$C39*BJ38+BJ38</f>
        <v>0</v>
      </c>
      <c r="BK39" s="1">
        <f t="shared" ref="BK39:BK56" si="61">BK38*$C39+BK38</f>
        <v>0</v>
      </c>
      <c r="BL39" s="1">
        <f>$C39*BL38+BL38</f>
        <v>0</v>
      </c>
      <c r="BM39" s="1">
        <f>$N39</f>
        <v>0</v>
      </c>
      <c r="BN39" s="51">
        <f>$G39</f>
        <v>0</v>
      </c>
    </row>
    <row r="40" spans="1:84" x14ac:dyDescent="0.2">
      <c r="A40" s="50">
        <v>43642</v>
      </c>
      <c r="B40" s="51">
        <v>268.76</v>
      </c>
      <c r="C40" s="52">
        <f t="shared" si="9"/>
        <v>9.768560264502426E-3</v>
      </c>
      <c r="D40" s="51">
        <f t="shared" si="10"/>
        <v>3565.2127772471608</v>
      </c>
      <c r="E40">
        <f t="shared" si="5"/>
        <v>14.057037792468442</v>
      </c>
      <c r="F40"/>
      <c r="G40" s="51">
        <f t="shared" si="6"/>
        <v>0</v>
      </c>
      <c r="H40">
        <f t="shared" si="7"/>
        <v>0</v>
      </c>
      <c r="I40">
        <f t="shared" si="11"/>
        <v>0</v>
      </c>
      <c r="J40">
        <f t="shared" si="12"/>
        <v>7.2664989600671262E-2</v>
      </c>
      <c r="K40">
        <f t="shared" si="13"/>
        <v>0.8642883705228982</v>
      </c>
      <c r="L40">
        <f t="shared" si="14"/>
        <v>14.057037792468442</v>
      </c>
      <c r="M40" s="53">
        <v>1.3893</v>
      </c>
      <c r="N40" s="1">
        <f t="shared" si="15"/>
        <v>19.529442605076408</v>
      </c>
      <c r="P40" s="1">
        <f t="shared" si="8"/>
        <v>3565.2127772471608</v>
      </c>
      <c r="Q40" s="1">
        <f t="shared" si="16"/>
        <v>0</v>
      </c>
      <c r="R40" s="1">
        <f t="shared" si="17"/>
        <v>0</v>
      </c>
      <c r="S40" s="1">
        <f t="shared" si="18"/>
        <v>16.847323454282705</v>
      </c>
      <c r="T40" s="1">
        <f t="shared" si="19"/>
        <v>0</v>
      </c>
      <c r="U40" s="1">
        <f t="shared" si="20"/>
        <v>0</v>
      </c>
      <c r="V40" s="1">
        <f t="shared" si="21"/>
        <v>0</v>
      </c>
      <c r="W40" s="1">
        <f t="shared" si="22"/>
        <v>15.323167172755086</v>
      </c>
      <c r="X40" s="1">
        <f t="shared" si="23"/>
        <v>0</v>
      </c>
      <c r="Y40" s="1">
        <f t="shared" si="24"/>
        <v>21.594631967038037</v>
      </c>
      <c r="Z40" s="1">
        <f t="shared" si="25"/>
        <v>0</v>
      </c>
      <c r="AA40" s="1">
        <f t="shared" si="26"/>
        <v>0</v>
      </c>
      <c r="AB40" s="1">
        <f t="shared" si="27"/>
        <v>0</v>
      </c>
      <c r="AC40" s="1">
        <f t="shared" si="28"/>
        <v>16.080999499456365</v>
      </c>
      <c r="AD40" s="1">
        <f t="shared" si="29"/>
        <v>0</v>
      </c>
      <c r="AE40" s="1">
        <f t="shared" si="30"/>
        <v>0</v>
      </c>
      <c r="AF40" s="1">
        <f t="shared" si="31"/>
        <v>0</v>
      </c>
      <c r="AG40" s="1">
        <f t="shared" si="32"/>
        <v>15.529600566806396</v>
      </c>
      <c r="AH40" s="1">
        <f t="shared" si="33"/>
        <v>0</v>
      </c>
      <c r="AI40" s="1">
        <f t="shared" si="34"/>
        <v>0</v>
      </c>
      <c r="AJ40" s="1">
        <f t="shared" si="35"/>
        <v>0</v>
      </c>
      <c r="AK40" s="1">
        <f t="shared" si="36"/>
        <v>17.817371677310941</v>
      </c>
      <c r="AL40" s="1">
        <f t="shared" si="37"/>
        <v>0</v>
      </c>
      <c r="AM40" s="1">
        <f t="shared" si="38"/>
        <v>0</v>
      </c>
      <c r="AN40" s="1">
        <f t="shared" si="39"/>
        <v>0</v>
      </c>
      <c r="AO40" s="1">
        <f t="shared" si="40"/>
        <v>17.662804671043766</v>
      </c>
      <c r="AP40" s="1">
        <f t="shared" si="41"/>
        <v>0</v>
      </c>
      <c r="AQ40" s="1">
        <f t="shared" si="42"/>
        <v>0</v>
      </c>
      <c r="AR40" s="1">
        <f t="shared" si="43"/>
        <v>0</v>
      </c>
      <c r="AS40" s="1">
        <f t="shared" si="44"/>
        <v>16.828778171587526</v>
      </c>
      <c r="AT40" s="1">
        <f t="shared" si="45"/>
        <v>0</v>
      </c>
      <c r="AU40" s="1">
        <f t="shared" si="46"/>
        <v>0</v>
      </c>
      <c r="AV40" s="1">
        <f t="shared" si="47"/>
        <v>0</v>
      </c>
      <c r="AW40" s="1">
        <f t="shared" si="48"/>
        <v>17.325756147120376</v>
      </c>
      <c r="AX40" s="1">
        <f t="shared" si="49"/>
        <v>0</v>
      </c>
      <c r="AY40" s="1">
        <f t="shared" si="50"/>
        <v>0</v>
      </c>
      <c r="AZ40" s="1">
        <f t="shared" si="51"/>
        <v>0</v>
      </c>
      <c r="BA40" s="1">
        <f t="shared" si="52"/>
        <v>16.789862006189317</v>
      </c>
      <c r="BB40" s="1">
        <f t="shared" si="53"/>
        <v>0</v>
      </c>
      <c r="BC40" s="1">
        <f t="shared" si="54"/>
        <v>0</v>
      </c>
      <c r="BD40" s="1">
        <f t="shared" si="55"/>
        <v>0</v>
      </c>
      <c r="BE40" s="1">
        <f t="shared" si="56"/>
        <v>19.957117380147341</v>
      </c>
      <c r="BF40" s="1">
        <f t="shared" si="57"/>
        <v>0</v>
      </c>
      <c r="BG40" s="1">
        <f t="shared" si="57"/>
        <v>0</v>
      </c>
      <c r="BH40" s="1">
        <f t="shared" si="58"/>
        <v>0</v>
      </c>
      <c r="BI40" s="1">
        <f t="shared" si="59"/>
        <v>20.999287142919904</v>
      </c>
      <c r="BJ40" s="1">
        <f t="shared" si="60"/>
        <v>0</v>
      </c>
      <c r="BK40" s="1">
        <f t="shared" si="61"/>
        <v>0</v>
      </c>
      <c r="BL40" s="1">
        <f t="shared" ref="BL40:BL56" si="62">$C40*BL39+BL39</f>
        <v>0</v>
      </c>
      <c r="BM40" s="1">
        <f t="shared" ref="BM40:BM56" si="63">BM39*$C40+BM39</f>
        <v>0</v>
      </c>
      <c r="BN40" s="1">
        <f>$C40*BN39+BN39</f>
        <v>0</v>
      </c>
      <c r="BO40" s="1">
        <f>$N40</f>
        <v>19.529442605076408</v>
      </c>
      <c r="BP40" s="51">
        <f>$G40</f>
        <v>0</v>
      </c>
    </row>
    <row r="41" spans="1:84" x14ac:dyDescent="0.2">
      <c r="A41" s="50">
        <v>43733</v>
      </c>
      <c r="B41" s="51">
        <v>275.37</v>
      </c>
      <c r="C41" s="52">
        <f t="shared" si="9"/>
        <v>2.4594433695490452E-2</v>
      </c>
      <c r="D41" s="51">
        <f t="shared" si="10"/>
        <v>3652.8971665074814</v>
      </c>
      <c r="E41">
        <f t="shared" si="5"/>
        <v>14.129702782069113</v>
      </c>
      <c r="F41"/>
      <c r="G41" s="51">
        <f t="shared" si="6"/>
        <v>0</v>
      </c>
      <c r="H41">
        <f t="shared" si="7"/>
        <v>0</v>
      </c>
      <c r="I41">
        <f t="shared" si="11"/>
        <v>0</v>
      </c>
      <c r="J41">
        <f t="shared" si="12"/>
        <v>6.6848882537965795E-2</v>
      </c>
      <c r="K41">
        <f t="shared" si="13"/>
        <v>0.93113725306086403</v>
      </c>
      <c r="L41">
        <f t="shared" si="14"/>
        <v>14.129702782069113</v>
      </c>
      <c r="M41" s="53">
        <v>1.3028</v>
      </c>
      <c r="N41" s="1">
        <f t="shared" si="15"/>
        <v>18.40817678447964</v>
      </c>
      <c r="P41" s="1">
        <f t="shared" si="8"/>
        <v>3652.8971665074814</v>
      </c>
      <c r="Q41" s="1">
        <f t="shared" si="16"/>
        <v>0</v>
      </c>
      <c r="R41" s="1">
        <f t="shared" si="17"/>
        <v>0</v>
      </c>
      <c r="S41" s="1">
        <f t="shared" si="18"/>
        <v>17.261673833925542</v>
      </c>
      <c r="T41" s="1">
        <f t="shared" si="19"/>
        <v>0</v>
      </c>
      <c r="U41" s="1">
        <f t="shared" si="20"/>
        <v>0</v>
      </c>
      <c r="V41" s="1">
        <f t="shared" si="21"/>
        <v>0</v>
      </c>
      <c r="W41" s="1">
        <f t="shared" si="22"/>
        <v>15.700031791790327</v>
      </c>
      <c r="X41" s="1">
        <f t="shared" si="23"/>
        <v>0</v>
      </c>
      <c r="Y41" s="1">
        <f t="shared" si="24"/>
        <v>22.125739711129871</v>
      </c>
      <c r="Z41" s="1">
        <f t="shared" si="25"/>
        <v>0</v>
      </c>
      <c r="AA41" s="1">
        <f t="shared" si="26"/>
        <v>0</v>
      </c>
      <c r="AB41" s="1">
        <f t="shared" si="27"/>
        <v>0</v>
      </c>
      <c r="AC41" s="1">
        <f t="shared" si="28"/>
        <v>16.476502575402961</v>
      </c>
      <c r="AD41" s="1">
        <f t="shared" si="29"/>
        <v>0</v>
      </c>
      <c r="AE41" s="1">
        <f t="shared" si="30"/>
        <v>0</v>
      </c>
      <c r="AF41" s="1">
        <f t="shared" si="31"/>
        <v>0</v>
      </c>
      <c r="AG41" s="1">
        <f t="shared" si="32"/>
        <v>15.911542298264166</v>
      </c>
      <c r="AH41" s="1">
        <f t="shared" si="33"/>
        <v>0</v>
      </c>
      <c r="AI41" s="1">
        <f t="shared" si="34"/>
        <v>0</v>
      </c>
      <c r="AJ41" s="1">
        <f t="shared" si="35"/>
        <v>0</v>
      </c>
      <c r="AK41" s="1">
        <f t="shared" si="36"/>
        <v>18.255579843656474</v>
      </c>
      <c r="AL41" s="1">
        <f t="shared" si="37"/>
        <v>0</v>
      </c>
      <c r="AM41" s="1">
        <f t="shared" si="38"/>
        <v>0</v>
      </c>
      <c r="AN41" s="1">
        <f t="shared" si="39"/>
        <v>0</v>
      </c>
      <c r="AO41" s="1">
        <f t="shared" si="40"/>
        <v>18.097211349402151</v>
      </c>
      <c r="AP41" s="1">
        <f t="shared" si="41"/>
        <v>0</v>
      </c>
      <c r="AQ41" s="1">
        <f t="shared" si="42"/>
        <v>0</v>
      </c>
      <c r="AR41" s="1">
        <f t="shared" si="43"/>
        <v>0</v>
      </c>
      <c r="AS41" s="1">
        <f t="shared" si="44"/>
        <v>17.242672440504752</v>
      </c>
      <c r="AT41" s="1">
        <f t="shared" si="45"/>
        <v>0</v>
      </c>
      <c r="AU41" s="1">
        <f t="shared" si="46"/>
        <v>0</v>
      </c>
      <c r="AV41" s="1">
        <f t="shared" si="47"/>
        <v>0</v>
      </c>
      <c r="AW41" s="1">
        <f t="shared" si="48"/>
        <v>17.751873307904965</v>
      </c>
      <c r="AX41" s="1">
        <f t="shared" si="49"/>
        <v>0</v>
      </c>
      <c r="AY41" s="1">
        <f t="shared" si="50"/>
        <v>0</v>
      </c>
      <c r="AZ41" s="1">
        <f t="shared" si="51"/>
        <v>0</v>
      </c>
      <c r="BA41" s="1">
        <f t="shared" si="52"/>
        <v>17.202799154056976</v>
      </c>
      <c r="BB41" s="1">
        <f t="shared" si="53"/>
        <v>0</v>
      </c>
      <c r="BC41" s="1">
        <f t="shared" si="54"/>
        <v>0</v>
      </c>
      <c r="BD41" s="1">
        <f t="shared" si="55"/>
        <v>0</v>
      </c>
      <c r="BE41" s="1">
        <f t="shared" si="56"/>
        <v>20.447951380306495</v>
      </c>
      <c r="BF41" s="1">
        <f t="shared" si="57"/>
        <v>0</v>
      </c>
      <c r="BG41" s="1">
        <f t="shared" si="57"/>
        <v>0</v>
      </c>
      <c r="BH41" s="1">
        <f t="shared" si="58"/>
        <v>0</v>
      </c>
      <c r="BI41" s="1">
        <f t="shared" si="59"/>
        <v>21.515752718209011</v>
      </c>
      <c r="BJ41" s="1">
        <f t="shared" si="60"/>
        <v>0</v>
      </c>
      <c r="BK41" s="1">
        <f t="shared" si="61"/>
        <v>0</v>
      </c>
      <c r="BL41" s="1">
        <f t="shared" si="62"/>
        <v>0</v>
      </c>
      <c r="BM41" s="1">
        <f t="shared" si="63"/>
        <v>0</v>
      </c>
      <c r="BN41" s="1">
        <f t="shared" ref="BN41:BN56" si="64">$C41*BN40+BN40</f>
        <v>0</v>
      </c>
      <c r="BO41" s="1">
        <f t="shared" ref="BO41:BO56" si="65">BO40*$C41+BO40</f>
        <v>20.009758186336846</v>
      </c>
      <c r="BP41" s="1">
        <f>$C41*BP40+BP40</f>
        <v>0</v>
      </c>
      <c r="BQ41" s="1">
        <f>$N41</f>
        <v>18.40817678447964</v>
      </c>
      <c r="BR41" s="51">
        <f>$G41</f>
        <v>0</v>
      </c>
    </row>
    <row r="42" spans="1:84" x14ac:dyDescent="0.2">
      <c r="A42" s="50">
        <v>43753</v>
      </c>
      <c r="B42" s="51">
        <v>274.3</v>
      </c>
      <c r="C42" s="52">
        <f t="shared" si="9"/>
        <v>-3.8856810836329055E-3</v>
      </c>
      <c r="D42" s="51">
        <f t="shared" si="10"/>
        <v>3638.7031730871272</v>
      </c>
      <c r="E42">
        <f t="shared" si="5"/>
        <v>14.19655166460708</v>
      </c>
      <c r="F42">
        <v>4</v>
      </c>
      <c r="G42" s="51">
        <f t="shared" si="6"/>
        <v>0</v>
      </c>
      <c r="H42">
        <f t="shared" si="7"/>
        <v>0</v>
      </c>
      <c r="I42">
        <f t="shared" si="11"/>
        <v>0</v>
      </c>
      <c r="J42">
        <f t="shared" si="12"/>
        <v>0</v>
      </c>
      <c r="K42">
        <f t="shared" si="13"/>
        <v>0.93113725306086403</v>
      </c>
      <c r="L42">
        <f t="shared" si="14"/>
        <v>14.19655166460708</v>
      </c>
      <c r="M42" s="53">
        <v>0</v>
      </c>
      <c r="N42" s="1">
        <f t="shared" si="15"/>
        <v>0</v>
      </c>
      <c r="P42" s="1">
        <f t="shared" si="8"/>
        <v>3638.7031730871272</v>
      </c>
      <c r="Q42" s="1">
        <f t="shared" si="16"/>
        <v>0</v>
      </c>
      <c r="R42" s="1">
        <f t="shared" si="17"/>
        <v>0</v>
      </c>
      <c r="S42" s="1">
        <f t="shared" si="18"/>
        <v>17.194600474437216</v>
      </c>
      <c r="T42" s="1">
        <f t="shared" si="19"/>
        <v>0</v>
      </c>
      <c r="U42" s="1">
        <f t="shared" si="20"/>
        <v>0</v>
      </c>
      <c r="V42" s="1">
        <f t="shared" si="21"/>
        <v>0</v>
      </c>
      <c r="W42" s="1">
        <f t="shared" si="22"/>
        <v>15.639026475244531</v>
      </c>
      <c r="X42" s="1">
        <f t="shared" si="23"/>
        <v>0</v>
      </c>
      <c r="Y42" s="1">
        <f t="shared" si="24"/>
        <v>22.039766142872949</v>
      </c>
      <c r="Z42" s="1">
        <f t="shared" si="25"/>
        <v>0</v>
      </c>
      <c r="AA42" s="1">
        <f t="shared" si="26"/>
        <v>0</v>
      </c>
      <c r="AB42" s="1">
        <f t="shared" si="27"/>
        <v>0</v>
      </c>
      <c r="AC42" s="1">
        <f t="shared" si="28"/>
        <v>16.412480141021287</v>
      </c>
      <c r="AD42" s="1">
        <f t="shared" si="29"/>
        <v>0</v>
      </c>
      <c r="AE42" s="1">
        <f t="shared" si="30"/>
        <v>0</v>
      </c>
      <c r="AF42" s="1">
        <f t="shared" si="31"/>
        <v>0</v>
      </c>
      <c r="AG42" s="1">
        <f t="shared" si="32"/>
        <v>15.849715119344376</v>
      </c>
      <c r="AH42" s="1">
        <f t="shared" si="33"/>
        <v>0</v>
      </c>
      <c r="AI42" s="1">
        <f t="shared" si="34"/>
        <v>0</v>
      </c>
      <c r="AJ42" s="1">
        <f t="shared" si="35"/>
        <v>0</v>
      </c>
      <c r="AK42" s="1">
        <f t="shared" si="36"/>
        <v>18.184644482387228</v>
      </c>
      <c r="AL42" s="1">
        <f t="shared" si="37"/>
        <v>0</v>
      </c>
      <c r="AM42" s="1">
        <f t="shared" si="38"/>
        <v>0</v>
      </c>
      <c r="AN42" s="1">
        <f t="shared" si="39"/>
        <v>0</v>
      </c>
      <c r="AO42" s="1">
        <f t="shared" si="40"/>
        <v>18.026891357595272</v>
      </c>
      <c r="AP42" s="1">
        <f t="shared" si="41"/>
        <v>0</v>
      </c>
      <c r="AQ42" s="1">
        <f t="shared" si="42"/>
        <v>0</v>
      </c>
      <c r="AR42" s="1">
        <f t="shared" si="43"/>
        <v>0</v>
      </c>
      <c r="AS42" s="1">
        <f t="shared" si="44"/>
        <v>17.175672914371404</v>
      </c>
      <c r="AT42" s="1">
        <f t="shared" si="45"/>
        <v>0</v>
      </c>
      <c r="AU42" s="1">
        <f t="shared" si="46"/>
        <v>0</v>
      </c>
      <c r="AV42" s="1">
        <f t="shared" si="47"/>
        <v>0</v>
      </c>
      <c r="AW42" s="1">
        <f t="shared" si="48"/>
        <v>17.682895189593392</v>
      </c>
      <c r="AX42" s="1">
        <f t="shared" si="49"/>
        <v>0</v>
      </c>
      <c r="AY42" s="1">
        <f t="shared" si="50"/>
        <v>0</v>
      </c>
      <c r="AZ42" s="1">
        <f t="shared" si="51"/>
        <v>0</v>
      </c>
      <c r="BA42" s="1">
        <f t="shared" si="52"/>
        <v>17.135954562798521</v>
      </c>
      <c r="BB42" s="1">
        <f t="shared" si="53"/>
        <v>0</v>
      </c>
      <c r="BC42" s="1">
        <f t="shared" si="54"/>
        <v>0</v>
      </c>
      <c r="BD42" s="1">
        <f t="shared" si="55"/>
        <v>0</v>
      </c>
      <c r="BE42" s="1">
        <f t="shared" si="56"/>
        <v>20.368497162428994</v>
      </c>
      <c r="BF42" s="1">
        <f t="shared" si="57"/>
        <v>0</v>
      </c>
      <c r="BG42" s="1">
        <f t="shared" si="57"/>
        <v>0</v>
      </c>
      <c r="BH42" s="1">
        <f t="shared" si="58"/>
        <v>0</v>
      </c>
      <c r="BI42" s="1">
        <f t="shared" si="59"/>
        <v>21.432149364871744</v>
      </c>
      <c r="BJ42" s="1">
        <f t="shared" si="60"/>
        <v>0</v>
      </c>
      <c r="BK42" s="1">
        <f t="shared" si="61"/>
        <v>0</v>
      </c>
      <c r="BL42" s="1">
        <f t="shared" si="62"/>
        <v>0</v>
      </c>
      <c r="BM42" s="1">
        <f t="shared" si="63"/>
        <v>0</v>
      </c>
      <c r="BN42" s="1">
        <f t="shared" si="64"/>
        <v>0</v>
      </c>
      <c r="BO42" s="1">
        <f t="shared" si="65"/>
        <v>19.932006647464128</v>
      </c>
      <c r="BP42" s="1">
        <f t="shared" ref="BP42:BP56" si="66">$C42*BP41+BP41</f>
        <v>0</v>
      </c>
      <c r="BQ42" s="1">
        <f t="shared" ref="BQ42:BQ56" si="67">BQ41*$C42+BQ41</f>
        <v>18.336648480164015</v>
      </c>
      <c r="BR42" s="1">
        <f>$C42*BR41+BR41</f>
        <v>0</v>
      </c>
      <c r="BS42" s="1">
        <f>$N42</f>
        <v>0</v>
      </c>
      <c r="BT42" s="51">
        <f>$G42</f>
        <v>0</v>
      </c>
    </row>
    <row r="43" spans="1:84" x14ac:dyDescent="0.2">
      <c r="A43" s="50">
        <v>43819</v>
      </c>
      <c r="B43" s="51">
        <v>297.16000000000003</v>
      </c>
      <c r="C43" s="52">
        <f t="shared" si="9"/>
        <v>8.3339409405760165E-2</v>
      </c>
      <c r="D43" s="51">
        <f t="shared" si="10"/>
        <v>3941.950546535074</v>
      </c>
      <c r="E43">
        <f t="shared" si="5"/>
        <v>14.19655166460708</v>
      </c>
      <c r="F43"/>
      <c r="G43" s="51">
        <f t="shared" si="6"/>
        <v>0</v>
      </c>
      <c r="H43">
        <f t="shared" si="7"/>
        <v>0</v>
      </c>
      <c r="I43">
        <f t="shared" si="11"/>
        <v>0</v>
      </c>
      <c r="J43">
        <f t="shared" si="12"/>
        <v>6.8441176183591676E-2</v>
      </c>
      <c r="K43">
        <f t="shared" si="13"/>
        <v>0.99957842924445572</v>
      </c>
      <c r="L43">
        <f t="shared" si="14"/>
        <v>14.19655166460708</v>
      </c>
      <c r="M43" s="53">
        <v>1.4326000000000001</v>
      </c>
      <c r="N43" s="1">
        <f t="shared" si="15"/>
        <v>20.337979914716104</v>
      </c>
      <c r="P43" s="1">
        <f t="shared" si="8"/>
        <v>3941.950546535074</v>
      </c>
      <c r="Q43" s="1">
        <f t="shared" si="16"/>
        <v>0</v>
      </c>
      <c r="R43" s="1">
        <f t="shared" si="17"/>
        <v>0</v>
      </c>
      <c r="S43" s="1">
        <f t="shared" si="18"/>
        <v>18.627588322944817</v>
      </c>
      <c r="T43" s="1">
        <f t="shared" si="19"/>
        <v>0</v>
      </c>
      <c r="U43" s="1">
        <f t="shared" si="20"/>
        <v>0</v>
      </c>
      <c r="V43" s="1">
        <f t="shared" si="21"/>
        <v>0</v>
      </c>
      <c r="W43" s="1">
        <f t="shared" si="22"/>
        <v>16.942373705372457</v>
      </c>
      <c r="X43" s="1">
        <f t="shared" si="23"/>
        <v>0</v>
      </c>
      <c r="Y43" s="1">
        <f t="shared" si="24"/>
        <v>23.87654723666105</v>
      </c>
      <c r="Z43" s="1">
        <f t="shared" si="25"/>
        <v>0</v>
      </c>
      <c r="AA43" s="1">
        <f t="shared" si="26"/>
        <v>0</v>
      </c>
      <c r="AB43" s="1">
        <f t="shared" si="27"/>
        <v>0</v>
      </c>
      <c r="AC43" s="1">
        <f t="shared" si="28"/>
        <v>17.78028654285777</v>
      </c>
      <c r="AD43" s="1">
        <f t="shared" si="29"/>
        <v>0</v>
      </c>
      <c r="AE43" s="1">
        <f t="shared" si="30"/>
        <v>0</v>
      </c>
      <c r="AF43" s="1">
        <f t="shared" si="31"/>
        <v>0</v>
      </c>
      <c r="AG43" s="1">
        <f t="shared" si="32"/>
        <v>17.170621016640084</v>
      </c>
      <c r="AH43" s="1">
        <f t="shared" si="33"/>
        <v>0</v>
      </c>
      <c r="AI43" s="1">
        <f t="shared" si="34"/>
        <v>0</v>
      </c>
      <c r="AJ43" s="1">
        <f t="shared" si="35"/>
        <v>0</v>
      </c>
      <c r="AK43" s="1">
        <f t="shared" si="36"/>
        <v>19.700142013803095</v>
      </c>
      <c r="AL43" s="1">
        <f t="shared" si="37"/>
        <v>0</v>
      </c>
      <c r="AM43" s="1">
        <f t="shared" si="38"/>
        <v>0</v>
      </c>
      <c r="AN43" s="1">
        <f t="shared" si="39"/>
        <v>0</v>
      </c>
      <c r="AO43" s="1">
        <f t="shared" si="40"/>
        <v>19.529241836759063</v>
      </c>
      <c r="AP43" s="1">
        <f t="shared" si="41"/>
        <v>0</v>
      </c>
      <c r="AQ43" s="1">
        <f t="shared" si="42"/>
        <v>0</v>
      </c>
      <c r="AR43" s="1">
        <f t="shared" si="43"/>
        <v>0</v>
      </c>
      <c r="AS43" s="1">
        <f t="shared" si="44"/>
        <v>18.607083351201627</v>
      </c>
      <c r="AT43" s="1">
        <f t="shared" si="45"/>
        <v>0</v>
      </c>
      <c r="AU43" s="1">
        <f t="shared" si="46"/>
        <v>0</v>
      </c>
      <c r="AV43" s="1">
        <f t="shared" si="47"/>
        <v>0</v>
      </c>
      <c r="AW43" s="1">
        <f t="shared" si="48"/>
        <v>19.156577231278064</v>
      </c>
      <c r="AX43" s="1">
        <f t="shared" si="49"/>
        <v>0</v>
      </c>
      <c r="AY43" s="1">
        <f t="shared" si="50"/>
        <v>0</v>
      </c>
      <c r="AZ43" s="1">
        <f t="shared" si="51"/>
        <v>0</v>
      </c>
      <c r="BA43" s="1">
        <f t="shared" si="52"/>
        <v>18.564054895666089</v>
      </c>
      <c r="BB43" s="1">
        <f t="shared" si="53"/>
        <v>0</v>
      </c>
      <c r="BC43" s="1">
        <f t="shared" si="54"/>
        <v>0</v>
      </c>
      <c r="BD43" s="1">
        <f t="shared" si="55"/>
        <v>0</v>
      </c>
      <c r="BE43" s="1">
        <f t="shared" si="56"/>
        <v>22.065995686428728</v>
      </c>
      <c r="BF43" s="1">
        <f t="shared" si="57"/>
        <v>0</v>
      </c>
      <c r="BG43" s="1">
        <f t="shared" si="57"/>
        <v>0</v>
      </c>
      <c r="BH43" s="1">
        <f t="shared" si="58"/>
        <v>0</v>
      </c>
      <c r="BI43" s="1">
        <f t="shared" si="59"/>
        <v>23.218292035236193</v>
      </c>
      <c r="BJ43" s="1">
        <f t="shared" si="60"/>
        <v>0</v>
      </c>
      <c r="BK43" s="1">
        <f t="shared" si="61"/>
        <v>0</v>
      </c>
      <c r="BL43" s="1">
        <f t="shared" si="62"/>
        <v>0</v>
      </c>
      <c r="BM43" s="1">
        <f t="shared" si="63"/>
        <v>0</v>
      </c>
      <c r="BN43" s="1">
        <f t="shared" si="64"/>
        <v>0</v>
      </c>
      <c r="BO43" s="1">
        <f t="shared" si="65"/>
        <v>21.593128309735473</v>
      </c>
      <c r="BP43" s="1">
        <f t="shared" si="66"/>
        <v>0</v>
      </c>
      <c r="BQ43" s="1">
        <f t="shared" si="67"/>
        <v>19.864813934981914</v>
      </c>
      <c r="BR43" s="1">
        <f t="shared" ref="BR43:BR56" si="68">$C43*BR42+BR42</f>
        <v>0</v>
      </c>
      <c r="BS43" s="1">
        <f t="shared" ref="BS43:BS56" si="69">BS42*$C43+BS42</f>
        <v>0</v>
      </c>
      <c r="BT43" s="1">
        <f>$C43*BT42+BT42</f>
        <v>0</v>
      </c>
      <c r="BU43" s="1">
        <f>$N43</f>
        <v>20.337979914716104</v>
      </c>
      <c r="BV43" s="51">
        <f>$G43</f>
        <v>0</v>
      </c>
    </row>
    <row r="44" spans="1:84" x14ac:dyDescent="0.2">
      <c r="A44" s="50">
        <v>43844</v>
      </c>
      <c r="B44" s="51">
        <v>303.63</v>
      </c>
      <c r="C44" s="52">
        <f t="shared" si="9"/>
        <v>2.1772782339480313E-2</v>
      </c>
      <c r="D44" s="51">
        <f t="shared" si="10"/>
        <v>4027.7777777777774</v>
      </c>
      <c r="E44">
        <f t="shared" si="5"/>
        <v>14.264992840790672</v>
      </c>
      <c r="F44">
        <v>1</v>
      </c>
      <c r="G44" s="51">
        <f t="shared" si="6"/>
        <v>0</v>
      </c>
      <c r="H44">
        <f t="shared" si="7"/>
        <v>0</v>
      </c>
      <c r="I44">
        <f t="shared" si="11"/>
        <v>0</v>
      </c>
      <c r="J44">
        <f t="shared" si="12"/>
        <v>0</v>
      </c>
      <c r="K44">
        <f t="shared" si="13"/>
        <v>0.99957842924445572</v>
      </c>
      <c r="L44">
        <f t="shared" si="14"/>
        <v>14.264992840790672</v>
      </c>
      <c r="M44" s="53">
        <v>0</v>
      </c>
      <c r="N44" s="1">
        <f t="shared" si="15"/>
        <v>0</v>
      </c>
      <c r="P44" s="1">
        <f t="shared" si="8"/>
        <v>4027.7777777777774</v>
      </c>
      <c r="Q44" s="1">
        <f t="shared" si="16"/>
        <v>0</v>
      </c>
      <c r="R44" s="1">
        <f t="shared" si="17"/>
        <v>0</v>
      </c>
      <c r="S44" s="1">
        <f t="shared" si="18"/>
        <v>19.03316274900974</v>
      </c>
      <c r="T44" s="1">
        <f t="shared" si="19"/>
        <v>0</v>
      </c>
      <c r="U44" s="1">
        <f t="shared" si="20"/>
        <v>0</v>
      </c>
      <c r="V44" s="1">
        <f t="shared" si="21"/>
        <v>0</v>
      </c>
      <c r="W44" s="1">
        <f t="shared" si="22"/>
        <v>17.311256320373666</v>
      </c>
      <c r="X44" s="1">
        <f t="shared" si="23"/>
        <v>0</v>
      </c>
      <c r="Y44" s="1">
        <f t="shared" si="24"/>
        <v>24.396406102663192</v>
      </c>
      <c r="Z44" s="1">
        <f t="shared" si="25"/>
        <v>0</v>
      </c>
      <c r="AA44" s="1">
        <f t="shared" si="26"/>
        <v>0</v>
      </c>
      <c r="AB44" s="1">
        <f t="shared" si="27"/>
        <v>0</v>
      </c>
      <c r="AC44" s="1">
        <f t="shared" si="28"/>
        <v>18.167412851689004</v>
      </c>
      <c r="AD44" s="1">
        <f t="shared" si="29"/>
        <v>0</v>
      </c>
      <c r="AE44" s="1">
        <f t="shared" si="30"/>
        <v>0</v>
      </c>
      <c r="AF44" s="1">
        <f t="shared" si="31"/>
        <v>0</v>
      </c>
      <c r="AG44" s="1">
        <f t="shared" si="32"/>
        <v>17.544473210669093</v>
      </c>
      <c r="AH44" s="1">
        <f t="shared" si="33"/>
        <v>0</v>
      </c>
      <c r="AI44" s="1">
        <f t="shared" si="34"/>
        <v>0</v>
      </c>
      <c r="AJ44" s="1">
        <f t="shared" si="35"/>
        <v>0</v>
      </c>
      <c r="AK44" s="1">
        <f t="shared" si="36"/>
        <v>20.129068917926482</v>
      </c>
      <c r="AL44" s="1">
        <f t="shared" si="37"/>
        <v>0</v>
      </c>
      <c r="AM44" s="1">
        <f t="shared" si="38"/>
        <v>0</v>
      </c>
      <c r="AN44" s="1">
        <f t="shared" si="39"/>
        <v>0</v>
      </c>
      <c r="AO44" s="1">
        <f t="shared" si="40"/>
        <v>19.954447768525892</v>
      </c>
      <c r="AP44" s="1">
        <f t="shared" si="41"/>
        <v>0</v>
      </c>
      <c r="AQ44" s="1">
        <f t="shared" si="42"/>
        <v>0</v>
      </c>
      <c r="AR44" s="1">
        <f t="shared" si="43"/>
        <v>0</v>
      </c>
      <c r="AS44" s="1">
        <f t="shared" si="44"/>
        <v>19.012211326979909</v>
      </c>
      <c r="AT44" s="1">
        <f t="shared" si="45"/>
        <v>0</v>
      </c>
      <c r="AU44" s="1">
        <f t="shared" si="46"/>
        <v>0</v>
      </c>
      <c r="AV44" s="1">
        <f t="shared" si="47"/>
        <v>0</v>
      </c>
      <c r="AW44" s="1">
        <f t="shared" si="48"/>
        <v>19.573669217704126</v>
      </c>
      <c r="AX44" s="1">
        <f t="shared" si="49"/>
        <v>0</v>
      </c>
      <c r="AY44" s="1">
        <f t="shared" si="50"/>
        <v>0</v>
      </c>
      <c r="AZ44" s="1">
        <f t="shared" si="51"/>
        <v>0</v>
      </c>
      <c r="BA44" s="1">
        <f t="shared" si="52"/>
        <v>18.968246022247591</v>
      </c>
      <c r="BB44" s="1">
        <f t="shared" si="53"/>
        <v>0</v>
      </c>
      <c r="BC44" s="1">
        <f t="shared" si="54"/>
        <v>0</v>
      </c>
      <c r="BD44" s="1">
        <f t="shared" si="55"/>
        <v>0</v>
      </c>
      <c r="BE44" s="1">
        <f t="shared" si="56"/>
        <v>22.546433807613251</v>
      </c>
      <c r="BF44" s="1">
        <f t="shared" si="57"/>
        <v>0</v>
      </c>
      <c r="BG44" s="1">
        <f t="shared" si="57"/>
        <v>0</v>
      </c>
      <c r="BH44" s="1">
        <f t="shared" si="58"/>
        <v>0</v>
      </c>
      <c r="BI44" s="1">
        <f t="shared" si="59"/>
        <v>23.723818854013878</v>
      </c>
      <c r="BJ44" s="1">
        <f t="shared" si="60"/>
        <v>0</v>
      </c>
      <c r="BK44" s="1">
        <f t="shared" si="61"/>
        <v>0</v>
      </c>
      <c r="BL44" s="1">
        <f t="shared" si="62"/>
        <v>0</v>
      </c>
      <c r="BM44" s="1">
        <f t="shared" si="63"/>
        <v>0</v>
      </c>
      <c r="BN44" s="1">
        <f t="shared" si="64"/>
        <v>0</v>
      </c>
      <c r="BO44" s="1">
        <f t="shared" si="65"/>
        <v>22.063270792451814</v>
      </c>
      <c r="BP44" s="1">
        <f t="shared" si="66"/>
        <v>0</v>
      </c>
      <c r="BQ44" s="1">
        <f t="shared" si="67"/>
        <v>20.297326205002552</v>
      </c>
      <c r="BR44" s="1">
        <f t="shared" si="68"/>
        <v>0</v>
      </c>
      <c r="BS44" s="1">
        <f t="shared" si="69"/>
        <v>0</v>
      </c>
      <c r="BT44" s="1">
        <f t="shared" ref="BT44:BT56" si="70">$C44*BT43+BT43</f>
        <v>0</v>
      </c>
      <c r="BU44" s="1">
        <f t="shared" ref="BU44:BU56" si="71">BU43*$C44+BU43</f>
        <v>20.78079432462394</v>
      </c>
      <c r="BV44" s="1">
        <f>$C44*BV43+BV43</f>
        <v>0</v>
      </c>
      <c r="BW44" s="1">
        <f>$N44</f>
        <v>0</v>
      </c>
      <c r="BX44" s="51">
        <f>$G44</f>
        <v>0</v>
      </c>
    </row>
    <row r="45" spans="1:84" x14ac:dyDescent="0.2">
      <c r="A45" s="50">
        <v>43899</v>
      </c>
      <c r="B45" s="51">
        <v>253.19</v>
      </c>
      <c r="C45" s="52">
        <f t="shared" si="9"/>
        <v>-0.16612324210387641</v>
      </c>
      <c r="D45" s="51">
        <f t="shared" si="10"/>
        <v>3358.6702748593862</v>
      </c>
      <c r="E45">
        <f t="shared" si="5"/>
        <v>14.264992840790672</v>
      </c>
      <c r="F45"/>
      <c r="G45" s="51">
        <f t="shared" si="6"/>
        <v>0</v>
      </c>
      <c r="H45">
        <f t="shared" si="7"/>
        <v>0</v>
      </c>
      <c r="I45">
        <f t="shared" si="11"/>
        <v>0</v>
      </c>
      <c r="J45">
        <f t="shared" si="12"/>
        <v>8.0849420303071268E-2</v>
      </c>
      <c r="K45">
        <f t="shared" si="13"/>
        <v>1.080427849547527</v>
      </c>
      <c r="L45">
        <f t="shared" si="14"/>
        <v>14.264992840790672</v>
      </c>
      <c r="M45" s="53">
        <v>1.4350000000000001</v>
      </c>
      <c r="N45" s="1">
        <f t="shared" si="15"/>
        <v>20.470264726534616</v>
      </c>
      <c r="P45" s="1">
        <f t="shared" si="8"/>
        <v>3358.6702748593862</v>
      </c>
      <c r="Q45" s="1">
        <f t="shared" si="16"/>
        <v>0</v>
      </c>
      <c r="R45" s="1">
        <f t="shared" si="17"/>
        <v>0</v>
      </c>
      <c r="S45" s="1">
        <f t="shared" si="18"/>
        <v>15.871312045653514</v>
      </c>
      <c r="T45" s="1">
        <f t="shared" si="19"/>
        <v>0</v>
      </c>
      <c r="U45" s="1">
        <f t="shared" si="20"/>
        <v>0</v>
      </c>
      <c r="V45" s="1">
        <f t="shared" si="21"/>
        <v>0</v>
      </c>
      <c r="W45" s="1">
        <f t="shared" si="22"/>
        <v>14.43545429554197</v>
      </c>
      <c r="X45" s="1">
        <f t="shared" si="23"/>
        <v>0</v>
      </c>
      <c r="Y45" s="1">
        <f t="shared" si="24"/>
        <v>20.343596025205986</v>
      </c>
      <c r="Z45" s="1">
        <f t="shared" si="25"/>
        <v>0</v>
      </c>
      <c r="AA45" s="1">
        <f t="shared" si="26"/>
        <v>0</v>
      </c>
      <c r="AB45" s="1">
        <f t="shared" si="27"/>
        <v>0</v>
      </c>
      <c r="AC45" s="1">
        <f t="shared" si="28"/>
        <v>15.149383328126795</v>
      </c>
      <c r="AD45" s="1">
        <f t="shared" si="29"/>
        <v>0</v>
      </c>
      <c r="AE45" s="1">
        <f t="shared" si="30"/>
        <v>0</v>
      </c>
      <c r="AF45" s="1">
        <f t="shared" si="31"/>
        <v>0</v>
      </c>
      <c r="AG45" s="1">
        <f t="shared" si="32"/>
        <v>14.629928439908138</v>
      </c>
      <c r="AH45" s="1">
        <f t="shared" si="33"/>
        <v>0</v>
      </c>
      <c r="AI45" s="1">
        <f t="shared" si="34"/>
        <v>0</v>
      </c>
      <c r="AJ45" s="1">
        <f t="shared" si="35"/>
        <v>0</v>
      </c>
      <c r="AK45" s="1">
        <f t="shared" si="36"/>
        <v>16.785162728748169</v>
      </c>
      <c r="AL45" s="1">
        <f t="shared" si="37"/>
        <v>0</v>
      </c>
      <c r="AM45" s="1">
        <f t="shared" si="38"/>
        <v>0</v>
      </c>
      <c r="AN45" s="1">
        <f t="shared" si="39"/>
        <v>0</v>
      </c>
      <c r="AO45" s="1">
        <f t="shared" si="40"/>
        <v>16.639550210825909</v>
      </c>
      <c r="AP45" s="1">
        <f t="shared" si="41"/>
        <v>0</v>
      </c>
      <c r="AQ45" s="1">
        <f t="shared" si="42"/>
        <v>0</v>
      </c>
      <c r="AR45" s="1">
        <f t="shared" si="43"/>
        <v>0</v>
      </c>
      <c r="AS45" s="1">
        <f t="shared" si="44"/>
        <v>15.853841141777965</v>
      </c>
      <c r="AT45" s="1">
        <f t="shared" si="45"/>
        <v>0</v>
      </c>
      <c r="AU45" s="1">
        <f t="shared" si="46"/>
        <v>0</v>
      </c>
      <c r="AV45" s="1">
        <f t="shared" si="47"/>
        <v>0</v>
      </c>
      <c r="AW45" s="1">
        <f t="shared" si="48"/>
        <v>16.322027827390269</v>
      </c>
      <c r="AX45" s="1">
        <f t="shared" si="49"/>
        <v>0</v>
      </c>
      <c r="AY45" s="1">
        <f t="shared" si="50"/>
        <v>0</v>
      </c>
      <c r="AZ45" s="1">
        <f t="shared" si="51"/>
        <v>0</v>
      </c>
      <c r="BA45" s="1">
        <f t="shared" si="52"/>
        <v>15.817179496007864</v>
      </c>
      <c r="BB45" s="1">
        <f t="shared" si="53"/>
        <v>0</v>
      </c>
      <c r="BC45" s="1">
        <f t="shared" si="54"/>
        <v>0</v>
      </c>
      <c r="BD45" s="1">
        <f t="shared" si="55"/>
        <v>0</v>
      </c>
      <c r="BE45" s="1">
        <f t="shared" si="56"/>
        <v>18.80094712561209</v>
      </c>
      <c r="BF45" s="1">
        <f t="shared" si="57"/>
        <v>0</v>
      </c>
      <c r="BG45" s="1">
        <f t="shared" si="57"/>
        <v>0</v>
      </c>
      <c r="BH45" s="1">
        <f t="shared" si="58"/>
        <v>0</v>
      </c>
      <c r="BI45" s="1">
        <f t="shared" si="59"/>
        <v>19.782741150900023</v>
      </c>
      <c r="BJ45" s="1">
        <f t="shared" si="60"/>
        <v>0</v>
      </c>
      <c r="BK45" s="1">
        <f t="shared" si="61"/>
        <v>0</v>
      </c>
      <c r="BL45" s="1">
        <f t="shared" si="62"/>
        <v>0</v>
      </c>
      <c r="BM45" s="1">
        <f t="shared" si="63"/>
        <v>0</v>
      </c>
      <c r="BN45" s="1">
        <f t="shared" si="64"/>
        <v>0</v>
      </c>
      <c r="BO45" s="1">
        <f t="shared" si="65"/>
        <v>18.398048716993955</v>
      </c>
      <c r="BP45" s="1">
        <f t="shared" si="66"/>
        <v>0</v>
      </c>
      <c r="BQ45" s="1">
        <f t="shared" si="67"/>
        <v>16.925468569787558</v>
      </c>
      <c r="BR45" s="1">
        <f t="shared" si="68"/>
        <v>0</v>
      </c>
      <c r="BS45" s="1">
        <f t="shared" si="69"/>
        <v>0</v>
      </c>
      <c r="BT45" s="1">
        <f t="shared" si="70"/>
        <v>0</v>
      </c>
      <c r="BU45" s="1">
        <f t="shared" si="71"/>
        <v>17.328621397923577</v>
      </c>
      <c r="BV45" s="1">
        <f t="shared" ref="BV45:BV56" si="72">$C45*BV44+BV44</f>
        <v>0</v>
      </c>
      <c r="BW45" s="1">
        <f t="shared" ref="BW45:BW56" si="73">BW44*$C45+BW44</f>
        <v>0</v>
      </c>
      <c r="BX45" s="1">
        <f>$C45*BX44+BX44</f>
        <v>0</v>
      </c>
      <c r="BY45" s="1">
        <f>$N45</f>
        <v>20.470264726534616</v>
      </c>
      <c r="BZ45" s="51">
        <f>$G45</f>
        <v>0</v>
      </c>
    </row>
    <row r="46" spans="1:84" x14ac:dyDescent="0.2">
      <c r="A46" s="50">
        <v>44026</v>
      </c>
      <c r="B46" s="51">
        <v>291.32</v>
      </c>
      <c r="C46" s="52">
        <f t="shared" si="9"/>
        <v>0.15059836486433112</v>
      </c>
      <c r="D46" s="51">
        <f t="shared" si="10"/>
        <v>3864.4805263716435</v>
      </c>
      <c r="E46">
        <f t="shared" si="5"/>
        <v>14.345842261093743</v>
      </c>
      <c r="F46">
        <v>2</v>
      </c>
      <c r="G46" s="51">
        <f t="shared" si="6"/>
        <v>0</v>
      </c>
      <c r="H46">
        <f t="shared" si="7"/>
        <v>0</v>
      </c>
      <c r="I46">
        <f t="shared" si="11"/>
        <v>0</v>
      </c>
      <c r="J46">
        <f t="shared" si="12"/>
        <v>0</v>
      </c>
      <c r="K46">
        <f t="shared" si="13"/>
        <v>1.080427849547527</v>
      </c>
      <c r="L46">
        <f t="shared" si="14"/>
        <v>14.345842261093743</v>
      </c>
      <c r="M46" s="53">
        <v>0</v>
      </c>
      <c r="N46" s="1">
        <f t="shared" si="15"/>
        <v>0</v>
      </c>
      <c r="P46" s="1">
        <f t="shared" si="8"/>
        <v>3864.4805263716435</v>
      </c>
      <c r="Q46" s="1">
        <f t="shared" si="16"/>
        <v>0</v>
      </c>
      <c r="R46" s="1">
        <f t="shared" si="17"/>
        <v>0</v>
      </c>
      <c r="S46" s="1">
        <f t="shared" si="18"/>
        <v>18.261505687980495</v>
      </c>
      <c r="T46" s="1">
        <f t="shared" si="19"/>
        <v>0</v>
      </c>
      <c r="U46" s="1">
        <f t="shared" si="20"/>
        <v>0</v>
      </c>
      <c r="V46" s="1">
        <f t="shared" si="21"/>
        <v>0</v>
      </c>
      <c r="W46" s="1">
        <f t="shared" si="22"/>
        <v>16.609410108524376</v>
      </c>
      <c r="X46" s="1">
        <f t="shared" si="23"/>
        <v>0</v>
      </c>
      <c r="Y46" s="1">
        <f t="shared" si="24"/>
        <v>23.407308322062512</v>
      </c>
      <c r="Z46" s="1">
        <f t="shared" si="25"/>
        <v>0</v>
      </c>
      <c r="AA46" s="1">
        <f t="shared" si="26"/>
        <v>0</v>
      </c>
      <c r="AB46" s="1">
        <f t="shared" si="27"/>
        <v>0</v>
      </c>
      <c r="AC46" s="1">
        <f t="shared" si="28"/>
        <v>17.43085568604565</v>
      </c>
      <c r="AD46" s="1">
        <f t="shared" si="29"/>
        <v>0</v>
      </c>
      <c r="AE46" s="1">
        <f t="shared" si="30"/>
        <v>0</v>
      </c>
      <c r="AF46" s="1">
        <f t="shared" si="31"/>
        <v>0</v>
      </c>
      <c r="AG46" s="1">
        <f t="shared" si="32"/>
        <v>16.833171741040477</v>
      </c>
      <c r="AH46" s="1">
        <f t="shared" si="33"/>
        <v>0</v>
      </c>
      <c r="AI46" s="1">
        <f t="shared" si="34"/>
        <v>0</v>
      </c>
      <c r="AJ46" s="1">
        <f t="shared" si="35"/>
        <v>0</v>
      </c>
      <c r="AK46" s="1">
        <f t="shared" si="36"/>
        <v>19.312980789679358</v>
      </c>
      <c r="AL46" s="1">
        <f t="shared" si="37"/>
        <v>0</v>
      </c>
      <c r="AM46" s="1">
        <f t="shared" si="38"/>
        <v>0</v>
      </c>
      <c r="AN46" s="1">
        <f t="shared" si="39"/>
        <v>0</v>
      </c>
      <c r="AO46" s="1">
        <f t="shared" si="40"/>
        <v>19.145439264654229</v>
      </c>
      <c r="AP46" s="1">
        <f t="shared" si="41"/>
        <v>0</v>
      </c>
      <c r="AQ46" s="1">
        <f t="shared" si="42"/>
        <v>0</v>
      </c>
      <c r="AR46" s="1">
        <f t="shared" si="43"/>
        <v>0</v>
      </c>
      <c r="AS46" s="1">
        <f t="shared" si="44"/>
        <v>18.241403694548588</v>
      </c>
      <c r="AT46" s="1">
        <f t="shared" si="45"/>
        <v>0</v>
      </c>
      <c r="AU46" s="1">
        <f t="shared" si="46"/>
        <v>0</v>
      </c>
      <c r="AV46" s="1">
        <f t="shared" si="47"/>
        <v>0</v>
      </c>
      <c r="AW46" s="1">
        <f t="shared" si="48"/>
        <v>18.780098529465356</v>
      </c>
      <c r="AX46" s="1">
        <f t="shared" si="49"/>
        <v>0</v>
      </c>
      <c r="AY46" s="1">
        <f t="shared" si="50"/>
        <v>0</v>
      </c>
      <c r="AZ46" s="1">
        <f t="shared" si="51"/>
        <v>0</v>
      </c>
      <c r="BA46" s="1">
        <f t="shared" si="52"/>
        <v>18.199220864872274</v>
      </c>
      <c r="BB46" s="1">
        <f t="shared" si="53"/>
        <v>0</v>
      </c>
      <c r="BC46" s="1">
        <f t="shared" si="54"/>
        <v>0</v>
      </c>
      <c r="BD46" s="1">
        <f t="shared" si="55"/>
        <v>0</v>
      </c>
      <c r="BE46" s="1">
        <f t="shared" si="56"/>
        <v>21.632339020630017</v>
      </c>
      <c r="BF46" s="1">
        <f t="shared" si="57"/>
        <v>0</v>
      </c>
      <c r="BG46" s="1">
        <f t="shared" si="57"/>
        <v>0</v>
      </c>
      <c r="BH46" s="1">
        <f t="shared" si="58"/>
        <v>0</v>
      </c>
      <c r="BI46" s="1">
        <f t="shared" si="59"/>
        <v>22.761989620759884</v>
      </c>
      <c r="BJ46" s="1">
        <f t="shared" si="60"/>
        <v>0</v>
      </c>
      <c r="BK46" s="1">
        <f t="shared" si="61"/>
        <v>0</v>
      </c>
      <c r="BL46" s="1">
        <f t="shared" si="62"/>
        <v>0</v>
      </c>
      <c r="BM46" s="1">
        <f t="shared" si="63"/>
        <v>0</v>
      </c>
      <c r="BN46" s="1">
        <f t="shared" si="64"/>
        <v>0</v>
      </c>
      <c r="BO46" s="1">
        <f t="shared" si="65"/>
        <v>21.168764770467551</v>
      </c>
      <c r="BP46" s="1">
        <f t="shared" si="66"/>
        <v>0</v>
      </c>
      <c r="BQ46" s="1">
        <f t="shared" si="67"/>
        <v>19.474416460960192</v>
      </c>
      <c r="BR46" s="1">
        <f t="shared" si="68"/>
        <v>0</v>
      </c>
      <c r="BS46" s="1">
        <f t="shared" si="69"/>
        <v>0</v>
      </c>
      <c r="BT46" s="1">
        <f t="shared" si="70"/>
        <v>0</v>
      </c>
      <c r="BU46" s="1">
        <f t="shared" si="71"/>
        <v>19.938283445803926</v>
      </c>
      <c r="BV46" s="1">
        <f t="shared" si="72"/>
        <v>0</v>
      </c>
      <c r="BW46" s="1">
        <f t="shared" si="73"/>
        <v>0</v>
      </c>
      <c r="BX46" s="1">
        <f t="shared" ref="BX46:BX56" si="74">$C46*BX45+BX45</f>
        <v>0</v>
      </c>
      <c r="BY46" s="1">
        <f t="shared" ref="BY46:BY56" si="75">BY45*$C46+BY45</f>
        <v>23.553053122690724</v>
      </c>
      <c r="BZ46" s="1">
        <f>$C46*BZ45+BZ45</f>
        <v>0</v>
      </c>
      <c r="CA46" s="1">
        <f>$N46</f>
        <v>0</v>
      </c>
      <c r="CB46" s="51">
        <f>$G46</f>
        <v>0</v>
      </c>
    </row>
    <row r="47" spans="1:84" x14ac:dyDescent="0.2">
      <c r="A47" s="50">
        <v>44102</v>
      </c>
      <c r="B47" s="51">
        <v>309.2</v>
      </c>
      <c r="C47" s="52">
        <f t="shared" si="9"/>
        <v>6.1375806673074268E-2</v>
      </c>
      <c r="D47" s="51">
        <f t="shared" si="10"/>
        <v>4101.6661360500893</v>
      </c>
      <c r="E47">
        <f t="shared" si="5"/>
        <v>14.345842261093743</v>
      </c>
      <c r="F47"/>
      <c r="G47" s="51">
        <f t="shared" si="6"/>
        <v>0</v>
      </c>
      <c r="H47">
        <f t="shared" si="7"/>
        <v>0</v>
      </c>
      <c r="I47">
        <f t="shared" si="11"/>
        <v>0</v>
      </c>
      <c r="J47">
        <f t="shared" si="12"/>
        <v>6.0798162027610743E-2</v>
      </c>
      <c r="K47">
        <f t="shared" si="13"/>
        <v>1.1412260115751378</v>
      </c>
      <c r="L47">
        <f t="shared" si="14"/>
        <v>14.345842261093743</v>
      </c>
      <c r="M47" s="53">
        <v>1.3104</v>
      </c>
      <c r="N47" s="1">
        <f t="shared" si="15"/>
        <v>18.79879169893724</v>
      </c>
      <c r="P47" s="1">
        <f t="shared" si="8"/>
        <v>4101.6661360500893</v>
      </c>
      <c r="Q47" s="1">
        <f t="shared" si="16"/>
        <v>0</v>
      </c>
      <c r="R47" s="1">
        <f t="shared" si="17"/>
        <v>0</v>
      </c>
      <c r="S47" s="1">
        <f t="shared" si="18"/>
        <v>19.382320330645232</v>
      </c>
      <c r="T47" s="1">
        <f t="shared" si="19"/>
        <v>0</v>
      </c>
      <c r="U47" s="1">
        <f t="shared" si="20"/>
        <v>0</v>
      </c>
      <c r="V47" s="1">
        <f t="shared" si="21"/>
        <v>0</v>
      </c>
      <c r="W47" s="1">
        <f t="shared" si="22"/>
        <v>17.628826052298972</v>
      </c>
      <c r="X47" s="1">
        <f t="shared" si="23"/>
        <v>0</v>
      </c>
      <c r="Y47" s="1">
        <f t="shared" si="24"/>
        <v>24.843950752374464</v>
      </c>
      <c r="Z47" s="1">
        <f t="shared" si="25"/>
        <v>0</v>
      </c>
      <c r="AA47" s="1">
        <f t="shared" si="26"/>
        <v>0</v>
      </c>
      <c r="AB47" s="1">
        <f t="shared" si="27"/>
        <v>0</v>
      </c>
      <c r="AC47" s="1">
        <f t="shared" si="28"/>
        <v>18.500688514778645</v>
      </c>
      <c r="AD47" s="1">
        <f t="shared" si="29"/>
        <v>0</v>
      </c>
      <c r="AE47" s="1">
        <f t="shared" si="30"/>
        <v>0</v>
      </c>
      <c r="AF47" s="1">
        <f t="shared" si="31"/>
        <v>0</v>
      </c>
      <c r="AG47" s="1">
        <f t="shared" si="32"/>
        <v>17.866321235513233</v>
      </c>
      <c r="AH47" s="1">
        <f t="shared" si="33"/>
        <v>0</v>
      </c>
      <c r="AI47" s="1">
        <f t="shared" si="34"/>
        <v>0</v>
      </c>
      <c r="AJ47" s="1">
        <f t="shared" si="35"/>
        <v>0</v>
      </c>
      <c r="AK47" s="1">
        <f t="shared" si="36"/>
        <v>20.498330564907516</v>
      </c>
      <c r="AL47" s="1">
        <f t="shared" si="37"/>
        <v>0</v>
      </c>
      <c r="AM47" s="1">
        <f t="shared" si="38"/>
        <v>0</v>
      </c>
      <c r="AN47" s="1">
        <f t="shared" si="39"/>
        <v>0</v>
      </c>
      <c r="AO47" s="1">
        <f t="shared" si="40"/>
        <v>20.320506043632733</v>
      </c>
      <c r="AP47" s="1">
        <f t="shared" si="41"/>
        <v>0</v>
      </c>
      <c r="AQ47" s="1">
        <f t="shared" si="42"/>
        <v>0</v>
      </c>
      <c r="AR47" s="1">
        <f t="shared" si="43"/>
        <v>0</v>
      </c>
      <c r="AS47" s="1">
        <f t="shared" si="44"/>
        <v>19.360984561150705</v>
      </c>
      <c r="AT47" s="1">
        <f t="shared" si="45"/>
        <v>0</v>
      </c>
      <c r="AU47" s="1">
        <f t="shared" si="46"/>
        <v>0</v>
      </c>
      <c r="AV47" s="1">
        <f t="shared" si="47"/>
        <v>0</v>
      </c>
      <c r="AW47" s="1">
        <f t="shared" si="48"/>
        <v>19.93274222611111</v>
      </c>
      <c r="AX47" s="1">
        <f t="shared" si="49"/>
        <v>0</v>
      </c>
      <c r="AY47" s="1">
        <f t="shared" si="50"/>
        <v>0</v>
      </c>
      <c r="AZ47" s="1">
        <f t="shared" si="51"/>
        <v>0</v>
      </c>
      <c r="BA47" s="1">
        <f t="shared" si="52"/>
        <v>19.316212726275253</v>
      </c>
      <c r="BB47" s="1">
        <f t="shared" si="53"/>
        <v>0</v>
      </c>
      <c r="BC47" s="1">
        <f t="shared" si="54"/>
        <v>0</v>
      </c>
      <c r="BD47" s="1">
        <f t="shared" si="55"/>
        <v>0</v>
      </c>
      <c r="BE47" s="1">
        <f t="shared" si="56"/>
        <v>22.960041278246607</v>
      </c>
      <c r="BF47" s="1">
        <f t="shared" si="57"/>
        <v>0</v>
      </c>
      <c r="BG47" s="1">
        <f t="shared" si="57"/>
        <v>0</v>
      </c>
      <c r="BH47" s="1">
        <f t="shared" si="58"/>
        <v>0</v>
      </c>
      <c r="BI47" s="1">
        <f t="shared" si="59"/>
        <v>24.159025095218166</v>
      </c>
      <c r="BJ47" s="1">
        <f t="shared" si="60"/>
        <v>0</v>
      </c>
      <c r="BK47" s="1">
        <f t="shared" si="61"/>
        <v>0</v>
      </c>
      <c r="BL47" s="1">
        <f t="shared" si="62"/>
        <v>0</v>
      </c>
      <c r="BM47" s="1">
        <f t="shared" si="63"/>
        <v>0</v>
      </c>
      <c r="BN47" s="1">
        <f t="shared" si="64"/>
        <v>0</v>
      </c>
      <c r="BO47" s="1">
        <f t="shared" si="65"/>
        <v>22.468014784527554</v>
      </c>
      <c r="BP47" s="1">
        <f t="shared" si="66"/>
        <v>0</v>
      </c>
      <c r="BQ47" s="1">
        <f t="shared" si="67"/>
        <v>20.669674480739019</v>
      </c>
      <c r="BR47" s="1">
        <f t="shared" si="68"/>
        <v>0</v>
      </c>
      <c r="BS47" s="1">
        <f t="shared" si="69"/>
        <v>0</v>
      </c>
      <c r="BT47" s="1">
        <f t="shared" si="70"/>
        <v>0</v>
      </c>
      <c r="BU47" s="1">
        <f t="shared" si="71"/>
        <v>21.162011675966543</v>
      </c>
      <c r="BV47" s="1">
        <f t="shared" si="72"/>
        <v>0</v>
      </c>
      <c r="BW47" s="1">
        <f t="shared" si="73"/>
        <v>0</v>
      </c>
      <c r="BX47" s="1">
        <f t="shared" si="74"/>
        <v>0</v>
      </c>
      <c r="BY47" s="1">
        <f t="shared" si="75"/>
        <v>24.998640757709637</v>
      </c>
      <c r="BZ47" s="1">
        <f t="shared" ref="BZ47:BZ56" si="76">$C47*BZ46+BZ46</f>
        <v>0</v>
      </c>
      <c r="CA47" s="1">
        <f t="shared" ref="CA47:CA56" si="77">CA46*$C47+CA46</f>
        <v>0</v>
      </c>
      <c r="CB47" s="1">
        <f>$C47*CB46+CB46</f>
        <v>0</v>
      </c>
      <c r="CC47" s="1">
        <f>$N47</f>
        <v>18.79879169893724</v>
      </c>
      <c r="CD47" s="51">
        <f>$G47</f>
        <v>0</v>
      </c>
    </row>
    <row r="48" spans="1:84" x14ac:dyDescent="0.2">
      <c r="A48" s="50">
        <v>44120</v>
      </c>
      <c r="B48" s="51">
        <v>321.63</v>
      </c>
      <c r="C48" s="52">
        <f t="shared" si="9"/>
        <v>4.0200517464424344E-2</v>
      </c>
      <c r="D48" s="51">
        <f t="shared" si="10"/>
        <v>4266.5552371856093</v>
      </c>
      <c r="E48">
        <f t="shared" si="5"/>
        <v>14.406640423121353</v>
      </c>
      <c r="F48">
        <v>3</v>
      </c>
      <c r="G48" s="51">
        <f t="shared" si="6"/>
        <v>0</v>
      </c>
      <c r="H48">
        <f t="shared" si="7"/>
        <v>0</v>
      </c>
      <c r="I48">
        <f t="shared" si="11"/>
        <v>0</v>
      </c>
      <c r="J48">
        <f t="shared" si="12"/>
        <v>0</v>
      </c>
      <c r="K48">
        <f t="shared" si="13"/>
        <v>1.1412260115751378</v>
      </c>
      <c r="L48">
        <f t="shared" si="14"/>
        <v>14.406640423121353</v>
      </c>
      <c r="M48" s="53">
        <v>0</v>
      </c>
      <c r="N48" s="1">
        <f t="shared" si="15"/>
        <v>0</v>
      </c>
      <c r="P48" s="1">
        <f t="shared" si="8"/>
        <v>4266.5552371856093</v>
      </c>
      <c r="Q48" s="1">
        <f t="shared" si="16"/>
        <v>0</v>
      </c>
      <c r="R48" s="1">
        <f t="shared" si="17"/>
        <v>0</v>
      </c>
      <c r="S48" s="1">
        <f t="shared" si="18"/>
        <v>20.161499637598403</v>
      </c>
      <c r="T48" s="1">
        <f t="shared" si="19"/>
        <v>0</v>
      </c>
      <c r="U48" s="1">
        <f t="shared" si="20"/>
        <v>0</v>
      </c>
      <c r="V48" s="1">
        <f t="shared" si="21"/>
        <v>0</v>
      </c>
      <c r="W48" s="1">
        <f t="shared" si="22"/>
        <v>18.337513981891718</v>
      </c>
      <c r="X48" s="1">
        <f t="shared" si="23"/>
        <v>0</v>
      </c>
      <c r="Y48" s="1">
        <f t="shared" si="24"/>
        <v>25.842690428480594</v>
      </c>
      <c r="Z48" s="1">
        <f t="shared" si="25"/>
        <v>0</v>
      </c>
      <c r="AA48" s="1">
        <f t="shared" si="26"/>
        <v>0</v>
      </c>
      <c r="AB48" s="1">
        <f t="shared" si="27"/>
        <v>0</v>
      </c>
      <c r="AC48" s="1">
        <f t="shared" si="28"/>
        <v>19.24442576652088</v>
      </c>
      <c r="AD48" s="1">
        <f t="shared" si="29"/>
        <v>0</v>
      </c>
      <c r="AE48" s="1">
        <f t="shared" si="30"/>
        <v>0</v>
      </c>
      <c r="AF48" s="1">
        <f t="shared" si="31"/>
        <v>0</v>
      </c>
      <c r="AG48" s="1">
        <f t="shared" si="32"/>
        <v>18.584556594366497</v>
      </c>
      <c r="AH48" s="1">
        <f t="shared" si="33"/>
        <v>0</v>
      </c>
      <c r="AI48" s="1">
        <f t="shared" si="34"/>
        <v>0</v>
      </c>
      <c r="AJ48" s="1">
        <f t="shared" si="35"/>
        <v>0</v>
      </c>
      <c r="AK48" s="1">
        <f t="shared" si="36"/>
        <v>21.322374060773623</v>
      </c>
      <c r="AL48" s="1">
        <f t="shared" si="37"/>
        <v>0</v>
      </c>
      <c r="AM48" s="1">
        <f t="shared" si="38"/>
        <v>0</v>
      </c>
      <c r="AN48" s="1">
        <f t="shared" si="39"/>
        <v>0</v>
      </c>
      <c r="AO48" s="1">
        <f t="shared" si="40"/>
        <v>21.13740090172573</v>
      </c>
      <c r="AP48" s="1">
        <f t="shared" si="41"/>
        <v>0</v>
      </c>
      <c r="AQ48" s="1">
        <f t="shared" si="42"/>
        <v>0</v>
      </c>
      <c r="AR48" s="1">
        <f t="shared" si="43"/>
        <v>0</v>
      </c>
      <c r="AS48" s="1">
        <f t="shared" si="44"/>
        <v>20.139306159129696</v>
      </c>
      <c r="AT48" s="1">
        <f t="shared" si="45"/>
        <v>0</v>
      </c>
      <c r="AU48" s="1">
        <f t="shared" si="46"/>
        <v>0</v>
      </c>
      <c r="AV48" s="1">
        <f t="shared" si="47"/>
        <v>0</v>
      </c>
      <c r="AW48" s="1">
        <f t="shared" si="48"/>
        <v>20.734048778085757</v>
      </c>
      <c r="AX48" s="1">
        <f t="shared" si="49"/>
        <v>0</v>
      </c>
      <c r="AY48" s="1">
        <f t="shared" si="50"/>
        <v>0</v>
      </c>
      <c r="AZ48" s="1">
        <f t="shared" si="51"/>
        <v>0</v>
      </c>
      <c r="BA48" s="1">
        <f t="shared" si="52"/>
        <v>20.092734473324416</v>
      </c>
      <c r="BB48" s="1">
        <f t="shared" si="53"/>
        <v>0</v>
      </c>
      <c r="BC48" s="1">
        <f t="shared" si="54"/>
        <v>0</v>
      </c>
      <c r="BD48" s="1">
        <f t="shared" si="55"/>
        <v>0</v>
      </c>
      <c r="BE48" s="1">
        <f t="shared" si="56"/>
        <v>23.883046818636664</v>
      </c>
      <c r="BF48" s="1">
        <f t="shared" si="57"/>
        <v>0</v>
      </c>
      <c r="BG48" s="1">
        <f t="shared" si="57"/>
        <v>0</v>
      </c>
      <c r="BH48" s="1">
        <f t="shared" si="58"/>
        <v>0</v>
      </c>
      <c r="BI48" s="1">
        <f t="shared" si="59"/>
        <v>25.130230405481949</v>
      </c>
      <c r="BJ48" s="1">
        <f t="shared" si="60"/>
        <v>0</v>
      </c>
      <c r="BK48" s="1">
        <f t="shared" si="61"/>
        <v>0</v>
      </c>
      <c r="BL48" s="1">
        <f t="shared" si="62"/>
        <v>0</v>
      </c>
      <c r="BM48" s="1">
        <f t="shared" si="63"/>
        <v>0</v>
      </c>
      <c r="BN48" s="1">
        <f t="shared" si="64"/>
        <v>0</v>
      </c>
      <c r="BO48" s="1">
        <f t="shared" si="65"/>
        <v>23.3712406052639</v>
      </c>
      <c r="BP48" s="1">
        <f t="shared" si="66"/>
        <v>0</v>
      </c>
      <c r="BQ48" s="1">
        <f t="shared" si="67"/>
        <v>21.500606090685935</v>
      </c>
      <c r="BR48" s="1">
        <f t="shared" si="68"/>
        <v>0</v>
      </c>
      <c r="BS48" s="1">
        <f t="shared" si="69"/>
        <v>0</v>
      </c>
      <c r="BT48" s="1">
        <f t="shared" si="70"/>
        <v>0</v>
      </c>
      <c r="BU48" s="1">
        <f t="shared" si="71"/>
        <v>22.012735495928588</v>
      </c>
      <c r="BV48" s="1">
        <f t="shared" si="72"/>
        <v>0</v>
      </c>
      <c r="BW48" s="1">
        <f t="shared" si="73"/>
        <v>0</v>
      </c>
      <c r="BX48" s="1">
        <f t="shared" si="74"/>
        <v>0</v>
      </c>
      <c r="BY48" s="1">
        <f t="shared" si="75"/>
        <v>26.003599052076815</v>
      </c>
      <c r="BZ48" s="1">
        <f t="shared" si="76"/>
        <v>0</v>
      </c>
      <c r="CA48" s="1">
        <f t="shared" si="77"/>
        <v>0</v>
      </c>
      <c r="CB48" s="1">
        <f t="shared" ref="CB48:CB56" si="78">$C48*CB47+CB47</f>
        <v>0</v>
      </c>
      <c r="CC48" s="1">
        <f t="shared" ref="CC48:CC56" si="79">CC47*$C48+CC47</f>
        <v>19.554512852940441</v>
      </c>
      <c r="CD48" s="1">
        <f>$C48*CD47+CD47</f>
        <v>0</v>
      </c>
      <c r="CE48" s="1">
        <f>$N48</f>
        <v>0</v>
      </c>
      <c r="CF48" s="51">
        <f>$G48</f>
        <v>0</v>
      </c>
    </row>
    <row r="49" spans="1:116" x14ac:dyDescent="0.2">
      <c r="A49" s="50">
        <v>44186</v>
      </c>
      <c r="B49" s="51">
        <v>340.8</v>
      </c>
      <c r="C49" s="52">
        <f t="shared" si="9"/>
        <v>5.9602649006622564E-2</v>
      </c>
      <c r="D49" s="51">
        <f t="shared" si="10"/>
        <v>4520.8532314549502</v>
      </c>
      <c r="E49">
        <f t="shared" si="5"/>
        <v>14.406640423121353</v>
      </c>
      <c r="F49"/>
      <c r="G49" s="51">
        <f t="shared" si="6"/>
        <v>0</v>
      </c>
      <c r="H49">
        <f t="shared" si="7"/>
        <v>0</v>
      </c>
      <c r="I49">
        <f t="shared" si="11"/>
        <v>0</v>
      </c>
      <c r="J49">
        <f t="shared" si="12"/>
        <v>5.8598840829022364E-2</v>
      </c>
      <c r="K49">
        <f t="shared" si="13"/>
        <v>1.1998248524041601</v>
      </c>
      <c r="L49">
        <f t="shared" si="14"/>
        <v>14.406640423121353</v>
      </c>
      <c r="M49" s="53">
        <v>1.3862000000000001</v>
      </c>
      <c r="N49" s="1">
        <f t="shared" si="15"/>
        <v>19.970484954530821</v>
      </c>
      <c r="P49" s="1">
        <f t="shared" si="8"/>
        <v>4520.8532314549502</v>
      </c>
      <c r="Q49" s="1">
        <f t="shared" si="16"/>
        <v>0</v>
      </c>
      <c r="R49" s="1">
        <f t="shared" si="17"/>
        <v>0</v>
      </c>
      <c r="S49" s="1">
        <f t="shared" si="18"/>
        <v>21.363178423945328</v>
      </c>
      <c r="T49" s="1">
        <f t="shared" si="19"/>
        <v>0</v>
      </c>
      <c r="U49" s="1">
        <f t="shared" si="20"/>
        <v>0</v>
      </c>
      <c r="V49" s="1">
        <f t="shared" si="21"/>
        <v>0</v>
      </c>
      <c r="W49" s="1">
        <f t="shared" si="22"/>
        <v>19.430478391408442</v>
      </c>
      <c r="X49" s="1">
        <f t="shared" si="23"/>
        <v>0</v>
      </c>
      <c r="Y49" s="1">
        <f t="shared" si="24"/>
        <v>27.382983235476129</v>
      </c>
      <c r="Z49" s="1">
        <f t="shared" si="25"/>
        <v>0</v>
      </c>
      <c r="AA49" s="1">
        <f t="shared" si="26"/>
        <v>0</v>
      </c>
      <c r="AB49" s="1">
        <f t="shared" si="27"/>
        <v>0</v>
      </c>
      <c r="AC49" s="1">
        <f t="shared" si="28"/>
        <v>20.391444520816826</v>
      </c>
      <c r="AD49" s="1">
        <f t="shared" si="29"/>
        <v>0</v>
      </c>
      <c r="AE49" s="1">
        <f t="shared" si="30"/>
        <v>0</v>
      </c>
      <c r="AF49" s="1">
        <f t="shared" si="31"/>
        <v>0</v>
      </c>
      <c r="AG49" s="1">
        <f t="shared" si="32"/>
        <v>19.692245398004236</v>
      </c>
      <c r="AH49" s="1">
        <f t="shared" si="33"/>
        <v>0</v>
      </c>
      <c r="AI49" s="1">
        <f t="shared" si="34"/>
        <v>0</v>
      </c>
      <c r="AJ49" s="1">
        <f t="shared" si="35"/>
        <v>0</v>
      </c>
      <c r="AK49" s="1">
        <f t="shared" si="36"/>
        <v>22.593244037905826</v>
      </c>
      <c r="AL49" s="1">
        <f t="shared" si="37"/>
        <v>0</v>
      </c>
      <c r="AM49" s="1">
        <f t="shared" si="38"/>
        <v>0</v>
      </c>
      <c r="AN49" s="1">
        <f t="shared" si="39"/>
        <v>0</v>
      </c>
      <c r="AO49" s="1">
        <f t="shared" si="40"/>
        <v>22.397245988583556</v>
      </c>
      <c r="AP49" s="1">
        <f t="shared" si="41"/>
        <v>0</v>
      </c>
      <c r="AQ49" s="1">
        <f t="shared" si="42"/>
        <v>0</v>
      </c>
      <c r="AR49" s="1">
        <f t="shared" si="43"/>
        <v>0</v>
      </c>
      <c r="AS49" s="1">
        <f t="shared" si="44"/>
        <v>21.339662155369215</v>
      </c>
      <c r="AT49" s="1">
        <f t="shared" si="45"/>
        <v>0</v>
      </c>
      <c r="AU49" s="1">
        <f t="shared" si="46"/>
        <v>0</v>
      </c>
      <c r="AV49" s="1">
        <f t="shared" si="47"/>
        <v>0</v>
      </c>
      <c r="AW49" s="1">
        <f t="shared" si="48"/>
        <v>21.969853009892194</v>
      </c>
      <c r="AX49" s="1">
        <f t="shared" si="49"/>
        <v>0</v>
      </c>
      <c r="AY49" s="1">
        <f t="shared" si="50"/>
        <v>0</v>
      </c>
      <c r="AZ49" s="1">
        <f t="shared" si="51"/>
        <v>0</v>
      </c>
      <c r="BA49" s="1">
        <f t="shared" si="52"/>
        <v>21.290314673721237</v>
      </c>
      <c r="BB49" s="1">
        <f t="shared" si="53"/>
        <v>0</v>
      </c>
      <c r="BC49" s="1">
        <f t="shared" si="54"/>
        <v>0</v>
      </c>
      <c r="BD49" s="1">
        <f t="shared" si="55"/>
        <v>0</v>
      </c>
      <c r="BE49" s="1">
        <f t="shared" si="56"/>
        <v>25.306539675376598</v>
      </c>
      <c r="BF49" s="1">
        <f t="shared" si="57"/>
        <v>0</v>
      </c>
      <c r="BG49" s="1">
        <f t="shared" si="57"/>
        <v>0</v>
      </c>
      <c r="BH49" s="1">
        <f t="shared" si="58"/>
        <v>0</v>
      </c>
      <c r="BI49" s="1">
        <f t="shared" si="59"/>
        <v>26.628058707795443</v>
      </c>
      <c r="BJ49" s="1">
        <f t="shared" si="60"/>
        <v>0</v>
      </c>
      <c r="BK49" s="1">
        <f t="shared" si="61"/>
        <v>0</v>
      </c>
      <c r="BL49" s="1">
        <f t="shared" si="62"/>
        <v>0</v>
      </c>
      <c r="BM49" s="1">
        <f t="shared" si="63"/>
        <v>0</v>
      </c>
      <c r="BN49" s="1">
        <f t="shared" si="64"/>
        <v>0</v>
      </c>
      <c r="BO49" s="1">
        <f t="shared" si="65"/>
        <v>24.764228455908768</v>
      </c>
      <c r="BP49" s="1">
        <f t="shared" si="66"/>
        <v>0</v>
      </c>
      <c r="BQ49" s="1">
        <f t="shared" si="67"/>
        <v>22.782099168938739</v>
      </c>
      <c r="BR49" s="1">
        <f t="shared" si="68"/>
        <v>0</v>
      </c>
      <c r="BS49" s="1">
        <f t="shared" si="69"/>
        <v>0</v>
      </c>
      <c r="BT49" s="1">
        <f t="shared" si="70"/>
        <v>0</v>
      </c>
      <c r="BU49" s="1">
        <f t="shared" si="71"/>
        <v>23.324752843368042</v>
      </c>
      <c r="BV49" s="1">
        <f t="shared" si="72"/>
        <v>0</v>
      </c>
      <c r="BW49" s="1">
        <f t="shared" si="73"/>
        <v>0</v>
      </c>
      <c r="BX49" s="1">
        <f t="shared" si="74"/>
        <v>0</v>
      </c>
      <c r="BY49" s="1">
        <f t="shared" si="75"/>
        <v>27.553482439286693</v>
      </c>
      <c r="BZ49" s="1">
        <f t="shared" si="76"/>
        <v>0</v>
      </c>
      <c r="CA49" s="1">
        <f t="shared" si="77"/>
        <v>0</v>
      </c>
      <c r="CB49" s="1">
        <f t="shared" si="78"/>
        <v>0</v>
      </c>
      <c r="CC49" s="1">
        <f t="shared" si="79"/>
        <v>20.720013619009741</v>
      </c>
      <c r="CD49" s="1">
        <f t="shared" ref="CD49:CD56" si="80">$C49*CD48+CD48</f>
        <v>0</v>
      </c>
      <c r="CE49" s="1">
        <f t="shared" ref="CE49:CE56" si="81">CE48*$C49+CE48</f>
        <v>0</v>
      </c>
      <c r="CF49" s="1">
        <f>$C49*CF48+CF48</f>
        <v>0</v>
      </c>
      <c r="CG49" s="1">
        <f>$N49</f>
        <v>19.970484954530821</v>
      </c>
      <c r="CH49" s="51">
        <f>$G49</f>
        <v>0</v>
      </c>
    </row>
    <row r="50" spans="1:116" x14ac:dyDescent="0.2">
      <c r="A50" s="50">
        <v>44230</v>
      </c>
      <c r="B50" s="51">
        <v>353.51</v>
      </c>
      <c r="C50" s="52">
        <f t="shared" si="9"/>
        <v>3.7294600938967075E-2</v>
      </c>
      <c r="D50" s="51">
        <f t="shared" si="10"/>
        <v>4689.4566486257027</v>
      </c>
      <c r="E50">
        <f t="shared" si="5"/>
        <v>14.465239263950377</v>
      </c>
      <c r="F50">
        <v>4</v>
      </c>
      <c r="G50" s="51">
        <f t="shared" si="6"/>
        <v>0</v>
      </c>
      <c r="H50">
        <f t="shared" si="7"/>
        <v>0</v>
      </c>
      <c r="I50">
        <f t="shared" si="11"/>
        <v>0</v>
      </c>
      <c r="J50">
        <f t="shared" si="12"/>
        <v>0</v>
      </c>
      <c r="K50">
        <f t="shared" si="13"/>
        <v>1.1998248524041601</v>
      </c>
      <c r="L50">
        <f t="shared" si="14"/>
        <v>14.465239263950377</v>
      </c>
      <c r="M50" s="53">
        <v>0</v>
      </c>
      <c r="N50" s="1">
        <f t="shared" si="15"/>
        <v>0</v>
      </c>
      <c r="P50" s="1">
        <f t="shared" si="8"/>
        <v>4689.4566486257027</v>
      </c>
      <c r="Q50" s="1">
        <f t="shared" si="16"/>
        <v>0</v>
      </c>
      <c r="R50" s="1">
        <f t="shared" si="17"/>
        <v>0</v>
      </c>
      <c r="S50" s="1">
        <f t="shared" si="18"/>
        <v>22.159909638054319</v>
      </c>
      <c r="T50" s="1">
        <f t="shared" si="19"/>
        <v>0</v>
      </c>
      <c r="U50" s="1">
        <f t="shared" si="20"/>
        <v>0</v>
      </c>
      <c r="V50" s="1">
        <f t="shared" si="21"/>
        <v>0</v>
      </c>
      <c r="W50" s="1">
        <f t="shared" si="22"/>
        <v>20.155130329069245</v>
      </c>
      <c r="X50" s="1">
        <f t="shared" si="23"/>
        <v>0</v>
      </c>
      <c r="Y50" s="1">
        <f t="shared" si="24"/>
        <v>28.404220667761635</v>
      </c>
      <c r="Z50" s="1">
        <f t="shared" si="25"/>
        <v>0</v>
      </c>
      <c r="AA50" s="1">
        <f t="shared" si="26"/>
        <v>0</v>
      </c>
      <c r="AB50" s="1">
        <f t="shared" si="27"/>
        <v>0</v>
      </c>
      <c r="AC50" s="1">
        <f t="shared" si="28"/>
        <v>21.151935306789778</v>
      </c>
      <c r="AD50" s="1">
        <f t="shared" si="29"/>
        <v>0</v>
      </c>
      <c r="AE50" s="1">
        <f t="shared" si="30"/>
        <v>0</v>
      </c>
      <c r="AF50" s="1">
        <f t="shared" si="31"/>
        <v>0</v>
      </c>
      <c r="AG50" s="1">
        <f t="shared" si="32"/>
        <v>20.426659831715014</v>
      </c>
      <c r="AH50" s="1">
        <f t="shared" si="33"/>
        <v>0</v>
      </c>
      <c r="AI50" s="1">
        <f t="shared" si="34"/>
        <v>0</v>
      </c>
      <c r="AJ50" s="1">
        <f t="shared" si="35"/>
        <v>0</v>
      </c>
      <c r="AK50" s="1">
        <f t="shared" si="36"/>
        <v>23.435850058216221</v>
      </c>
      <c r="AL50" s="1">
        <f t="shared" si="37"/>
        <v>0</v>
      </c>
      <c r="AM50" s="1">
        <f t="shared" si="38"/>
        <v>0</v>
      </c>
      <c r="AN50" s="1">
        <f t="shared" si="39"/>
        <v>0</v>
      </c>
      <c r="AO50" s="1">
        <f t="shared" si="40"/>
        <v>23.232542339859663</v>
      </c>
      <c r="AP50" s="1">
        <f t="shared" si="41"/>
        <v>0</v>
      </c>
      <c r="AQ50" s="1">
        <f t="shared" si="42"/>
        <v>0</v>
      </c>
      <c r="AR50" s="1">
        <f t="shared" si="43"/>
        <v>0</v>
      </c>
      <c r="AS50" s="1">
        <f t="shared" si="44"/>
        <v>22.135516339626086</v>
      </c>
      <c r="AT50" s="1">
        <f t="shared" si="45"/>
        <v>0</v>
      </c>
      <c r="AU50" s="1">
        <f t="shared" si="46"/>
        <v>0</v>
      </c>
      <c r="AV50" s="1">
        <f t="shared" si="47"/>
        <v>0</v>
      </c>
      <c r="AW50" s="1">
        <f t="shared" si="48"/>
        <v>22.789209910583889</v>
      </c>
      <c r="AX50" s="1">
        <f t="shared" si="49"/>
        <v>0</v>
      </c>
      <c r="AY50" s="1">
        <f t="shared" si="50"/>
        <v>0</v>
      </c>
      <c r="AZ50" s="1">
        <f t="shared" si="51"/>
        <v>0</v>
      </c>
      <c r="BA50" s="1">
        <f t="shared" si="52"/>
        <v>22.084328463342707</v>
      </c>
      <c r="BB50" s="1">
        <f t="shared" si="53"/>
        <v>0</v>
      </c>
      <c r="BC50" s="1">
        <f t="shared" si="54"/>
        <v>0</v>
      </c>
      <c r="BD50" s="1">
        <f t="shared" si="55"/>
        <v>0</v>
      </c>
      <c r="BE50" s="1">
        <f t="shared" si="56"/>
        <v>26.250336973715907</v>
      </c>
      <c r="BF50" s="1">
        <f t="shared" si="57"/>
        <v>0</v>
      </c>
      <c r="BG50" s="1">
        <f t="shared" si="57"/>
        <v>0</v>
      </c>
      <c r="BH50" s="1">
        <f t="shared" si="58"/>
        <v>0</v>
      </c>
      <c r="BI50" s="1">
        <f t="shared" si="59"/>
        <v>27.62114153108206</v>
      </c>
      <c r="BJ50" s="1">
        <f t="shared" si="60"/>
        <v>0</v>
      </c>
      <c r="BK50" s="1">
        <f t="shared" si="61"/>
        <v>0</v>
      </c>
      <c r="BL50" s="1">
        <f t="shared" si="62"/>
        <v>0</v>
      </c>
      <c r="BM50" s="1">
        <f t="shared" si="63"/>
        <v>0</v>
      </c>
      <c r="BN50" s="1">
        <f t="shared" si="64"/>
        <v>0</v>
      </c>
      <c r="BO50" s="1">
        <f t="shared" si="65"/>
        <v>25.687800473733297</v>
      </c>
      <c r="BP50" s="1">
        <f t="shared" si="66"/>
        <v>0</v>
      </c>
      <c r="BQ50" s="1">
        <f t="shared" si="67"/>
        <v>23.631748465996282</v>
      </c>
      <c r="BR50" s="1">
        <f t="shared" si="68"/>
        <v>0</v>
      </c>
      <c r="BS50" s="1">
        <f t="shared" si="69"/>
        <v>0</v>
      </c>
      <c r="BT50" s="1">
        <f t="shared" si="70"/>
        <v>0</v>
      </c>
      <c r="BU50" s="1">
        <f t="shared" si="71"/>
        <v>24.194640192661492</v>
      </c>
      <c r="BV50" s="1">
        <f t="shared" si="72"/>
        <v>0</v>
      </c>
      <c r="BW50" s="1">
        <f t="shared" si="73"/>
        <v>0</v>
      </c>
      <c r="BX50" s="1">
        <f t="shared" si="74"/>
        <v>0</v>
      </c>
      <c r="BY50" s="1">
        <f t="shared" si="75"/>
        <v>28.581078571338729</v>
      </c>
      <c r="BZ50" s="1">
        <f t="shared" si="76"/>
        <v>0</v>
      </c>
      <c r="CA50" s="1">
        <f t="shared" si="77"/>
        <v>0</v>
      </c>
      <c r="CB50" s="1">
        <f t="shared" si="78"/>
        <v>0</v>
      </c>
      <c r="CC50" s="1">
        <f t="shared" si="79"/>
        <v>21.492758258380672</v>
      </c>
      <c r="CD50" s="1">
        <f t="shared" si="80"/>
        <v>0</v>
      </c>
      <c r="CE50" s="1">
        <f t="shared" si="81"/>
        <v>0</v>
      </c>
      <c r="CF50" s="1">
        <f t="shared" ref="CF50:CF56" si="82">$C50*CF49+CF49</f>
        <v>0</v>
      </c>
      <c r="CG50" s="1">
        <f t="shared" ref="CG50:CG56" si="83">CG49*$C50+CG49</f>
        <v>20.715276221467693</v>
      </c>
      <c r="CH50" s="1">
        <f>$C50*CH49+CH49</f>
        <v>0</v>
      </c>
      <c r="CI50" s="1">
        <f>$N50</f>
        <v>0</v>
      </c>
      <c r="CJ50" s="51">
        <f>$G50</f>
        <v>0</v>
      </c>
    </row>
    <row r="51" spans="1:116" x14ac:dyDescent="0.2">
      <c r="A51" s="50">
        <v>44280</v>
      </c>
      <c r="B51" s="51">
        <v>360.78</v>
      </c>
      <c r="C51" s="52">
        <f t="shared" si="9"/>
        <v>2.0565189103561376E-2</v>
      </c>
      <c r="D51" s="51">
        <f t="shared" si="10"/>
        <v>4785.8962113976431</v>
      </c>
      <c r="E51">
        <f t="shared" si="5"/>
        <v>14.465239263950377</v>
      </c>
      <c r="F51"/>
      <c r="G51" s="51">
        <f t="shared" si="6"/>
        <v>0</v>
      </c>
      <c r="H51">
        <f t="shared" si="7"/>
        <v>0</v>
      </c>
      <c r="I51">
        <f t="shared" si="11"/>
        <v>0</v>
      </c>
      <c r="J51">
        <f t="shared" si="12"/>
        <v>5.0579021374448148E-2</v>
      </c>
      <c r="K51">
        <f t="shared" si="13"/>
        <v>1.2504038737786083</v>
      </c>
      <c r="L51">
        <f t="shared" si="14"/>
        <v>14.465239263950377</v>
      </c>
      <c r="M51" s="53">
        <v>1.2615000000000001</v>
      </c>
      <c r="N51" s="1">
        <f t="shared" si="15"/>
        <v>18.247899331473402</v>
      </c>
      <c r="P51" s="1">
        <f t="shared" si="8"/>
        <v>4785.8962113976431</v>
      </c>
      <c r="Q51" s="1">
        <f t="shared" si="16"/>
        <v>0</v>
      </c>
      <c r="R51" s="1">
        <f t="shared" si="17"/>
        <v>0</v>
      </c>
      <c r="S51" s="1">
        <f t="shared" si="18"/>
        <v>22.615632370278739</v>
      </c>
      <c r="T51" s="1">
        <f t="shared" si="19"/>
        <v>0</v>
      </c>
      <c r="U51" s="1">
        <f t="shared" si="20"/>
        <v>0</v>
      </c>
      <c r="V51" s="1">
        <f t="shared" si="21"/>
        <v>0</v>
      </c>
      <c r="W51" s="1">
        <f t="shared" si="22"/>
        <v>20.569624395693477</v>
      </c>
      <c r="X51" s="1">
        <f t="shared" si="23"/>
        <v>0</v>
      </c>
      <c r="Y51" s="1">
        <f t="shared" si="24"/>
        <v>28.98835883713344</v>
      </c>
      <c r="Z51" s="1">
        <f t="shared" si="25"/>
        <v>0</v>
      </c>
      <c r="AA51" s="1">
        <f t="shared" si="26"/>
        <v>0</v>
      </c>
      <c r="AB51" s="1">
        <f t="shared" si="27"/>
        <v>0</v>
      </c>
      <c r="AC51" s="1">
        <f t="shared" si="28"/>
        <v>21.586928856280206</v>
      </c>
      <c r="AD51" s="1">
        <f t="shared" si="29"/>
        <v>0</v>
      </c>
      <c r="AE51" s="1">
        <f t="shared" si="30"/>
        <v>0</v>
      </c>
      <c r="AF51" s="1">
        <f t="shared" si="31"/>
        <v>0</v>
      </c>
      <c r="AG51" s="1">
        <f t="shared" si="32"/>
        <v>20.846737953908356</v>
      </c>
      <c r="AH51" s="1">
        <f t="shared" si="33"/>
        <v>0</v>
      </c>
      <c r="AI51" s="1">
        <f t="shared" si="34"/>
        <v>0</v>
      </c>
      <c r="AJ51" s="1">
        <f t="shared" si="35"/>
        <v>0</v>
      </c>
      <c r="AK51" s="1">
        <f t="shared" si="36"/>
        <v>23.917812746466147</v>
      </c>
      <c r="AL51" s="1">
        <f t="shared" si="37"/>
        <v>0</v>
      </c>
      <c r="AM51" s="1">
        <f t="shared" si="38"/>
        <v>0</v>
      </c>
      <c r="AN51" s="1">
        <f t="shared" si="39"/>
        <v>0</v>
      </c>
      <c r="AO51" s="1">
        <f t="shared" si="40"/>
        <v>23.710323966435372</v>
      </c>
      <c r="AP51" s="1">
        <f t="shared" si="41"/>
        <v>0</v>
      </c>
      <c r="AQ51" s="1">
        <f t="shared" si="42"/>
        <v>0</v>
      </c>
      <c r="AR51" s="1">
        <f t="shared" si="43"/>
        <v>0</v>
      </c>
      <c r="AS51" s="1">
        <f t="shared" si="44"/>
        <v>22.590737419055468</v>
      </c>
      <c r="AT51" s="1">
        <f t="shared" si="45"/>
        <v>0</v>
      </c>
      <c r="AU51" s="1">
        <f t="shared" si="46"/>
        <v>0</v>
      </c>
      <c r="AV51" s="1">
        <f t="shared" si="47"/>
        <v>0</v>
      </c>
      <c r="AW51" s="1">
        <f t="shared" si="48"/>
        <v>23.2578743219158</v>
      </c>
      <c r="AX51" s="1">
        <f t="shared" si="49"/>
        <v>0</v>
      </c>
      <c r="AY51" s="1">
        <f t="shared" si="50"/>
        <v>0</v>
      </c>
      <c r="AZ51" s="1">
        <f t="shared" si="51"/>
        <v>0</v>
      </c>
      <c r="BA51" s="1">
        <f t="shared" si="52"/>
        <v>22.538496854416515</v>
      </c>
      <c r="BB51" s="1">
        <f t="shared" si="53"/>
        <v>0</v>
      </c>
      <c r="BC51" s="1">
        <f t="shared" si="54"/>
        <v>0</v>
      </c>
      <c r="BD51" s="1">
        <f t="shared" si="55"/>
        <v>0</v>
      </c>
      <c r="BE51" s="1">
        <f t="shared" si="56"/>
        <v>26.790180117612582</v>
      </c>
      <c r="BF51" s="1">
        <f t="shared" si="57"/>
        <v>0</v>
      </c>
      <c r="BG51" s="1">
        <f t="shared" si="57"/>
        <v>0</v>
      </c>
      <c r="BH51" s="1">
        <f t="shared" si="58"/>
        <v>0</v>
      </c>
      <c r="BI51" s="1">
        <f t="shared" si="59"/>
        <v>28.189175529924995</v>
      </c>
      <c r="BJ51" s="1">
        <f t="shared" si="60"/>
        <v>0</v>
      </c>
      <c r="BK51" s="1">
        <f t="shared" si="61"/>
        <v>0</v>
      </c>
      <c r="BL51" s="1">
        <f t="shared" si="62"/>
        <v>0</v>
      </c>
      <c r="BM51" s="1">
        <f t="shared" si="63"/>
        <v>0</v>
      </c>
      <c r="BN51" s="1">
        <f t="shared" si="64"/>
        <v>0</v>
      </c>
      <c r="BO51" s="1">
        <f t="shared" si="65"/>
        <v>26.216074948130178</v>
      </c>
      <c r="BP51" s="1">
        <f t="shared" si="66"/>
        <v>0</v>
      </c>
      <c r="BQ51" s="1">
        <f t="shared" si="67"/>
        <v>24.117739842047293</v>
      </c>
      <c r="BR51" s="1">
        <f t="shared" si="68"/>
        <v>0</v>
      </c>
      <c r="BS51" s="1">
        <f t="shared" si="69"/>
        <v>0</v>
      </c>
      <c r="BT51" s="1">
        <f t="shared" si="70"/>
        <v>0</v>
      </c>
      <c r="BU51" s="1">
        <f t="shared" si="71"/>
        <v>24.692207543516201</v>
      </c>
      <c r="BV51" s="1">
        <f t="shared" si="72"/>
        <v>0</v>
      </c>
      <c r="BW51" s="1">
        <f t="shared" si="73"/>
        <v>0</v>
      </c>
      <c r="BX51" s="1">
        <f t="shared" si="74"/>
        <v>0</v>
      </c>
      <c r="BY51" s="1">
        <f t="shared" si="75"/>
        <v>29.168853856942057</v>
      </c>
      <c r="BZ51" s="1">
        <f t="shared" si="76"/>
        <v>0</v>
      </c>
      <c r="CA51" s="1">
        <f t="shared" si="77"/>
        <v>0</v>
      </c>
      <c r="CB51" s="1">
        <f t="shared" si="78"/>
        <v>0</v>
      </c>
      <c r="CC51" s="1">
        <f t="shared" si="79"/>
        <v>21.9347608963214</v>
      </c>
      <c r="CD51" s="1">
        <f t="shared" si="80"/>
        <v>0</v>
      </c>
      <c r="CE51" s="1">
        <f t="shared" si="81"/>
        <v>0</v>
      </c>
      <c r="CF51" s="1">
        <f t="shared" si="82"/>
        <v>0</v>
      </c>
      <c r="CG51" s="1">
        <f t="shared" si="83"/>
        <v>21.141289794294686</v>
      </c>
      <c r="CH51" s="1">
        <f t="shared" ref="CH51:CH56" si="84">$C51*CH50+CH50</f>
        <v>0</v>
      </c>
      <c r="CI51" s="1">
        <f t="shared" ref="CI51:CI56" si="85">CI50*$C51+CI50</f>
        <v>0</v>
      </c>
      <c r="CJ51" s="1">
        <f>$C51*CJ50+CJ50</f>
        <v>0</v>
      </c>
      <c r="CK51" s="1">
        <f>$N51</f>
        <v>18.247899331473402</v>
      </c>
      <c r="CL51" s="51">
        <f>$G51</f>
        <v>0</v>
      </c>
    </row>
    <row r="52" spans="1:116" x14ac:dyDescent="0.2">
      <c r="A52" s="50">
        <v>44305</v>
      </c>
      <c r="B52" s="51">
        <v>386.54</v>
      </c>
      <c r="C52" s="52">
        <f t="shared" si="9"/>
        <v>7.1400853705859663E-2</v>
      </c>
      <c r="D52" s="51">
        <f t="shared" si="10"/>
        <v>5127.6132866390744</v>
      </c>
      <c r="E52">
        <f t="shared" si="5"/>
        <v>14.515818285324825</v>
      </c>
      <c r="F52">
        <v>1</v>
      </c>
      <c r="G52" s="51">
        <f t="shared" si="6"/>
        <v>0</v>
      </c>
      <c r="H52">
        <f t="shared" si="7"/>
        <v>0</v>
      </c>
      <c r="I52">
        <f t="shared" si="11"/>
        <v>0</v>
      </c>
      <c r="J52">
        <f t="shared" si="12"/>
        <v>0</v>
      </c>
      <c r="K52">
        <f t="shared" si="13"/>
        <v>1.2504038737786083</v>
      </c>
      <c r="L52">
        <f t="shared" si="14"/>
        <v>14.515818285324825</v>
      </c>
      <c r="M52" s="53">
        <v>0</v>
      </c>
      <c r="N52" s="1">
        <f t="shared" si="15"/>
        <v>0</v>
      </c>
      <c r="P52" s="1">
        <f t="shared" si="8"/>
        <v>5127.6132866390744</v>
      </c>
      <c r="Q52" s="1">
        <f t="shared" si="16"/>
        <v>0</v>
      </c>
      <c r="R52" s="1">
        <f t="shared" si="17"/>
        <v>0</v>
      </c>
      <c r="S52" s="1">
        <f t="shared" si="18"/>
        <v>24.230407828614517</v>
      </c>
      <c r="T52" s="1">
        <f t="shared" si="19"/>
        <v>0</v>
      </c>
      <c r="U52" s="1">
        <f t="shared" si="20"/>
        <v>0</v>
      </c>
      <c r="V52" s="1">
        <f t="shared" si="21"/>
        <v>0</v>
      </c>
      <c r="W52" s="1">
        <f t="shared" si="22"/>
        <v>22.038313137954869</v>
      </c>
      <c r="X52" s="1">
        <f t="shared" si="23"/>
        <v>0</v>
      </c>
      <c r="Y52" s="1">
        <f t="shared" si="24"/>
        <v>31.058152405636569</v>
      </c>
      <c r="Z52" s="1">
        <f t="shared" si="25"/>
        <v>0</v>
      </c>
      <c r="AA52" s="1">
        <f t="shared" si="26"/>
        <v>0</v>
      </c>
      <c r="AB52" s="1">
        <f t="shared" si="27"/>
        <v>0</v>
      </c>
      <c r="AC52" s="1">
        <f t="shared" si="28"/>
        <v>23.128254005506271</v>
      </c>
      <c r="AD52" s="1">
        <f t="shared" si="29"/>
        <v>0</v>
      </c>
      <c r="AE52" s="1">
        <f t="shared" si="30"/>
        <v>0</v>
      </c>
      <c r="AF52" s="1">
        <f t="shared" si="31"/>
        <v>0</v>
      </c>
      <c r="AG52" s="1">
        <f t="shared" si="32"/>
        <v>22.335212840799759</v>
      </c>
      <c r="AH52" s="1">
        <f t="shared" si="33"/>
        <v>0</v>
      </c>
      <c r="AI52" s="1">
        <f t="shared" si="34"/>
        <v>0</v>
      </c>
      <c r="AJ52" s="1">
        <f t="shared" si="35"/>
        <v>0</v>
      </c>
      <c r="AK52" s="1">
        <f t="shared" si="36"/>
        <v>25.625564995340721</v>
      </c>
      <c r="AL52" s="1">
        <f t="shared" si="37"/>
        <v>0</v>
      </c>
      <c r="AM52" s="1">
        <f t="shared" si="38"/>
        <v>0</v>
      </c>
      <c r="AN52" s="1">
        <f t="shared" si="39"/>
        <v>0</v>
      </c>
      <c r="AO52" s="1">
        <f t="shared" si="40"/>
        <v>25.403261339281361</v>
      </c>
      <c r="AP52" s="1">
        <f t="shared" si="41"/>
        <v>0</v>
      </c>
      <c r="AQ52" s="1">
        <f t="shared" si="42"/>
        <v>0</v>
      </c>
      <c r="AR52" s="1">
        <f t="shared" si="43"/>
        <v>0</v>
      </c>
      <c r="AS52" s="1">
        <f t="shared" si="44"/>
        <v>24.203735356620939</v>
      </c>
      <c r="AT52" s="1">
        <f t="shared" si="45"/>
        <v>0</v>
      </c>
      <c r="AU52" s="1">
        <f t="shared" si="46"/>
        <v>0</v>
      </c>
      <c r="AV52" s="1">
        <f t="shared" si="47"/>
        <v>0</v>
      </c>
      <c r="AW52" s="1">
        <f t="shared" si="48"/>
        <v>24.91850640388418</v>
      </c>
      <c r="AX52" s="1">
        <f t="shared" si="49"/>
        <v>0</v>
      </c>
      <c r="AY52" s="1">
        <f t="shared" si="50"/>
        <v>0</v>
      </c>
      <c r="AZ52" s="1">
        <f t="shared" si="51"/>
        <v>0</v>
      </c>
      <c r="BA52" s="1">
        <f t="shared" si="52"/>
        <v>24.147764771068687</v>
      </c>
      <c r="BB52" s="1">
        <f t="shared" si="53"/>
        <v>0</v>
      </c>
      <c r="BC52" s="1">
        <f t="shared" si="54"/>
        <v>0</v>
      </c>
      <c r="BD52" s="1">
        <f t="shared" si="55"/>
        <v>0</v>
      </c>
      <c r="BE52" s="1">
        <f t="shared" si="56"/>
        <v>28.70302184894387</v>
      </c>
      <c r="BF52" s="1">
        <f t="shared" si="57"/>
        <v>0</v>
      </c>
      <c r="BG52" s="1">
        <f t="shared" si="57"/>
        <v>0</v>
      </c>
      <c r="BH52" s="1">
        <f t="shared" si="58"/>
        <v>0</v>
      </c>
      <c r="BI52" s="1">
        <f t="shared" si="59"/>
        <v>30.201906728025968</v>
      </c>
      <c r="BJ52" s="1">
        <f t="shared" si="60"/>
        <v>0</v>
      </c>
      <c r="BK52" s="1">
        <f t="shared" si="61"/>
        <v>0</v>
      </c>
      <c r="BL52" s="1">
        <f t="shared" si="62"/>
        <v>0</v>
      </c>
      <c r="BM52" s="1">
        <f t="shared" si="63"/>
        <v>0</v>
      </c>
      <c r="BN52" s="1">
        <f t="shared" si="64"/>
        <v>0</v>
      </c>
      <c r="BO52" s="1">
        <f t="shared" si="65"/>
        <v>28.087925080243473</v>
      </c>
      <c r="BP52" s="1">
        <f t="shared" si="66"/>
        <v>0</v>
      </c>
      <c r="BQ52" s="1">
        <f t="shared" si="67"/>
        <v>25.839767056225295</v>
      </c>
      <c r="BR52" s="1">
        <f t="shared" si="68"/>
        <v>0</v>
      </c>
      <c r="BS52" s="1">
        <f t="shared" si="69"/>
        <v>0</v>
      </c>
      <c r="BT52" s="1">
        <f t="shared" si="70"/>
        <v>0</v>
      </c>
      <c r="BU52" s="1">
        <f t="shared" si="71"/>
        <v>26.455252242005525</v>
      </c>
      <c r="BV52" s="1">
        <f t="shared" si="72"/>
        <v>0</v>
      </c>
      <c r="BW52" s="1">
        <f t="shared" si="73"/>
        <v>0</v>
      </c>
      <c r="BX52" s="1">
        <f t="shared" si="74"/>
        <v>0</v>
      </c>
      <c r="BY52" s="1">
        <f t="shared" si="75"/>
        <v>31.251534923949176</v>
      </c>
      <c r="BZ52" s="1">
        <f t="shared" si="76"/>
        <v>0</v>
      </c>
      <c r="CA52" s="1">
        <f t="shared" si="77"/>
        <v>0</v>
      </c>
      <c r="CB52" s="1">
        <f t="shared" si="78"/>
        <v>0</v>
      </c>
      <c r="CC52" s="1">
        <f t="shared" si="79"/>
        <v>23.500921550152654</v>
      </c>
      <c r="CD52" s="1">
        <f t="shared" si="80"/>
        <v>0</v>
      </c>
      <c r="CE52" s="1">
        <f t="shared" si="81"/>
        <v>0</v>
      </c>
      <c r="CF52" s="1">
        <f t="shared" si="82"/>
        <v>0</v>
      </c>
      <c r="CG52" s="1">
        <f t="shared" si="83"/>
        <v>22.650795934050304</v>
      </c>
      <c r="CH52" s="1">
        <f t="shared" si="84"/>
        <v>0</v>
      </c>
      <c r="CI52" s="1">
        <f t="shared" si="85"/>
        <v>0</v>
      </c>
      <c r="CJ52" s="1">
        <f t="shared" ref="CJ52:CJ56" si="86">$C52*CJ51+CJ51</f>
        <v>0</v>
      </c>
      <c r="CK52" s="1">
        <f t="shared" ref="CK52:CK56" si="87">CK51*$C52+CK51</f>
        <v>19.550814922079187</v>
      </c>
      <c r="CL52" s="1">
        <f>$C52*CL51+CL51</f>
        <v>0</v>
      </c>
      <c r="CM52" s="1">
        <f>$N52</f>
        <v>0</v>
      </c>
      <c r="CN52" s="51">
        <f>$G52</f>
        <v>0</v>
      </c>
    </row>
    <row r="53" spans="1:116" x14ac:dyDescent="0.2">
      <c r="A53" s="50">
        <v>44375</v>
      </c>
      <c r="B53" s="51">
        <v>395.98</v>
      </c>
      <c r="C53" s="52">
        <f t="shared" si="9"/>
        <v>2.4421793346096128E-2</v>
      </c>
      <c r="D53" s="51">
        <f t="shared" si="10"/>
        <v>5252.8387986840708</v>
      </c>
      <c r="E53">
        <f t="shared" si="5"/>
        <v>14.515818285324825</v>
      </c>
      <c r="F53"/>
      <c r="G53" s="51">
        <f t="shared" si="6"/>
        <v>0</v>
      </c>
      <c r="H53">
        <f t="shared" si="7"/>
        <v>0</v>
      </c>
      <c r="I53">
        <f t="shared" si="11"/>
        <v>0</v>
      </c>
      <c r="J53">
        <f t="shared" si="12"/>
        <v>4.8854060884015331E-2</v>
      </c>
      <c r="K53">
        <f t="shared" si="13"/>
        <v>1.2992579346626236</v>
      </c>
      <c r="L53">
        <f t="shared" si="14"/>
        <v>14.515818285324825</v>
      </c>
      <c r="M53" s="53">
        <v>1.3327</v>
      </c>
      <c r="N53" s="1">
        <f t="shared" si="15"/>
        <v>19.345231028852393</v>
      </c>
      <c r="P53" s="1">
        <f t="shared" si="8"/>
        <v>5252.8387986840708</v>
      </c>
      <c r="Q53" s="1">
        <f t="shared" si="16"/>
        <v>0</v>
      </c>
      <c r="R53" s="1">
        <f t="shared" si="17"/>
        <v>0</v>
      </c>
      <c r="S53" s="1">
        <f t="shared" si="18"/>
        <v>24.822157841296569</v>
      </c>
      <c r="T53" s="1">
        <f t="shared" si="19"/>
        <v>0</v>
      </c>
      <c r="U53" s="1">
        <f t="shared" si="20"/>
        <v>0</v>
      </c>
      <c r="V53" s="1">
        <f t="shared" si="21"/>
        <v>0</v>
      </c>
      <c r="W53" s="1">
        <f t="shared" si="22"/>
        <v>22.576528267106557</v>
      </c>
      <c r="X53" s="1">
        <f t="shared" si="23"/>
        <v>0</v>
      </c>
      <c r="Y53" s="1">
        <f t="shared" si="24"/>
        <v>31.816648185398584</v>
      </c>
      <c r="Z53" s="1">
        <f t="shared" si="25"/>
        <v>0</v>
      </c>
      <c r="AA53" s="1">
        <f t="shared" si="26"/>
        <v>0</v>
      </c>
      <c r="AB53" s="1">
        <f t="shared" si="27"/>
        <v>0</v>
      </c>
      <c r="AC53" s="1">
        <f t="shared" si="28"/>
        <v>23.693087445284764</v>
      </c>
      <c r="AD53" s="1">
        <f t="shared" si="29"/>
        <v>0</v>
      </c>
      <c r="AE53" s="1">
        <f t="shared" si="30"/>
        <v>0</v>
      </c>
      <c r="AF53" s="1">
        <f t="shared" si="31"/>
        <v>0</v>
      </c>
      <c r="AG53" s="1">
        <f t="shared" si="32"/>
        <v>22.880678793138845</v>
      </c>
      <c r="AH53" s="1">
        <f t="shared" si="33"/>
        <v>0</v>
      </c>
      <c r="AI53" s="1">
        <f t="shared" si="34"/>
        <v>0</v>
      </c>
      <c r="AJ53" s="1">
        <f t="shared" si="35"/>
        <v>0</v>
      </c>
      <c r="AK53" s="1">
        <f t="shared" si="36"/>
        <v>26.251387248033886</v>
      </c>
      <c r="AL53" s="1">
        <f t="shared" si="37"/>
        <v>0</v>
      </c>
      <c r="AM53" s="1">
        <f t="shared" si="38"/>
        <v>0</v>
      </c>
      <c r="AN53" s="1">
        <f t="shared" si="39"/>
        <v>0</v>
      </c>
      <c r="AO53" s="1">
        <f t="shared" si="40"/>
        <v>26.023654538026165</v>
      </c>
      <c r="AP53" s="1">
        <f t="shared" si="41"/>
        <v>0</v>
      </c>
      <c r="AQ53" s="1">
        <f t="shared" si="42"/>
        <v>0</v>
      </c>
      <c r="AR53" s="1">
        <f t="shared" si="43"/>
        <v>0</v>
      </c>
      <c r="AS53" s="1">
        <f t="shared" si="44"/>
        <v>24.794833979703935</v>
      </c>
      <c r="AT53" s="1">
        <f t="shared" si="45"/>
        <v>0</v>
      </c>
      <c r="AU53" s="1">
        <f t="shared" si="46"/>
        <v>0</v>
      </c>
      <c r="AV53" s="1">
        <f t="shared" si="47"/>
        <v>0</v>
      </c>
      <c r="AW53" s="1">
        <f t="shared" si="48"/>
        <v>25.527061017773214</v>
      </c>
      <c r="AX53" s="1">
        <f t="shared" si="49"/>
        <v>0</v>
      </c>
      <c r="AY53" s="1">
        <f t="shared" si="50"/>
        <v>0</v>
      </c>
      <c r="AZ53" s="1">
        <f t="shared" si="51"/>
        <v>0</v>
      </c>
      <c r="BA53" s="1">
        <f t="shared" si="52"/>
        <v>24.737496492077867</v>
      </c>
      <c r="BB53" s="1">
        <f t="shared" si="53"/>
        <v>0</v>
      </c>
      <c r="BC53" s="1">
        <f t="shared" si="54"/>
        <v>0</v>
      </c>
      <c r="BD53" s="1">
        <f t="shared" si="55"/>
        <v>0</v>
      </c>
      <c r="BE53" s="1">
        <f t="shared" si="56"/>
        <v>29.40400111694726</v>
      </c>
      <c r="BF53" s="1">
        <f t="shared" ref="BF53:BG54" si="88">BF52*$C53+BF52</f>
        <v>0</v>
      </c>
      <c r="BG53" s="1">
        <f t="shared" si="88"/>
        <v>0</v>
      </c>
      <c r="BH53" s="1">
        <f t="shared" si="58"/>
        <v>0</v>
      </c>
      <c r="BI53" s="1">
        <f t="shared" si="59"/>
        <v>30.939491452795888</v>
      </c>
      <c r="BJ53" s="1">
        <f t="shared" si="60"/>
        <v>0</v>
      </c>
      <c r="BK53" s="1">
        <f t="shared" si="61"/>
        <v>0</v>
      </c>
      <c r="BL53" s="1">
        <f t="shared" si="62"/>
        <v>0</v>
      </c>
      <c r="BM53" s="1">
        <f t="shared" si="63"/>
        <v>0</v>
      </c>
      <c r="BN53" s="1">
        <f t="shared" si="64"/>
        <v>0</v>
      </c>
      <c r="BO53" s="1">
        <f t="shared" si="65"/>
        <v>28.77388258207381</v>
      </c>
      <c r="BP53" s="1">
        <f t="shared" si="66"/>
        <v>0</v>
      </c>
      <c r="BQ53" s="1">
        <f t="shared" si="67"/>
        <v>26.470820507383692</v>
      </c>
      <c r="BR53" s="1">
        <f t="shared" si="68"/>
        <v>0</v>
      </c>
      <c r="BS53" s="1">
        <f t="shared" si="69"/>
        <v>0</v>
      </c>
      <c r="BT53" s="1">
        <f t="shared" si="70"/>
        <v>0</v>
      </c>
      <c r="BU53" s="1">
        <f t="shared" si="71"/>
        <v>27.10133694517863</v>
      </c>
      <c r="BV53" s="1">
        <f t="shared" si="72"/>
        <v>0</v>
      </c>
      <c r="BW53" s="1">
        <f t="shared" si="73"/>
        <v>0</v>
      </c>
      <c r="BX53" s="1">
        <f t="shared" si="74"/>
        <v>0</v>
      </c>
      <c r="BY53" s="1">
        <f t="shared" si="75"/>
        <v>32.014753451610169</v>
      </c>
      <c r="BZ53" s="1">
        <f t="shared" si="76"/>
        <v>0</v>
      </c>
      <c r="CA53" s="1">
        <f t="shared" si="77"/>
        <v>0</v>
      </c>
      <c r="CB53" s="1">
        <f t="shared" si="78"/>
        <v>0</v>
      </c>
      <c r="CC53" s="1">
        <f t="shared" si="79"/>
        <v>24.074856199693301</v>
      </c>
      <c r="CD53" s="1">
        <f t="shared" si="80"/>
        <v>0</v>
      </c>
      <c r="CE53" s="1">
        <f t="shared" si="81"/>
        <v>0</v>
      </c>
      <c r="CF53" s="1">
        <f t="shared" si="82"/>
        <v>0</v>
      </c>
      <c r="CG53" s="1">
        <f t="shared" si="83"/>
        <v>23.203968991476277</v>
      </c>
      <c r="CH53" s="1">
        <f t="shared" si="84"/>
        <v>0</v>
      </c>
      <c r="CI53" s="1">
        <f t="shared" si="85"/>
        <v>0</v>
      </c>
      <c r="CJ53" s="1">
        <f t="shared" si="86"/>
        <v>0</v>
      </c>
      <c r="CK53" s="1">
        <f t="shared" si="87"/>
        <v>20.028280883853977</v>
      </c>
      <c r="CL53" s="1">
        <f t="shared" ref="CL53:CL56" si="89">$C53*CL52+CL52</f>
        <v>0</v>
      </c>
      <c r="CM53" s="1">
        <f t="shared" ref="CM53:CM56" si="90">CM52*$C53+CM52</f>
        <v>0</v>
      </c>
      <c r="CN53" s="1">
        <f>$C53*CN52+CN52</f>
        <v>0</v>
      </c>
      <c r="CO53" s="1">
        <f>$N53</f>
        <v>19.345231028852393</v>
      </c>
      <c r="CP53" s="51">
        <f>$G53</f>
        <v>0</v>
      </c>
    </row>
    <row r="54" spans="1:116" x14ac:dyDescent="0.2">
      <c r="A54" s="50">
        <v>44397</v>
      </c>
      <c r="B54" s="51">
        <v>393.3</v>
      </c>
      <c r="C54" s="52">
        <f t="shared" si="9"/>
        <v>-6.7680185867973301E-3</v>
      </c>
      <c r="D54" s="51">
        <f t="shared" si="10"/>
        <v>5217.2874880611271</v>
      </c>
      <c r="E54">
        <f t="shared" si="5"/>
        <v>14.564672346208839</v>
      </c>
      <c r="F54">
        <v>2</v>
      </c>
      <c r="G54" s="51">
        <f t="shared" si="6"/>
        <v>0</v>
      </c>
      <c r="H54">
        <f t="shared" si="7"/>
        <v>0</v>
      </c>
      <c r="I54">
        <f t="shared" si="11"/>
        <v>0</v>
      </c>
      <c r="J54">
        <f t="shared" si="12"/>
        <v>0</v>
      </c>
      <c r="K54">
        <f t="shared" si="13"/>
        <v>1.2992579346626236</v>
      </c>
      <c r="L54">
        <f t="shared" si="14"/>
        <v>14.564672346208839</v>
      </c>
      <c r="M54" s="53">
        <v>0</v>
      </c>
      <c r="N54" s="1">
        <f t="shared" si="15"/>
        <v>0</v>
      </c>
      <c r="P54" s="1">
        <f t="shared" si="8"/>
        <v>5217.2874880611271</v>
      </c>
      <c r="Q54" s="1">
        <f t="shared" si="16"/>
        <v>0</v>
      </c>
      <c r="R54" s="1">
        <f t="shared" si="17"/>
        <v>0</v>
      </c>
      <c r="S54" s="1">
        <f t="shared" si="18"/>
        <v>24.654161015662257</v>
      </c>
      <c r="T54" s="1">
        <f t="shared" si="19"/>
        <v>0</v>
      </c>
      <c r="U54" s="1">
        <f t="shared" si="20"/>
        <v>0</v>
      </c>
      <c r="V54" s="1">
        <f t="shared" si="21"/>
        <v>0</v>
      </c>
      <c r="W54" s="1">
        <f t="shared" si="22"/>
        <v>22.423729904169424</v>
      </c>
      <c r="X54" s="1">
        <f t="shared" si="23"/>
        <v>0</v>
      </c>
      <c r="Y54" s="1">
        <f t="shared" si="24"/>
        <v>31.601312519110216</v>
      </c>
      <c r="Z54" s="1">
        <f t="shared" si="25"/>
        <v>0</v>
      </c>
      <c r="AA54" s="1">
        <f t="shared" si="26"/>
        <v>0</v>
      </c>
      <c r="AB54" s="1">
        <f t="shared" si="27"/>
        <v>0</v>
      </c>
      <c r="AC54" s="1">
        <f t="shared" si="28"/>
        <v>23.532732189076462</v>
      </c>
      <c r="AD54" s="1">
        <f t="shared" si="29"/>
        <v>0</v>
      </c>
      <c r="AE54" s="1">
        <f t="shared" si="30"/>
        <v>0</v>
      </c>
      <c r="AF54" s="1">
        <f t="shared" si="31"/>
        <v>0</v>
      </c>
      <c r="AG54" s="1">
        <f t="shared" si="32"/>
        <v>22.725821933788342</v>
      </c>
      <c r="AH54" s="1">
        <f t="shared" si="33"/>
        <v>0</v>
      </c>
      <c r="AI54" s="1">
        <f t="shared" si="34"/>
        <v>0</v>
      </c>
      <c r="AJ54" s="1">
        <f t="shared" si="35"/>
        <v>0</v>
      </c>
      <c r="AK54" s="1">
        <f t="shared" si="36"/>
        <v>26.073717371209977</v>
      </c>
      <c r="AL54" s="1">
        <f t="shared" si="37"/>
        <v>0</v>
      </c>
      <c r="AM54" s="1">
        <f t="shared" si="38"/>
        <v>0</v>
      </c>
      <c r="AN54" s="1">
        <f t="shared" si="39"/>
        <v>0</v>
      </c>
      <c r="AO54" s="1">
        <f t="shared" si="40"/>
        <v>25.847525960416412</v>
      </c>
      <c r="AP54" s="1">
        <f t="shared" si="41"/>
        <v>0</v>
      </c>
      <c r="AQ54" s="1">
        <f t="shared" si="42"/>
        <v>0</v>
      </c>
      <c r="AR54" s="1">
        <f t="shared" si="43"/>
        <v>0</v>
      </c>
      <c r="AS54" s="1">
        <f t="shared" si="44"/>
        <v>24.627022082472745</v>
      </c>
      <c r="AT54" s="1">
        <f t="shared" si="45"/>
        <v>0</v>
      </c>
      <c r="AU54" s="1">
        <f t="shared" si="46"/>
        <v>0</v>
      </c>
      <c r="AV54" s="1">
        <f t="shared" si="47"/>
        <v>0</v>
      </c>
      <c r="AW54" s="1">
        <f t="shared" si="48"/>
        <v>25.354293394338615</v>
      </c>
      <c r="AX54" s="1">
        <f t="shared" si="49"/>
        <v>0</v>
      </c>
      <c r="AY54" s="1">
        <f t="shared" si="50"/>
        <v>0</v>
      </c>
      <c r="AZ54" s="1">
        <f t="shared" si="51"/>
        <v>0</v>
      </c>
      <c r="BA54" s="1">
        <f t="shared" si="52"/>
        <v>24.57007265602865</v>
      </c>
      <c r="BB54" s="1">
        <f t="shared" si="53"/>
        <v>0</v>
      </c>
      <c r="BC54" s="1">
        <f t="shared" si="54"/>
        <v>0</v>
      </c>
      <c r="BD54" s="1">
        <f t="shared" si="55"/>
        <v>0</v>
      </c>
      <c r="BE54" s="1">
        <f t="shared" si="56"/>
        <v>29.204994290861553</v>
      </c>
      <c r="BF54" s="1">
        <f t="shared" si="88"/>
        <v>0</v>
      </c>
      <c r="BG54" s="1">
        <f t="shared" si="88"/>
        <v>0</v>
      </c>
      <c r="BH54" s="1">
        <f t="shared" si="58"/>
        <v>0</v>
      </c>
      <c r="BI54" s="1">
        <f t="shared" si="59"/>
        <v>30.730092399577309</v>
      </c>
      <c r="BJ54" s="1">
        <f t="shared" si="60"/>
        <v>0</v>
      </c>
      <c r="BK54" s="1">
        <f t="shared" si="61"/>
        <v>0</v>
      </c>
      <c r="BL54" s="1">
        <f t="shared" si="62"/>
        <v>0</v>
      </c>
      <c r="BM54" s="1">
        <f t="shared" si="63"/>
        <v>0</v>
      </c>
      <c r="BN54" s="1">
        <f t="shared" si="64"/>
        <v>0</v>
      </c>
      <c r="BO54" s="1">
        <f t="shared" si="65"/>
        <v>28.57914040994401</v>
      </c>
      <c r="BP54" s="1">
        <f t="shared" si="66"/>
        <v>0</v>
      </c>
      <c r="BQ54" s="1">
        <f t="shared" si="67"/>
        <v>26.291665502181942</v>
      </c>
      <c r="BR54" s="1">
        <f t="shared" si="68"/>
        <v>0</v>
      </c>
      <c r="BS54" s="1">
        <f t="shared" si="69"/>
        <v>0</v>
      </c>
      <c r="BT54" s="1">
        <f t="shared" si="70"/>
        <v>0</v>
      </c>
      <c r="BU54" s="1">
        <f t="shared" si="71"/>
        <v>26.917914593006603</v>
      </c>
      <c r="BV54" s="1">
        <f t="shared" si="72"/>
        <v>0</v>
      </c>
      <c r="BW54" s="1">
        <f t="shared" si="73"/>
        <v>0</v>
      </c>
      <c r="BX54" s="1">
        <f t="shared" si="74"/>
        <v>0</v>
      </c>
      <c r="BY54" s="1">
        <f t="shared" si="75"/>
        <v>31.798077005197936</v>
      </c>
      <c r="BZ54" s="1">
        <f t="shared" si="76"/>
        <v>0</v>
      </c>
      <c r="CA54" s="1">
        <f t="shared" si="77"/>
        <v>0</v>
      </c>
      <c r="CB54" s="1">
        <f t="shared" si="78"/>
        <v>0</v>
      </c>
      <c r="CC54" s="1">
        <f t="shared" si="79"/>
        <v>23.911917125459304</v>
      </c>
      <c r="CD54" s="1">
        <f t="shared" si="80"/>
        <v>0</v>
      </c>
      <c r="CE54" s="1">
        <f t="shared" si="81"/>
        <v>0</v>
      </c>
      <c r="CF54" s="1">
        <f t="shared" si="82"/>
        <v>0</v>
      </c>
      <c r="CG54" s="1">
        <f t="shared" si="83"/>
        <v>23.046924098054497</v>
      </c>
      <c r="CH54" s="1">
        <f t="shared" si="84"/>
        <v>0</v>
      </c>
      <c r="CI54" s="1">
        <f t="shared" si="85"/>
        <v>0</v>
      </c>
      <c r="CJ54" s="1">
        <f t="shared" si="86"/>
        <v>0</v>
      </c>
      <c r="CK54" s="1">
        <f t="shared" si="87"/>
        <v>19.892729106570457</v>
      </c>
      <c r="CL54" s="1">
        <f t="shared" si="89"/>
        <v>0</v>
      </c>
      <c r="CM54" s="1">
        <f t="shared" si="90"/>
        <v>0</v>
      </c>
      <c r="CN54" s="1">
        <f t="shared" ref="CN54:CN56" si="91">$C54*CN53+CN53</f>
        <v>0</v>
      </c>
      <c r="CO54" s="1">
        <f t="shared" ref="CO54:CO56" si="92">CO53*$C54+CO53</f>
        <v>19.214302145683231</v>
      </c>
      <c r="CP54" s="1">
        <f>$C54*CP53+CP53</f>
        <v>0</v>
      </c>
      <c r="CQ54" s="1">
        <f>$N54</f>
        <v>0</v>
      </c>
      <c r="CR54" s="51">
        <f>$G54</f>
        <v>0</v>
      </c>
    </row>
    <row r="55" spans="1:116" x14ac:dyDescent="0.2">
      <c r="A55" s="50">
        <v>44467</v>
      </c>
      <c r="B55" s="51">
        <v>401.73</v>
      </c>
      <c r="C55" s="52">
        <f t="shared" si="9"/>
        <v>2.1434019832189184E-2</v>
      </c>
      <c r="D55" s="51">
        <f t="shared" si="10"/>
        <v>5329.1149315504617</v>
      </c>
      <c r="E55">
        <f t="shared" si="5"/>
        <v>14.564672346208839</v>
      </c>
      <c r="F55"/>
      <c r="G55" s="51">
        <f t="shared" si="6"/>
        <v>0</v>
      </c>
      <c r="H55">
        <f t="shared" si="7"/>
        <v>0</v>
      </c>
      <c r="I55">
        <f t="shared" si="11"/>
        <v>0</v>
      </c>
      <c r="J55">
        <f t="shared" si="12"/>
        <v>4.7399628171740808E-2</v>
      </c>
      <c r="K55">
        <f t="shared" si="13"/>
        <v>1.3466575628343644</v>
      </c>
      <c r="L55">
        <f t="shared" si="14"/>
        <v>14.564672346208839</v>
      </c>
      <c r="M55" s="53">
        <v>1.3073999999999999</v>
      </c>
      <c r="N55" s="1">
        <f t="shared" si="15"/>
        <v>19.041852625433435</v>
      </c>
      <c r="P55" s="1">
        <f t="shared" si="8"/>
        <v>5329.1149315504617</v>
      </c>
      <c r="Q55" s="1">
        <f t="shared" si="16"/>
        <v>0</v>
      </c>
      <c r="R55" s="1">
        <f t="shared" si="17"/>
        <v>0</v>
      </c>
      <c r="S55" s="1">
        <f t="shared" si="18"/>
        <v>25.182598791817949</v>
      </c>
      <c r="T55" s="1">
        <f t="shared" si="19"/>
        <v>0</v>
      </c>
      <c r="U55" s="1">
        <f t="shared" si="20"/>
        <v>0</v>
      </c>
      <c r="V55" s="1">
        <f t="shared" si="21"/>
        <v>0</v>
      </c>
      <c r="W55" s="1">
        <f t="shared" si="22"/>
        <v>22.904360575647043</v>
      </c>
      <c r="X55" s="1">
        <f t="shared" si="23"/>
        <v>0</v>
      </c>
      <c r="Y55" s="1">
        <f t="shared" si="24"/>
        <v>32.278655678368033</v>
      </c>
      <c r="Z55" s="1">
        <f t="shared" si="25"/>
        <v>0</v>
      </c>
      <c r="AA55" s="1">
        <f t="shared" si="26"/>
        <v>0</v>
      </c>
      <c r="AB55" s="1">
        <f t="shared" si="27"/>
        <v>0</v>
      </c>
      <c r="AC55" s="1">
        <f t="shared" si="28"/>
        <v>24.037133237522724</v>
      </c>
      <c r="AD55" s="1">
        <f t="shared" si="29"/>
        <v>0</v>
      </c>
      <c r="AE55" s="1">
        <f t="shared" si="30"/>
        <v>0</v>
      </c>
      <c r="AF55" s="1">
        <f t="shared" si="31"/>
        <v>0</v>
      </c>
      <c r="AG55" s="1">
        <f t="shared" si="32"/>
        <v>23.21292765181996</v>
      </c>
      <c r="AH55" s="1">
        <f t="shared" si="33"/>
        <v>0</v>
      </c>
      <c r="AI55" s="1">
        <f t="shared" si="34"/>
        <v>0</v>
      </c>
      <c r="AJ55" s="1">
        <f t="shared" si="35"/>
        <v>0</v>
      </c>
      <c r="AK55" s="1">
        <f t="shared" si="36"/>
        <v>26.632581946443388</v>
      </c>
      <c r="AL55" s="1">
        <f t="shared" si="37"/>
        <v>0</v>
      </c>
      <c r="AM55" s="1">
        <f t="shared" si="38"/>
        <v>0</v>
      </c>
      <c r="AN55" s="1">
        <f t="shared" si="39"/>
        <v>0</v>
      </c>
      <c r="AO55" s="1">
        <f t="shared" si="40"/>
        <v>26.401542344465003</v>
      </c>
      <c r="AP55" s="1">
        <f t="shared" si="41"/>
        <v>0</v>
      </c>
      <c r="AQ55" s="1">
        <f t="shared" si="42"/>
        <v>0</v>
      </c>
      <c r="AR55" s="1">
        <f t="shared" si="43"/>
        <v>0</v>
      </c>
      <c r="AS55" s="1">
        <f t="shared" si="44"/>
        <v>25.154878162196226</v>
      </c>
      <c r="AT55" s="1">
        <f t="shared" si="45"/>
        <v>0</v>
      </c>
      <c r="AU55" s="1">
        <f t="shared" si="46"/>
        <v>0</v>
      </c>
      <c r="AV55" s="1">
        <f t="shared" si="47"/>
        <v>0</v>
      </c>
      <c r="AW55" s="1">
        <f t="shared" si="48"/>
        <v>25.897737821784013</v>
      </c>
      <c r="AX55" s="1">
        <f t="shared" si="49"/>
        <v>0</v>
      </c>
      <c r="AY55" s="1">
        <f t="shared" si="50"/>
        <v>0</v>
      </c>
      <c r="AZ55" s="1">
        <f t="shared" si="51"/>
        <v>0</v>
      </c>
      <c r="BA55" s="1">
        <f t="shared" si="52"/>
        <v>25.096708080616295</v>
      </c>
      <c r="BB55" s="1">
        <f t="shared" si="53"/>
        <v>0</v>
      </c>
      <c r="BC55" s="1">
        <f t="shared" si="54"/>
        <v>0</v>
      </c>
      <c r="BD55" s="1">
        <f t="shared" ref="BD55:BD56" si="93">AR55</f>
        <v>0</v>
      </c>
      <c r="BE55" s="1">
        <f t="shared" ref="BE55:BE56" si="94">AQ55*BE54+BE54</f>
        <v>29.204994290861553</v>
      </c>
      <c r="BF55" s="1">
        <f t="shared" ref="BF55:BF56" si="95">BF54*AQ55+BF54</f>
        <v>0</v>
      </c>
      <c r="BG55" s="1">
        <f t="shared" ref="BG55:BG56" si="96">$C55*BG54+BG54</f>
        <v>0</v>
      </c>
      <c r="BH55" s="1">
        <f t="shared" ref="BH55:BH56" si="97">BH54*$C55+BH54</f>
        <v>0</v>
      </c>
      <c r="BI55" s="1">
        <f t="shared" si="59"/>
        <v>31.388761809514854</v>
      </c>
      <c r="BJ55" s="1">
        <f t="shared" si="60"/>
        <v>0</v>
      </c>
      <c r="BK55" s="1">
        <f t="shared" si="61"/>
        <v>0</v>
      </c>
      <c r="BL55" s="1">
        <f t="shared" si="62"/>
        <v>0</v>
      </c>
      <c r="BM55" s="1">
        <f t="shared" si="63"/>
        <v>0</v>
      </c>
      <c r="BN55" s="1">
        <f t="shared" si="64"/>
        <v>0</v>
      </c>
      <c r="BO55" s="1">
        <f t="shared" si="65"/>
        <v>29.191706272277671</v>
      </c>
      <c r="BP55" s="1">
        <f t="shared" si="66"/>
        <v>0</v>
      </c>
      <c r="BQ55" s="1">
        <f t="shared" si="67"/>
        <v>26.855201581976996</v>
      </c>
      <c r="BR55" s="1">
        <f t="shared" si="68"/>
        <v>0</v>
      </c>
      <c r="BS55" s="1">
        <f t="shared" si="69"/>
        <v>0</v>
      </c>
      <c r="BT55" s="1">
        <f t="shared" si="70"/>
        <v>0</v>
      </c>
      <c r="BU55" s="1">
        <f t="shared" si="71"/>
        <v>27.49487370823428</v>
      </c>
      <c r="BV55" s="1">
        <f t="shared" si="72"/>
        <v>0</v>
      </c>
      <c r="BW55" s="1">
        <f t="shared" si="73"/>
        <v>0</v>
      </c>
      <c r="BX55" s="1">
        <f t="shared" si="74"/>
        <v>0</v>
      </c>
      <c r="BY55" s="1">
        <f t="shared" si="75"/>
        <v>32.479637618352825</v>
      </c>
      <c r="BZ55" s="1">
        <f t="shared" si="76"/>
        <v>0</v>
      </c>
      <c r="CA55" s="1">
        <f t="shared" si="77"/>
        <v>0</v>
      </c>
      <c r="CB55" s="1">
        <f t="shared" si="78"/>
        <v>0</v>
      </c>
      <c r="CC55" s="1">
        <f t="shared" si="79"/>
        <v>24.424445631352064</v>
      </c>
      <c r="CD55" s="1">
        <f t="shared" si="80"/>
        <v>0</v>
      </c>
      <c r="CE55" s="1">
        <f t="shared" si="81"/>
        <v>0</v>
      </c>
      <c r="CF55" s="1">
        <f t="shared" si="82"/>
        <v>0</v>
      </c>
      <c r="CG55" s="1">
        <f t="shared" si="83"/>
        <v>23.540912326243156</v>
      </c>
      <c r="CH55" s="1">
        <f t="shared" si="84"/>
        <v>0</v>
      </c>
      <c r="CI55" s="1">
        <f t="shared" si="85"/>
        <v>0</v>
      </c>
      <c r="CJ55" s="1">
        <f t="shared" si="86"/>
        <v>0</v>
      </c>
      <c r="CK55" s="1">
        <f t="shared" si="87"/>
        <v>20.319110256757053</v>
      </c>
      <c r="CL55" s="1">
        <f t="shared" si="89"/>
        <v>0</v>
      </c>
      <c r="CM55" s="1">
        <f t="shared" si="90"/>
        <v>0</v>
      </c>
      <c r="CN55" s="1">
        <f t="shared" si="91"/>
        <v>0</v>
      </c>
      <c r="CO55" s="1">
        <f t="shared" si="92"/>
        <v>19.626141878935481</v>
      </c>
      <c r="CP55" s="1">
        <f t="shared" ref="CP55:CP56" si="98">$C55*CP54+CP54</f>
        <v>0</v>
      </c>
      <c r="CQ55" s="1">
        <f t="shared" ref="CQ55:CQ56" si="99">CQ54*$C55+CQ54</f>
        <v>0</v>
      </c>
      <c r="CR55" s="1">
        <f>$C55*CR54+CR54</f>
        <v>0</v>
      </c>
      <c r="CS55" s="1">
        <f>$N55</f>
        <v>19.041852625433435</v>
      </c>
      <c r="CT55" s="51">
        <f>$G55</f>
        <v>0</v>
      </c>
    </row>
    <row r="56" spans="1:116" x14ac:dyDescent="0.2">
      <c r="A56" s="50">
        <v>44477</v>
      </c>
      <c r="B56" s="51">
        <v>405.54</v>
      </c>
      <c r="C56" s="52">
        <f t="shared" si="9"/>
        <v>9.4839817788066657E-3</v>
      </c>
      <c r="D56" s="51">
        <f t="shared" si="10"/>
        <v>5379.6561604584531</v>
      </c>
      <c r="E56">
        <f t="shared" si="5"/>
        <v>14.61207197438058</v>
      </c>
      <c r="F56"/>
      <c r="G56" s="51">
        <f t="shared" si="6"/>
        <v>0</v>
      </c>
      <c r="H56">
        <f t="shared" si="7"/>
        <v>0</v>
      </c>
      <c r="I56">
        <f t="shared" si="11"/>
        <v>0</v>
      </c>
      <c r="J56">
        <f t="shared" si="12"/>
        <v>0</v>
      </c>
      <c r="K56">
        <f t="shared" si="13"/>
        <v>1.3466575628343644</v>
      </c>
      <c r="L56">
        <f t="shared" si="14"/>
        <v>14.61207197438058</v>
      </c>
      <c r="M56" s="53">
        <v>0</v>
      </c>
      <c r="N56" s="1">
        <f t="shared" si="15"/>
        <v>0</v>
      </c>
      <c r="P56" s="1">
        <f t="shared" si="8"/>
        <v>5379.6561604584531</v>
      </c>
      <c r="Q56" s="1">
        <f t="shared" si="16"/>
        <v>0</v>
      </c>
      <c r="R56" s="1">
        <f t="shared" si="17"/>
        <v>0</v>
      </c>
      <c r="S56" s="1">
        <f t="shared" si="18"/>
        <v>25.421430099902548</v>
      </c>
      <c r="T56" s="1">
        <f t="shared" si="19"/>
        <v>0</v>
      </c>
      <c r="U56" s="1">
        <f t="shared" si="20"/>
        <v>0</v>
      </c>
      <c r="V56" s="1">
        <f t="shared" si="21"/>
        <v>0</v>
      </c>
      <c r="W56" s="1">
        <f t="shared" si="22"/>
        <v>23.121585114001697</v>
      </c>
      <c r="X56" s="1">
        <f t="shared" si="23"/>
        <v>0</v>
      </c>
      <c r="Y56" s="1">
        <f t="shared" si="24"/>
        <v>32.584785860666052</v>
      </c>
      <c r="Z56" s="1">
        <f t="shared" si="25"/>
        <v>0</v>
      </c>
      <c r="AA56" s="1">
        <f t="shared" si="26"/>
        <v>0</v>
      </c>
      <c r="AB56" s="1">
        <f t="shared" si="27"/>
        <v>0</v>
      </c>
      <c r="AC56" s="1">
        <f t="shared" si="28"/>
        <v>24.265100971162138</v>
      </c>
      <c r="AD56" s="1">
        <f t="shared" si="29"/>
        <v>0</v>
      </c>
      <c r="AE56" s="1">
        <f t="shared" si="30"/>
        <v>0</v>
      </c>
      <c r="AF56" s="1">
        <f t="shared" si="31"/>
        <v>0</v>
      </c>
      <c r="AG56" s="1">
        <f t="shared" si="32"/>
        <v>23.433078634702579</v>
      </c>
      <c r="AH56" s="1">
        <f t="shared" si="33"/>
        <v>0</v>
      </c>
      <c r="AI56" s="1">
        <f t="shared" si="34"/>
        <v>0</v>
      </c>
      <c r="AJ56" s="1">
        <f t="shared" si="35"/>
        <v>0</v>
      </c>
      <c r="AK56" s="1">
        <f t="shared" si="36"/>
        <v>26.885164868346031</v>
      </c>
      <c r="AL56" s="1">
        <f t="shared" si="37"/>
        <v>0</v>
      </c>
      <c r="AM56" s="1">
        <f t="shared" si="38"/>
        <v>0</v>
      </c>
      <c r="AN56" s="1">
        <f t="shared" si="39"/>
        <v>0</v>
      </c>
      <c r="AO56" s="1">
        <f t="shared" si="40"/>
        <v>26.651934090992302</v>
      </c>
      <c r="AP56" s="1">
        <f t="shared" si="41"/>
        <v>0</v>
      </c>
      <c r="AQ56" s="1">
        <f t="shared" si="42"/>
        <v>0</v>
      </c>
      <c r="AR56" s="1">
        <f t="shared" si="43"/>
        <v>0</v>
      </c>
      <c r="AS56" s="1">
        <f t="shared" si="44"/>
        <v>25.393446568334596</v>
      </c>
      <c r="AT56" s="1">
        <f t="shared" si="45"/>
        <v>0</v>
      </c>
      <c r="AU56" s="1">
        <f t="shared" si="46"/>
        <v>0</v>
      </c>
      <c r="AV56" s="1">
        <f t="shared" si="47"/>
        <v>0</v>
      </c>
      <c r="AW56" s="1">
        <f t="shared" si="48"/>
        <v>26.143351495398125</v>
      </c>
      <c r="AX56" s="1">
        <f t="shared" si="49"/>
        <v>0</v>
      </c>
      <c r="AY56" s="1">
        <f t="shared" si="50"/>
        <v>0</v>
      </c>
      <c r="AZ56" s="1">
        <f t="shared" si="51"/>
        <v>0</v>
      </c>
      <c r="BA56" s="1">
        <f t="shared" si="52"/>
        <v>25.334724802760892</v>
      </c>
      <c r="BB56" s="1">
        <f t="shared" si="53"/>
        <v>0</v>
      </c>
      <c r="BC56" s="1">
        <f t="shared" si="54"/>
        <v>0</v>
      </c>
      <c r="BD56" s="1">
        <f t="shared" si="93"/>
        <v>0</v>
      </c>
      <c r="BE56" s="1">
        <f t="shared" si="94"/>
        <v>29.204994290861553</v>
      </c>
      <c r="BF56" s="1">
        <f t="shared" si="95"/>
        <v>0</v>
      </c>
      <c r="BG56" s="1">
        <f t="shared" si="96"/>
        <v>0</v>
      </c>
      <c r="BH56" s="1">
        <f t="shared" si="97"/>
        <v>0</v>
      </c>
      <c r="BI56" s="1">
        <f t="shared" si="59"/>
        <v>31.686452254575595</v>
      </c>
      <c r="BJ56" s="1">
        <f t="shared" si="60"/>
        <v>0</v>
      </c>
      <c r="BK56" s="1">
        <f t="shared" si="61"/>
        <v>0</v>
      </c>
      <c r="BL56" s="1">
        <f t="shared" si="62"/>
        <v>0</v>
      </c>
      <c r="BM56" s="1">
        <f t="shared" si="63"/>
        <v>0</v>
      </c>
      <c r="BN56" s="1">
        <f t="shared" si="64"/>
        <v>0</v>
      </c>
      <c r="BO56" s="1">
        <f t="shared" si="65"/>
        <v>29.46855988265623</v>
      </c>
      <c r="BP56" s="1">
        <f t="shared" si="66"/>
        <v>0</v>
      </c>
      <c r="BQ56" s="1">
        <f t="shared" si="67"/>
        <v>27.109895824446646</v>
      </c>
      <c r="BR56" s="1">
        <f t="shared" si="68"/>
        <v>0</v>
      </c>
      <c r="BS56" s="1">
        <f t="shared" si="69"/>
        <v>0</v>
      </c>
      <c r="BT56" s="1">
        <f t="shared" si="70"/>
        <v>0</v>
      </c>
      <c r="BU56" s="1">
        <f t="shared" si="71"/>
        <v>27.755634589493766</v>
      </c>
      <c r="BV56" s="1">
        <f t="shared" si="72"/>
        <v>0</v>
      </c>
      <c r="BW56" s="1">
        <f t="shared" si="73"/>
        <v>0</v>
      </c>
      <c r="BX56" s="1">
        <f t="shared" si="74"/>
        <v>0</v>
      </c>
      <c r="BY56" s="1">
        <f t="shared" si="75"/>
        <v>32.787673909707529</v>
      </c>
      <c r="BZ56" s="1">
        <f t="shared" si="76"/>
        <v>0</v>
      </c>
      <c r="CA56" s="1">
        <f t="shared" si="77"/>
        <v>0</v>
      </c>
      <c r="CB56" s="1">
        <f t="shared" si="78"/>
        <v>0</v>
      </c>
      <c r="CC56" s="1">
        <f t="shared" si="79"/>
        <v>24.656086628677262</v>
      </c>
      <c r="CD56" s="1">
        <f t="shared" si="80"/>
        <v>0</v>
      </c>
      <c r="CE56" s="1">
        <f t="shared" si="81"/>
        <v>0</v>
      </c>
      <c r="CF56" s="1">
        <f t="shared" si="82"/>
        <v>0</v>
      </c>
      <c r="CG56" s="1">
        <f t="shared" si="83"/>
        <v>23.76417390980173</v>
      </c>
      <c r="CH56" s="1">
        <f t="shared" si="84"/>
        <v>0</v>
      </c>
      <c r="CI56" s="1">
        <f t="shared" si="85"/>
        <v>0</v>
      </c>
      <c r="CJ56" s="1">
        <f t="shared" si="86"/>
        <v>0</v>
      </c>
      <c r="CK56" s="1">
        <f t="shared" si="87"/>
        <v>20.511816328193699</v>
      </c>
      <c r="CL56" s="1">
        <f t="shared" si="89"/>
        <v>0</v>
      </c>
      <c r="CM56" s="1">
        <f t="shared" si="90"/>
        <v>0</v>
      </c>
      <c r="CN56" s="1">
        <f t="shared" si="91"/>
        <v>0</v>
      </c>
      <c r="CO56" s="1">
        <f t="shared" si="92"/>
        <v>19.812275850903578</v>
      </c>
      <c r="CP56" s="1">
        <f t="shared" si="98"/>
        <v>0</v>
      </c>
      <c r="CQ56" s="1">
        <f t="shared" si="99"/>
        <v>0</v>
      </c>
      <c r="CR56" s="1">
        <f>$C56*CR55+CR55</f>
        <v>0</v>
      </c>
      <c r="CS56" s="1">
        <f>$C56*CS55+CS55</f>
        <v>19.222445208767766</v>
      </c>
      <c r="CT56" s="1">
        <f>$C56*CT55+CT55</f>
        <v>0</v>
      </c>
      <c r="CV56" s="51"/>
    </row>
    <row r="57" spans="1:116" x14ac:dyDescent="0.2">
      <c r="A57" s="3"/>
      <c r="B57" s="51"/>
      <c r="C57" s="52"/>
      <c r="D57" s="51"/>
      <c r="E57"/>
      <c r="F57"/>
      <c r="G57" s="51"/>
      <c r="H57"/>
      <c r="I57"/>
      <c r="J57"/>
      <c r="K57"/>
      <c r="L57"/>
      <c r="M57" s="53"/>
      <c r="CX57" s="51"/>
    </row>
    <row r="58" spans="1:116" x14ac:dyDescent="0.2">
      <c r="A58" s="3"/>
      <c r="B58" s="51"/>
      <c r="C58" s="52"/>
      <c r="D58" s="51"/>
      <c r="E58"/>
      <c r="F58"/>
      <c r="G58" s="51"/>
      <c r="H58"/>
      <c r="I58"/>
      <c r="J58"/>
      <c r="K58"/>
      <c r="L58"/>
      <c r="M58" s="53"/>
      <c r="CZ58" s="51"/>
    </row>
    <row r="59" spans="1:116" x14ac:dyDescent="0.2">
      <c r="A59" s="3"/>
      <c r="B59" s="51"/>
      <c r="C59" s="52"/>
      <c r="D59" s="51"/>
      <c r="E59"/>
      <c r="F59"/>
      <c r="G59" s="51"/>
      <c r="H59"/>
      <c r="I59"/>
      <c r="J59"/>
      <c r="K59"/>
      <c r="L59"/>
      <c r="M59" s="53"/>
      <c r="DB59" s="51"/>
    </row>
    <row r="60" spans="1:116" x14ac:dyDescent="0.2">
      <c r="A60" s="3"/>
      <c r="B60" s="51"/>
      <c r="C60" s="52"/>
      <c r="D60" s="51"/>
      <c r="E60"/>
      <c r="F60"/>
      <c r="G60" s="51"/>
      <c r="H60"/>
      <c r="I60"/>
      <c r="J60"/>
      <c r="K60"/>
      <c r="L60"/>
      <c r="M60" s="53"/>
      <c r="DD60" s="51"/>
    </row>
    <row r="61" spans="1:116" x14ac:dyDescent="0.2">
      <c r="A61" s="3"/>
      <c r="B61" s="51"/>
      <c r="C61" s="52"/>
      <c r="D61" s="51"/>
      <c r="E61"/>
      <c r="F61"/>
      <c r="G61" s="51"/>
      <c r="H61"/>
      <c r="I61"/>
      <c r="J61"/>
      <c r="K61"/>
      <c r="L61"/>
      <c r="M61" s="53"/>
      <c r="DF61" s="51"/>
    </row>
    <row r="62" spans="1:116" x14ac:dyDescent="0.2">
      <c r="A62" s="3"/>
      <c r="B62" s="51"/>
      <c r="C62" s="52"/>
      <c r="D62" s="51"/>
      <c r="E62"/>
      <c r="F62"/>
      <c r="G62" s="51"/>
      <c r="H62"/>
      <c r="I62"/>
      <c r="J62"/>
      <c r="K62"/>
      <c r="L62"/>
      <c r="M62" s="53"/>
      <c r="DH62" s="51"/>
    </row>
    <row r="63" spans="1:116" x14ac:dyDescent="0.2">
      <c r="A63" s="3"/>
      <c r="B63" s="51"/>
      <c r="C63" s="52"/>
      <c r="D63" s="51"/>
      <c r="E63"/>
      <c r="F63"/>
      <c r="G63" s="51"/>
      <c r="H63"/>
      <c r="I63"/>
      <c r="J63"/>
      <c r="K63"/>
      <c r="L63"/>
      <c r="M63" s="53"/>
      <c r="DJ63" s="51"/>
    </row>
    <row r="64" spans="1:116" x14ac:dyDescent="0.2">
      <c r="A64" s="3"/>
      <c r="B64" s="51"/>
      <c r="C64" s="52"/>
      <c r="D64" s="51"/>
      <c r="E64"/>
      <c r="F64"/>
      <c r="G64" s="51"/>
      <c r="H64"/>
      <c r="I64"/>
      <c r="J64"/>
      <c r="K64"/>
      <c r="L64"/>
      <c r="M64" s="53"/>
      <c r="DL64" s="51"/>
    </row>
    <row r="65" spans="1:148" x14ac:dyDescent="0.2">
      <c r="A65" s="3"/>
      <c r="B65" s="51"/>
      <c r="C65" s="52"/>
      <c r="D65" s="51"/>
      <c r="E65"/>
      <c r="F65"/>
      <c r="G65" s="51"/>
      <c r="H65"/>
      <c r="I65"/>
      <c r="J65"/>
      <c r="K65"/>
      <c r="L65"/>
      <c r="M65" s="53"/>
      <c r="DN65" s="51"/>
    </row>
    <row r="66" spans="1:148" x14ac:dyDescent="0.2">
      <c r="A66" s="3"/>
      <c r="B66" s="51"/>
      <c r="C66" s="52"/>
      <c r="D66" s="51"/>
      <c r="E66"/>
      <c r="F66"/>
      <c r="G66" s="51"/>
      <c r="H66"/>
      <c r="I66"/>
      <c r="J66"/>
      <c r="K66"/>
      <c r="L66"/>
      <c r="M66" s="53"/>
      <c r="DP66" s="51"/>
    </row>
    <row r="67" spans="1:148" x14ac:dyDescent="0.2">
      <c r="A67" s="3"/>
      <c r="B67" s="51"/>
      <c r="C67" s="52"/>
      <c r="D67" s="51"/>
      <c r="E67"/>
      <c r="F67"/>
      <c r="G67" s="51"/>
      <c r="H67"/>
      <c r="I67"/>
      <c r="J67"/>
      <c r="K67"/>
      <c r="L67"/>
      <c r="M67" s="53"/>
      <c r="DR67" s="51"/>
    </row>
    <row r="68" spans="1:148" x14ac:dyDescent="0.2">
      <c r="A68" s="3"/>
      <c r="B68" s="51"/>
      <c r="C68" s="52"/>
      <c r="D68" s="51"/>
      <c r="E68"/>
      <c r="F68"/>
      <c r="G68" s="51"/>
      <c r="H68"/>
      <c r="I68"/>
      <c r="J68"/>
      <c r="K68"/>
      <c r="L68"/>
      <c r="M68" s="53"/>
      <c r="DT68" s="51"/>
    </row>
    <row r="69" spans="1:148" x14ac:dyDescent="0.2">
      <c r="A69" s="3"/>
      <c r="B69" s="51"/>
      <c r="C69" s="52"/>
      <c r="D69" s="51"/>
      <c r="E69"/>
      <c r="F69"/>
      <c r="G69" s="51"/>
      <c r="H69"/>
      <c r="I69"/>
      <c r="J69"/>
      <c r="K69"/>
      <c r="L69"/>
      <c r="M69" s="53"/>
      <c r="DV69" s="51"/>
    </row>
    <row r="70" spans="1:148" x14ac:dyDescent="0.2">
      <c r="A70" s="3"/>
      <c r="B70" s="51"/>
      <c r="C70" s="52"/>
      <c r="D70" s="51"/>
      <c r="E70"/>
      <c r="F70"/>
      <c r="G70" s="51"/>
      <c r="H70"/>
      <c r="I70"/>
      <c r="J70"/>
      <c r="K70"/>
      <c r="L70"/>
      <c r="M70" s="53"/>
      <c r="DX70" s="51"/>
    </row>
    <row r="71" spans="1:148" x14ac:dyDescent="0.2">
      <c r="A71" s="3"/>
      <c r="B71" s="51"/>
      <c r="C71" s="52"/>
      <c r="D71" s="51"/>
      <c r="E71"/>
      <c r="F71"/>
      <c r="G71" s="51"/>
      <c r="H71"/>
      <c r="I71"/>
      <c r="J71"/>
      <c r="K71"/>
      <c r="L71"/>
      <c r="M71" s="53"/>
      <c r="DZ71" s="51"/>
    </row>
    <row r="72" spans="1:148" x14ac:dyDescent="0.2">
      <c r="A72" s="3"/>
      <c r="B72" s="51"/>
      <c r="C72" s="52"/>
      <c r="D72" s="51"/>
      <c r="E72"/>
      <c r="F72"/>
      <c r="G72" s="51"/>
      <c r="H72"/>
      <c r="I72"/>
      <c r="J72"/>
      <c r="K72"/>
      <c r="L72"/>
      <c r="M72" s="53"/>
      <c r="EB72" s="51"/>
    </row>
    <row r="73" spans="1:148" x14ac:dyDescent="0.2">
      <c r="A73" s="3"/>
      <c r="B73" s="51"/>
      <c r="C73" s="52"/>
      <c r="D73" s="51"/>
      <c r="E73"/>
      <c r="F73"/>
      <c r="G73" s="51"/>
      <c r="H73"/>
      <c r="I73"/>
      <c r="J73"/>
      <c r="K73"/>
      <c r="L73"/>
      <c r="M73" s="53"/>
      <c r="ED73" s="51"/>
    </row>
    <row r="74" spans="1:148" x14ac:dyDescent="0.2">
      <c r="A74" s="3"/>
      <c r="B74" s="51"/>
      <c r="C74" s="52"/>
      <c r="D74" s="51"/>
      <c r="E74"/>
      <c r="F74"/>
      <c r="G74" s="51"/>
      <c r="H74"/>
      <c r="I74"/>
      <c r="J74"/>
      <c r="K74"/>
      <c r="L74"/>
      <c r="M74" s="53"/>
      <c r="EF74" s="51"/>
    </row>
    <row r="75" spans="1:148" x14ac:dyDescent="0.2">
      <c r="A75" s="3"/>
      <c r="B75" s="51"/>
      <c r="C75" s="52"/>
      <c r="D75" s="51"/>
      <c r="E75"/>
      <c r="F75"/>
      <c r="G75" s="51"/>
      <c r="H75"/>
      <c r="I75"/>
      <c r="J75"/>
      <c r="K75"/>
      <c r="L75"/>
      <c r="M75" s="53"/>
      <c r="EH75" s="51"/>
    </row>
    <row r="76" spans="1:148" x14ac:dyDescent="0.2">
      <c r="A76" s="3"/>
      <c r="B76" s="51"/>
      <c r="C76" s="52"/>
      <c r="D76" s="51"/>
      <c r="E76"/>
      <c r="F76"/>
      <c r="G76" s="51"/>
      <c r="H76"/>
      <c r="I76"/>
      <c r="J76"/>
      <c r="K76"/>
      <c r="L76"/>
      <c r="M76" s="53"/>
      <c r="EJ76" s="51"/>
    </row>
    <row r="77" spans="1:148" x14ac:dyDescent="0.2">
      <c r="A77" s="3"/>
      <c r="B77" s="51"/>
      <c r="C77" s="52"/>
      <c r="D77" s="51"/>
      <c r="E77"/>
      <c r="F77"/>
      <c r="G77" s="51"/>
      <c r="H77"/>
      <c r="I77"/>
      <c r="J77"/>
      <c r="K77"/>
      <c r="L77"/>
      <c r="M77" s="53"/>
      <c r="EL77" s="51"/>
    </row>
    <row r="78" spans="1:148" x14ac:dyDescent="0.2">
      <c r="A78" s="3"/>
      <c r="B78" s="51"/>
      <c r="C78" s="52"/>
      <c r="D78" s="51"/>
      <c r="E78"/>
      <c r="F78"/>
      <c r="G78" s="51"/>
      <c r="H78"/>
      <c r="I78"/>
      <c r="J78"/>
      <c r="K78"/>
      <c r="L78"/>
      <c r="M78" s="53"/>
      <c r="EN78" s="51"/>
    </row>
    <row r="79" spans="1:148" x14ac:dyDescent="0.2">
      <c r="A79" s="3"/>
      <c r="B79" s="51"/>
      <c r="C79" s="52"/>
      <c r="D79" s="51"/>
      <c r="E79"/>
      <c r="F79"/>
      <c r="G79" s="51"/>
      <c r="H79"/>
      <c r="I79"/>
      <c r="J79"/>
      <c r="K79"/>
      <c r="L79"/>
      <c r="M79" s="53"/>
      <c r="EP79" s="51"/>
    </row>
    <row r="80" spans="1:148" x14ac:dyDescent="0.2">
      <c r="A80" s="3"/>
      <c r="B80" s="51"/>
      <c r="C80" s="52"/>
      <c r="D80" s="51"/>
      <c r="E80"/>
      <c r="F80"/>
      <c r="G80" s="51"/>
      <c r="H80"/>
      <c r="I80"/>
      <c r="J80"/>
      <c r="K80"/>
      <c r="L80"/>
      <c r="M80" s="53"/>
      <c r="ER80" s="51"/>
    </row>
    <row r="81" spans="1:180" x14ac:dyDescent="0.2">
      <c r="A81" s="3"/>
      <c r="B81" s="51"/>
      <c r="C81" s="52"/>
      <c r="D81" s="51"/>
      <c r="E81"/>
      <c r="F81"/>
      <c r="G81" s="51"/>
      <c r="H81"/>
      <c r="I81"/>
      <c r="J81"/>
      <c r="K81"/>
      <c r="L81"/>
      <c r="M81" s="53"/>
      <c r="ET81" s="51"/>
    </row>
    <row r="82" spans="1:180" x14ac:dyDescent="0.2">
      <c r="A82" s="3"/>
      <c r="B82" s="51"/>
      <c r="C82" s="52"/>
      <c r="D82" s="51"/>
      <c r="E82"/>
      <c r="F82"/>
      <c r="G82" s="51"/>
      <c r="H82"/>
      <c r="I82"/>
      <c r="J82"/>
      <c r="K82"/>
      <c r="L82"/>
      <c r="M82" s="53"/>
      <c r="EV82" s="51"/>
    </row>
    <row r="83" spans="1:180" x14ac:dyDescent="0.2">
      <c r="A83" s="3"/>
      <c r="B83" s="51"/>
      <c r="C83" s="52"/>
      <c r="D83" s="51"/>
      <c r="E83"/>
      <c r="F83"/>
      <c r="G83" s="51"/>
      <c r="H83"/>
      <c r="I83"/>
      <c r="J83"/>
      <c r="K83"/>
      <c r="L83"/>
      <c r="M83" s="53"/>
      <c r="EX83" s="51"/>
    </row>
    <row r="84" spans="1:180" x14ac:dyDescent="0.2">
      <c r="A84" s="3"/>
      <c r="B84" s="51"/>
      <c r="C84" s="52"/>
      <c r="D84" s="51"/>
      <c r="E84"/>
      <c r="F84"/>
      <c r="G84" s="51"/>
      <c r="H84"/>
      <c r="I84"/>
      <c r="J84"/>
      <c r="K84"/>
      <c r="L84"/>
      <c r="M84" s="53"/>
      <c r="EZ84" s="51"/>
    </row>
    <row r="85" spans="1:180" x14ac:dyDescent="0.2">
      <c r="A85" s="3"/>
      <c r="B85" s="51"/>
      <c r="C85" s="52"/>
      <c r="D85" s="51"/>
      <c r="E85"/>
      <c r="F85"/>
      <c r="G85" s="51"/>
      <c r="H85"/>
      <c r="I85"/>
      <c r="J85"/>
      <c r="K85"/>
      <c r="L85"/>
      <c r="M85" s="53"/>
      <c r="FB85" s="51"/>
    </row>
    <row r="86" spans="1:180" x14ac:dyDescent="0.2">
      <c r="A86" s="3"/>
      <c r="B86" s="51"/>
      <c r="C86" s="52"/>
      <c r="D86" s="51"/>
      <c r="E86"/>
      <c r="F86"/>
      <c r="G86" s="51"/>
      <c r="H86"/>
      <c r="I86"/>
      <c r="J86"/>
      <c r="K86"/>
      <c r="L86"/>
      <c r="M86" s="53"/>
      <c r="FD86" s="51"/>
    </row>
    <row r="87" spans="1:180" x14ac:dyDescent="0.2">
      <c r="A87" s="3"/>
      <c r="B87" s="51"/>
      <c r="C87" s="52"/>
      <c r="D87" s="51"/>
      <c r="E87"/>
      <c r="F87"/>
      <c r="G87" s="51"/>
      <c r="H87"/>
      <c r="I87"/>
      <c r="J87"/>
      <c r="K87"/>
      <c r="L87"/>
      <c r="M87" s="53"/>
      <c r="FF87" s="51"/>
    </row>
    <row r="88" spans="1:180" x14ac:dyDescent="0.2">
      <c r="A88" s="3"/>
      <c r="B88" s="51"/>
      <c r="C88" s="52"/>
      <c r="D88" s="51"/>
      <c r="E88"/>
      <c r="F88"/>
      <c r="G88" s="51"/>
      <c r="H88"/>
      <c r="I88"/>
      <c r="J88"/>
      <c r="K88"/>
      <c r="L88"/>
      <c r="M88" s="53"/>
      <c r="FH88" s="51"/>
    </row>
    <row r="89" spans="1:180" x14ac:dyDescent="0.2">
      <c r="A89" s="3"/>
      <c r="B89" s="51"/>
      <c r="C89" s="52"/>
      <c r="D89" s="51"/>
      <c r="E89"/>
      <c r="F89"/>
      <c r="G89" s="51"/>
      <c r="H89"/>
      <c r="I89"/>
      <c r="J89"/>
      <c r="K89"/>
      <c r="L89"/>
      <c r="M89" s="53"/>
      <c r="FJ89" s="51"/>
    </row>
    <row r="90" spans="1:180" x14ac:dyDescent="0.2">
      <c r="A90" s="3"/>
      <c r="B90" s="51"/>
      <c r="C90" s="52"/>
      <c r="D90" s="51"/>
      <c r="E90"/>
      <c r="F90"/>
      <c r="G90" s="51"/>
      <c r="H90"/>
      <c r="I90"/>
      <c r="J90"/>
      <c r="K90"/>
      <c r="L90"/>
      <c r="M90" s="53"/>
      <c r="FL90" s="51"/>
    </row>
    <row r="91" spans="1:180" x14ac:dyDescent="0.2">
      <c r="A91" s="3"/>
      <c r="B91" s="51"/>
      <c r="C91" s="52"/>
      <c r="D91" s="51"/>
      <c r="E91"/>
      <c r="F91"/>
      <c r="G91" s="51"/>
      <c r="H91"/>
      <c r="I91"/>
      <c r="J91"/>
      <c r="K91"/>
      <c r="L91"/>
      <c r="M91" s="53"/>
      <c r="FN91" s="51"/>
    </row>
    <row r="92" spans="1:180" x14ac:dyDescent="0.2">
      <c r="A92" s="3"/>
      <c r="B92" s="51"/>
      <c r="C92" s="52"/>
      <c r="D92" s="51"/>
      <c r="E92"/>
      <c r="F92"/>
      <c r="G92" s="51"/>
      <c r="H92"/>
      <c r="I92"/>
      <c r="J92"/>
      <c r="K92"/>
      <c r="L92"/>
      <c r="M92" s="53"/>
      <c r="FP92" s="51"/>
    </row>
    <row r="93" spans="1:180" x14ac:dyDescent="0.2">
      <c r="A93" s="3"/>
      <c r="B93" s="51"/>
      <c r="C93" s="52"/>
      <c r="D93" s="51"/>
      <c r="E93"/>
      <c r="F93"/>
      <c r="G93" s="51"/>
      <c r="H93"/>
      <c r="I93"/>
      <c r="J93"/>
      <c r="K93"/>
      <c r="L93"/>
      <c r="M93" s="53"/>
      <c r="FR93" s="51"/>
    </row>
    <row r="94" spans="1:180" x14ac:dyDescent="0.2">
      <c r="A94" s="3"/>
      <c r="B94" s="51"/>
      <c r="C94" s="52"/>
      <c r="D94" s="51"/>
      <c r="E94"/>
      <c r="F94"/>
      <c r="G94" s="51"/>
      <c r="H94"/>
      <c r="I94"/>
      <c r="J94"/>
      <c r="K94"/>
      <c r="L94"/>
      <c r="M94" s="53"/>
      <c r="FT94" s="51"/>
    </row>
    <row r="95" spans="1:180" x14ac:dyDescent="0.2">
      <c r="A95" s="3"/>
      <c r="B95" s="51"/>
      <c r="C95" s="52"/>
      <c r="D95" s="51"/>
      <c r="E95"/>
      <c r="F95"/>
      <c r="G95" s="51"/>
      <c r="H95"/>
      <c r="I95"/>
      <c r="J95"/>
      <c r="K95"/>
      <c r="L95"/>
      <c r="M95" s="53"/>
      <c r="FV95" s="51"/>
    </row>
    <row r="96" spans="1:180" x14ac:dyDescent="0.2">
      <c r="A96" s="3"/>
      <c r="B96" s="51"/>
      <c r="C96" s="52"/>
      <c r="D96" s="51"/>
      <c r="E96"/>
      <c r="F96"/>
      <c r="G96" s="51"/>
      <c r="H96"/>
      <c r="I96"/>
      <c r="J96"/>
      <c r="K96"/>
      <c r="L96"/>
      <c r="M96" s="53"/>
      <c r="FX96" s="51"/>
    </row>
    <row r="97" spans="1:212" x14ac:dyDescent="0.2">
      <c r="A97" s="3"/>
      <c r="B97" s="51"/>
      <c r="C97" s="52"/>
      <c r="D97" s="51"/>
      <c r="E97"/>
      <c r="F97"/>
      <c r="G97" s="51"/>
      <c r="H97"/>
      <c r="I97"/>
      <c r="J97"/>
      <c r="K97"/>
      <c r="L97"/>
      <c r="M97" s="53"/>
      <c r="FZ97" s="51"/>
    </row>
    <row r="98" spans="1:212" x14ac:dyDescent="0.2">
      <c r="A98" s="3"/>
      <c r="B98" s="51"/>
      <c r="C98" s="52"/>
      <c r="D98" s="51"/>
      <c r="E98"/>
      <c r="F98"/>
      <c r="G98" s="51"/>
      <c r="H98"/>
      <c r="I98"/>
      <c r="J98"/>
      <c r="K98"/>
      <c r="L98"/>
      <c r="M98" s="53"/>
      <c r="GB98" s="51"/>
    </row>
    <row r="99" spans="1:212" x14ac:dyDescent="0.2">
      <c r="A99" s="3"/>
      <c r="B99" s="51"/>
      <c r="C99" s="52"/>
      <c r="D99" s="51"/>
      <c r="E99"/>
      <c r="F99"/>
      <c r="G99" s="51"/>
      <c r="H99"/>
      <c r="I99"/>
      <c r="J99"/>
      <c r="K99"/>
      <c r="L99"/>
      <c r="M99" s="53"/>
      <c r="GD99" s="51"/>
    </row>
    <row r="100" spans="1:212" x14ac:dyDescent="0.2">
      <c r="A100" s="3"/>
      <c r="C100" s="4"/>
      <c r="E100"/>
      <c r="F100"/>
      <c r="G100" s="2"/>
      <c r="H100"/>
      <c r="I100"/>
      <c r="J100"/>
      <c r="K100"/>
      <c r="L100"/>
      <c r="M100" s="5"/>
      <c r="GF100" s="2"/>
    </row>
    <row r="101" spans="1:212" x14ac:dyDescent="0.2">
      <c r="A101" s="3"/>
      <c r="C101" s="4"/>
      <c r="E101"/>
      <c r="F101"/>
      <c r="G101" s="2"/>
      <c r="H101"/>
      <c r="I101"/>
      <c r="J101"/>
      <c r="K101"/>
      <c r="L101"/>
      <c r="M101" s="5"/>
      <c r="GH101" s="2"/>
    </row>
    <row r="102" spans="1:212" x14ac:dyDescent="0.2">
      <c r="A102" s="3"/>
      <c r="C102" s="4"/>
      <c r="E102"/>
      <c r="F102"/>
      <c r="G102" s="2"/>
      <c r="H102"/>
      <c r="I102"/>
      <c r="J102"/>
      <c r="K102"/>
      <c r="L102"/>
      <c r="M102" s="5"/>
      <c r="GJ102" s="2"/>
    </row>
    <row r="103" spans="1:212" x14ac:dyDescent="0.2">
      <c r="A103" s="3"/>
      <c r="C103" s="4"/>
      <c r="E103"/>
      <c r="F103"/>
      <c r="G103" s="2"/>
      <c r="H103"/>
      <c r="I103"/>
      <c r="J103"/>
      <c r="K103"/>
      <c r="L103"/>
      <c r="M103" s="5"/>
      <c r="GL103" s="2"/>
    </row>
    <row r="104" spans="1:212" x14ac:dyDescent="0.2">
      <c r="A104" s="3"/>
      <c r="C104" s="4"/>
      <c r="E104"/>
      <c r="F104"/>
      <c r="G104" s="2"/>
      <c r="H104"/>
      <c r="I104"/>
      <c r="J104"/>
      <c r="K104"/>
      <c r="L104"/>
      <c r="M104" s="5"/>
      <c r="GN104" s="2"/>
    </row>
    <row r="105" spans="1:212" x14ac:dyDescent="0.2">
      <c r="A105" s="3"/>
      <c r="C105" s="4"/>
      <c r="E105"/>
      <c r="F105"/>
      <c r="G105" s="2"/>
      <c r="H105"/>
      <c r="I105"/>
      <c r="J105"/>
      <c r="K105"/>
      <c r="L105"/>
      <c r="M105" s="5"/>
      <c r="GP105" s="2"/>
    </row>
    <row r="106" spans="1:212" x14ac:dyDescent="0.2">
      <c r="A106" s="3"/>
      <c r="C106" s="4"/>
      <c r="E106"/>
      <c r="F106"/>
      <c r="G106" s="2"/>
      <c r="H106"/>
      <c r="I106"/>
      <c r="J106"/>
      <c r="K106"/>
      <c r="L106"/>
      <c r="M106" s="5"/>
      <c r="GR106" s="2"/>
    </row>
    <row r="107" spans="1:212" x14ac:dyDescent="0.2">
      <c r="A107" s="3"/>
      <c r="C107" s="4"/>
      <c r="E107"/>
      <c r="F107"/>
      <c r="G107" s="2"/>
      <c r="H107"/>
      <c r="I107"/>
      <c r="J107"/>
      <c r="K107"/>
      <c r="L107"/>
      <c r="M107" s="5"/>
      <c r="GT107" s="2"/>
    </row>
    <row r="108" spans="1:212" x14ac:dyDescent="0.2">
      <c r="A108" s="3"/>
      <c r="C108" s="4"/>
      <c r="E108"/>
      <c r="F108"/>
      <c r="G108" s="2"/>
      <c r="H108"/>
      <c r="I108"/>
      <c r="J108"/>
      <c r="K108"/>
      <c r="L108"/>
      <c r="M108" s="5"/>
      <c r="GV108" s="2"/>
    </row>
    <row r="109" spans="1:212" x14ac:dyDescent="0.2">
      <c r="A109" s="3"/>
      <c r="C109" s="4"/>
      <c r="E109"/>
      <c r="F109"/>
      <c r="G109" s="2"/>
      <c r="H109"/>
      <c r="I109"/>
      <c r="J109"/>
      <c r="K109"/>
      <c r="L109"/>
      <c r="M109" s="5"/>
      <c r="GX109" s="2"/>
    </row>
    <row r="110" spans="1:212" x14ac:dyDescent="0.2">
      <c r="A110" s="3"/>
      <c r="C110" s="4"/>
      <c r="E110"/>
      <c r="F110"/>
      <c r="G110" s="2"/>
      <c r="H110"/>
      <c r="I110"/>
      <c r="J110"/>
      <c r="K110"/>
      <c r="L110"/>
      <c r="M110" s="5"/>
      <c r="GZ110" s="2"/>
    </row>
    <row r="111" spans="1:212" x14ac:dyDescent="0.2">
      <c r="A111" s="3"/>
      <c r="C111" s="4"/>
      <c r="E111"/>
      <c r="F111"/>
      <c r="G111" s="2"/>
      <c r="H111"/>
      <c r="I111"/>
      <c r="J111"/>
      <c r="K111"/>
      <c r="L111"/>
      <c r="M111" s="5"/>
      <c r="HB111" s="2"/>
    </row>
    <row r="112" spans="1:212" x14ac:dyDescent="0.2">
      <c r="A112" s="3"/>
      <c r="C112" s="4"/>
      <c r="E112"/>
      <c r="F112"/>
      <c r="G112" s="2"/>
      <c r="H112"/>
      <c r="I112"/>
      <c r="J112"/>
      <c r="K112"/>
      <c r="L112"/>
      <c r="M112" s="5"/>
      <c r="HD112" s="2"/>
    </row>
    <row r="113" spans="1:234" x14ac:dyDescent="0.2">
      <c r="A113" s="3"/>
      <c r="C113" s="4"/>
      <c r="E113"/>
      <c r="F113"/>
      <c r="G113" s="2"/>
      <c r="H113"/>
      <c r="I113"/>
      <c r="J113"/>
      <c r="K113"/>
      <c r="L113"/>
      <c r="M113" s="5"/>
      <c r="HF113" s="2"/>
    </row>
    <row r="114" spans="1:234" x14ac:dyDescent="0.2">
      <c r="A114" s="3"/>
      <c r="C114" s="4"/>
      <c r="E114"/>
      <c r="F114"/>
      <c r="G114" s="2"/>
      <c r="H114"/>
      <c r="I114"/>
      <c r="J114"/>
      <c r="K114"/>
      <c r="L114"/>
      <c r="M114" s="5"/>
      <c r="HH114" s="2"/>
    </row>
    <row r="115" spans="1:234" x14ac:dyDescent="0.2">
      <c r="A115" s="3"/>
      <c r="C115" s="4"/>
      <c r="E115"/>
      <c r="F115"/>
      <c r="G115" s="2"/>
      <c r="H115"/>
      <c r="I115"/>
      <c r="J115"/>
      <c r="K115"/>
      <c r="L115"/>
      <c r="M115" s="5"/>
      <c r="HJ115" s="2"/>
    </row>
    <row r="116" spans="1:234" x14ac:dyDescent="0.2">
      <c r="A116" s="3"/>
      <c r="C116" s="4"/>
      <c r="E116"/>
      <c r="F116"/>
      <c r="G116" s="2"/>
      <c r="H116"/>
      <c r="I116"/>
      <c r="J116"/>
      <c r="K116"/>
      <c r="L116"/>
      <c r="M116" s="5"/>
      <c r="HL116" s="2"/>
    </row>
    <row r="117" spans="1:234" x14ac:dyDescent="0.2">
      <c r="A117" s="3"/>
      <c r="C117" s="4"/>
      <c r="E117"/>
      <c r="F117"/>
      <c r="G117" s="2"/>
      <c r="H117"/>
      <c r="I117"/>
      <c r="J117"/>
      <c r="K117"/>
      <c r="L117"/>
      <c r="M117" s="5"/>
      <c r="HN117" s="2"/>
    </row>
    <row r="118" spans="1:234" x14ac:dyDescent="0.2">
      <c r="A118" s="3"/>
      <c r="C118" s="4"/>
      <c r="E118"/>
      <c r="F118"/>
      <c r="G118" s="2"/>
      <c r="H118"/>
      <c r="I118"/>
      <c r="J118"/>
      <c r="K118"/>
      <c r="L118"/>
      <c r="M118" s="5"/>
      <c r="HP118" s="2"/>
    </row>
    <row r="119" spans="1:234" x14ac:dyDescent="0.2">
      <c r="A119" s="3"/>
      <c r="C119" s="4"/>
      <c r="E119"/>
      <c r="F119"/>
      <c r="G119" s="2"/>
      <c r="H119"/>
      <c r="I119"/>
      <c r="J119"/>
      <c r="K119"/>
      <c r="L119"/>
      <c r="M119" s="5"/>
      <c r="HR119" s="2"/>
    </row>
    <row r="120" spans="1:234" x14ac:dyDescent="0.2">
      <c r="A120" s="3"/>
      <c r="C120" s="4"/>
      <c r="E120"/>
      <c r="F120"/>
      <c r="G120" s="2"/>
      <c r="H120"/>
      <c r="I120"/>
      <c r="J120"/>
      <c r="K120"/>
      <c r="L120"/>
      <c r="M120" s="5"/>
      <c r="HT120" s="2"/>
    </row>
    <row r="121" spans="1:234" x14ac:dyDescent="0.2">
      <c r="A121" s="3"/>
      <c r="C121" s="4"/>
      <c r="E121"/>
      <c r="F121"/>
      <c r="G121" s="2"/>
      <c r="H121"/>
      <c r="I121"/>
      <c r="J121"/>
      <c r="K121"/>
      <c r="L121"/>
      <c r="M121" s="5"/>
      <c r="HV121" s="2"/>
    </row>
    <row r="122" spans="1:234" x14ac:dyDescent="0.2">
      <c r="A122" s="3"/>
      <c r="C122" s="4"/>
      <c r="E122"/>
      <c r="F122"/>
      <c r="G122" s="2"/>
      <c r="H122"/>
      <c r="I122"/>
      <c r="J122"/>
      <c r="K122"/>
      <c r="L122"/>
      <c r="M122" s="5"/>
      <c r="HX122" s="2"/>
    </row>
    <row r="123" spans="1:234" x14ac:dyDescent="0.2">
      <c r="F123"/>
      <c r="HZ123" s="2"/>
    </row>
    <row r="124" spans="1:234" x14ac:dyDescent="0.2">
      <c r="F124"/>
    </row>
    <row r="125" spans="1:234" x14ac:dyDescent="0.2">
      <c r="F125"/>
    </row>
  </sheetData>
  <mergeCells count="4">
    <mergeCell ref="A13:E13"/>
    <mergeCell ref="F13:I13"/>
    <mergeCell ref="J13:N13"/>
    <mergeCell ref="P13:R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A398-76EC-48B1-9A44-DCB441E9076B}">
  <dimension ref="A1:HZ125"/>
  <sheetViews>
    <sheetView topLeftCell="H9" workbookViewId="0">
      <selection activeCell="B10" sqref="B10"/>
    </sheetView>
  </sheetViews>
  <sheetFormatPr baseColWidth="10" defaultColWidth="9.1640625" defaultRowHeight="15" x14ac:dyDescent="0.2"/>
  <cols>
    <col min="1" max="1" width="26.1640625" style="1" bestFit="1" customWidth="1"/>
    <col min="2" max="2" width="14.33203125" style="2" bestFit="1" customWidth="1"/>
    <col min="3" max="3" width="16.5" style="2" bestFit="1" customWidth="1"/>
    <col min="4" max="4" width="18.5" style="2" bestFit="1" customWidth="1"/>
    <col min="5" max="5" width="12" style="1" bestFit="1" customWidth="1"/>
    <col min="6" max="6" width="12" style="1" customWidth="1"/>
    <col min="7" max="7" width="24.1640625" style="1" bestFit="1" customWidth="1"/>
    <col min="8" max="8" width="12" style="1" bestFit="1" customWidth="1"/>
    <col min="9" max="9" width="13.33203125" style="1" bestFit="1" customWidth="1"/>
    <col min="10" max="10" width="16.83203125" style="1" bestFit="1" customWidth="1"/>
    <col min="11" max="11" width="22" style="1" bestFit="1" customWidth="1"/>
    <col min="12" max="12" width="13.33203125" style="1" bestFit="1" customWidth="1"/>
    <col min="13" max="13" width="19.5" style="1" bestFit="1" customWidth="1"/>
    <col min="14" max="14" width="17.33203125" style="1" bestFit="1" customWidth="1"/>
    <col min="15" max="15" width="9.1640625" style="1"/>
    <col min="16" max="16" width="18.5" style="1" bestFit="1" customWidth="1"/>
    <col min="17" max="17" width="10.5" style="1" bestFit="1" customWidth="1"/>
    <col min="18" max="18" width="11.5" style="1" bestFit="1" customWidth="1"/>
    <col min="19" max="19" width="10.5" style="1" bestFit="1" customWidth="1"/>
    <col min="20" max="20" width="11.5" style="1" bestFit="1" customWidth="1"/>
    <col min="21" max="21" width="10.5" style="1" bestFit="1" customWidth="1"/>
    <col min="22" max="22" width="11.5" style="1" bestFit="1" customWidth="1"/>
    <col min="23" max="23" width="10.5" style="1" bestFit="1" customWidth="1"/>
    <col min="24" max="24" width="11.5" style="1" bestFit="1" customWidth="1"/>
    <col min="25" max="25" width="10.5" style="1" bestFit="1" customWidth="1"/>
    <col min="26" max="26" width="11.5" style="1" bestFit="1" customWidth="1"/>
    <col min="27" max="27" width="10.5" style="1" bestFit="1" customWidth="1"/>
    <col min="28" max="28" width="11.5" style="1" bestFit="1" customWidth="1"/>
    <col min="29" max="29" width="10.5" style="1" bestFit="1" customWidth="1"/>
    <col min="30" max="30" width="11.5" style="1" bestFit="1" customWidth="1"/>
    <col min="31" max="31" width="10.5" style="1" bestFit="1" customWidth="1"/>
    <col min="32" max="32" width="11.5" style="1" bestFit="1" customWidth="1"/>
    <col min="33" max="33" width="10.5" style="1" bestFit="1" customWidth="1"/>
    <col min="34" max="34" width="11.5" style="1" bestFit="1" customWidth="1"/>
    <col min="35" max="35" width="10.5" style="1" bestFit="1" customWidth="1"/>
    <col min="36" max="36" width="11.5" style="1" bestFit="1" customWidth="1"/>
    <col min="37" max="37" width="10.5" style="1" bestFit="1" customWidth="1"/>
    <col min="38" max="38" width="11.5" style="1" bestFit="1" customWidth="1"/>
    <col min="39" max="39" width="10.5" style="1" bestFit="1" customWidth="1"/>
    <col min="40" max="40" width="11.5" style="1" bestFit="1" customWidth="1"/>
    <col min="41" max="41" width="10.5" style="1" bestFit="1" customWidth="1"/>
    <col min="42" max="42" width="11.5" style="1" bestFit="1" customWidth="1"/>
    <col min="43" max="43" width="10.5" style="1" bestFit="1" customWidth="1"/>
    <col min="44" max="44" width="11.5" style="1" bestFit="1" customWidth="1"/>
    <col min="45" max="45" width="10.5" style="1" bestFit="1" customWidth="1"/>
    <col min="46" max="48" width="11.5" style="1" bestFit="1" customWidth="1"/>
    <col min="49" max="49" width="10.5" style="1" bestFit="1" customWidth="1"/>
    <col min="50" max="50" width="11.5" style="1" bestFit="1" customWidth="1"/>
    <col min="51" max="51" width="10.5" style="1" bestFit="1" customWidth="1"/>
    <col min="52" max="52" width="11.5" style="1" bestFit="1" customWidth="1"/>
    <col min="53" max="53" width="10.5" style="1" bestFit="1" customWidth="1"/>
    <col min="54" max="56" width="11.5" style="1" bestFit="1" customWidth="1"/>
    <col min="57" max="57" width="10.5" style="1" bestFit="1" customWidth="1"/>
    <col min="58" max="58" width="11.5" style="1" bestFit="1" customWidth="1"/>
    <col min="59" max="59" width="10.5" style="1" bestFit="1" customWidth="1"/>
    <col min="60" max="60" width="11.5" style="1" bestFit="1" customWidth="1"/>
    <col min="61" max="61" width="10.5" style="1" bestFit="1" customWidth="1"/>
    <col min="62" max="62" width="11.5" style="1" bestFit="1" customWidth="1"/>
    <col min="63" max="63" width="10.5" style="1" bestFit="1" customWidth="1"/>
    <col min="64" max="64" width="11.5" style="1" bestFit="1" customWidth="1"/>
    <col min="65" max="65" width="10.5" style="1" bestFit="1" customWidth="1"/>
    <col min="66" max="66" width="11.5" style="1" bestFit="1" customWidth="1"/>
    <col min="67" max="67" width="10.5" style="1" bestFit="1" customWidth="1"/>
    <col min="68" max="68" width="11.5" style="1" bestFit="1" customWidth="1"/>
    <col min="69" max="69" width="10.5" style="1" bestFit="1" customWidth="1"/>
    <col min="70" max="70" width="11.5" style="1" bestFit="1" customWidth="1"/>
    <col min="71" max="71" width="10.5" style="1" bestFit="1" customWidth="1"/>
    <col min="72" max="72" width="11.5" style="1" bestFit="1" customWidth="1"/>
    <col min="73" max="73" width="10.5" style="1" bestFit="1" customWidth="1"/>
    <col min="74" max="74" width="11.5" style="1" bestFit="1" customWidth="1"/>
    <col min="75" max="79" width="10.5" style="1" bestFit="1" customWidth="1"/>
    <col min="80" max="80" width="11.5" style="1" bestFit="1" customWidth="1"/>
    <col min="81" max="81" width="10.5" style="1" bestFit="1" customWidth="1"/>
    <col min="82" max="82" width="11.5" style="1" bestFit="1" customWidth="1"/>
    <col min="83" max="83" width="10.5" style="1" bestFit="1" customWidth="1"/>
    <col min="84" max="84" width="11.5" style="1" bestFit="1" customWidth="1"/>
    <col min="85" max="85" width="10.5" style="1" bestFit="1" customWidth="1"/>
    <col min="86" max="86" width="11.5" style="1" bestFit="1" customWidth="1"/>
    <col min="87" max="87" width="10.5" style="1" bestFit="1" customWidth="1"/>
    <col min="88" max="88" width="11.5" style="1" bestFit="1" customWidth="1"/>
    <col min="89" max="89" width="10.5" style="1" bestFit="1" customWidth="1"/>
    <col min="90" max="90" width="11.5" style="1" bestFit="1" customWidth="1"/>
    <col min="91" max="91" width="10.5" style="1" bestFit="1" customWidth="1"/>
    <col min="92" max="92" width="11.5" style="1" bestFit="1" customWidth="1"/>
    <col min="93" max="93" width="10.5" style="1" bestFit="1" customWidth="1"/>
    <col min="94" max="94" width="11.5" style="1" bestFit="1" customWidth="1"/>
    <col min="95" max="126" width="10.5" style="1" bestFit="1" customWidth="1"/>
    <col min="127" max="127" width="11.5" style="1" bestFit="1" customWidth="1"/>
    <col min="128" max="128" width="10.5" style="1" bestFit="1" customWidth="1"/>
    <col min="129" max="129" width="11.5" style="1" bestFit="1" customWidth="1"/>
    <col min="130" max="130" width="10.5" style="1" bestFit="1" customWidth="1"/>
    <col min="131" max="131" width="11.5" style="1" bestFit="1" customWidth="1"/>
    <col min="132" max="132" width="10.5" style="1" bestFit="1" customWidth="1"/>
    <col min="133" max="133" width="11.5" style="1" bestFit="1" customWidth="1"/>
    <col min="134" max="134" width="10.5" style="1" bestFit="1" customWidth="1"/>
    <col min="135" max="135" width="11.5" style="1" bestFit="1" customWidth="1"/>
    <col min="136" max="136" width="10.5" style="1" bestFit="1" customWidth="1"/>
    <col min="137" max="137" width="11.5" style="1" bestFit="1" customWidth="1"/>
    <col min="138" max="138" width="10.5" style="1" bestFit="1" customWidth="1"/>
    <col min="139" max="139" width="11.5" style="1" bestFit="1" customWidth="1"/>
    <col min="140" max="140" width="10.5" style="1" bestFit="1" customWidth="1"/>
    <col min="141" max="141" width="11.5" style="1" bestFit="1" customWidth="1"/>
    <col min="142" max="142" width="10.5" style="1" bestFit="1" customWidth="1"/>
    <col min="143" max="143" width="11.5" style="1" bestFit="1" customWidth="1"/>
    <col min="144" max="144" width="10.5" style="1" bestFit="1" customWidth="1"/>
    <col min="145" max="145" width="11.5" style="1" bestFit="1" customWidth="1"/>
    <col min="146" max="146" width="10.5" style="1" bestFit="1" customWidth="1"/>
    <col min="147" max="147" width="11.5" style="1" bestFit="1" customWidth="1"/>
    <col min="148" max="148" width="10.5" style="1" bestFit="1" customWidth="1"/>
    <col min="149" max="149" width="11.5" style="1" bestFit="1" customWidth="1"/>
    <col min="150" max="150" width="10.5" style="1" bestFit="1" customWidth="1"/>
    <col min="151" max="151" width="11.5" style="1" bestFit="1" customWidth="1"/>
    <col min="152" max="152" width="10.5" style="1" bestFit="1" customWidth="1"/>
    <col min="153" max="153" width="11.5" style="1" bestFit="1" customWidth="1"/>
    <col min="154" max="154" width="10.5" style="1" bestFit="1" customWidth="1"/>
    <col min="155" max="155" width="11.5" style="1" bestFit="1" customWidth="1"/>
    <col min="156" max="156" width="10.5" style="1" bestFit="1" customWidth="1"/>
    <col min="157" max="157" width="11.5" style="1" bestFit="1" customWidth="1"/>
    <col min="158" max="158" width="10.5" style="1" bestFit="1" customWidth="1"/>
    <col min="159" max="159" width="11.5" style="1" bestFit="1" customWidth="1"/>
    <col min="160" max="160" width="10.5" style="1" bestFit="1" customWidth="1"/>
    <col min="161" max="161" width="11.5" style="1" bestFit="1" customWidth="1"/>
    <col min="162" max="162" width="10.5" style="1" bestFit="1" customWidth="1"/>
    <col min="163" max="163" width="11.5" style="1" bestFit="1" customWidth="1"/>
    <col min="164" max="164" width="10.5" style="1" bestFit="1" customWidth="1"/>
    <col min="165" max="165" width="11.5" style="1" bestFit="1" customWidth="1"/>
    <col min="166" max="166" width="10.5" style="1" bestFit="1" customWidth="1"/>
    <col min="167" max="167" width="11.5" style="1" bestFit="1" customWidth="1"/>
    <col min="168" max="168" width="10.5" style="1" bestFit="1" customWidth="1"/>
    <col min="169" max="169" width="11.5" style="1" bestFit="1" customWidth="1"/>
    <col min="170" max="170" width="10.5" style="1" bestFit="1" customWidth="1"/>
    <col min="171" max="171" width="11.5" style="1" bestFit="1" customWidth="1"/>
    <col min="172" max="172" width="10.5" style="1" bestFit="1" customWidth="1"/>
    <col min="173" max="173" width="11.5" style="1" bestFit="1" customWidth="1"/>
    <col min="174" max="174" width="10.5" style="1" bestFit="1" customWidth="1"/>
    <col min="175" max="175" width="11.5" style="1" bestFit="1" customWidth="1"/>
    <col min="176" max="176" width="10.5" style="1" bestFit="1" customWidth="1"/>
    <col min="177" max="177" width="11.5" style="1" bestFit="1" customWidth="1"/>
    <col min="178" max="178" width="10.5" style="1" bestFit="1" customWidth="1"/>
    <col min="179" max="179" width="11.5" style="1" bestFit="1" customWidth="1"/>
    <col min="180" max="180" width="10.5" style="1" bestFit="1" customWidth="1"/>
    <col min="181" max="181" width="11.5" style="1" bestFit="1" customWidth="1"/>
    <col min="182" max="182" width="10.5" style="1" bestFit="1" customWidth="1"/>
    <col min="183" max="183" width="11.5" style="1" bestFit="1" customWidth="1"/>
    <col min="184" max="184" width="10.5" style="1" bestFit="1" customWidth="1"/>
    <col min="185" max="185" width="11.5" style="1" bestFit="1" customWidth="1"/>
    <col min="186" max="186" width="10.5" style="1" bestFit="1" customWidth="1"/>
    <col min="187" max="187" width="11.5" style="1" bestFit="1" customWidth="1"/>
    <col min="188" max="188" width="10.5" style="1" bestFit="1" customWidth="1"/>
    <col min="189" max="189" width="11.5" style="1" bestFit="1" customWidth="1"/>
    <col min="190" max="190" width="10.5" style="1" bestFit="1" customWidth="1"/>
    <col min="191" max="191" width="11.5" style="1" bestFit="1" customWidth="1"/>
    <col min="192" max="192" width="10.5" style="1" bestFit="1" customWidth="1"/>
    <col min="193" max="193" width="11.5" style="1" bestFit="1" customWidth="1"/>
    <col min="194" max="194" width="10.5" style="1" bestFit="1" customWidth="1"/>
    <col min="195" max="195" width="11.5" style="1" bestFit="1" customWidth="1"/>
    <col min="196" max="196" width="10.5" style="1" bestFit="1" customWidth="1"/>
    <col min="197" max="197" width="11.5" style="1" bestFit="1" customWidth="1"/>
    <col min="198" max="198" width="10.5" style="1" bestFit="1" customWidth="1"/>
    <col min="199" max="199" width="11.5" style="1" bestFit="1" customWidth="1"/>
    <col min="200" max="200" width="10.5" style="1" bestFit="1" customWidth="1"/>
    <col min="201" max="201" width="11.5" style="1" bestFit="1" customWidth="1"/>
    <col min="202" max="202" width="10.5" style="1" bestFit="1" customWidth="1"/>
    <col min="203" max="203" width="11.5" style="1" bestFit="1" customWidth="1"/>
    <col min="204" max="204" width="10.5" style="1" bestFit="1" customWidth="1"/>
    <col min="205" max="205" width="11.5" style="1" bestFit="1" customWidth="1"/>
    <col min="206" max="206" width="10.5" style="1" bestFit="1" customWidth="1"/>
    <col min="207" max="207" width="11.5" style="1" bestFit="1" customWidth="1"/>
    <col min="208" max="208" width="10.5" style="1" bestFit="1" customWidth="1"/>
    <col min="209" max="209" width="11.5" style="1" bestFit="1" customWidth="1"/>
    <col min="210" max="210" width="10.5" style="1" bestFit="1" customWidth="1"/>
    <col min="211" max="211" width="11.5" style="1" bestFit="1" customWidth="1"/>
    <col min="212" max="212" width="10.5" style="1" bestFit="1" customWidth="1"/>
    <col min="213" max="213" width="11.5" style="1" bestFit="1" customWidth="1"/>
    <col min="214" max="214" width="10.5" style="1" bestFit="1" customWidth="1"/>
    <col min="215" max="215" width="11.5" style="1" bestFit="1" customWidth="1"/>
    <col min="216" max="216" width="10.5" style="1" bestFit="1" customWidth="1"/>
    <col min="217" max="217" width="11.5" style="1" bestFit="1" customWidth="1"/>
    <col min="218" max="218" width="10.5" style="1" bestFit="1" customWidth="1"/>
    <col min="219" max="219" width="11.5" style="1" bestFit="1" customWidth="1"/>
    <col min="220" max="220" width="10.5" style="1" bestFit="1" customWidth="1"/>
    <col min="221" max="221" width="11.5" style="1" bestFit="1" customWidth="1"/>
    <col min="222" max="222" width="10.5" style="1" bestFit="1" customWidth="1"/>
    <col min="223" max="223" width="11.5" style="1" bestFit="1" customWidth="1"/>
    <col min="224" max="224" width="10.5" style="1" bestFit="1" customWidth="1"/>
    <col min="225" max="225" width="11.5" style="1" bestFit="1" customWidth="1"/>
    <col min="226" max="226" width="10.5" style="1" bestFit="1" customWidth="1"/>
    <col min="227" max="227" width="11.5" style="1" bestFit="1" customWidth="1"/>
    <col min="228" max="228" width="10.5" style="1" bestFit="1" customWidth="1"/>
    <col min="229" max="229" width="11.5" style="1" bestFit="1" customWidth="1"/>
    <col min="230" max="230" width="10.5" style="1" bestFit="1" customWidth="1"/>
    <col min="231" max="231" width="11.5" style="1" bestFit="1" customWidth="1"/>
    <col min="232" max="232" width="10.5" style="1" bestFit="1" customWidth="1"/>
    <col min="233" max="16384" width="9.1640625" style="1"/>
  </cols>
  <sheetData>
    <row r="1" spans="1:232" x14ac:dyDescent="0.2">
      <c r="A1" s="1" t="s">
        <v>0</v>
      </c>
      <c r="B1" s="2">
        <f>Summary!$Q$5</f>
        <v>2500</v>
      </c>
      <c r="C1" s="1"/>
      <c r="D1" s="1" t="s">
        <v>346</v>
      </c>
    </row>
    <row r="2" spans="1:232" x14ac:dyDescent="0.2">
      <c r="A2" s="1" t="s">
        <v>1</v>
      </c>
      <c r="B2" s="2">
        <f>Summary!$R$5</f>
        <v>150</v>
      </c>
      <c r="C2" s="1"/>
      <c r="D2" s="1"/>
    </row>
    <row r="3" spans="1:232" x14ac:dyDescent="0.2">
      <c r="A3" s="1" t="s">
        <v>2</v>
      </c>
      <c r="B3" s="2" t="str">
        <f>Summary!$B$3</f>
        <v>Quarterly</v>
      </c>
      <c r="C3" s="1"/>
      <c r="D3" s="1"/>
      <c r="F3" s="6"/>
    </row>
    <row r="4" spans="1:232" x14ac:dyDescent="0.2">
      <c r="A4" s="1" t="s">
        <v>5</v>
      </c>
      <c r="B4" s="1">
        <f>P5</f>
        <v>16066.235204149471</v>
      </c>
      <c r="C4" s="1"/>
      <c r="D4" s="1"/>
      <c r="P4" s="1">
        <f>SUM(Q6,S6,U6,W6,Y6,AA6,AC6,AE6,AG6,AI6,AK6,AM6,AO6,AQ6,AS6,AU6,AW6,AY6,BA6,BC6,BE6,BG6,BI6,BK6,BM6,BO6,BQ6,BS6,BU6,BW6,BY6,CA6,CC6,CE6,CG6,CI6,CK6,CM6,CO6,CQ6,CS6,CU6,CW6,CY6,DA6,DC6,DE6,DG6,DI6,DK6,DM6,DO6,DQ6,DS6,DU6,DW6,DY6,EA6,EC6,EE6,EG6,EI6,EK6,EM6,EO6,EQ6,ES6,EU6,EW6,EY6,FA6,FC6,FE6,FG6,FI6,FK6,FM6,FO6,FQ6,FS6,FU6,FW6,FY6,GA6,GC6,GE6,GG6,GI6,GK6,GM6,GO6,GQ6,GS6,GU6,GW6,GY6,HA6,HC6,HE6,HG6,HI6,HK6,HM6,HO6,HQ6,HS6,HU6,HW6)</f>
        <v>3932.6245566855432</v>
      </c>
    </row>
    <row r="5" spans="1:232" x14ac:dyDescent="0.2">
      <c r="A5" s="1" t="s">
        <v>6</v>
      </c>
      <c r="B5" s="2">
        <f>SUM(N15:N55)</f>
        <v>2453.8260609415038</v>
      </c>
      <c r="C5" s="1"/>
      <c r="D5" s="1"/>
      <c r="P5" s="1">
        <f>SUM(P6:HX6)</f>
        <v>16066.235204149471</v>
      </c>
    </row>
    <row r="6" spans="1:232" x14ac:dyDescent="0.2">
      <c r="A6" s="1" t="s">
        <v>4</v>
      </c>
      <c r="B6" s="2">
        <f>P4</f>
        <v>3932.6245566855432</v>
      </c>
      <c r="C6" s="1"/>
      <c r="D6" s="1"/>
      <c r="P6" s="1">
        <f>P56</f>
        <v>3144.2663731001721</v>
      </c>
      <c r="Q6" s="1">
        <f t="shared" ref="Q6:CB6" si="0">Q56</f>
        <v>20.090033098947774</v>
      </c>
      <c r="R6" s="1">
        <f t="shared" si="0"/>
        <v>188.65598238601024</v>
      </c>
      <c r="S6" s="1">
        <f t="shared" si="0"/>
        <v>23.177505244526397</v>
      </c>
      <c r="T6" s="1">
        <f t="shared" si="0"/>
        <v>184.66096318478128</v>
      </c>
      <c r="U6" s="1">
        <f t="shared" si="0"/>
        <v>24.597983702993943</v>
      </c>
      <c r="V6" s="1">
        <f t="shared" si="0"/>
        <v>184.5394797545882</v>
      </c>
      <c r="W6" s="1">
        <f t="shared" si="0"/>
        <v>25.63787421778116</v>
      </c>
      <c r="X6" s="1">
        <f t="shared" si="0"/>
        <v>181.67098641700116</v>
      </c>
      <c r="Y6" s="1">
        <f t="shared" si="0"/>
        <v>27.993488639373336</v>
      </c>
      <c r="Z6" s="1">
        <f t="shared" si="0"/>
        <v>188.0236803033475</v>
      </c>
      <c r="AA6" s="1">
        <f t="shared" si="0"/>
        <v>28.447418444416368</v>
      </c>
      <c r="AB6" s="1">
        <f t="shared" si="0"/>
        <v>165.47045684269449</v>
      </c>
      <c r="AC6" s="1">
        <f t="shared" si="0"/>
        <v>30.491441035190565</v>
      </c>
      <c r="AD6" s="1">
        <f t="shared" si="0"/>
        <v>169.52054965270497</v>
      </c>
      <c r="AE6" s="1">
        <f t="shared" si="0"/>
        <v>33.03964937304778</v>
      </c>
      <c r="AF6" s="1">
        <f t="shared" si="0"/>
        <v>175.67849136706195</v>
      </c>
      <c r="AG6" s="1">
        <f t="shared" si="0"/>
        <v>35.930663387936249</v>
      </c>
      <c r="AH6" s="1">
        <f t="shared" si="0"/>
        <v>182.73616032000342</v>
      </c>
      <c r="AI6" s="1">
        <f t="shared" si="0"/>
        <v>41.349591585841786</v>
      </c>
      <c r="AJ6" s="1">
        <f t="shared" si="0"/>
        <v>190.105051283238</v>
      </c>
      <c r="AK6" s="1">
        <f t="shared" si="0"/>
        <v>49.729140262058557</v>
      </c>
      <c r="AL6" s="1">
        <f t="shared" si="0"/>
        <v>218.54304068191044</v>
      </c>
      <c r="AM6" s="1">
        <f t="shared" si="0"/>
        <v>48.174724503087077</v>
      </c>
      <c r="AN6" s="1">
        <f t="shared" si="0"/>
        <v>201.41216374849611</v>
      </c>
      <c r="AO6" s="1">
        <f t="shared" si="0"/>
        <v>52.609129203860682</v>
      </c>
      <c r="AP6" s="1">
        <f t="shared" si="0"/>
        <v>210.42759900871721</v>
      </c>
      <c r="AQ6" s="1">
        <f t="shared" si="0"/>
        <v>50.698009340178423</v>
      </c>
      <c r="AR6" s="1">
        <f t="shared" si="0"/>
        <v>188.76176811297594</v>
      </c>
      <c r="AS6" s="1">
        <f t="shared" si="0"/>
        <v>53.541007088097679</v>
      </c>
      <c r="AT6" s="1">
        <f t="shared" si="0"/>
        <v>191.72932549247355</v>
      </c>
      <c r="AU6" s="1">
        <f t="shared" si="0"/>
        <v>57.639349996100385</v>
      </c>
      <c r="AV6" s="1">
        <f t="shared" si="0"/>
        <v>198.63093832299293</v>
      </c>
      <c r="AW6" s="1">
        <f t="shared" si="0"/>
        <v>61.909807758831207</v>
      </c>
      <c r="AX6" s="1">
        <f t="shared" si="0"/>
        <v>205.26894024317457</v>
      </c>
      <c r="AY6" s="1">
        <f t="shared" si="0"/>
        <v>65.965319687951691</v>
      </c>
      <c r="AZ6" s="1">
        <f t="shared" si="0"/>
        <v>204.94397692606026</v>
      </c>
      <c r="BA6" s="1">
        <f t="shared" si="0"/>
        <v>70.53250085253687</v>
      </c>
      <c r="BB6" s="1">
        <f t="shared" si="0"/>
        <v>211.00801878114297</v>
      </c>
      <c r="BC6" s="1">
        <f t="shared" si="0"/>
        <v>70.382586054886218</v>
      </c>
      <c r="BD6" s="1">
        <f t="shared" si="0"/>
        <v>188.76176811297594</v>
      </c>
      <c r="BE6" s="1">
        <f t="shared" si="0"/>
        <v>79.380565542225895</v>
      </c>
      <c r="BF6" s="1">
        <f t="shared" si="0"/>
        <v>220.72131147540995</v>
      </c>
      <c r="BG6" s="1">
        <f t="shared" si="0"/>
        <v>82.43272422797196</v>
      </c>
      <c r="BH6" s="1">
        <f t="shared" si="0"/>
        <v>207.3170731707317</v>
      </c>
      <c r="BI6" s="1">
        <f t="shared" si="0"/>
        <v>87.152348288127371</v>
      </c>
      <c r="BJ6" s="1">
        <f t="shared" si="0"/>
        <v>211.67148253876283</v>
      </c>
      <c r="BK6" s="1">
        <f t="shared" si="0"/>
        <v>89.390963732741454</v>
      </c>
      <c r="BL6" s="1">
        <f t="shared" si="0"/>
        <v>209.69349091219811</v>
      </c>
      <c r="BM6" s="1">
        <f t="shared" si="0"/>
        <v>100.59338367128304</v>
      </c>
      <c r="BN6" s="1">
        <f t="shared" si="0"/>
        <v>228.17244500617016</v>
      </c>
      <c r="BO6" s="1">
        <f t="shared" si="0"/>
        <v>107.09135390918838</v>
      </c>
      <c r="BP6" s="1">
        <f t="shared" si="0"/>
        <v>220.92412706747177</v>
      </c>
      <c r="BQ6" s="1">
        <f t="shared" si="0"/>
        <v>120.51945547089043</v>
      </c>
      <c r="BR6" s="1">
        <f t="shared" si="0"/>
        <v>240.22267314366755</v>
      </c>
      <c r="BS6" s="1">
        <f t="shared" si="0"/>
        <v>122.29351122542695</v>
      </c>
      <c r="BT6" s="1">
        <f t="shared" si="0"/>
        <v>235.02303819266808</v>
      </c>
      <c r="BU6" s="1">
        <f t="shared" si="0"/>
        <v>149.93888655985583</v>
      </c>
      <c r="BV6" s="1">
        <f t="shared" si="0"/>
        <v>278.27380952380952</v>
      </c>
      <c r="BW6" s="1">
        <f t="shared" si="0"/>
        <v>207.85665610845837</v>
      </c>
      <c r="BX6" s="1">
        <f t="shared" si="0"/>
        <v>370.54162794106702</v>
      </c>
      <c r="BY6" s="1">
        <f t="shared" si="0"/>
        <v>223.66296975975985</v>
      </c>
      <c r="BZ6" s="1">
        <f t="shared" si="0"/>
        <v>378.54251863568425</v>
      </c>
      <c r="CA6" s="1">
        <f t="shared" si="0"/>
        <v>282.53642292298014</v>
      </c>
      <c r="CB6" s="1">
        <f t="shared" si="0"/>
        <v>454.25102440623556</v>
      </c>
      <c r="CC6" s="1">
        <f t="shared" ref="CC6:EN6" si="1">CC56</f>
        <v>219.24175457706565</v>
      </c>
      <c r="CD6" s="1">
        <f t="shared" si="1"/>
        <v>332.14921382077017</v>
      </c>
      <c r="CE6" s="1">
        <f t="shared" si="1"/>
        <v>193.11264447038519</v>
      </c>
      <c r="CF6" s="1">
        <f t="shared" si="1"/>
        <v>280.45326713725274</v>
      </c>
      <c r="CG6" s="1">
        <f t="shared" si="1"/>
        <v>209.0712775853417</v>
      </c>
      <c r="CH6" s="1">
        <f t="shared" si="1"/>
        <v>293.20556469667019</v>
      </c>
      <c r="CI6" s="1">
        <f t="shared" si="1"/>
        <v>192.60003610531601</v>
      </c>
      <c r="CJ6" s="1">
        <f t="shared" si="1"/>
        <v>257.65462339252912</v>
      </c>
      <c r="CK6" s="1">
        <f t="shared" si="1"/>
        <v>163.06682750218258</v>
      </c>
      <c r="CL6" s="1">
        <f t="shared" si="1"/>
        <v>211.48529249848477</v>
      </c>
      <c r="CM6" s="1">
        <f t="shared" si="1"/>
        <v>154.81634425604381</v>
      </c>
      <c r="CN6" s="1">
        <f t="shared" si="1"/>
        <v>195.81152515921556</v>
      </c>
      <c r="CO6" s="1">
        <f t="shared" si="1"/>
        <v>148.24714114146258</v>
      </c>
      <c r="CP6" s="1">
        <f t="shared" si="1"/>
        <v>183.25349230198137</v>
      </c>
      <c r="CQ6" s="1">
        <f t="shared" si="1"/>
        <v>127.68206615119115</v>
      </c>
      <c r="CR6" s="1">
        <f t="shared" si="1"/>
        <v>149.42733240062148</v>
      </c>
      <c r="CS6" s="1">
        <f t="shared" si="1"/>
        <v>0</v>
      </c>
      <c r="CT6" s="1">
        <f t="shared" si="1"/>
        <v>0</v>
      </c>
      <c r="CU6" s="1">
        <f t="shared" si="1"/>
        <v>0</v>
      </c>
      <c r="CV6" s="1">
        <f t="shared" si="1"/>
        <v>0</v>
      </c>
      <c r="CW6" s="1">
        <f t="shared" si="1"/>
        <v>0</v>
      </c>
      <c r="CX6" s="1">
        <f t="shared" si="1"/>
        <v>0</v>
      </c>
      <c r="CY6" s="1">
        <f t="shared" si="1"/>
        <v>0</v>
      </c>
      <c r="CZ6" s="1">
        <f t="shared" si="1"/>
        <v>0</v>
      </c>
      <c r="DA6" s="1">
        <f t="shared" si="1"/>
        <v>0</v>
      </c>
      <c r="DB6" s="1">
        <f t="shared" si="1"/>
        <v>0</v>
      </c>
      <c r="DC6" s="1">
        <f t="shared" si="1"/>
        <v>0</v>
      </c>
      <c r="DD6" s="1">
        <f t="shared" si="1"/>
        <v>0</v>
      </c>
      <c r="DE6" s="1">
        <f t="shared" si="1"/>
        <v>0</v>
      </c>
      <c r="DF6" s="1">
        <f t="shared" si="1"/>
        <v>0</v>
      </c>
      <c r="DG6" s="1">
        <f t="shared" si="1"/>
        <v>0</v>
      </c>
      <c r="DH6" s="1">
        <f t="shared" si="1"/>
        <v>0</v>
      </c>
      <c r="DI6" s="1">
        <f t="shared" si="1"/>
        <v>0</v>
      </c>
      <c r="DJ6" s="1">
        <f t="shared" si="1"/>
        <v>0</v>
      </c>
      <c r="DK6" s="1">
        <f t="shared" si="1"/>
        <v>0</v>
      </c>
      <c r="DL6" s="1">
        <f t="shared" si="1"/>
        <v>0</v>
      </c>
      <c r="DM6" s="1">
        <f t="shared" si="1"/>
        <v>0</v>
      </c>
      <c r="DN6" s="1">
        <f t="shared" si="1"/>
        <v>0</v>
      </c>
      <c r="DO6" s="1">
        <f t="shared" si="1"/>
        <v>0</v>
      </c>
      <c r="DP6" s="1">
        <f t="shared" si="1"/>
        <v>0</v>
      </c>
      <c r="DQ6" s="1">
        <f t="shared" si="1"/>
        <v>0</v>
      </c>
      <c r="DR6" s="1">
        <f t="shared" si="1"/>
        <v>0</v>
      </c>
      <c r="DS6" s="1">
        <f t="shared" si="1"/>
        <v>0</v>
      </c>
      <c r="DT6" s="1">
        <f t="shared" si="1"/>
        <v>0</v>
      </c>
      <c r="DU6" s="1">
        <f t="shared" si="1"/>
        <v>0</v>
      </c>
      <c r="DV6" s="1">
        <f t="shared" si="1"/>
        <v>0</v>
      </c>
      <c r="DW6" s="1">
        <f t="shared" si="1"/>
        <v>0</v>
      </c>
      <c r="DX6" s="1">
        <f t="shared" si="1"/>
        <v>0</v>
      </c>
      <c r="DY6" s="1">
        <f t="shared" si="1"/>
        <v>0</v>
      </c>
      <c r="DZ6" s="1">
        <f t="shared" si="1"/>
        <v>0</v>
      </c>
      <c r="EA6" s="1">
        <f t="shared" si="1"/>
        <v>0</v>
      </c>
      <c r="EB6" s="1">
        <f t="shared" si="1"/>
        <v>0</v>
      </c>
      <c r="EC6" s="1">
        <f t="shared" si="1"/>
        <v>0</v>
      </c>
      <c r="ED6" s="1">
        <f t="shared" si="1"/>
        <v>0</v>
      </c>
      <c r="EE6" s="1">
        <f t="shared" si="1"/>
        <v>0</v>
      </c>
      <c r="EF6" s="1">
        <f t="shared" si="1"/>
        <v>0</v>
      </c>
      <c r="EG6" s="1">
        <f t="shared" si="1"/>
        <v>0</v>
      </c>
      <c r="EH6" s="1">
        <f t="shared" si="1"/>
        <v>0</v>
      </c>
      <c r="EI6" s="1">
        <f t="shared" si="1"/>
        <v>0</v>
      </c>
      <c r="EJ6" s="1">
        <f t="shared" si="1"/>
        <v>0</v>
      </c>
      <c r="EK6" s="1">
        <f t="shared" si="1"/>
        <v>0</v>
      </c>
      <c r="EL6" s="1">
        <f t="shared" si="1"/>
        <v>0</v>
      </c>
      <c r="EM6" s="1">
        <f t="shared" si="1"/>
        <v>0</v>
      </c>
      <c r="EN6" s="1">
        <f t="shared" si="1"/>
        <v>0</v>
      </c>
      <c r="EO6" s="1">
        <f t="shared" ref="EO6:EQ6" si="2">EO56</f>
        <v>0</v>
      </c>
      <c r="EP6" s="1">
        <f t="shared" si="2"/>
        <v>0</v>
      </c>
      <c r="EQ6" s="1">
        <f t="shared" si="2"/>
        <v>0</v>
      </c>
      <c r="ER6" s="1">
        <f t="shared" ref="ER6:GZ6" si="3">ER122</f>
        <v>0</v>
      </c>
      <c r="ES6" s="1">
        <f t="shared" si="3"/>
        <v>0</v>
      </c>
      <c r="ET6" s="1">
        <f t="shared" si="3"/>
        <v>0</v>
      </c>
      <c r="EU6" s="1">
        <f t="shared" si="3"/>
        <v>0</v>
      </c>
      <c r="EV6" s="1">
        <f t="shared" si="3"/>
        <v>0</v>
      </c>
      <c r="EW6" s="1">
        <f t="shared" si="3"/>
        <v>0</v>
      </c>
      <c r="EX6" s="1">
        <f t="shared" si="3"/>
        <v>0</v>
      </c>
      <c r="EY6" s="1">
        <f t="shared" si="3"/>
        <v>0</v>
      </c>
      <c r="EZ6" s="1">
        <f t="shared" si="3"/>
        <v>0</v>
      </c>
      <c r="FA6" s="1">
        <f t="shared" si="3"/>
        <v>0</v>
      </c>
      <c r="FB6" s="1">
        <f t="shared" si="3"/>
        <v>0</v>
      </c>
      <c r="FC6" s="1">
        <f t="shared" si="3"/>
        <v>0</v>
      </c>
      <c r="FD6" s="1">
        <f t="shared" si="3"/>
        <v>0</v>
      </c>
      <c r="FE6" s="1">
        <f t="shared" si="3"/>
        <v>0</v>
      </c>
      <c r="FF6" s="1">
        <f t="shared" si="3"/>
        <v>0</v>
      </c>
      <c r="FG6" s="1">
        <f t="shared" si="3"/>
        <v>0</v>
      </c>
      <c r="FH6" s="1">
        <f t="shared" si="3"/>
        <v>0</v>
      </c>
      <c r="FI6" s="1">
        <f t="shared" si="3"/>
        <v>0</v>
      </c>
      <c r="FJ6" s="1">
        <f t="shared" si="3"/>
        <v>0</v>
      </c>
      <c r="FK6" s="1">
        <f t="shared" si="3"/>
        <v>0</v>
      </c>
      <c r="FL6" s="1">
        <f t="shared" si="3"/>
        <v>0</v>
      </c>
      <c r="FM6" s="1">
        <f t="shared" si="3"/>
        <v>0</v>
      </c>
      <c r="FN6" s="1">
        <f t="shared" si="3"/>
        <v>0</v>
      </c>
      <c r="FO6" s="1">
        <f t="shared" si="3"/>
        <v>0</v>
      </c>
      <c r="FP6" s="1">
        <f t="shared" si="3"/>
        <v>0</v>
      </c>
      <c r="FQ6" s="1">
        <f t="shared" si="3"/>
        <v>0</v>
      </c>
      <c r="FR6" s="1">
        <f t="shared" si="3"/>
        <v>0</v>
      </c>
      <c r="FS6" s="1">
        <f t="shared" si="3"/>
        <v>0</v>
      </c>
      <c r="FT6" s="1">
        <f t="shared" si="3"/>
        <v>0</v>
      </c>
      <c r="FU6" s="1">
        <f t="shared" si="3"/>
        <v>0</v>
      </c>
      <c r="FV6" s="1">
        <f t="shared" si="3"/>
        <v>0</v>
      </c>
      <c r="FW6" s="1">
        <f t="shared" si="3"/>
        <v>0</v>
      </c>
      <c r="FX6" s="1">
        <f t="shared" si="3"/>
        <v>0</v>
      </c>
      <c r="FY6" s="1">
        <f t="shared" si="3"/>
        <v>0</v>
      </c>
      <c r="FZ6" s="1">
        <f t="shared" si="3"/>
        <v>0</v>
      </c>
      <c r="GA6" s="1">
        <f t="shared" si="3"/>
        <v>0</v>
      </c>
      <c r="GB6" s="1">
        <f t="shared" si="3"/>
        <v>0</v>
      </c>
      <c r="GC6" s="1">
        <f t="shared" si="3"/>
        <v>0</v>
      </c>
      <c r="GD6" s="1">
        <f t="shared" si="3"/>
        <v>0</v>
      </c>
      <c r="GE6" s="1">
        <f t="shared" si="3"/>
        <v>0</v>
      </c>
      <c r="GF6" s="1">
        <f t="shared" si="3"/>
        <v>0</v>
      </c>
      <c r="GG6" s="1">
        <f t="shared" si="3"/>
        <v>0</v>
      </c>
      <c r="GH6" s="1">
        <f t="shared" si="3"/>
        <v>0</v>
      </c>
      <c r="GI6" s="1">
        <f t="shared" si="3"/>
        <v>0</v>
      </c>
      <c r="GJ6" s="1">
        <f t="shared" si="3"/>
        <v>0</v>
      </c>
      <c r="GK6" s="1">
        <f t="shared" si="3"/>
        <v>0</v>
      </c>
      <c r="GL6" s="1">
        <f t="shared" si="3"/>
        <v>0</v>
      </c>
      <c r="GM6" s="1">
        <f t="shared" si="3"/>
        <v>0</v>
      </c>
      <c r="GN6" s="1">
        <f t="shared" si="3"/>
        <v>0</v>
      </c>
      <c r="GO6" s="1">
        <f t="shared" si="3"/>
        <v>0</v>
      </c>
      <c r="GP6" s="1">
        <f t="shared" si="3"/>
        <v>0</v>
      </c>
      <c r="GQ6" s="1">
        <f t="shared" si="3"/>
        <v>0</v>
      </c>
      <c r="GR6" s="1">
        <f t="shared" si="3"/>
        <v>0</v>
      </c>
      <c r="GS6" s="1">
        <f t="shared" si="3"/>
        <v>0</v>
      </c>
      <c r="GT6" s="1">
        <f t="shared" si="3"/>
        <v>0</v>
      </c>
      <c r="GU6" s="1">
        <f t="shared" si="3"/>
        <v>0</v>
      </c>
      <c r="GV6" s="1">
        <f t="shared" si="3"/>
        <v>0</v>
      </c>
      <c r="GW6" s="1">
        <f t="shared" si="3"/>
        <v>0</v>
      </c>
      <c r="GX6" s="1">
        <f t="shared" si="3"/>
        <v>0</v>
      </c>
      <c r="GY6" s="1">
        <f t="shared" si="3"/>
        <v>0</v>
      </c>
      <c r="GZ6" s="1">
        <f t="shared" si="3"/>
        <v>0</v>
      </c>
      <c r="HA6" s="1">
        <f t="shared" ref="HA6:HV6" si="4">HA122</f>
        <v>0</v>
      </c>
      <c r="HB6" s="1">
        <f t="shared" si="4"/>
        <v>0</v>
      </c>
      <c r="HC6" s="1">
        <f t="shared" si="4"/>
        <v>0</v>
      </c>
      <c r="HD6" s="1">
        <f t="shared" si="4"/>
        <v>0</v>
      </c>
      <c r="HE6" s="1">
        <f t="shared" si="4"/>
        <v>0</v>
      </c>
      <c r="HF6" s="1">
        <f t="shared" si="4"/>
        <v>0</v>
      </c>
      <c r="HG6" s="1">
        <f t="shared" si="4"/>
        <v>0</v>
      </c>
      <c r="HH6" s="1">
        <f t="shared" si="4"/>
        <v>0</v>
      </c>
      <c r="HI6" s="1">
        <f t="shared" si="4"/>
        <v>0</v>
      </c>
      <c r="HJ6" s="1">
        <f t="shared" si="4"/>
        <v>0</v>
      </c>
      <c r="HK6" s="1">
        <f t="shared" si="4"/>
        <v>0</v>
      </c>
      <c r="HL6" s="1">
        <f t="shared" si="4"/>
        <v>0</v>
      </c>
      <c r="HM6" s="1">
        <f t="shared" si="4"/>
        <v>0</v>
      </c>
      <c r="HN6" s="1">
        <f t="shared" si="4"/>
        <v>0</v>
      </c>
      <c r="HO6" s="1">
        <f t="shared" si="4"/>
        <v>0</v>
      </c>
      <c r="HP6" s="1">
        <f t="shared" si="4"/>
        <v>0</v>
      </c>
      <c r="HQ6" s="1">
        <f t="shared" si="4"/>
        <v>0</v>
      </c>
      <c r="HR6" s="1">
        <f t="shared" si="4"/>
        <v>0</v>
      </c>
      <c r="HS6" s="1">
        <f t="shared" si="4"/>
        <v>0</v>
      </c>
      <c r="HT6" s="1">
        <f t="shared" si="4"/>
        <v>0</v>
      </c>
      <c r="HU6" s="1">
        <f t="shared" si="4"/>
        <v>0</v>
      </c>
      <c r="HV6" s="1">
        <f t="shared" si="4"/>
        <v>0</v>
      </c>
      <c r="HW6" s="1">
        <f>HW122</f>
        <v>0</v>
      </c>
      <c r="HX6" s="1">
        <f t="shared" ref="HX6" si="5">HX122</f>
        <v>0</v>
      </c>
    </row>
    <row r="7" spans="1:232" x14ac:dyDescent="0.2">
      <c r="A7" s="1" t="s">
        <v>20</v>
      </c>
      <c r="B7" s="1">
        <f>SUM(G16:G56)+B1</f>
        <v>8350</v>
      </c>
      <c r="C7" s="1"/>
      <c r="D7" s="1"/>
    </row>
    <row r="8" spans="1:232" x14ac:dyDescent="0.2">
      <c r="A8" s="1" t="s">
        <v>21</v>
      </c>
      <c r="B8" s="1">
        <f>$B7+$B5</f>
        <v>10803.826060941505</v>
      </c>
      <c r="C8" s="1"/>
      <c r="D8" s="8"/>
    </row>
    <row r="9" spans="1:232" x14ac:dyDescent="0.2">
      <c r="A9" s="1" t="s">
        <v>22</v>
      </c>
      <c r="B9" s="1">
        <f>SUM(P56:HX56)</f>
        <v>16066.235204149471</v>
      </c>
      <c r="C9" s="1"/>
      <c r="D9" s="8"/>
    </row>
    <row r="10" spans="1:232" x14ac:dyDescent="0.2">
      <c r="A10" s="1" t="s">
        <v>23</v>
      </c>
      <c r="B10" s="7">
        <f>($B9-$B8)/$B8</f>
        <v>0.48708754783019625</v>
      </c>
      <c r="C10" s="1"/>
      <c r="D10" s="1"/>
    </row>
    <row r="11" spans="1:232" x14ac:dyDescent="0.2">
      <c r="A11" s="1" t="s">
        <v>344</v>
      </c>
      <c r="B11" s="7">
        <f>($B9-$B7)/$B7</f>
        <v>0.92410002444903838</v>
      </c>
      <c r="C11" s="1"/>
      <c r="D11" s="1"/>
    </row>
    <row r="12" spans="1:232" x14ac:dyDescent="0.2">
      <c r="A12" s="1" t="s">
        <v>19</v>
      </c>
      <c r="B12" s="7">
        <f>($B6-$B5)/$B5</f>
        <v>0.60265008970384892</v>
      </c>
      <c r="C12" s="1"/>
      <c r="D12" s="1"/>
    </row>
    <row r="13" spans="1:232" x14ac:dyDescent="0.2">
      <c r="A13" s="46"/>
      <c r="B13" s="46"/>
      <c r="C13" s="46"/>
      <c r="D13" s="46"/>
      <c r="E13" s="46"/>
      <c r="F13" s="65" t="s">
        <v>1</v>
      </c>
      <c r="G13" s="66"/>
      <c r="H13" s="66"/>
      <c r="I13" s="67"/>
      <c r="J13" s="64" t="s">
        <v>7</v>
      </c>
      <c r="K13" s="64"/>
      <c r="L13" s="64"/>
      <c r="M13" s="64"/>
      <c r="N13" s="64"/>
      <c r="P13" s="64" t="s">
        <v>8</v>
      </c>
      <c r="Q13" s="64"/>
      <c r="R13" s="64"/>
    </row>
    <row r="14" spans="1:232" x14ac:dyDescent="0.2">
      <c r="A14" s="1" t="s">
        <v>9</v>
      </c>
      <c r="B14" s="1" t="s">
        <v>10</v>
      </c>
      <c r="C14" s="1" t="s">
        <v>11</v>
      </c>
      <c r="D14" s="1" t="s">
        <v>0</v>
      </c>
      <c r="E14" s="1" t="s">
        <v>12</v>
      </c>
      <c r="G14" s="1" t="s">
        <v>13</v>
      </c>
      <c r="H14" s="1" t="s">
        <v>12</v>
      </c>
      <c r="I14" s="1" t="s">
        <v>14</v>
      </c>
      <c r="J14" s="1" t="s">
        <v>15</v>
      </c>
      <c r="K14" s="1" t="s">
        <v>16</v>
      </c>
      <c r="L14" s="1" t="s">
        <v>14</v>
      </c>
      <c r="M14" s="1" t="s">
        <v>17</v>
      </c>
      <c r="N14" s="1" t="s">
        <v>18</v>
      </c>
      <c r="P14" s="1" t="s">
        <v>0</v>
      </c>
    </row>
    <row r="15" spans="1:232" x14ac:dyDescent="0.2">
      <c r="A15" s="31">
        <v>41312</v>
      </c>
      <c r="B15" s="2">
        <v>89.209998999999996</v>
      </c>
      <c r="C15" s="4"/>
      <c r="D15" s="2">
        <f>B1</f>
        <v>2500</v>
      </c>
      <c r="E15">
        <f>($D$15/$B$15)</f>
        <v>28.023764466133443</v>
      </c>
      <c r="F15">
        <v>1</v>
      </c>
      <c r="G15" s="2">
        <f>IF(F15=0,0,IF($B$3="Quarterly",$B$2,IF($B$3="None",0, IF(AND($B$3="Annually",$F15=1), $B$2, IF(AND($B$3="Bi-Annually",$F15=2),$B$2,0)))))</f>
        <v>150</v>
      </c>
      <c r="H15">
        <f>G15/B15</f>
        <v>1.6814258679680067</v>
      </c>
      <c r="I15">
        <f>H15</f>
        <v>1.6814258679680067</v>
      </c>
      <c r="J15">
        <f>N15/B15</f>
        <v>0.17905555346655774</v>
      </c>
      <c r="K15">
        <f>J15</f>
        <v>0.17905555346655774</v>
      </c>
      <c r="L15">
        <f>E15</f>
        <v>28.023764466133443</v>
      </c>
      <c r="M15" s="2">
        <v>0.56999999999999995</v>
      </c>
      <c r="N15" s="2">
        <f>M15*L15</f>
        <v>15.973545745696061</v>
      </c>
      <c r="P15" s="1">
        <f>D15</f>
        <v>2500</v>
      </c>
      <c r="Q15" s="1">
        <f>$N15</f>
        <v>15.973545745696061</v>
      </c>
      <c r="R15" s="2">
        <f>$G15</f>
        <v>150</v>
      </c>
    </row>
    <row r="16" spans="1:232" x14ac:dyDescent="0.2">
      <c r="A16" s="31">
        <v>41403</v>
      </c>
      <c r="B16" s="2">
        <v>91.139999000000003</v>
      </c>
      <c r="C16" s="4">
        <f>(B16-B15)/B15</f>
        <v>2.1634346167855097E-2</v>
      </c>
      <c r="D16" s="2">
        <f>D15*C16+D15</f>
        <v>2554.0858654196377</v>
      </c>
      <c r="E16">
        <f t="shared" ref="E16:E55" si="6">($D$15/$B$15)+K15+I15</f>
        <v>29.884245887568007</v>
      </c>
      <c r="F16">
        <v>2</v>
      </c>
      <c r="G16" s="2">
        <f t="shared" ref="G16:G56" si="7">IF(F16=0,0,IF($B$3="Quarterly",$B$2,IF($B$3="None",0, IF(AND($B$3="Annually",$F16=1), $B$2, IF(AND($B$3="Bi-Annually",$F16=2),$B$2,0)))))</f>
        <v>150</v>
      </c>
      <c r="H16">
        <f t="shared" ref="H16:H56" si="8">G16/B16</f>
        <v>1.6458196362279969</v>
      </c>
      <c r="I16">
        <f>H16+I15</f>
        <v>3.3272455041960036</v>
      </c>
      <c r="J16">
        <f>N16/B16</f>
        <v>0.20657313052162579</v>
      </c>
      <c r="K16">
        <f>K15+J16</f>
        <v>0.38562868398818351</v>
      </c>
      <c r="L16">
        <f>E16</f>
        <v>29.884245887568007</v>
      </c>
      <c r="M16" s="2">
        <v>0.63</v>
      </c>
      <c r="N16" s="2">
        <f t="shared" ref="N16:N56" si="9">M16*L16</f>
        <v>18.827074909167845</v>
      </c>
      <c r="P16" s="1">
        <f t="shared" ref="P16:P56" si="10">D16</f>
        <v>2554.0858654196377</v>
      </c>
      <c r="Q16" s="1">
        <f>$C16*Q15+Q15</f>
        <v>16.319122963886517</v>
      </c>
      <c r="R16" s="1">
        <f>R15*$C16+R15</f>
        <v>153.24515192517828</v>
      </c>
      <c r="S16" s="1">
        <f>$N16</f>
        <v>18.827074909167845</v>
      </c>
      <c r="T16" s="2">
        <f>$G16</f>
        <v>150</v>
      </c>
    </row>
    <row r="17" spans="1:52" x14ac:dyDescent="0.2">
      <c r="A17" s="31">
        <v>41495</v>
      </c>
      <c r="B17" s="2">
        <v>91.199996999999996</v>
      </c>
      <c r="C17" s="4">
        <f t="shared" ref="C17:C55" si="11">(B17-B16)/B16</f>
        <v>6.5830591022930684E-4</v>
      </c>
      <c r="D17" s="2">
        <f t="shared" ref="D17:D55" si="12">D16*C17+D16</f>
        <v>2555.7672352400764</v>
      </c>
      <c r="E17">
        <f t="shared" si="6"/>
        <v>31.73663865431763</v>
      </c>
      <c r="F17">
        <v>3</v>
      </c>
      <c r="G17" s="2">
        <f t="shared" si="7"/>
        <v>150</v>
      </c>
      <c r="H17">
        <f t="shared" si="8"/>
        <v>1.6447368962084505</v>
      </c>
      <c r="I17">
        <f t="shared" ref="I17:I55" si="13">H17+I16</f>
        <v>4.9719824004044542</v>
      </c>
      <c r="J17">
        <f t="shared" ref="J17:J56" si="14">N17/B17</f>
        <v>0.21923336633684437</v>
      </c>
      <c r="K17">
        <f t="shared" ref="K17:K55" si="15">K16+J17</f>
        <v>0.60486205032502793</v>
      </c>
      <c r="L17">
        <f t="shared" ref="L17:L56" si="16">E17</f>
        <v>31.73663865431763</v>
      </c>
      <c r="M17" s="2">
        <v>0.63</v>
      </c>
      <c r="N17" s="2">
        <f t="shared" si="9"/>
        <v>19.994082352220108</v>
      </c>
      <c r="P17" s="1">
        <f t="shared" si="10"/>
        <v>2555.7672352400764</v>
      </c>
      <c r="Q17" s="1">
        <f t="shared" ref="Q17:Q55" si="17">C17*Q16+Q16</f>
        <v>16.329865938983403</v>
      </c>
      <c r="R17" s="1">
        <f t="shared" ref="R17:R55" si="18">R16*C17+R16</f>
        <v>153.3460341144046</v>
      </c>
      <c r="S17" s="1">
        <f>$C17*S16+S16</f>
        <v>18.839468883852881</v>
      </c>
      <c r="T17" s="1">
        <f>T16*$C17+T16</f>
        <v>150.0987458865344</v>
      </c>
      <c r="U17" s="1">
        <f>$N17</f>
        <v>19.994082352220108</v>
      </c>
      <c r="V17" s="2">
        <f>$G17</f>
        <v>150</v>
      </c>
    </row>
    <row r="18" spans="1:52" x14ac:dyDescent="0.2">
      <c r="A18" s="31">
        <v>41585</v>
      </c>
      <c r="B18" s="2">
        <v>92.639999000000003</v>
      </c>
      <c r="C18" s="4">
        <f t="shared" si="11"/>
        <v>1.5789496133426485E-2</v>
      </c>
      <c r="D18" s="2">
        <f t="shared" si="12"/>
        <v>2596.1215121188375</v>
      </c>
      <c r="E18">
        <f t="shared" si="6"/>
        <v>33.600608916862925</v>
      </c>
      <c r="F18">
        <v>4</v>
      </c>
      <c r="G18" s="2">
        <f t="shared" si="7"/>
        <v>150</v>
      </c>
      <c r="H18">
        <f t="shared" si="8"/>
        <v>1.6191710019340566</v>
      </c>
      <c r="I18">
        <f t="shared" si="13"/>
        <v>6.5911534023385112</v>
      </c>
      <c r="J18">
        <f t="shared" si="14"/>
        <v>0.22850155274314762</v>
      </c>
      <c r="K18">
        <f t="shared" si="15"/>
        <v>0.83336360306817558</v>
      </c>
      <c r="L18">
        <f t="shared" si="16"/>
        <v>33.600608916862925</v>
      </c>
      <c r="M18" s="2">
        <v>0.63</v>
      </c>
      <c r="N18" s="2">
        <f t="shared" si="9"/>
        <v>21.168383617623643</v>
      </c>
      <c r="P18" s="1">
        <f t="shared" si="10"/>
        <v>2596.1215121188375</v>
      </c>
      <c r="Q18" s="1">
        <f t="shared" si="17"/>
        <v>16.587706294086352</v>
      </c>
      <c r="R18" s="1">
        <f t="shared" si="18"/>
        <v>155.76729072713027</v>
      </c>
      <c r="S18" s="1">
        <f t="shared" ref="S18:S55" si="19">$C18*S17+S17</f>
        <v>19.136934604950284</v>
      </c>
      <c r="T18" s="1">
        <f t="shared" ref="T18:T55" si="20">T17*$C18+T17</f>
        <v>152.468729454342</v>
      </c>
      <c r="U18" s="1">
        <f>$C18*U17+U17</f>
        <v>20.309778838211898</v>
      </c>
      <c r="V18" s="1">
        <f>V17*$C18+V17</f>
        <v>152.36842442001398</v>
      </c>
      <c r="W18" s="1">
        <f>$N18</f>
        <v>21.168383617623643</v>
      </c>
      <c r="X18" s="2">
        <f>$G18</f>
        <v>150</v>
      </c>
    </row>
    <row r="19" spans="1:52" x14ac:dyDescent="0.2">
      <c r="A19" s="31">
        <v>41676</v>
      </c>
      <c r="B19" s="2">
        <v>89.510002</v>
      </c>
      <c r="C19" s="4">
        <f t="shared" si="11"/>
        <v>-3.3786669190270638E-2</v>
      </c>
      <c r="D19" s="2">
        <f t="shared" si="12"/>
        <v>2508.4072134111329</v>
      </c>
      <c r="E19">
        <f t="shared" si="6"/>
        <v>35.448281471540128</v>
      </c>
      <c r="F19">
        <v>1</v>
      </c>
      <c r="G19" s="2">
        <f t="shared" si="7"/>
        <v>150</v>
      </c>
      <c r="H19">
        <f t="shared" si="8"/>
        <v>1.6757903770351832</v>
      </c>
      <c r="I19">
        <f t="shared" si="13"/>
        <v>8.266943779373694</v>
      </c>
      <c r="J19">
        <f t="shared" si="14"/>
        <v>0.24949633368425442</v>
      </c>
      <c r="K19">
        <f t="shared" si="15"/>
        <v>1.0828599367524301</v>
      </c>
      <c r="L19">
        <f t="shared" si="16"/>
        <v>35.448281471540128</v>
      </c>
      <c r="M19" s="2">
        <v>0.63</v>
      </c>
      <c r="N19" s="2">
        <f t="shared" si="9"/>
        <v>22.332417327070281</v>
      </c>
      <c r="P19" s="1">
        <f t="shared" si="10"/>
        <v>2508.4072134111329</v>
      </c>
      <c r="Q19" s="1">
        <f t="shared" si="17"/>
        <v>16.027262948902688</v>
      </c>
      <c r="R19" s="1">
        <f t="shared" si="18"/>
        <v>150.504432804668</v>
      </c>
      <c r="S19" s="1">
        <f t="shared" si="19"/>
        <v>18.490361326136988</v>
      </c>
      <c r="T19" s="1">
        <f t="shared" si="20"/>
        <v>147.31731893040728</v>
      </c>
      <c r="U19" s="1">
        <f t="shared" ref="U19:U55" si="21">$C19*U18+U18</f>
        <v>19.623579059277674</v>
      </c>
      <c r="V19" s="1">
        <f t="shared" ref="V19:V55" si="22">V18*$C19+V18</f>
        <v>147.22040286909223</v>
      </c>
      <c r="W19" s="1">
        <f>$C19*W18+W18</f>
        <v>20.453174443042251</v>
      </c>
      <c r="X19" s="1">
        <f>X18*$C19+X18</f>
        <v>144.9319996214594</v>
      </c>
      <c r="Y19" s="1">
        <f>$N19</f>
        <v>22.332417327070281</v>
      </c>
      <c r="Z19" s="2">
        <f>$G19</f>
        <v>150</v>
      </c>
    </row>
    <row r="20" spans="1:52" x14ac:dyDescent="0.2">
      <c r="A20" s="31">
        <v>41768</v>
      </c>
      <c r="B20" s="2">
        <v>101.709999</v>
      </c>
      <c r="C20" s="4">
        <f t="shared" si="11"/>
        <v>0.13629758381638732</v>
      </c>
      <c r="D20" s="2">
        <f t="shared" si="12"/>
        <v>2850.2970558266675</v>
      </c>
      <c r="E20">
        <f t="shared" si="6"/>
        <v>37.373568182259568</v>
      </c>
      <c r="F20">
        <v>2</v>
      </c>
      <c r="G20" s="2">
        <f t="shared" si="7"/>
        <v>150</v>
      </c>
      <c r="H20">
        <f t="shared" si="8"/>
        <v>1.4747812552824822</v>
      </c>
      <c r="I20">
        <f t="shared" si="13"/>
        <v>9.7417250346561755</v>
      </c>
      <c r="J20">
        <f t="shared" si="14"/>
        <v>0.25354205387180367</v>
      </c>
      <c r="K20">
        <f t="shared" si="15"/>
        <v>1.3364019906242337</v>
      </c>
      <c r="L20">
        <f t="shared" si="16"/>
        <v>37.373568182259568</v>
      </c>
      <c r="M20" s="2">
        <v>0.69</v>
      </c>
      <c r="N20" s="2">
        <f t="shared" si="9"/>
        <v>25.787762045759099</v>
      </c>
      <c r="P20" s="1">
        <f t="shared" si="10"/>
        <v>2850.2970558266675</v>
      </c>
      <c r="Q20" s="1">
        <f t="shared" si="17"/>
        <v>18.211740164028033</v>
      </c>
      <c r="R20" s="1">
        <f t="shared" si="18"/>
        <v>171.01782334960006</v>
      </c>
      <c r="S20" s="1">
        <f t="shared" si="19"/>
        <v>21.01055289878143</v>
      </c>
      <c r="T20" s="1">
        <f t="shared" si="20"/>
        <v>167.39631355492992</v>
      </c>
      <c r="U20" s="1">
        <f t="shared" si="21"/>
        <v>22.298225470887076</v>
      </c>
      <c r="V20" s="1">
        <f t="shared" si="22"/>
        <v>167.28618806862463</v>
      </c>
      <c r="W20" s="1">
        <f t="shared" ref="W20:W55" si="23">$C20*W19+W19</f>
        <v>23.240892701003993</v>
      </c>
      <c r="X20" s="1">
        <f t="shared" ref="X20:X55" si="24">X19*$C20+X19</f>
        <v>164.68588098754188</v>
      </c>
      <c r="Y20" s="1">
        <f>$C20*Y19+Y19</f>
        <v>25.376271849529182</v>
      </c>
      <c r="Z20" s="1">
        <f>Z19*$C20+Z19</f>
        <v>170.44463757245811</v>
      </c>
      <c r="AA20" s="1">
        <f>$N20</f>
        <v>25.787762045759099</v>
      </c>
      <c r="AB20" s="2">
        <f>$G20</f>
        <v>150</v>
      </c>
    </row>
    <row r="21" spans="1:52" x14ac:dyDescent="0.2">
      <c r="A21" s="31">
        <v>41862</v>
      </c>
      <c r="B21" s="2">
        <v>99.279999000000004</v>
      </c>
      <c r="C21" s="4">
        <f t="shared" si="11"/>
        <v>-2.3891456335576138E-2</v>
      </c>
      <c r="D21" s="2">
        <f t="shared" si="12"/>
        <v>2782.1993081739633</v>
      </c>
      <c r="E21">
        <f t="shared" si="6"/>
        <v>39.101891491413852</v>
      </c>
      <c r="F21">
        <v>3</v>
      </c>
      <c r="G21" s="2">
        <f t="shared" si="7"/>
        <v>150</v>
      </c>
      <c r="H21">
        <f t="shared" si="8"/>
        <v>1.5108783391506682</v>
      </c>
      <c r="I21">
        <f t="shared" si="13"/>
        <v>11.252603373806844</v>
      </c>
      <c r="J21">
        <f t="shared" si="14"/>
        <v>0.27175972402130621</v>
      </c>
      <c r="K21">
        <f t="shared" si="15"/>
        <v>1.60816171464554</v>
      </c>
      <c r="L21">
        <f t="shared" si="16"/>
        <v>39.101891491413852</v>
      </c>
      <c r="M21" s="2">
        <v>0.69</v>
      </c>
      <c r="N21" s="2">
        <f t="shared" si="9"/>
        <v>26.980305129075557</v>
      </c>
      <c r="P21" s="1">
        <f t="shared" si="10"/>
        <v>2782.1993081739633</v>
      </c>
      <c r="Q21" s="1">
        <f t="shared" si="17"/>
        <v>17.776635169104299</v>
      </c>
      <c r="R21" s="1">
        <f t="shared" si="18"/>
        <v>166.93195849043781</v>
      </c>
      <c r="S21" s="1">
        <f t="shared" si="19"/>
        <v>20.508580191613881</v>
      </c>
      <c r="T21" s="1">
        <f t="shared" si="20"/>
        <v>163.39697183889589</v>
      </c>
      <c r="U21" s="1">
        <f t="shared" si="21"/>
        <v>21.765488390688546</v>
      </c>
      <c r="V21" s="1">
        <f t="shared" si="22"/>
        <v>163.28947741083809</v>
      </c>
      <c r="W21" s="1">
        <f t="shared" si="23"/>
        <v>22.685633927838147</v>
      </c>
      <c r="X21" s="1">
        <f t="shared" si="24"/>
        <v>160.75129545284213</v>
      </c>
      <c r="Y21" s="1">
        <f t="shared" ref="Y21:Y55" si="25">$C21*Y20+Y20</f>
        <v>24.769995758676444</v>
      </c>
      <c r="Z21" s="1">
        <f t="shared" ref="Z21:Z55" si="26">Z20*$C21+Z20</f>
        <v>166.37246695626263</v>
      </c>
      <c r="AA21" s="1">
        <f>$C21*AA20+AA20</f>
        <v>25.171654854850619</v>
      </c>
      <c r="AB21" s="1">
        <f>AB20*$C21+AB20</f>
        <v>146.41628154966358</v>
      </c>
      <c r="AC21" s="1">
        <f>$N21</f>
        <v>26.980305129075557</v>
      </c>
      <c r="AD21" s="2">
        <f>$G21</f>
        <v>150</v>
      </c>
    </row>
    <row r="22" spans="1:52" x14ac:dyDescent="0.2">
      <c r="A22" s="31">
        <v>41950</v>
      </c>
      <c r="B22" s="2">
        <v>95.800003000000004</v>
      </c>
      <c r="C22" s="4">
        <f t="shared" si="11"/>
        <v>-3.5052337178206452E-2</v>
      </c>
      <c r="D22" s="2">
        <f t="shared" si="12"/>
        <v>2684.676719926877</v>
      </c>
      <c r="E22">
        <f t="shared" si="6"/>
        <v>40.884529554585825</v>
      </c>
      <c r="F22">
        <v>4</v>
      </c>
      <c r="G22" s="2">
        <f t="shared" si="7"/>
        <v>150</v>
      </c>
      <c r="H22">
        <f t="shared" si="8"/>
        <v>1.5657619551431536</v>
      </c>
      <c r="I22">
        <f t="shared" si="13"/>
        <v>12.818365328949998</v>
      </c>
      <c r="J22">
        <f t="shared" si="14"/>
        <v>0.29447102828028321</v>
      </c>
      <c r="K22">
        <f t="shared" si="15"/>
        <v>1.9026327429258232</v>
      </c>
      <c r="L22">
        <f t="shared" si="16"/>
        <v>40.884529554585825</v>
      </c>
      <c r="M22" s="2">
        <v>0.69</v>
      </c>
      <c r="N22" s="2">
        <f t="shared" si="9"/>
        <v>28.210325392664217</v>
      </c>
      <c r="P22" s="1">
        <f t="shared" si="10"/>
        <v>2684.676719926877</v>
      </c>
      <c r="Q22" s="1">
        <f t="shared" si="17"/>
        <v>17.153522559262893</v>
      </c>
      <c r="R22" s="1">
        <f t="shared" si="18"/>
        <v>161.08060319561261</v>
      </c>
      <c r="S22" s="1">
        <f t="shared" si="19"/>
        <v>19.789706523691144</v>
      </c>
      <c r="T22" s="1">
        <f t="shared" si="20"/>
        <v>157.66952608810101</v>
      </c>
      <c r="U22" s="1">
        <f t="shared" si="21"/>
        <v>21.002557152769793</v>
      </c>
      <c r="V22" s="1">
        <f t="shared" si="22"/>
        <v>157.56579959098028</v>
      </c>
      <c r="W22" s="1">
        <f t="shared" si="23"/>
        <v>21.890449438298205</v>
      </c>
      <c r="X22" s="1">
        <f t="shared" si="24"/>
        <v>155.11658684279561</v>
      </c>
      <c r="Y22" s="1">
        <f t="shared" si="25"/>
        <v>23.901749515440574</v>
      </c>
      <c r="Z22" s="1">
        <f t="shared" si="26"/>
        <v>160.54072314734171</v>
      </c>
      <c r="AA22" s="1">
        <f t="shared" ref="AA22:AA55" si="27">$C22*AA21+AA21</f>
        <v>24.289329521544957</v>
      </c>
      <c r="AB22" s="1">
        <f t="shared" ref="AB22:AB55" si="28">AB21*$C22+AB21</f>
        <v>141.28404868040556</v>
      </c>
      <c r="AC22" s="1">
        <f>$C22*AC21+AC21</f>
        <v>26.034582376520309</v>
      </c>
      <c r="AD22" s="1">
        <f>AD21*$C22+AD21</f>
        <v>144.74214942326904</v>
      </c>
      <c r="AE22" s="1">
        <f>$N22</f>
        <v>28.210325392664217</v>
      </c>
      <c r="AF22" s="2">
        <f>$G22</f>
        <v>150</v>
      </c>
    </row>
    <row r="23" spans="1:52" x14ac:dyDescent="0.2">
      <c r="A23" s="31">
        <v>42041</v>
      </c>
      <c r="B23" s="2">
        <v>92.099997999999999</v>
      </c>
      <c r="C23" s="4">
        <f t="shared" si="11"/>
        <v>-3.8622180418929675E-2</v>
      </c>
      <c r="D23" s="2">
        <f t="shared" si="12"/>
        <v>2580.9886512833609</v>
      </c>
      <c r="E23">
        <f t="shared" si="6"/>
        <v>42.744762538009269</v>
      </c>
      <c r="F23">
        <v>1</v>
      </c>
      <c r="G23" s="2">
        <f t="shared" si="7"/>
        <v>150</v>
      </c>
      <c r="H23">
        <f t="shared" si="8"/>
        <v>1.6286645304813145</v>
      </c>
      <c r="I23">
        <f t="shared" si="13"/>
        <v>14.447029859431312</v>
      </c>
      <c r="J23">
        <f t="shared" si="14"/>
        <v>0.32023764160370988</v>
      </c>
      <c r="K23">
        <f t="shared" si="15"/>
        <v>2.222870384529533</v>
      </c>
      <c r="L23">
        <f t="shared" si="16"/>
        <v>42.744762538009269</v>
      </c>
      <c r="M23" s="2">
        <v>0.69</v>
      </c>
      <c r="N23" s="2">
        <f t="shared" si="9"/>
        <v>29.493886151226395</v>
      </c>
      <c r="P23" s="1">
        <f t="shared" si="10"/>
        <v>2580.9886512833609</v>
      </c>
      <c r="Q23" s="1">
        <f t="shared" si="17"/>
        <v>16.49101611615886</v>
      </c>
      <c r="R23" s="1">
        <f t="shared" si="18"/>
        <v>154.85931907700163</v>
      </c>
      <c r="S23" s="1">
        <f t="shared" si="19"/>
        <v>19.025384907895475</v>
      </c>
      <c r="T23" s="1">
        <f t="shared" si="20"/>
        <v>151.57998520495923</v>
      </c>
      <c r="U23" s="1">
        <f t="shared" si="21"/>
        <v>20.191392601156636</v>
      </c>
      <c r="V23" s="1">
        <f t="shared" si="22"/>
        <v>151.48026485132453</v>
      </c>
      <c r="W23" s="1">
        <f t="shared" si="23"/>
        <v>21.044992550640796</v>
      </c>
      <c r="X23" s="1">
        <f t="shared" si="24"/>
        <v>149.12564603978458</v>
      </c>
      <c r="Y23" s="1">
        <f t="shared" si="25"/>
        <v>22.978611833327165</v>
      </c>
      <c r="Z23" s="1">
        <f t="shared" si="26"/>
        <v>154.34029037335964</v>
      </c>
      <c r="AA23" s="1">
        <f t="shared" si="27"/>
        <v>23.351222654509012</v>
      </c>
      <c r="AB23" s="1">
        <f t="shared" si="28"/>
        <v>135.82735066195409</v>
      </c>
      <c r="AC23" s="1">
        <f t="shared" ref="AC23:AC55" si="29">$C23*AC22+AC22</f>
        <v>25.029070038842853</v>
      </c>
      <c r="AD23" s="1">
        <f t="shared" ref="AD23:AD55" si="30">AD22*$C23+AD22</f>
        <v>139.15189201401986</v>
      </c>
      <c r="AE23" s="1">
        <f>$C23*AE22+AE22</f>
        <v>27.120781115672028</v>
      </c>
      <c r="AF23" s="1">
        <f>AF22*$C23+AF22</f>
        <v>144.20667293716056</v>
      </c>
      <c r="AG23" s="1">
        <f>$N23</f>
        <v>29.493886151226395</v>
      </c>
      <c r="AH23" s="2">
        <f>$G23</f>
        <v>150</v>
      </c>
    </row>
    <row r="24" spans="1:52" x14ac:dyDescent="0.2">
      <c r="A24" s="31">
        <v>42135</v>
      </c>
      <c r="B24" s="2">
        <v>88.529999000000004</v>
      </c>
      <c r="C24" s="4">
        <f t="shared" si="11"/>
        <v>-3.8762204967691699E-2</v>
      </c>
      <c r="D24" s="2">
        <f t="shared" si="12"/>
        <v>2480.9438401630291</v>
      </c>
      <c r="E24">
        <f t="shared" si="6"/>
        <v>44.693664710094289</v>
      </c>
      <c r="F24">
        <v>2</v>
      </c>
      <c r="G24" s="2">
        <f t="shared" si="7"/>
        <v>150</v>
      </c>
      <c r="H24">
        <f t="shared" si="8"/>
        <v>1.6943409205279669</v>
      </c>
      <c r="I24">
        <f t="shared" si="13"/>
        <v>16.141370779959278</v>
      </c>
      <c r="J24">
        <f t="shared" si="14"/>
        <v>0.3685346843657914</v>
      </c>
      <c r="K24">
        <f t="shared" si="15"/>
        <v>2.5914050688953245</v>
      </c>
      <c r="L24">
        <f t="shared" si="16"/>
        <v>44.693664710094289</v>
      </c>
      <c r="M24" s="2">
        <v>0.73</v>
      </c>
      <c r="N24" s="2">
        <f t="shared" si="9"/>
        <v>32.62637523836883</v>
      </c>
      <c r="P24" s="1">
        <f t="shared" si="10"/>
        <v>2480.9438401630291</v>
      </c>
      <c r="Q24" s="1">
        <f t="shared" si="17"/>
        <v>15.851787969338803</v>
      </c>
      <c r="R24" s="1">
        <f t="shared" si="18"/>
        <v>148.85663040978173</v>
      </c>
      <c r="S24" s="1">
        <f t="shared" si="19"/>
        <v>18.287919038506402</v>
      </c>
      <c r="T24" s="1">
        <f t="shared" si="20"/>
        <v>145.70441074944492</v>
      </c>
      <c r="U24" s="1">
        <f t="shared" si="21"/>
        <v>19.40872970256747</v>
      </c>
      <c r="V24" s="1">
        <f t="shared" si="22"/>
        <v>145.60855577659726</v>
      </c>
      <c r="W24" s="1">
        <f t="shared" si="23"/>
        <v>20.229242235849313</v>
      </c>
      <c r="X24" s="1">
        <f t="shared" si="24"/>
        <v>143.34520718205101</v>
      </c>
      <c r="Y24" s="1">
        <f t="shared" si="25"/>
        <v>22.087910171570712</v>
      </c>
      <c r="Z24" s="1">
        <f t="shared" si="26"/>
        <v>148.35772040313441</v>
      </c>
      <c r="AA24" s="1">
        <f t="shared" si="27"/>
        <v>22.446077775728728</v>
      </c>
      <c r="AB24" s="1">
        <f t="shared" si="28"/>
        <v>130.5623830553769</v>
      </c>
      <c r="AC24" s="1">
        <f t="shared" si="29"/>
        <v>24.058888095846516</v>
      </c>
      <c r="AD24" s="1">
        <f t="shared" si="30"/>
        <v>133.75805785413033</v>
      </c>
      <c r="AE24" s="1">
        <f t="shared" ref="AE24:AE55" si="31">$C24*AE23+AE23</f>
        <v>26.069519839182448</v>
      </c>
      <c r="AF24" s="1">
        <f t="shared" ref="AF24:AF55" si="32">AF23*$C24+AF23</f>
        <v>138.61690432306148</v>
      </c>
      <c r="AG24" s="1">
        <f>$C24*AG23+AG23</f>
        <v>28.350638090938794</v>
      </c>
      <c r="AH24" s="1">
        <f>AH23*$C24+AH23</f>
        <v>144.18566925484623</v>
      </c>
      <c r="AI24" s="1">
        <f>$N24</f>
        <v>32.62637523836883</v>
      </c>
      <c r="AJ24" s="2">
        <f>$G24</f>
        <v>150</v>
      </c>
    </row>
    <row r="25" spans="1:52" x14ac:dyDescent="0.2">
      <c r="A25" s="31">
        <v>42227</v>
      </c>
      <c r="B25" s="2">
        <v>77.010002</v>
      </c>
      <c r="C25" s="4">
        <f t="shared" si="11"/>
        <v>-0.13012534880972948</v>
      </c>
      <c r="D25" s="2">
        <f t="shared" si="12"/>
        <v>2158.110157584465</v>
      </c>
      <c r="E25">
        <f t="shared" si="6"/>
        <v>46.756540314988044</v>
      </c>
      <c r="F25">
        <v>3</v>
      </c>
      <c r="G25" s="2">
        <f t="shared" si="7"/>
        <v>150</v>
      </c>
      <c r="H25">
        <f t="shared" si="8"/>
        <v>1.9477989365589161</v>
      </c>
      <c r="I25">
        <f t="shared" si="13"/>
        <v>18.089169716518192</v>
      </c>
      <c r="J25">
        <f t="shared" si="14"/>
        <v>0.44321871891317793</v>
      </c>
      <c r="K25">
        <f t="shared" si="15"/>
        <v>3.0346237878085023</v>
      </c>
      <c r="L25">
        <f t="shared" si="16"/>
        <v>46.756540314988044</v>
      </c>
      <c r="M25" s="2">
        <v>0.73</v>
      </c>
      <c r="N25" s="2">
        <f t="shared" si="9"/>
        <v>34.132274429941269</v>
      </c>
      <c r="P25" s="1">
        <f t="shared" si="10"/>
        <v>2158.110157584465</v>
      </c>
      <c r="Q25" s="1">
        <f t="shared" si="17"/>
        <v>13.789068530570718</v>
      </c>
      <c r="R25" s="1">
        <f t="shared" si="18"/>
        <v>129.48660945506791</v>
      </c>
      <c r="S25" s="1">
        <f t="shared" si="19"/>
        <v>15.908197194616664</v>
      </c>
      <c r="T25" s="1">
        <f t="shared" si="20"/>
        <v>126.7445734775573</v>
      </c>
      <c r="U25" s="1">
        <f t="shared" si="21"/>
        <v>16.883161980067122</v>
      </c>
      <c r="V25" s="1">
        <f t="shared" si="22"/>
        <v>126.66119166648659</v>
      </c>
      <c r="W25" s="1">
        <f t="shared" si="23"/>
        <v>17.596905033752908</v>
      </c>
      <c r="X25" s="1">
        <f t="shared" si="24"/>
        <v>124.69236209728368</v>
      </c>
      <c r="Y25" s="1">
        <f t="shared" si="25"/>
        <v>19.2137131560171</v>
      </c>
      <c r="Z25" s="1">
        <f t="shared" si="26"/>
        <v>129.05262028706022</v>
      </c>
      <c r="AA25" s="1">
        <f t="shared" si="27"/>
        <v>19.52527407575171</v>
      </c>
      <c r="AB25" s="1">
        <f t="shared" si="28"/>
        <v>113.57290741886646</v>
      </c>
      <c r="AC25" s="1">
        <f t="shared" si="29"/>
        <v>20.92821689040024</v>
      </c>
      <c r="AD25" s="1">
        <f t="shared" si="30"/>
        <v>116.35274391974964</v>
      </c>
      <c r="AE25" s="1">
        <f t="shared" si="31"/>
        <v>22.677214476806668</v>
      </c>
      <c r="AF25" s="1">
        <f t="shared" si="32"/>
        <v>120.57933129709821</v>
      </c>
      <c r="AG25" s="1">
        <f t="shared" ref="AG25:AG55" si="33">$C25*AG24+AG24</f>
        <v>24.661501420376979</v>
      </c>
      <c r="AH25" s="1">
        <f t="shared" ref="AH25:AH55" si="34">AH24*$C25+AH24</f>
        <v>125.42345874969507</v>
      </c>
      <c r="AI25" s="1">
        <f>$C25*AI24+AI24</f>
        <v>28.380856780078965</v>
      </c>
      <c r="AJ25" s="1">
        <f>AJ24*$C25+AJ24</f>
        <v>130.48119767854058</v>
      </c>
      <c r="AK25" s="1">
        <f>$N25</f>
        <v>34.132274429941269</v>
      </c>
      <c r="AL25" s="2">
        <f>$G25</f>
        <v>150</v>
      </c>
    </row>
    <row r="26" spans="1:52" x14ac:dyDescent="0.2">
      <c r="A26" s="31">
        <v>42317</v>
      </c>
      <c r="B26" s="2">
        <v>83.559997999999993</v>
      </c>
      <c r="C26" s="4">
        <f t="shared" si="11"/>
        <v>8.5053834955100938E-2</v>
      </c>
      <c r="D26" s="2">
        <f t="shared" si="12"/>
        <v>2341.6657027425808</v>
      </c>
      <c r="E26">
        <f t="shared" si="6"/>
        <v>49.147557970460142</v>
      </c>
      <c r="F26">
        <v>4</v>
      </c>
      <c r="G26" s="2">
        <f t="shared" si="7"/>
        <v>150</v>
      </c>
      <c r="H26">
        <f t="shared" si="8"/>
        <v>1.7951173239616403</v>
      </c>
      <c r="I26">
        <f t="shared" si="13"/>
        <v>19.884287040479833</v>
      </c>
      <c r="J26">
        <f t="shared" si="14"/>
        <v>0.42936474601681907</v>
      </c>
      <c r="K26">
        <f t="shared" si="15"/>
        <v>3.4639885338253213</v>
      </c>
      <c r="L26">
        <f t="shared" si="16"/>
        <v>49.147557970460142</v>
      </c>
      <c r="M26" s="2">
        <v>0.73</v>
      </c>
      <c r="N26" s="2">
        <f t="shared" si="9"/>
        <v>35.877717318435906</v>
      </c>
      <c r="P26" s="1">
        <f t="shared" si="10"/>
        <v>2341.6657027425808</v>
      </c>
      <c r="Q26" s="1">
        <f t="shared" si="17"/>
        <v>14.961881689554456</v>
      </c>
      <c r="R26" s="1">
        <f t="shared" si="18"/>
        <v>140.49994216455485</v>
      </c>
      <c r="S26" s="1">
        <f t="shared" si="19"/>
        <v>17.261250373240788</v>
      </c>
      <c r="T26" s="1">
        <f t="shared" si="20"/>
        <v>137.52468551157213</v>
      </c>
      <c r="U26" s="1">
        <f t="shared" si="21"/>
        <v>18.319139652639986</v>
      </c>
      <c r="V26" s="1">
        <f t="shared" si="22"/>
        <v>137.43421175770433</v>
      </c>
      <c r="W26" s="1">
        <f t="shared" si="23"/>
        <v>19.093589290214311</v>
      </c>
      <c r="X26" s="1">
        <f t="shared" si="24"/>
        <v>135.29792568326772</v>
      </c>
      <c r="Y26" s="1">
        <f t="shared" si="25"/>
        <v>20.847913143663629</v>
      </c>
      <c r="Z26" s="1">
        <f t="shared" si="26"/>
        <v>140.02904055347915</v>
      </c>
      <c r="AA26" s="1">
        <f t="shared" si="27"/>
        <v>21.185973514443809</v>
      </c>
      <c r="AB26" s="1">
        <f t="shared" si="28"/>
        <v>123.23271874184169</v>
      </c>
      <c r="AC26" s="1">
        <f t="shared" si="29"/>
        <v>22.708241995700899</v>
      </c>
      <c r="AD26" s="1">
        <f t="shared" si="30"/>
        <v>126.24899099767315</v>
      </c>
      <c r="AE26" s="1">
        <f t="shared" si="31"/>
        <v>24.60599853415841</v>
      </c>
      <c r="AF26" s="1">
        <f t="shared" si="32"/>
        <v>130.83506584023803</v>
      </c>
      <c r="AG26" s="1">
        <f t="shared" si="33"/>
        <v>26.759056691930709</v>
      </c>
      <c r="AH26" s="1">
        <f t="shared" si="34"/>
        <v>136.09120490968954</v>
      </c>
      <c r="AI26" s="1">
        <f t="shared" ref="AI26:AI55" si="35">$C26*AI25+AI25</f>
        <v>30.79475748853616</v>
      </c>
      <c r="AJ26" s="1">
        <f t="shared" ref="AJ26:AJ55" si="36">AJ25*$C26+AJ25</f>
        <v>141.57912393063506</v>
      </c>
      <c r="AK26" s="1">
        <f>$C26*AK25+AK25</f>
        <v>37.035355265947707</v>
      </c>
      <c r="AL26" s="1">
        <f>AL25*$C26+AL25</f>
        <v>162.75807524326515</v>
      </c>
      <c r="AM26" s="1">
        <f>$N26</f>
        <v>35.877717318435906</v>
      </c>
      <c r="AN26" s="2">
        <f>$G26</f>
        <v>150</v>
      </c>
    </row>
    <row r="27" spans="1:52" x14ac:dyDescent="0.2">
      <c r="A27" s="31">
        <v>42409</v>
      </c>
      <c r="B27" s="2">
        <v>79.980002999999996</v>
      </c>
      <c r="C27" s="4">
        <f t="shared" si="11"/>
        <v>-4.2843406961306979E-2</v>
      </c>
      <c r="D27" s="2">
        <f t="shared" si="12"/>
        <v>2241.3407660726457</v>
      </c>
      <c r="E27">
        <f t="shared" si="6"/>
        <v>51.372040040438598</v>
      </c>
      <c r="F27">
        <v>1</v>
      </c>
      <c r="G27" s="2">
        <f t="shared" si="7"/>
        <v>150</v>
      </c>
      <c r="H27">
        <f t="shared" si="8"/>
        <v>1.8754687968691375</v>
      </c>
      <c r="I27">
        <f t="shared" si="13"/>
        <v>21.759755837348969</v>
      </c>
      <c r="J27">
        <f t="shared" si="14"/>
        <v>0.46888706955312542</v>
      </c>
      <c r="K27">
        <f t="shared" si="15"/>
        <v>3.9328756033784469</v>
      </c>
      <c r="L27">
        <f t="shared" si="16"/>
        <v>51.372040040438598</v>
      </c>
      <c r="M27" s="2">
        <v>0.73</v>
      </c>
      <c r="N27" s="2">
        <f t="shared" si="9"/>
        <v>37.501589229520178</v>
      </c>
      <c r="P27" s="1">
        <f t="shared" si="10"/>
        <v>2241.3407660726457</v>
      </c>
      <c r="Q27" s="1">
        <f t="shared" si="17"/>
        <v>14.320863703421947</v>
      </c>
      <c r="R27" s="1">
        <f t="shared" si="18"/>
        <v>134.48044596435872</v>
      </c>
      <c r="S27" s="1">
        <f t="shared" si="19"/>
        <v>16.52171959883902</v>
      </c>
      <c r="T27" s="1">
        <f t="shared" si="20"/>
        <v>131.6326594429741</v>
      </c>
      <c r="U27" s="1">
        <f t="shared" si="21"/>
        <v>17.534285297320917</v>
      </c>
      <c r="V27" s="1">
        <f t="shared" si="22"/>
        <v>131.54606189296257</v>
      </c>
      <c r="W27" s="1">
        <f t="shared" si="23"/>
        <v>18.275554873901605</v>
      </c>
      <c r="X27" s="1">
        <f t="shared" si="24"/>
        <v>129.50130159219881</v>
      </c>
      <c r="Y27" s="1">
        <f t="shared" si="25"/>
        <v>19.954717516555668</v>
      </c>
      <c r="Z27" s="1">
        <f t="shared" si="26"/>
        <v>134.02971938264508</v>
      </c>
      <c r="AA27" s="1">
        <f t="shared" si="27"/>
        <v>20.278294229293021</v>
      </c>
      <c r="AB27" s="1">
        <f t="shared" si="28"/>
        <v>117.95300922183669</v>
      </c>
      <c r="AC27" s="1">
        <f t="shared" si="29"/>
        <v>21.735343542503244</v>
      </c>
      <c r="AD27" s="1">
        <f t="shared" si="30"/>
        <v>120.84005409790545</v>
      </c>
      <c r="AE27" s="1">
        <f t="shared" si="31"/>
        <v>23.551793725270137</v>
      </c>
      <c r="AF27" s="1">
        <f t="shared" si="32"/>
        <v>125.22964586963532</v>
      </c>
      <c r="AG27" s="1">
        <f t="shared" si="33"/>
        <v>25.612607536177638</v>
      </c>
      <c r="AH27" s="1">
        <f t="shared" si="34"/>
        <v>130.26059403388908</v>
      </c>
      <c r="AI27" s="1">
        <f t="shared" si="35"/>
        <v>29.475405161180049</v>
      </c>
      <c r="AJ27" s="1">
        <f t="shared" si="36"/>
        <v>135.51339190684956</v>
      </c>
      <c r="AK27" s="1">
        <f t="shared" ref="AK27:AK55" si="37">$C27*AK26+AK26</f>
        <v>35.448634468332124</v>
      </c>
      <c r="AL27" s="1">
        <f t="shared" ref="AL27:AL55" si="38">AL26*$C27+AL26</f>
        <v>155.78496478937893</v>
      </c>
      <c r="AM27" s="1">
        <f>$C27*AM26+AM26</f>
        <v>34.340593674519425</v>
      </c>
      <c r="AN27" s="1">
        <f>AN26*$C27+AN26</f>
        <v>143.57348895580395</v>
      </c>
      <c r="AO27" s="1">
        <f>$N27</f>
        <v>37.501589229520178</v>
      </c>
      <c r="AP27" s="2">
        <f>$G27</f>
        <v>150</v>
      </c>
    </row>
    <row r="28" spans="1:52" x14ac:dyDescent="0.2">
      <c r="A28" s="31">
        <v>42501</v>
      </c>
      <c r="B28" s="2">
        <v>89.160004000000001</v>
      </c>
      <c r="C28" s="4">
        <f t="shared" si="11"/>
        <v>0.11477870287151658</v>
      </c>
      <c r="D28" s="2">
        <f t="shared" si="12"/>
        <v>2498.5989518955153</v>
      </c>
      <c r="E28">
        <f t="shared" si="6"/>
        <v>53.716395906860861</v>
      </c>
      <c r="F28">
        <v>2</v>
      </c>
      <c r="G28" s="2">
        <f t="shared" si="7"/>
        <v>150</v>
      </c>
      <c r="H28">
        <f t="shared" si="8"/>
        <v>1.6823686997591432</v>
      </c>
      <c r="I28">
        <f t="shared" si="13"/>
        <v>23.442124537108111</v>
      </c>
      <c r="J28">
        <f t="shared" si="14"/>
        <v>0.45185391568786432</v>
      </c>
      <c r="K28">
        <f t="shared" si="15"/>
        <v>4.3847295190663109</v>
      </c>
      <c r="L28">
        <f t="shared" si="16"/>
        <v>53.716395906860861</v>
      </c>
      <c r="M28" s="2">
        <v>0.75</v>
      </c>
      <c r="N28" s="2">
        <f t="shared" si="9"/>
        <v>40.287296930145644</v>
      </c>
      <c r="P28" s="1">
        <f t="shared" si="10"/>
        <v>2498.5989518955153</v>
      </c>
      <c r="Q28" s="1">
        <f t="shared" si="17"/>
        <v>15.964593863300502</v>
      </c>
      <c r="R28" s="1">
        <f t="shared" si="18"/>
        <v>149.91593711373091</v>
      </c>
      <c r="S28" s="1">
        <f t="shared" si="19"/>
        <v>18.418061143600678</v>
      </c>
      <c r="T28" s="1">
        <f t="shared" si="20"/>
        <v>146.74128534936676</v>
      </c>
      <c r="U28" s="1">
        <f t="shared" si="21"/>
        <v>19.546847819526516</v>
      </c>
      <c r="V28" s="1">
        <f t="shared" si="22"/>
        <v>146.64474824489304</v>
      </c>
      <c r="W28" s="1">
        <f t="shared" si="23"/>
        <v>20.373199356585253</v>
      </c>
      <c r="X28" s="1">
        <f t="shared" si="24"/>
        <v>144.36529300912446</v>
      </c>
      <c r="Y28" s="1">
        <f t="shared" si="25"/>
        <v>22.24509410927346</v>
      </c>
      <c r="Z28" s="1">
        <f t="shared" si="26"/>
        <v>149.41347671961844</v>
      </c>
      <c r="AA28" s="1">
        <f t="shared" si="27"/>
        <v>22.605810537378233</v>
      </c>
      <c r="AB28" s="1">
        <f t="shared" si="28"/>
        <v>131.49150262011113</v>
      </c>
      <c r="AC28" s="1">
        <f t="shared" si="29"/>
        <v>24.230098080778561</v>
      </c>
      <c r="AD28" s="1">
        <f t="shared" si="30"/>
        <v>134.70991876218693</v>
      </c>
      <c r="AE28" s="1">
        <f t="shared" si="31"/>
        <v>26.255038059354167</v>
      </c>
      <c r="AF28" s="1">
        <f t="shared" si="32"/>
        <v>139.60334218361143</v>
      </c>
      <c r="AG28" s="1">
        <f t="shared" si="33"/>
        <v>28.552389406337337</v>
      </c>
      <c r="AH28" s="1">
        <f t="shared" si="34"/>
        <v>145.21173605237209</v>
      </c>
      <c r="AI28" s="1">
        <f t="shared" si="35"/>
        <v>32.858553932192699</v>
      </c>
      <c r="AJ28" s="1">
        <f t="shared" si="36"/>
        <v>151.06744325163723</v>
      </c>
      <c r="AK28" s="1">
        <f t="shared" si="37"/>
        <v>39.51738275117382</v>
      </c>
      <c r="AL28" s="1">
        <f t="shared" si="38"/>
        <v>173.66576097478872</v>
      </c>
      <c r="AM28" s="1">
        <f t="shared" ref="AM28:AM55" si="39">$C28*AM27+AM27</f>
        <v>38.282162472318575</v>
      </c>
      <c r="AN28" s="1">
        <f t="shared" ref="AN28:AN55" si="40">AN27*$C28+AN27</f>
        <v>160.05266778488914</v>
      </c>
      <c r="AO28" s="1">
        <f>$C28*AO27+AO27</f>
        <v>41.805972996904941</v>
      </c>
      <c r="AP28" s="1">
        <f>AP27*$C28+AP27</f>
        <v>167.21680543072748</v>
      </c>
      <c r="AQ28" s="1">
        <f>$N28</f>
        <v>40.287296930145644</v>
      </c>
      <c r="AR28" s="2">
        <f>$G28</f>
        <v>150</v>
      </c>
    </row>
    <row r="29" spans="1:52" x14ac:dyDescent="0.2">
      <c r="A29" s="31">
        <v>42592</v>
      </c>
      <c r="B29" s="2">
        <v>87.779999000000004</v>
      </c>
      <c r="C29" s="4">
        <f t="shared" si="11"/>
        <v>-1.5477848116740743E-2</v>
      </c>
      <c r="D29" s="2">
        <f t="shared" si="12"/>
        <v>2459.9260168134288</v>
      </c>
      <c r="E29">
        <f t="shared" si="6"/>
        <v>55.850618522307869</v>
      </c>
      <c r="F29">
        <v>3</v>
      </c>
      <c r="G29" s="2">
        <f t="shared" si="7"/>
        <v>150</v>
      </c>
      <c r="H29">
        <f t="shared" si="8"/>
        <v>1.708817517758231</v>
      </c>
      <c r="I29">
        <f t="shared" si="13"/>
        <v>25.150942054866341</v>
      </c>
      <c r="J29">
        <f t="shared" si="14"/>
        <v>0.47719257654276009</v>
      </c>
      <c r="K29">
        <f t="shared" si="15"/>
        <v>4.8619220956090707</v>
      </c>
      <c r="L29">
        <f t="shared" si="16"/>
        <v>55.850618522307869</v>
      </c>
      <c r="M29" s="2">
        <v>0.75</v>
      </c>
      <c r="N29" s="2">
        <f t="shared" si="9"/>
        <v>41.887963891730905</v>
      </c>
      <c r="P29" s="1">
        <f t="shared" si="10"/>
        <v>2459.9260168134288</v>
      </c>
      <c r="Q29" s="1">
        <f t="shared" si="17"/>
        <v>15.717496304238885</v>
      </c>
      <c r="R29" s="1">
        <f t="shared" si="18"/>
        <v>147.59556100880573</v>
      </c>
      <c r="S29" s="1">
        <f t="shared" si="19"/>
        <v>18.132989190615181</v>
      </c>
      <c r="T29" s="1">
        <f t="shared" si="20"/>
        <v>144.47004602227395</v>
      </c>
      <c r="U29" s="1">
        <f t="shared" si="21"/>
        <v>19.244304677814839</v>
      </c>
      <c r="V29" s="1">
        <f t="shared" si="22"/>
        <v>144.37500310444091</v>
      </c>
      <c r="W29" s="1">
        <f t="shared" si="23"/>
        <v>20.057866071291947</v>
      </c>
      <c r="X29" s="1">
        <f t="shared" si="24"/>
        <v>142.13082893060044</v>
      </c>
      <c r="Y29" s="1">
        <f t="shared" si="25"/>
        <v>21.900787921307522</v>
      </c>
      <c r="Z29" s="1">
        <f t="shared" si="26"/>
        <v>147.10087762035801</v>
      </c>
      <c r="AA29" s="1">
        <f t="shared" si="27"/>
        <v>22.255921235324873</v>
      </c>
      <c r="AB29" s="1">
        <f t="shared" si="28"/>
        <v>129.45629711391504</v>
      </c>
      <c r="AC29" s="1">
        <f t="shared" si="29"/>
        <v>23.855068302830539</v>
      </c>
      <c r="AD29" s="1">
        <f t="shared" si="30"/>
        <v>132.6248990997673</v>
      </c>
      <c r="AE29" s="1">
        <f t="shared" si="31"/>
        <v>25.848666567972234</v>
      </c>
      <c r="AF29" s="1">
        <f t="shared" si="32"/>
        <v>137.44258285670412</v>
      </c>
      <c r="AG29" s="1">
        <f t="shared" si="33"/>
        <v>28.110459859736011</v>
      </c>
      <c r="AH29" s="1">
        <f t="shared" si="34"/>
        <v>142.96417085698522</v>
      </c>
      <c r="AI29" s="1">
        <f t="shared" si="35"/>
        <v>32.349974225094485</v>
      </c>
      <c r="AJ29" s="1">
        <f t="shared" si="36"/>
        <v>148.72924430960404</v>
      </c>
      <c r="AK29" s="1">
        <f t="shared" si="37"/>
        <v>38.905738702980038</v>
      </c>
      <c r="AL29" s="1">
        <f t="shared" si="38"/>
        <v>170.97778870334275</v>
      </c>
      <c r="AM29" s="1">
        <f t="shared" si="39"/>
        <v>37.689636975991633</v>
      </c>
      <c r="AN29" s="1">
        <f t="shared" si="40"/>
        <v>157.57539690223547</v>
      </c>
      <c r="AO29" s="1">
        <f t="shared" ref="AO29:AO55" si="41">$C29*AO28+AO28</f>
        <v>41.158906496486281</v>
      </c>
      <c r="AP29" s="1">
        <f t="shared" ref="AP29:AP55" si="42">AP28*$C29+AP28</f>
        <v>164.62864911370409</v>
      </c>
      <c r="AQ29" s="1">
        <f>$C29*AQ28+AQ28</f>
        <v>39.663736267226817</v>
      </c>
      <c r="AR29" s="1">
        <f>AR28*$C29+AR28</f>
        <v>147.67832278248889</v>
      </c>
      <c r="AS29" s="1">
        <f>$N29</f>
        <v>41.887963891730905</v>
      </c>
      <c r="AT29" s="2">
        <f>$G29</f>
        <v>150</v>
      </c>
    </row>
    <row r="30" spans="1:52" x14ac:dyDescent="0.2">
      <c r="A30" s="31">
        <v>42682</v>
      </c>
      <c r="B30" s="2">
        <v>84.730002999999996</v>
      </c>
      <c r="C30" s="4">
        <f t="shared" si="11"/>
        <v>-3.4745910625950303E-2</v>
      </c>
      <c r="D30" s="2">
        <f t="shared" si="12"/>
        <v>2374.4536472867794</v>
      </c>
      <c r="E30">
        <f t="shared" si="6"/>
        <v>58.036628616608859</v>
      </c>
      <c r="F30">
        <v>4</v>
      </c>
      <c r="G30" s="2">
        <f t="shared" si="7"/>
        <v>150</v>
      </c>
      <c r="H30">
        <f t="shared" si="8"/>
        <v>1.7703292185649988</v>
      </c>
      <c r="I30">
        <f t="shared" si="13"/>
        <v>26.921271273431341</v>
      </c>
      <c r="J30">
        <f t="shared" si="14"/>
        <v>0.51371969693494102</v>
      </c>
      <c r="K30">
        <f t="shared" si="15"/>
        <v>5.3756417925440116</v>
      </c>
      <c r="L30">
        <f t="shared" si="16"/>
        <v>58.036628616608859</v>
      </c>
      <c r="M30" s="2">
        <v>0.75</v>
      </c>
      <c r="N30" s="2">
        <f t="shared" si="9"/>
        <v>43.527471462456646</v>
      </c>
      <c r="P30" s="1">
        <f t="shared" si="10"/>
        <v>2374.4536472867794</v>
      </c>
      <c r="Q30" s="1">
        <f t="shared" si="17"/>
        <v>15.171377582388097</v>
      </c>
      <c r="R30" s="1">
        <f t="shared" si="18"/>
        <v>142.46721883720676</v>
      </c>
      <c r="S30" s="1">
        <f t="shared" si="19"/>
        <v>17.502941968816742</v>
      </c>
      <c r="T30" s="1">
        <f t="shared" si="20"/>
        <v>139.45030271505709</v>
      </c>
      <c r="U30" s="1">
        <f t="shared" si="21"/>
        <v>18.575643787420926</v>
      </c>
      <c r="V30" s="1">
        <f t="shared" si="22"/>
        <v>139.35856214995272</v>
      </c>
      <c r="W30" s="1">
        <f t="shared" si="23"/>
        <v>19.360937249431558</v>
      </c>
      <c r="X30" s="1">
        <f t="shared" si="24"/>
        <v>137.19236385138558</v>
      </c>
      <c r="Y30" s="1">
        <f t="shared" si="25"/>
        <v>21.139825101555878</v>
      </c>
      <c r="Z30" s="1">
        <f t="shared" si="26"/>
        <v>141.9897236735622</v>
      </c>
      <c r="AA30" s="1">
        <f t="shared" si="27"/>
        <v>21.482618985184086</v>
      </c>
      <c r="AB30" s="1">
        <f t="shared" si="28"/>
        <v>124.95822018442848</v>
      </c>
      <c r="AC30" s="1">
        <f t="shared" si="29"/>
        <v>23.026202231604447</v>
      </c>
      <c r="AD30" s="1">
        <f t="shared" si="30"/>
        <v>128.01672620887112</v>
      </c>
      <c r="AE30" s="1">
        <f t="shared" si="31"/>
        <v>24.950531109601481</v>
      </c>
      <c r="AF30" s="1">
        <f t="shared" si="32"/>
        <v>132.6670151565653</v>
      </c>
      <c r="AG30" s="1">
        <f t="shared" si="33"/>
        <v>27.133736333795259</v>
      </c>
      <c r="AH30" s="1">
        <f t="shared" si="34"/>
        <v>137.99675055367533</v>
      </c>
      <c r="AI30" s="1">
        <f t="shared" si="35"/>
        <v>31.225944911917555</v>
      </c>
      <c r="AJ30" s="1">
        <f t="shared" si="36"/>
        <v>143.5615112793574</v>
      </c>
      <c r="AK30" s="1">
        <f t="shared" si="37"/>
        <v>37.553923383169717</v>
      </c>
      <c r="AL30" s="1">
        <f t="shared" si="38"/>
        <v>165.03700973803379</v>
      </c>
      <c r="AM30" s="1">
        <f t="shared" si="39"/>
        <v>36.380076218099319</v>
      </c>
      <c r="AN30" s="1">
        <f t="shared" si="40"/>
        <v>152.10029624462175</v>
      </c>
      <c r="AO30" s="1">
        <f t="shared" si="41"/>
        <v>39.728802809897523</v>
      </c>
      <c r="AP30" s="1">
        <f t="shared" si="42"/>
        <v>158.90847678512839</v>
      </c>
      <c r="AQ30" s="1">
        <f t="shared" ref="AQ30:AQ55" si="43">$C30*AQ29+AQ29</f>
        <v>38.285583631794488</v>
      </c>
      <c r="AR30" s="1">
        <f t="shared" ref="AR30:AR55" si="44">AR29*$C30+AR29</f>
        <v>142.5471049776983</v>
      </c>
      <c r="AS30" s="1">
        <f>$C30*AS29+AS29</f>
        <v>40.432528442045793</v>
      </c>
      <c r="AT30" s="1">
        <f>AT29*$C30+AT29</f>
        <v>144.78811340610744</v>
      </c>
      <c r="AU30" s="1">
        <f>$N30</f>
        <v>43.527471462456646</v>
      </c>
      <c r="AV30" s="2">
        <f>$G30</f>
        <v>150</v>
      </c>
    </row>
    <row r="31" spans="1:52" x14ac:dyDescent="0.2">
      <c r="A31" s="31">
        <v>42774</v>
      </c>
      <c r="B31" s="2">
        <v>81.989998</v>
      </c>
      <c r="C31" s="4">
        <f t="shared" si="11"/>
        <v>-3.2338072736761224E-2</v>
      </c>
      <c r="D31" s="2">
        <f t="shared" si="12"/>
        <v>2297.6683925307516</v>
      </c>
      <c r="E31">
        <f t="shared" si="6"/>
        <v>60.320677532108789</v>
      </c>
      <c r="F31">
        <v>1</v>
      </c>
      <c r="G31" s="2">
        <f t="shared" si="7"/>
        <v>150</v>
      </c>
      <c r="H31">
        <f t="shared" si="8"/>
        <v>1.8294914460175984</v>
      </c>
      <c r="I31">
        <f t="shared" si="13"/>
        <v>28.750762719448939</v>
      </c>
      <c r="J31">
        <f t="shared" si="14"/>
        <v>0.55178081781489485</v>
      </c>
      <c r="K31">
        <f t="shared" si="15"/>
        <v>5.9274226103589065</v>
      </c>
      <c r="L31">
        <f t="shared" si="16"/>
        <v>60.320677532108789</v>
      </c>
      <c r="M31" s="2">
        <v>0.75</v>
      </c>
      <c r="N31" s="2">
        <f t="shared" si="9"/>
        <v>45.240508149081592</v>
      </c>
      <c r="P31" s="1">
        <f t="shared" si="10"/>
        <v>2297.6683925307516</v>
      </c>
      <c r="Q31" s="1">
        <f t="shared" si="17"/>
        <v>14.680764470611962</v>
      </c>
      <c r="R31" s="1">
        <f t="shared" si="18"/>
        <v>137.8601035518451</v>
      </c>
      <c r="S31" s="1">
        <f t="shared" si="19"/>
        <v>16.936930558321837</v>
      </c>
      <c r="T31" s="1">
        <f t="shared" si="20"/>
        <v>134.94074868269419</v>
      </c>
      <c r="U31" s="1">
        <f t="shared" si="21"/>
        <v>17.974943267491142</v>
      </c>
      <c r="V31" s="1">
        <f t="shared" si="22"/>
        <v>134.8519748306571</v>
      </c>
      <c r="W31" s="1">
        <f t="shared" si="23"/>
        <v>18.73484185240757</v>
      </c>
      <c r="X31" s="1">
        <f t="shared" si="24"/>
        <v>132.75582721023127</v>
      </c>
      <c r="Y31" s="1">
        <f t="shared" si="25"/>
        <v>20.456203899779354</v>
      </c>
      <c r="Z31" s="1">
        <f t="shared" si="26"/>
        <v>137.39804966153392</v>
      </c>
      <c r="AA31" s="1">
        <f t="shared" si="27"/>
        <v>20.787912489865075</v>
      </c>
      <c r="AB31" s="1">
        <f t="shared" si="28"/>
        <v>120.91731217104821</v>
      </c>
      <c r="AC31" s="1">
        <f t="shared" si="29"/>
        <v>22.28157922898745</v>
      </c>
      <c r="AD31" s="1">
        <f t="shared" si="30"/>
        <v>123.87691200520661</v>
      </c>
      <c r="AE31" s="1">
        <f t="shared" si="31"/>
        <v>24.143679019758366</v>
      </c>
      <c r="AF31" s="1">
        <f t="shared" si="32"/>
        <v>128.37681957066329</v>
      </c>
      <c r="AG31" s="1">
        <f t="shared" si="33"/>
        <v>26.256283594612889</v>
      </c>
      <c r="AH31" s="1">
        <f t="shared" si="34"/>
        <v>133.53420159683387</v>
      </c>
      <c r="AI31" s="1">
        <f t="shared" si="35"/>
        <v>30.216158034081865</v>
      </c>
      <c r="AJ31" s="1">
        <f t="shared" si="36"/>
        <v>138.91900868540617</v>
      </c>
      <c r="AK31" s="1">
        <f t="shared" si="37"/>
        <v>36.339501877254015</v>
      </c>
      <c r="AL31" s="1">
        <f t="shared" si="38"/>
        <v>159.70003091286767</v>
      </c>
      <c r="AM31" s="1">
        <f t="shared" si="39"/>
        <v>35.203614667189505</v>
      </c>
      <c r="AN31" s="1">
        <f t="shared" si="40"/>
        <v>147.18166580138023</v>
      </c>
      <c r="AO31" s="1">
        <f t="shared" si="41"/>
        <v>38.444049894886611</v>
      </c>
      <c r="AP31" s="1">
        <f t="shared" si="42"/>
        <v>153.76968290436298</v>
      </c>
      <c r="AQ31" s="1">
        <f t="shared" si="43"/>
        <v>37.047501643540166</v>
      </c>
      <c r="AR31" s="1">
        <f t="shared" si="44"/>
        <v>137.93740632851475</v>
      </c>
      <c r="AS31" s="1">
        <f t="shared" ref="AS31:AS55" si="45">$C31*AS30+AS30</f>
        <v>39.125018396355749</v>
      </c>
      <c r="AT31" s="1">
        <f t="shared" ref="AT31:AT55" si="46">AT30*$C31+AT30</f>
        <v>140.10594486336231</v>
      </c>
      <c r="AU31" s="1">
        <f>$C31*AU30+AU30</f>
        <v>42.119876924256424</v>
      </c>
      <c r="AV31" s="1">
        <f>AV30*$C31+AV30</f>
        <v>145.14928908948582</v>
      </c>
      <c r="AW31" s="1">
        <f>$N31</f>
        <v>45.240508149081592</v>
      </c>
      <c r="AX31" s="2">
        <f>$G31</f>
        <v>150</v>
      </c>
    </row>
    <row r="32" spans="1:52" x14ac:dyDescent="0.2">
      <c r="A32" s="31">
        <v>42865</v>
      </c>
      <c r="B32" s="2">
        <v>82.120002999999997</v>
      </c>
      <c r="C32" s="4">
        <f t="shared" si="11"/>
        <v>1.5856202362634164E-3</v>
      </c>
      <c r="D32" s="2">
        <f t="shared" si="12"/>
        <v>2301.3116220301713</v>
      </c>
      <c r="E32">
        <f t="shared" si="6"/>
        <v>62.701949795941289</v>
      </c>
      <c r="F32">
        <v>2</v>
      </c>
      <c r="G32" s="2">
        <f t="shared" si="7"/>
        <v>150</v>
      </c>
      <c r="H32">
        <f t="shared" si="8"/>
        <v>1.8265951597688082</v>
      </c>
      <c r="I32">
        <f t="shared" si="13"/>
        <v>30.577357879217747</v>
      </c>
      <c r="J32">
        <f t="shared" si="14"/>
        <v>0.58792620042737698</v>
      </c>
      <c r="K32">
        <f t="shared" si="15"/>
        <v>6.5153488107862838</v>
      </c>
      <c r="L32">
        <f t="shared" si="16"/>
        <v>62.701949795941289</v>
      </c>
      <c r="M32" s="2">
        <v>0.77</v>
      </c>
      <c r="N32" s="2">
        <f t="shared" si="9"/>
        <v>48.280501342874793</v>
      </c>
      <c r="P32" s="1">
        <f t="shared" si="10"/>
        <v>2301.3116220301713</v>
      </c>
      <c r="Q32" s="1">
        <f t="shared" si="17"/>
        <v>14.70404258784038</v>
      </c>
      <c r="R32" s="1">
        <f t="shared" si="18"/>
        <v>138.07869732181027</v>
      </c>
      <c r="S32" s="1">
        <f t="shared" si="19"/>
        <v>16.9637860981553</v>
      </c>
      <c r="T32" s="1">
        <f t="shared" si="20"/>
        <v>135.15471346450201</v>
      </c>
      <c r="U32" s="1">
        <f t="shared" si="21"/>
        <v>18.003444701281762</v>
      </c>
      <c r="V32" s="1">
        <f t="shared" si="22"/>
        <v>135.06579885084867</v>
      </c>
      <c r="W32" s="1">
        <f t="shared" si="23"/>
        <v>18.764548196771941</v>
      </c>
      <c r="X32" s="1">
        <f t="shared" si="24"/>
        <v>132.9663275363377</v>
      </c>
      <c r="Y32" s="1">
        <f t="shared" si="25"/>
        <v>20.488639670639973</v>
      </c>
      <c r="Z32" s="1">
        <f t="shared" si="26"/>
        <v>137.61591078950036</v>
      </c>
      <c r="AA32" s="1">
        <f t="shared" si="27"/>
        <v>20.820874224578677</v>
      </c>
      <c r="AB32" s="1">
        <f t="shared" si="28"/>
        <v>121.1090411081412</v>
      </c>
      <c r="AC32" s="1">
        <f t="shared" si="29"/>
        <v>22.316909351908841</v>
      </c>
      <c r="AD32" s="1">
        <f t="shared" si="30"/>
        <v>124.07333374368788</v>
      </c>
      <c r="AE32" s="1">
        <f t="shared" si="31"/>
        <v>24.181961725789943</v>
      </c>
      <c r="AF32" s="1">
        <f t="shared" si="32"/>
        <v>128.58037645364166</v>
      </c>
      <c r="AG32" s="1">
        <f t="shared" si="33"/>
        <v>26.297916089209579</v>
      </c>
      <c r="AH32" s="1">
        <f t="shared" si="34"/>
        <v>133.74593612911909</v>
      </c>
      <c r="AI32" s="1">
        <f t="shared" si="35"/>
        <v>30.264069385722838</v>
      </c>
      <c r="AJ32" s="1">
        <f t="shared" si="36"/>
        <v>139.13928147677942</v>
      </c>
      <c r="AK32" s="1">
        <f t="shared" si="37"/>
        <v>36.397122526806321</v>
      </c>
      <c r="AL32" s="1">
        <f t="shared" si="38"/>
        <v>159.95325451361501</v>
      </c>
      <c r="AM32" s="1">
        <f t="shared" si="39"/>
        <v>35.259434230995417</v>
      </c>
      <c r="AN32" s="1">
        <f t="shared" si="40"/>
        <v>147.41504002908187</v>
      </c>
      <c r="AO32" s="1">
        <f t="shared" si="41"/>
        <v>38.505007558363864</v>
      </c>
      <c r="AP32" s="1">
        <f t="shared" si="42"/>
        <v>154.01350322529996</v>
      </c>
      <c r="AQ32" s="1">
        <f t="shared" si="43"/>
        <v>37.106244911849167</v>
      </c>
      <c r="AR32" s="1">
        <f t="shared" si="44"/>
        <v>138.15612267132693</v>
      </c>
      <c r="AS32" s="1">
        <f t="shared" si="45"/>
        <v>39.18705581726919</v>
      </c>
      <c r="AT32" s="1">
        <f t="shared" si="46"/>
        <v>140.32809968475846</v>
      </c>
      <c r="AU32" s="1">
        <f t="shared" ref="AU32:AU55" si="47">$C32*AU31+AU31</f>
        <v>42.186663053456449</v>
      </c>
      <c r="AV32" s="1">
        <f t="shared" ref="AV32:AV55" si="48">AV31*$C32+AV31</f>
        <v>145.37944073954534</v>
      </c>
      <c r="AW32" s="1">
        <f>$C32*AW31+AW31</f>
        <v>45.312242414301615</v>
      </c>
      <c r="AX32" s="1">
        <f>AX31*$C32+AX31</f>
        <v>150.23784303543951</v>
      </c>
      <c r="AY32" s="1">
        <f>$N32</f>
        <v>48.280501342874793</v>
      </c>
      <c r="AZ32" s="2">
        <f>$G32</f>
        <v>150</v>
      </c>
    </row>
    <row r="33" spans="1:84" x14ac:dyDescent="0.2">
      <c r="A33" s="31">
        <v>42957</v>
      </c>
      <c r="B33" s="2">
        <v>79.760002</v>
      </c>
      <c r="C33" s="4">
        <f t="shared" si="11"/>
        <v>-2.8738442690996943E-2</v>
      </c>
      <c r="D33" s="2">
        <f t="shared" si="12"/>
        <v>2235.175509866332</v>
      </c>
      <c r="E33">
        <f t="shared" si="6"/>
        <v>65.116471156137479</v>
      </c>
      <c r="F33">
        <v>3</v>
      </c>
      <c r="G33" s="2">
        <f t="shared" si="7"/>
        <v>150</v>
      </c>
      <c r="H33">
        <f t="shared" si="8"/>
        <v>1.8806418786198125</v>
      </c>
      <c r="I33">
        <f t="shared" si="13"/>
        <v>32.457999757837563</v>
      </c>
      <c r="J33">
        <f t="shared" si="14"/>
        <v>0.62863191490674564</v>
      </c>
      <c r="K33">
        <f t="shared" si="15"/>
        <v>7.1439807256930292</v>
      </c>
      <c r="L33">
        <f t="shared" si="16"/>
        <v>65.116471156137479</v>
      </c>
      <c r="M33" s="2">
        <v>0.77</v>
      </c>
      <c r="N33" s="2">
        <f t="shared" si="9"/>
        <v>50.139682790225862</v>
      </c>
      <c r="P33" s="1">
        <f t="shared" si="10"/>
        <v>2235.175509866332</v>
      </c>
      <c r="Q33" s="1">
        <f t="shared" si="17"/>
        <v>14.281471302603752</v>
      </c>
      <c r="R33" s="1">
        <f t="shared" si="18"/>
        <v>134.11053059197991</v>
      </c>
      <c r="S33" s="1">
        <f t="shared" si="19"/>
        <v>16.476273303551132</v>
      </c>
      <c r="T33" s="1">
        <f t="shared" si="20"/>
        <v>131.2705774771843</v>
      </c>
      <c r="U33" s="1">
        <f t="shared" si="21"/>
        <v>17.486053737493442</v>
      </c>
      <c r="V33" s="1">
        <f t="shared" si="22"/>
        <v>131.18421813105982</v>
      </c>
      <c r="W33" s="1">
        <f t="shared" si="23"/>
        <v>18.22528430379656</v>
      </c>
      <c r="X33" s="1">
        <f t="shared" si="24"/>
        <v>129.14508235260234</v>
      </c>
      <c r="Y33" s="1">
        <f t="shared" si="25"/>
        <v>19.899828073648798</v>
      </c>
      <c r="Z33" s="1">
        <f t="shared" si="26"/>
        <v>133.66104382390697</v>
      </c>
      <c r="AA33" s="1">
        <f t="shared" si="27"/>
        <v>20.222514723899167</v>
      </c>
      <c r="AB33" s="1">
        <f t="shared" si="28"/>
        <v>117.62855587089329</v>
      </c>
      <c r="AC33" s="1">
        <f t="shared" si="29"/>
        <v>21.675556131458833</v>
      </c>
      <c r="AD33" s="1">
        <f t="shared" si="30"/>
        <v>120.50765935241397</v>
      </c>
      <c r="AE33" s="1">
        <f t="shared" si="31"/>
        <v>23.487009804577447</v>
      </c>
      <c r="AF33" s="1">
        <f t="shared" si="32"/>
        <v>124.88517667374187</v>
      </c>
      <c r="AG33" s="1">
        <f t="shared" si="33"/>
        <v>25.542154934787185</v>
      </c>
      <c r="AH33" s="1">
        <f t="shared" si="34"/>
        <v>129.90228620851866</v>
      </c>
      <c r="AI33" s="1">
        <f t="shared" si="35"/>
        <v>29.394327162084888</v>
      </c>
      <c r="AJ33" s="1">
        <f t="shared" si="36"/>
        <v>135.1406352099925</v>
      </c>
      <c r="AK33" s="1">
        <f t="shared" si="37"/>
        <v>35.351125906952504</v>
      </c>
      <c r="AL33" s="1">
        <f t="shared" si="38"/>
        <v>155.35644707553703</v>
      </c>
      <c r="AM33" s="1">
        <f t="shared" si="39"/>
        <v>34.246133001030977</v>
      </c>
      <c r="AN33" s="1">
        <f t="shared" si="40"/>
        <v>143.17856134941508</v>
      </c>
      <c r="AO33" s="1">
        <f t="shared" si="41"/>
        <v>37.398433605331419</v>
      </c>
      <c r="AP33" s="1">
        <f t="shared" si="42"/>
        <v>149.58739498922</v>
      </c>
      <c r="AQ33" s="1">
        <f t="shared" si="43"/>
        <v>36.039869218971894</v>
      </c>
      <c r="AR33" s="1">
        <f t="shared" si="44"/>
        <v>134.18573085752666</v>
      </c>
      <c r="AS33" s="1">
        <f t="shared" si="45"/>
        <v>38.060880859435699</v>
      </c>
      <c r="AT33" s="1">
        <f t="shared" si="46"/>
        <v>136.29528863403152</v>
      </c>
      <c r="AU33" s="1">
        <f t="shared" si="47"/>
        <v>40.97428405497029</v>
      </c>
      <c r="AV33" s="1">
        <f t="shared" si="48"/>
        <v>141.20146201340273</v>
      </c>
      <c r="AW33" s="1">
        <f t="shared" ref="AW33:AW55" si="49">$C33*AW32+AW32</f>
        <v>44.010039132477644</v>
      </c>
      <c r="AX33" s="1">
        <f t="shared" ref="AX33:AX55" si="50">AX32*$C33+AX32</f>
        <v>145.92024139334654</v>
      </c>
      <c r="AY33" s="1">
        <f>$C33*AY32+AY32</f>
        <v>46.892994921939987</v>
      </c>
      <c r="AZ33" s="1">
        <f>AZ32*$C33+AZ32</f>
        <v>145.68923359635045</v>
      </c>
      <c r="BA33" s="1">
        <f>$N33</f>
        <v>50.139682790225862</v>
      </c>
      <c r="BB33" s="2">
        <f>$G33</f>
        <v>150</v>
      </c>
    </row>
    <row r="34" spans="1:84" x14ac:dyDescent="0.2">
      <c r="A34" s="31">
        <v>43049</v>
      </c>
      <c r="B34" s="2">
        <v>83.010002</v>
      </c>
      <c r="C34" s="4">
        <f t="shared" si="11"/>
        <v>4.074724070342927E-2</v>
      </c>
      <c r="D34" s="2">
        <f t="shared" si="12"/>
        <v>2326.2527443812655</v>
      </c>
      <c r="E34">
        <f t="shared" si="6"/>
        <v>67.625744949664039</v>
      </c>
      <c r="F34">
        <v>4</v>
      </c>
      <c r="G34" s="2">
        <f t="shared" si="7"/>
        <v>150</v>
      </c>
      <c r="H34">
        <f t="shared" si="8"/>
        <v>1.8070111599322694</v>
      </c>
      <c r="I34">
        <f t="shared" si="13"/>
        <v>34.265010917769828</v>
      </c>
      <c r="J34">
        <f t="shared" si="14"/>
        <v>0.62729577589025132</v>
      </c>
      <c r="K34">
        <f t="shared" si="15"/>
        <v>7.7712765015832801</v>
      </c>
      <c r="L34">
        <f t="shared" si="16"/>
        <v>67.625744949664039</v>
      </c>
      <c r="M34" s="2">
        <v>0.77</v>
      </c>
      <c r="N34" s="2">
        <f t="shared" si="9"/>
        <v>52.071823611241314</v>
      </c>
      <c r="P34" s="1">
        <f t="shared" si="10"/>
        <v>2326.2527443812655</v>
      </c>
      <c r="Q34" s="1">
        <f t="shared" si="17"/>
        <v>14.863401851370064</v>
      </c>
      <c r="R34" s="1">
        <f t="shared" si="18"/>
        <v>139.57516466287592</v>
      </c>
      <c r="S34" s="1">
        <f t="shared" si="19"/>
        <v>17.147635977746415</v>
      </c>
      <c r="T34" s="1">
        <f t="shared" si="20"/>
        <v>136.6194912949253</v>
      </c>
      <c r="U34" s="1">
        <f t="shared" si="21"/>
        <v>18.198562178088185</v>
      </c>
      <c r="V34" s="1">
        <f t="shared" si="22"/>
        <v>136.5296130437373</v>
      </c>
      <c r="W34" s="1">
        <f t="shared" si="23"/>
        <v>18.967914350211789</v>
      </c>
      <c r="X34" s="1">
        <f t="shared" si="24"/>
        <v>134.40738810888803</v>
      </c>
      <c r="Y34" s="1">
        <f t="shared" si="25"/>
        <v>20.710691158122625</v>
      </c>
      <c r="Z34" s="1">
        <f t="shared" si="26"/>
        <v>139.1073625492713</v>
      </c>
      <c r="AA34" s="1">
        <f t="shared" si="27"/>
        <v>21.046526398982529</v>
      </c>
      <c r="AB34" s="1">
        <f t="shared" si="28"/>
        <v>122.42159495056136</v>
      </c>
      <c r="AC34" s="1">
        <f t="shared" si="29"/>
        <v>22.558775234528078</v>
      </c>
      <c r="AD34" s="1">
        <f t="shared" si="30"/>
        <v>125.41801395465365</v>
      </c>
      <c r="AE34" s="1">
        <f t="shared" si="31"/>
        <v>24.444040646488368</v>
      </c>
      <c r="AF34" s="1">
        <f t="shared" si="32"/>
        <v>129.97390302795711</v>
      </c>
      <c r="AG34" s="1">
        <f t="shared" si="33"/>
        <v>26.582927269999242</v>
      </c>
      <c r="AH34" s="1">
        <f t="shared" si="34"/>
        <v>135.19544593258294</v>
      </c>
      <c r="AI34" s="1">
        <f t="shared" si="35"/>
        <v>30.592064886273711</v>
      </c>
      <c r="AJ34" s="1">
        <f t="shared" si="36"/>
        <v>140.64724320170839</v>
      </c>
      <c r="AK34" s="1">
        <f t="shared" si="37"/>
        <v>36.791586743420332</v>
      </c>
      <c r="AL34" s="1">
        <f t="shared" si="38"/>
        <v>161.68679361935352</v>
      </c>
      <c r="AM34" s="1">
        <f t="shared" si="39"/>
        <v>35.641568425585639</v>
      </c>
      <c r="AN34" s="1">
        <f t="shared" si="40"/>
        <v>149.01269265229041</v>
      </c>
      <c r="AO34" s="1">
        <f t="shared" si="41"/>
        <v>38.922316581379079</v>
      </c>
      <c r="AP34" s="1">
        <f t="shared" si="42"/>
        <v>155.6826685790447</v>
      </c>
      <c r="AQ34" s="1">
        <f t="shared" si="43"/>
        <v>37.508394444957453</v>
      </c>
      <c r="AR34" s="1">
        <f t="shared" si="44"/>
        <v>139.65342913174388</v>
      </c>
      <c r="AS34" s="1">
        <f t="shared" si="45"/>
        <v>39.61175673319967</v>
      </c>
      <c r="AT34" s="1">
        <f t="shared" si="46"/>
        <v>141.84894556674578</v>
      </c>
      <c r="AU34" s="1">
        <f t="shared" si="47"/>
        <v>42.643873070008851</v>
      </c>
      <c r="AV34" s="1">
        <f t="shared" si="48"/>
        <v>146.95503197373898</v>
      </c>
      <c r="AW34" s="1">
        <f t="shared" si="49"/>
        <v>45.803326790376055</v>
      </c>
      <c r="AX34" s="1">
        <f t="shared" si="50"/>
        <v>151.86608859290374</v>
      </c>
      <c r="AY34" s="1">
        <f t="shared" ref="AY34:AY55" si="51">$C34*AY33+AY33</f>
        <v>48.803755073328965</v>
      </c>
      <c r="AZ34" s="1">
        <f t="shared" ref="AZ34:AZ55" si="52">AZ33*$C34+AZ33</f>
        <v>151.62566786559907</v>
      </c>
      <c r="BA34" s="1">
        <f>$C34*BA33+BA33</f>
        <v>52.182736513672786</v>
      </c>
      <c r="BB34" s="1">
        <f>BB33*$C34+BB33</f>
        <v>156.11208610551438</v>
      </c>
      <c r="BC34" s="1">
        <f>$N34</f>
        <v>52.071823611241314</v>
      </c>
      <c r="BD34" s="2">
        <f>$G34</f>
        <v>150</v>
      </c>
    </row>
    <row r="35" spans="1:84" x14ac:dyDescent="0.2">
      <c r="A35" s="31">
        <v>43140</v>
      </c>
      <c r="B35" s="2">
        <v>76.25</v>
      </c>
      <c r="C35" s="4">
        <f t="shared" si="11"/>
        <v>-8.1435993701096401E-2</v>
      </c>
      <c r="D35" s="2">
        <f t="shared" si="12"/>
        <v>2136.8120405426744</v>
      </c>
      <c r="E35">
        <f t="shared" si="6"/>
        <v>70.060051885486558</v>
      </c>
      <c r="F35">
        <v>1</v>
      </c>
      <c r="G35" s="2">
        <f t="shared" si="7"/>
        <v>150</v>
      </c>
      <c r="H35">
        <f t="shared" si="8"/>
        <v>1.9672131147540983</v>
      </c>
      <c r="I35">
        <f t="shared" si="13"/>
        <v>36.232224032523924</v>
      </c>
      <c r="J35">
        <f t="shared" si="14"/>
        <v>0.70749167149933967</v>
      </c>
      <c r="K35">
        <f t="shared" si="15"/>
        <v>8.478768173082619</v>
      </c>
      <c r="L35">
        <f t="shared" si="16"/>
        <v>70.060051885486558</v>
      </c>
      <c r="M35" s="2">
        <v>0.77</v>
      </c>
      <c r="N35" s="2">
        <f t="shared" si="9"/>
        <v>53.946239951824651</v>
      </c>
      <c r="P35" s="1">
        <f t="shared" si="10"/>
        <v>2136.8120405426744</v>
      </c>
      <c r="Q35" s="1">
        <f t="shared" si="17"/>
        <v>13.652985951825027</v>
      </c>
      <c r="R35" s="1">
        <f t="shared" si="18"/>
        <v>128.20872243256048</v>
      </c>
      <c r="S35" s="1">
        <f t="shared" si="19"/>
        <v>15.751201202273963</v>
      </c>
      <c r="T35" s="1">
        <f t="shared" si="20"/>
        <v>125.49374726238477</v>
      </c>
      <c r="U35" s="1">
        <f t="shared" si="21"/>
        <v>16.716544183184386</v>
      </c>
      <c r="V35" s="1">
        <f t="shared" si="22"/>
        <v>125.41118833589438</v>
      </c>
      <c r="W35" s="1">
        <f t="shared" si="23"/>
        <v>17.423243396665004</v>
      </c>
      <c r="X35" s="1">
        <f t="shared" si="24"/>
        <v>123.46178889747181</v>
      </c>
      <c r="Y35" s="1">
        <f t="shared" si="25"/>
        <v>19.024095443424397</v>
      </c>
      <c r="Z35" s="1">
        <f t="shared" si="26"/>
        <v>127.77901624893271</v>
      </c>
      <c r="AA35" s="1">
        <f t="shared" si="27"/>
        <v>19.332581607725029</v>
      </c>
      <c r="AB35" s="1">
        <f t="shared" si="28"/>
        <v>112.45207071528927</v>
      </c>
      <c r="AC35" s="1">
        <f t="shared" si="29"/>
        <v>20.721678956624601</v>
      </c>
      <c r="AD35" s="1">
        <f t="shared" si="30"/>
        <v>115.20447336023845</v>
      </c>
      <c r="AE35" s="1">
        <f t="shared" si="31"/>
        <v>22.453415906371596</v>
      </c>
      <c r="AF35" s="1">
        <f t="shared" si="32"/>
        <v>119.38934907966548</v>
      </c>
      <c r="AG35" s="1">
        <f t="shared" si="33"/>
        <v>24.41812017228288</v>
      </c>
      <c r="AH35" s="1">
        <f t="shared" si="34"/>
        <v>124.1856704492002</v>
      </c>
      <c r="AI35" s="1">
        <f t="shared" si="35"/>
        <v>28.100769682891592</v>
      </c>
      <c r="AJ35" s="1">
        <f t="shared" si="36"/>
        <v>129.19349519025749</v>
      </c>
      <c r="AK35" s="1">
        <f t="shared" si="37"/>
        <v>33.795427317129814</v>
      </c>
      <c r="AL35" s="1">
        <f t="shared" si="38"/>
        <v>148.51966891261736</v>
      </c>
      <c r="AM35" s="1">
        <f t="shared" si="39"/>
        <v>32.739061883782448</v>
      </c>
      <c r="AN35" s="1">
        <f t="shared" si="40"/>
        <v>136.87769595207507</v>
      </c>
      <c r="AO35" s="1">
        <f t="shared" si="41"/>
        <v>35.75263905342581</v>
      </c>
      <c r="AP35" s="1">
        <f t="shared" si="42"/>
        <v>143.00449576127173</v>
      </c>
      <c r="AQ35" s="1">
        <f t="shared" si="43"/>
        <v>34.453861071199661</v>
      </c>
      <c r="AR35" s="1">
        <f t="shared" si="44"/>
        <v>128.28061335663466</v>
      </c>
      <c r="AS35" s="1">
        <f t="shared" si="45"/>
        <v>36.385933961385462</v>
      </c>
      <c r="AT35" s="1">
        <f t="shared" si="46"/>
        <v>130.29733572906511</v>
      </c>
      <c r="AU35" s="1">
        <f t="shared" si="47"/>
        <v>39.171126891289255</v>
      </c>
      <c r="AV35" s="1">
        <f t="shared" si="48"/>
        <v>134.98760291558116</v>
      </c>
      <c r="AW35" s="1">
        <f t="shared" si="49"/>
        <v>42.073287358385727</v>
      </c>
      <c r="AX35" s="1">
        <f t="shared" si="50"/>
        <v>139.49872275884189</v>
      </c>
      <c r="AY35" s="1">
        <f t="shared" si="51"/>
        <v>44.829372782587498</v>
      </c>
      <c r="AZ35" s="1">
        <f t="shared" si="52"/>
        <v>139.2778809323716</v>
      </c>
      <c r="BA35" s="1">
        <f t="shared" ref="BA35:BA55" si="53">$C35*BA34+BA34</f>
        <v>47.933183511639356</v>
      </c>
      <c r="BB35" s="1">
        <f t="shared" ref="BB35:BB55" si="54">BB34*$C35+BB34</f>
        <v>143.39894324476069</v>
      </c>
      <c r="BC35" s="1">
        <f>$C35*BC34+BC34</f>
        <v>47.831302911631667</v>
      </c>
      <c r="BD35" s="1">
        <f>BD34*$C35+BD34</f>
        <v>137.78460094483555</v>
      </c>
      <c r="BE35" s="1">
        <f>$N35</f>
        <v>53.946239951824651</v>
      </c>
      <c r="BF35" s="2">
        <f>$G35</f>
        <v>150</v>
      </c>
    </row>
    <row r="36" spans="1:84" x14ac:dyDescent="0.2">
      <c r="A36" s="31">
        <v>43231</v>
      </c>
      <c r="B36" s="2">
        <v>81.180000000000007</v>
      </c>
      <c r="C36" s="4">
        <f t="shared" si="11"/>
        <v>6.4655737704918129E-2</v>
      </c>
      <c r="D36" s="2">
        <f t="shared" si="12"/>
        <v>2274.9691993607125</v>
      </c>
      <c r="E36">
        <f t="shared" si="6"/>
        <v>72.734756671739987</v>
      </c>
      <c r="F36">
        <v>2</v>
      </c>
      <c r="G36" s="2">
        <f t="shared" si="7"/>
        <v>150</v>
      </c>
      <c r="H36">
        <f t="shared" si="8"/>
        <v>1.8477457501847745</v>
      </c>
      <c r="I36">
        <f t="shared" si="13"/>
        <v>38.079969782708702</v>
      </c>
      <c r="J36">
        <f t="shared" si="14"/>
        <v>0.7346945118357574</v>
      </c>
      <c r="K36">
        <f t="shared" si="15"/>
        <v>9.2134626849183761</v>
      </c>
      <c r="L36">
        <f t="shared" si="16"/>
        <v>72.734756671739987</v>
      </c>
      <c r="M36" s="2">
        <v>0.82</v>
      </c>
      <c r="N36" s="2">
        <f t="shared" si="9"/>
        <v>59.642500470826789</v>
      </c>
      <c r="P36" s="1">
        <f t="shared" si="10"/>
        <v>2274.9691993607125</v>
      </c>
      <c r="Q36" s="1">
        <f t="shared" si="17"/>
        <v>14.535729830415157</v>
      </c>
      <c r="R36" s="1">
        <f t="shared" si="18"/>
        <v>136.49815196164275</v>
      </c>
      <c r="S36" s="1">
        <f t="shared" si="19"/>
        <v>16.76960673574558</v>
      </c>
      <c r="T36" s="1">
        <f t="shared" si="20"/>
        <v>133.60763806898882</v>
      </c>
      <c r="U36" s="1">
        <f t="shared" si="21"/>
        <v>17.79736467922503</v>
      </c>
      <c r="V36" s="1">
        <f t="shared" si="22"/>
        <v>133.51974123420206</v>
      </c>
      <c r="W36" s="1">
        <f t="shared" si="23"/>
        <v>18.549756051688725</v>
      </c>
      <c r="X36" s="1">
        <f t="shared" si="24"/>
        <v>131.44430193700671</v>
      </c>
      <c r="Y36" s="1">
        <f t="shared" si="25"/>
        <v>20.254112368487771</v>
      </c>
      <c r="Z36" s="1">
        <f t="shared" si="26"/>
        <v>136.04066280771616</v>
      </c>
      <c r="AA36" s="1">
        <f t="shared" si="27"/>
        <v>20.582543933313023</v>
      </c>
      <c r="AB36" s="1">
        <f t="shared" si="28"/>
        <v>119.72274230383192</v>
      </c>
      <c r="AC36" s="1">
        <f t="shared" si="29"/>
        <v>22.061454396049644</v>
      </c>
      <c r="AD36" s="1">
        <f t="shared" si="30"/>
        <v>122.65310357225125</v>
      </c>
      <c r="AE36" s="1">
        <f t="shared" si="31"/>
        <v>23.905158075793395</v>
      </c>
      <c r="AF36" s="1">
        <f t="shared" si="32"/>
        <v>127.10855551852124</v>
      </c>
      <c r="AG36" s="1">
        <f t="shared" si="33"/>
        <v>25.996891745389171</v>
      </c>
      <c r="AH36" s="1">
        <f t="shared" si="34"/>
        <v>132.21498658447308</v>
      </c>
      <c r="AI36" s="1">
        <f t="shared" si="35"/>
        <v>29.917645676814946</v>
      </c>
      <c r="AJ36" s="1">
        <f t="shared" si="36"/>
        <v>137.54659592846039</v>
      </c>
      <c r="AK36" s="1">
        <f t="shared" si="37"/>
        <v>35.980495601371786</v>
      </c>
      <c r="AL36" s="1">
        <f t="shared" si="38"/>
        <v>158.12231766985283</v>
      </c>
      <c r="AM36" s="1">
        <f t="shared" si="39"/>
        <v>34.855830081645365</v>
      </c>
      <c r="AN36" s="1">
        <f t="shared" si="40"/>
        <v>145.72762435920598</v>
      </c>
      <c r="AO36" s="1">
        <f t="shared" si="41"/>
        <v>38.064252306322722</v>
      </c>
      <c r="AP36" s="1">
        <f t="shared" si="42"/>
        <v>152.25055692983659</v>
      </c>
      <c r="AQ36" s="1">
        <f t="shared" si="43"/>
        <v>36.681500875540834</v>
      </c>
      <c r="AR36" s="1">
        <f t="shared" si="44"/>
        <v>136.57469104644724</v>
      </c>
      <c r="AS36" s="1">
        <f t="shared" si="45"/>
        <v>38.73849336374127</v>
      </c>
      <c r="AT36" s="1">
        <f t="shared" si="46"/>
        <v>138.72180609161319</v>
      </c>
      <c r="AU36" s="1">
        <f t="shared" si="47"/>
        <v>41.703764997178517</v>
      </c>
      <c r="AV36" s="1">
        <f t="shared" si="48"/>
        <v>143.71532596310661</v>
      </c>
      <c r="AW36" s="1">
        <f t="shared" si="49"/>
        <v>44.793566790213163</v>
      </c>
      <c r="AX36" s="1">
        <f t="shared" si="50"/>
        <v>148.51811558770868</v>
      </c>
      <c r="AY36" s="1">
        <f t="shared" si="51"/>
        <v>47.727848950694472</v>
      </c>
      <c r="AZ36" s="1">
        <f t="shared" si="52"/>
        <v>148.28299507003183</v>
      </c>
      <c r="BA36" s="1">
        <f t="shared" si="53"/>
        <v>51.03233885212962</v>
      </c>
      <c r="BB36" s="1">
        <f t="shared" si="54"/>
        <v>152.67050770635637</v>
      </c>
      <c r="BC36" s="1">
        <f t="shared" ref="BC36:BC55" si="55">$C36*BC35+BC35</f>
        <v>50.92387108677061</v>
      </c>
      <c r="BD36" s="1">
        <f t="shared" ref="BD36:BD54" si="56">BD35*$C36+BD35</f>
        <v>146.69316596330165</v>
      </c>
      <c r="BE36" s="1">
        <f>$C36*BE35+BE35</f>
        <v>57.434173892316402</v>
      </c>
      <c r="BF36" s="1">
        <f>BF35*$C36+BF35</f>
        <v>159.69836065573773</v>
      </c>
      <c r="BG36" s="1">
        <f>$N36</f>
        <v>59.642500470826789</v>
      </c>
      <c r="BH36" s="2">
        <f>$G36</f>
        <v>150</v>
      </c>
    </row>
    <row r="37" spans="1:84" x14ac:dyDescent="0.2">
      <c r="A37" s="31">
        <v>43322</v>
      </c>
      <c r="B37" s="2">
        <v>79.510002</v>
      </c>
      <c r="C37" s="4">
        <f t="shared" si="11"/>
        <v>-2.0571544715447237E-2</v>
      </c>
      <c r="D37" s="2">
        <f t="shared" si="12"/>
        <v>2228.1695687497986</v>
      </c>
      <c r="E37">
        <f t="shared" si="6"/>
        <v>75.317196933760528</v>
      </c>
      <c r="F37">
        <v>3</v>
      </c>
      <c r="G37" s="2">
        <f t="shared" si="7"/>
        <v>150</v>
      </c>
      <c r="H37">
        <f t="shared" si="8"/>
        <v>1.8865551028410237</v>
      </c>
      <c r="I37">
        <f t="shared" si="13"/>
        <v>39.966524885549724</v>
      </c>
      <c r="J37">
        <f t="shared" si="14"/>
        <v>0.77675889739863957</v>
      </c>
      <c r="K37">
        <f t="shared" si="15"/>
        <v>9.990221582317016</v>
      </c>
      <c r="L37">
        <f t="shared" si="16"/>
        <v>75.317196933760528</v>
      </c>
      <c r="M37" s="2">
        <v>0.82</v>
      </c>
      <c r="N37" s="2">
        <f t="shared" si="9"/>
        <v>61.760101485683627</v>
      </c>
      <c r="P37" s="1">
        <f t="shared" si="10"/>
        <v>2228.1695687497986</v>
      </c>
      <c r="Q37" s="1">
        <f t="shared" si="17"/>
        <v>14.236707414237111</v>
      </c>
      <c r="R37" s="1">
        <f t="shared" si="18"/>
        <v>133.69017412498789</v>
      </c>
      <c r="S37" s="1">
        <f t="shared" si="19"/>
        <v>16.424630020920723</v>
      </c>
      <c r="T37" s="1">
        <f t="shared" si="20"/>
        <v>130.85912256812733</v>
      </c>
      <c r="U37" s="1">
        <f t="shared" si="21"/>
        <v>17.43124539590923</v>
      </c>
      <c r="V37" s="1">
        <f t="shared" si="22"/>
        <v>130.77303390700772</v>
      </c>
      <c r="W37" s="1">
        <f t="shared" si="23"/>
        <v>18.168158915610771</v>
      </c>
      <c r="X37" s="1">
        <f t="shared" si="24"/>
        <v>128.74028960211882</v>
      </c>
      <c r="Y37" s="1">
        <f t="shared" si="25"/>
        <v>19.837453990227733</v>
      </c>
      <c r="Z37" s="1">
        <f t="shared" si="26"/>
        <v>133.24209622964815</v>
      </c>
      <c r="AA37" s="1">
        <f t="shared" si="27"/>
        <v>20.159129210431217</v>
      </c>
      <c r="AB37" s="1">
        <f t="shared" si="28"/>
        <v>117.25986055707267</v>
      </c>
      <c r="AC37" s="1">
        <f t="shared" si="29"/>
        <v>21.60761620045351</v>
      </c>
      <c r="AD37" s="1">
        <f t="shared" si="30"/>
        <v>120.12993976762631</v>
      </c>
      <c r="AE37" s="1">
        <f t="shared" si="31"/>
        <v>23.413392047507376</v>
      </c>
      <c r="AF37" s="1">
        <f t="shared" si="32"/>
        <v>124.49373618495608</v>
      </c>
      <c r="AG37" s="1">
        <f t="shared" si="33"/>
        <v>25.462095524386257</v>
      </c>
      <c r="AH37" s="1">
        <f t="shared" si="34"/>
        <v>129.49512007589834</v>
      </c>
      <c r="AI37" s="1">
        <f t="shared" si="35"/>
        <v>29.302193490993439</v>
      </c>
      <c r="AJ37" s="1">
        <f t="shared" si="36"/>
        <v>134.71704997986052</v>
      </c>
      <c r="AK37" s="1">
        <f t="shared" si="37"/>
        <v>35.240321227224214</v>
      </c>
      <c r="AL37" s="1">
        <f t="shared" si="38"/>
        <v>154.86949734139731</v>
      </c>
      <c r="AM37" s="1">
        <f t="shared" si="39"/>
        <v>34.138791814526769</v>
      </c>
      <c r="AN37" s="1">
        <f t="shared" si="40"/>
        <v>142.72978201842469</v>
      </c>
      <c r="AO37" s="1">
        <f t="shared" si="41"/>
        <v>37.28121183794314</v>
      </c>
      <c r="AP37" s="1">
        <f t="shared" si="42"/>
        <v>149.1185277900027</v>
      </c>
      <c r="AQ37" s="1">
        <f t="shared" si="43"/>
        <v>35.926905740049932</v>
      </c>
      <c r="AR37" s="1">
        <f t="shared" si="44"/>
        <v>133.76513868258687</v>
      </c>
      <c r="AS37" s="1">
        <f t="shared" si="45"/>
        <v>37.941582715300008</v>
      </c>
      <c r="AT37" s="1">
        <f t="shared" si="46"/>
        <v>135.86808425459196</v>
      </c>
      <c r="AU37" s="1">
        <f t="shared" si="47"/>
        <v>40.845854130736555</v>
      </c>
      <c r="AV37" s="1">
        <f t="shared" si="48"/>
        <v>140.7588797087615</v>
      </c>
      <c r="AW37" s="1">
        <f t="shared" si="49"/>
        <v>43.872093928023922</v>
      </c>
      <c r="AX37" s="1">
        <f t="shared" si="50"/>
        <v>145.46286853184216</v>
      </c>
      <c r="AY37" s="1">
        <f t="shared" si="51"/>
        <v>46.746013371833151</v>
      </c>
      <c r="AZ37" s="1">
        <f t="shared" si="52"/>
        <v>145.23258480640823</v>
      </c>
      <c r="BA37" s="1">
        <f t="shared" si="53"/>
        <v>49.982524811499182</v>
      </c>
      <c r="BB37" s="1">
        <f t="shared" si="54"/>
        <v>149.52983953034504</v>
      </c>
      <c r="BC37" s="1">
        <f t="shared" si="55"/>
        <v>49.876288395625437</v>
      </c>
      <c r="BD37" s="1">
        <f t="shared" si="56"/>
        <v>143.67546094023706</v>
      </c>
      <c r="BE37" s="1">
        <f t="shared" ref="BE37:BE56" si="57">$C37*BE36+BE36</f>
        <v>56.252664215895841</v>
      </c>
      <c r="BF37" s="1">
        <f t="shared" ref="BF37:BG52" si="58">BF36*$C37+BF36</f>
        <v>156.41311868852461</v>
      </c>
      <c r="BG37" s="1">
        <f t="shared" si="58"/>
        <v>58.415562105450093</v>
      </c>
      <c r="BH37" s="1">
        <f>$C37*BH36+BH36</f>
        <v>146.91426829268292</v>
      </c>
      <c r="BI37" s="1">
        <f>$N37</f>
        <v>61.760101485683627</v>
      </c>
      <c r="BJ37" s="2">
        <f>$G37</f>
        <v>150</v>
      </c>
    </row>
    <row r="38" spans="1:84" x14ac:dyDescent="0.2">
      <c r="A38" s="31">
        <v>43413</v>
      </c>
      <c r="B38" s="2">
        <v>80.260002</v>
      </c>
      <c r="C38" s="4">
        <f t="shared" si="11"/>
        <v>9.4327755142051186E-3</v>
      </c>
      <c r="D38" s="2">
        <f t="shared" si="12"/>
        <v>2249.1873920993985</v>
      </c>
      <c r="E38">
        <f t="shared" si="6"/>
        <v>77.980510934000193</v>
      </c>
      <c r="F38">
        <v>4</v>
      </c>
      <c r="G38" s="2">
        <f t="shared" si="7"/>
        <v>150</v>
      </c>
      <c r="H38">
        <f t="shared" si="8"/>
        <v>1.8689259439589847</v>
      </c>
      <c r="I38">
        <f t="shared" si="13"/>
        <v>41.835450829508709</v>
      </c>
      <c r="J38">
        <f t="shared" si="14"/>
        <v>0.7967109067089253</v>
      </c>
      <c r="K38">
        <f t="shared" si="15"/>
        <v>10.786932489025942</v>
      </c>
      <c r="L38">
        <f t="shared" si="16"/>
        <v>77.980510934000193</v>
      </c>
      <c r="M38" s="2">
        <v>0.82</v>
      </c>
      <c r="N38" s="2">
        <f t="shared" si="9"/>
        <v>63.944018965880154</v>
      </c>
      <c r="P38" s="1">
        <f t="shared" si="10"/>
        <v>2249.1873920993985</v>
      </c>
      <c r="Q38" s="1">
        <f t="shared" si="17"/>
        <v>14.370999079337029</v>
      </c>
      <c r="R38" s="1">
        <f t="shared" si="18"/>
        <v>134.95124352596389</v>
      </c>
      <c r="S38" s="1">
        <f t="shared" si="19"/>
        <v>16.579559868811941</v>
      </c>
      <c r="T38" s="1">
        <f t="shared" si="20"/>
        <v>132.09348729529833</v>
      </c>
      <c r="U38" s="1">
        <f t="shared" si="21"/>
        <v>17.595670420661861</v>
      </c>
      <c r="V38" s="1">
        <f t="shared" si="22"/>
        <v>132.00658657916406</v>
      </c>
      <c r="W38" s="1">
        <f t="shared" si="23"/>
        <v>18.339535080168133</v>
      </c>
      <c r="X38" s="1">
        <f t="shared" si="24"/>
        <v>129.95466785356936</v>
      </c>
      <c r="Y38" s="1">
        <f t="shared" si="25"/>
        <v>20.024576240490923</v>
      </c>
      <c r="Z38" s="1">
        <f t="shared" si="26"/>
        <v>134.49893901242453</v>
      </c>
      <c r="AA38" s="1">
        <f t="shared" si="27"/>
        <v>20.349285750835069</v>
      </c>
      <c r="AB38" s="1">
        <f t="shared" si="28"/>
        <v>118.36594649853453</v>
      </c>
      <c r="AC38" s="1">
        <f t="shared" si="29"/>
        <v>21.811435993469491</v>
      </c>
      <c r="AD38" s="1">
        <f t="shared" si="30"/>
        <v>121.26309852198931</v>
      </c>
      <c r="AE38" s="1">
        <f t="shared" si="31"/>
        <v>23.634245318717589</v>
      </c>
      <c r="AF38" s="1">
        <f t="shared" si="32"/>
        <v>125.66805765131345</v>
      </c>
      <c r="AG38" s="1">
        <f t="shared" si="33"/>
        <v>25.70227375558904</v>
      </c>
      <c r="AH38" s="1">
        <f t="shared" si="34"/>
        <v>130.71661847375933</v>
      </c>
      <c r="AI38" s="1">
        <f t="shared" si="35"/>
        <v>29.578594504267784</v>
      </c>
      <c r="AJ38" s="1">
        <f t="shared" si="36"/>
        <v>135.98780567025651</v>
      </c>
      <c r="AK38" s="1">
        <f t="shared" si="37"/>
        <v>35.572735266409097</v>
      </c>
      <c r="AL38" s="1">
        <f t="shared" si="38"/>
        <v>156.33034654381649</v>
      </c>
      <c r="AM38" s="1">
        <f t="shared" si="39"/>
        <v>34.460815374039385</v>
      </c>
      <c r="AN38" s="1">
        <f t="shared" si="40"/>
        <v>144.07612001139591</v>
      </c>
      <c r="AO38" s="1">
        <f t="shared" si="41"/>
        <v>37.632877140107986</v>
      </c>
      <c r="AP38" s="1">
        <f t="shared" si="42"/>
        <v>150.52512938765454</v>
      </c>
      <c r="AQ38" s="1">
        <f t="shared" si="43"/>
        <v>36.265796176815833</v>
      </c>
      <c r="AR38" s="1">
        <f t="shared" si="44"/>
        <v>135.02691520740623</v>
      </c>
      <c r="AS38" s="1">
        <f t="shared" si="45"/>
        <v>38.29947714770708</v>
      </c>
      <c r="AT38" s="1">
        <f t="shared" si="46"/>
        <v>137.14969739291064</v>
      </c>
      <c r="AU38" s="1">
        <f t="shared" si="47"/>
        <v>41.231143903437761</v>
      </c>
      <c r="AV38" s="1">
        <f t="shared" si="48"/>
        <v>142.08662662268526</v>
      </c>
      <c r="AW38" s="1">
        <f t="shared" si="49"/>
        <v>44.285929541385094</v>
      </c>
      <c r="AX38" s="1">
        <f t="shared" si="50"/>
        <v>146.83498711635536</v>
      </c>
      <c r="AY38" s="1">
        <f t="shared" si="51"/>
        <v>47.186958022153682</v>
      </c>
      <c r="AZ38" s="1">
        <f t="shared" si="52"/>
        <v>146.60253117623483</v>
      </c>
      <c r="BA38" s="1">
        <f t="shared" si="53"/>
        <v>50.453998747679243</v>
      </c>
      <c r="BB38" s="1">
        <f t="shared" si="54"/>
        <v>150.94032093930991</v>
      </c>
      <c r="BC38" s="1">
        <f t="shared" si="55"/>
        <v>50.346760227543129</v>
      </c>
      <c r="BD38" s="1">
        <f t="shared" si="56"/>
        <v>145.03071931018627</v>
      </c>
      <c r="BE38" s="1">
        <f t="shared" si="57"/>
        <v>56.783282969520343</v>
      </c>
      <c r="BF38" s="1">
        <f t="shared" si="58"/>
        <v>157.88852852459019</v>
      </c>
      <c r="BG38" s="1">
        <f t="shared" si="58"/>
        <v>58.966582989326909</v>
      </c>
      <c r="BH38" s="1">
        <f t="shared" ref="BH38:BH54" si="59">$C38*BH37+BH37</f>
        <v>148.30007760532149</v>
      </c>
      <c r="BI38" s="1">
        <f t="shared" ref="BI38:BI55" si="60">BI37*$C38+BI37</f>
        <v>62.342670658732608</v>
      </c>
      <c r="BJ38" s="1">
        <f>$C38*BJ37+BJ37</f>
        <v>151.41491632713075</v>
      </c>
      <c r="BK38" s="1">
        <f>$N38</f>
        <v>63.944018965880154</v>
      </c>
      <c r="BL38" s="2">
        <f>$G38</f>
        <v>150</v>
      </c>
    </row>
    <row r="39" spans="1:84" x14ac:dyDescent="0.2">
      <c r="A39" s="31">
        <v>43504</v>
      </c>
      <c r="B39" s="2">
        <v>73.760002</v>
      </c>
      <c r="C39" s="4">
        <f t="shared" si="11"/>
        <v>-8.0986790904889333E-2</v>
      </c>
      <c r="D39" s="2">
        <f t="shared" si="12"/>
        <v>2067.0329230695311</v>
      </c>
      <c r="E39">
        <f t="shared" si="6"/>
        <v>80.646147784668102</v>
      </c>
      <c r="F39">
        <v>1</v>
      </c>
      <c r="G39" s="2">
        <f t="shared" si="7"/>
        <v>150</v>
      </c>
      <c r="H39">
        <f t="shared" si="8"/>
        <v>2.0336225045113205</v>
      </c>
      <c r="I39">
        <f t="shared" si="13"/>
        <v>43.86907333402003</v>
      </c>
      <c r="J39">
        <f t="shared" si="14"/>
        <v>0.8965542216691893</v>
      </c>
      <c r="K39">
        <f t="shared" si="15"/>
        <v>11.683486710695131</v>
      </c>
      <c r="L39">
        <f t="shared" si="16"/>
        <v>80.646147784668102</v>
      </c>
      <c r="M39" s="2">
        <v>0.82</v>
      </c>
      <c r="N39" s="2">
        <f t="shared" si="9"/>
        <v>66.129841183427843</v>
      </c>
      <c r="P39" s="1">
        <f t="shared" si="10"/>
        <v>2067.0329230695311</v>
      </c>
      <c r="Q39" s="1">
        <f t="shared" si="17"/>
        <v>13.207137981804404</v>
      </c>
      <c r="R39" s="1">
        <f t="shared" si="18"/>
        <v>124.02197538417185</v>
      </c>
      <c r="S39" s="1">
        <f t="shared" si="19"/>
        <v>15.236834520421374</v>
      </c>
      <c r="T39" s="1">
        <f t="shared" si="20"/>
        <v>121.39565965981635</v>
      </c>
      <c r="U39" s="1">
        <f t="shared" si="21"/>
        <v>16.170653539472372</v>
      </c>
      <c r="V39" s="1">
        <f t="shared" si="22"/>
        <v>121.31579675380914</v>
      </c>
      <c r="W39" s="1">
        <f t="shared" si="23"/>
        <v>16.854274987337675</v>
      </c>
      <c r="X39" s="1">
        <f t="shared" si="24"/>
        <v>119.43005634099799</v>
      </c>
      <c r="Y39" s="1">
        <f t="shared" si="25"/>
        <v>18.40285007154327</v>
      </c>
      <c r="Z39" s="1">
        <f t="shared" si="26"/>
        <v>123.60630156169584</v>
      </c>
      <c r="AA39" s="1">
        <f t="shared" si="27"/>
        <v>18.701262400668345</v>
      </c>
      <c r="AB39" s="1">
        <f t="shared" si="28"/>
        <v>108.77986833919839</v>
      </c>
      <c r="AC39" s="1">
        <f t="shared" si="29"/>
        <v>20.044997787330999</v>
      </c>
      <c r="AD39" s="1">
        <f t="shared" si="30"/>
        <v>111.44238931750996</v>
      </c>
      <c r="AE39" s="1">
        <f t="shared" si="31"/>
        <v>21.720183634895747</v>
      </c>
      <c r="AF39" s="1">
        <f t="shared" si="32"/>
        <v>115.49060494288295</v>
      </c>
      <c r="AG39" s="1">
        <f t="shared" si="33"/>
        <v>23.620729085164925</v>
      </c>
      <c r="AH39" s="1">
        <f t="shared" si="34"/>
        <v>120.13029902563079</v>
      </c>
      <c r="AI39" s="1">
        <f t="shared" si="35"/>
        <v>27.183119055890138</v>
      </c>
      <c r="AJ39" s="1">
        <f t="shared" si="36"/>
        <v>124.97458968682471</v>
      </c>
      <c r="AK39" s="1">
        <f t="shared" si="37"/>
        <v>32.691813593473441</v>
      </c>
      <c r="AL39" s="1">
        <f t="shared" si="38"/>
        <v>143.66965345618354</v>
      </c>
      <c r="AM39" s="1">
        <f t="shared" si="39"/>
        <v>31.66994452493006</v>
      </c>
      <c r="AN39" s="1">
        <f t="shared" si="40"/>
        <v>132.40785740564525</v>
      </c>
      <c r="AO39" s="1">
        <f t="shared" si="41"/>
        <v>34.585111188012668</v>
      </c>
      <c r="AP39" s="1">
        <f t="shared" si="42"/>
        <v>138.33458220800514</v>
      </c>
      <c r="AQ39" s="1">
        <f t="shared" si="43"/>
        <v>33.328745724844715</v>
      </c>
      <c r="AR39" s="1">
        <f t="shared" si="44"/>
        <v>124.09151865897181</v>
      </c>
      <c r="AS39" s="1">
        <f t="shared" si="45"/>
        <v>35.197725400179138</v>
      </c>
      <c r="AT39" s="1">
        <f t="shared" si="46"/>
        <v>126.04238352748214</v>
      </c>
      <c r="AU39" s="1">
        <f t="shared" si="47"/>
        <v>37.891965873360647</v>
      </c>
      <c r="AV39" s="1">
        <f t="shared" si="48"/>
        <v>130.57948670201276</v>
      </c>
      <c r="AW39" s="1">
        <f t="shared" si="49"/>
        <v>40.69935422558828</v>
      </c>
      <c r="AX39" s="1">
        <f t="shared" si="50"/>
        <v>134.94329271724098</v>
      </c>
      <c r="AY39" s="1">
        <f t="shared" si="51"/>
        <v>43.365437719375734</v>
      </c>
      <c r="AZ39" s="1">
        <f t="shared" si="52"/>
        <v>134.72966263773759</v>
      </c>
      <c r="BA39" s="1">
        <f t="shared" si="53"/>
        <v>46.367891300785395</v>
      </c>
      <c r="BB39" s="1">
        <f t="shared" si="54"/>
        <v>138.71614872828113</v>
      </c>
      <c r="BC39" s="1">
        <f t="shared" si="55"/>
        <v>46.269337684256499</v>
      </c>
      <c r="BD39" s="1">
        <f t="shared" si="56"/>
        <v>133.28514677062651</v>
      </c>
      <c r="BE39" s="1">
        <f t="shared" si="57"/>
        <v>52.184587104774636</v>
      </c>
      <c r="BF39" s="1">
        <f t="shared" si="58"/>
        <v>145.10164327868856</v>
      </c>
      <c r="BG39" s="1">
        <f t="shared" si="58"/>
        <v>54.191068662394486</v>
      </c>
      <c r="BH39" s="1">
        <f t="shared" si="59"/>
        <v>136.28973022912047</v>
      </c>
      <c r="BI39" s="1">
        <f t="shared" si="60"/>
        <v>57.29373782564145</v>
      </c>
      <c r="BJ39" s="1">
        <f t="shared" ref="BJ39:BJ55" si="61">$C39*BJ38+BJ38</f>
        <v>139.15230815866411</v>
      </c>
      <c r="BK39" s="1">
        <f t="shared" ref="BK39:BK55" si="62">BK38*$C39+BK38</f>
        <v>58.765398072272141</v>
      </c>
      <c r="BL39" s="1">
        <f>$C39*BL38+BL38</f>
        <v>137.85198136426661</v>
      </c>
      <c r="BM39" s="1">
        <f>$N39</f>
        <v>66.129841183427843</v>
      </c>
      <c r="BN39" s="2">
        <f>$G39</f>
        <v>150</v>
      </c>
    </row>
    <row r="40" spans="1:84" x14ac:dyDescent="0.2">
      <c r="A40" s="31">
        <v>43595</v>
      </c>
      <c r="B40" s="2">
        <v>76.180000000000007</v>
      </c>
      <c r="C40" s="4">
        <f t="shared" si="11"/>
        <v>3.280908262448267E-2</v>
      </c>
      <c r="D40" s="2">
        <f t="shared" si="12"/>
        <v>2134.8503770300454</v>
      </c>
      <c r="E40">
        <f t="shared" si="6"/>
        <v>83.576324510848607</v>
      </c>
      <c r="F40">
        <v>2</v>
      </c>
      <c r="G40" s="2">
        <f t="shared" si="7"/>
        <v>150</v>
      </c>
      <c r="H40">
        <f t="shared" si="8"/>
        <v>1.9690207403517983</v>
      </c>
      <c r="I40">
        <f t="shared" si="13"/>
        <v>45.838094074371831</v>
      </c>
      <c r="J40">
        <f t="shared" si="14"/>
        <v>0.95446839491255286</v>
      </c>
      <c r="K40">
        <f t="shared" si="15"/>
        <v>12.637955105607684</v>
      </c>
      <c r="L40">
        <f t="shared" si="16"/>
        <v>83.576324510848607</v>
      </c>
      <c r="M40" s="2">
        <v>0.87</v>
      </c>
      <c r="N40" s="2">
        <f t="shared" si="9"/>
        <v>72.711402324438282</v>
      </c>
      <c r="P40" s="1">
        <f t="shared" si="10"/>
        <v>2134.8503770300454</v>
      </c>
      <c r="Q40" s="1">
        <f t="shared" si="17"/>
        <v>13.640452063082368</v>
      </c>
      <c r="R40" s="1">
        <f t="shared" si="18"/>
        <v>128.09102262180269</v>
      </c>
      <c r="S40" s="1">
        <f t="shared" si="19"/>
        <v>15.736741083137447</v>
      </c>
      <c r="T40" s="1">
        <f t="shared" si="20"/>
        <v>125.37853988784883</v>
      </c>
      <c r="U40" s="1">
        <f t="shared" si="21"/>
        <v>16.701197847540804</v>
      </c>
      <c r="V40" s="1">
        <f t="shared" si="22"/>
        <v>125.2960567531598</v>
      </c>
      <c r="W40" s="1">
        <f t="shared" si="23"/>
        <v>17.407248287972987</v>
      </c>
      <c r="X40" s="1">
        <f t="shared" si="24"/>
        <v>123.34844692733641</v>
      </c>
      <c r="Y40" s="1">
        <f t="shared" si="25"/>
        <v>19.006630700066498</v>
      </c>
      <c r="Z40" s="1">
        <f t="shared" si="26"/>
        <v>127.66171092254024</v>
      </c>
      <c r="AA40" s="1">
        <f t="shared" si="27"/>
        <v>19.314833663954005</v>
      </c>
      <c r="AB40" s="1">
        <f t="shared" si="28"/>
        <v>112.34883602741949</v>
      </c>
      <c r="AC40" s="1">
        <f t="shared" si="29"/>
        <v>20.702655775943114</v>
      </c>
      <c r="AD40" s="1">
        <f t="shared" si="30"/>
        <v>115.09871187649792</v>
      </c>
      <c r="AE40" s="1">
        <f t="shared" si="31"/>
        <v>22.432802934391979</v>
      </c>
      <c r="AF40" s="1">
        <f t="shared" si="32"/>
        <v>119.27974574280549</v>
      </c>
      <c r="AG40" s="1">
        <f t="shared" si="33"/>
        <v>24.395703537370622</v>
      </c>
      <c r="AH40" s="1">
        <f t="shared" si="34"/>
        <v>124.07166393206653</v>
      </c>
      <c r="AI40" s="1">
        <f t="shared" si="35"/>
        <v>28.074972254985987</v>
      </c>
      <c r="AJ40" s="1">
        <f t="shared" si="36"/>
        <v>129.07489132582057</v>
      </c>
      <c r="AK40" s="1">
        <f t="shared" si="37"/>
        <v>33.764402006805895</v>
      </c>
      <c r="AL40" s="1">
        <f t="shared" si="38"/>
        <v>148.38332298705825</v>
      </c>
      <c r="AM40" s="1">
        <f t="shared" si="39"/>
        <v>32.709006351561271</v>
      </c>
      <c r="AN40" s="1">
        <f t="shared" si="40"/>
        <v>136.75203773939779</v>
      </c>
      <c r="AO40" s="1">
        <f t="shared" si="41"/>
        <v>35.719816958557097</v>
      </c>
      <c r="AP40" s="1">
        <f t="shared" si="42"/>
        <v>142.87321294549088</v>
      </c>
      <c r="AQ40" s="1">
        <f t="shared" si="43"/>
        <v>34.422231297101519</v>
      </c>
      <c r="AR40" s="1">
        <f t="shared" si="44"/>
        <v>128.16284754765155</v>
      </c>
      <c r="AS40" s="1">
        <f t="shared" si="45"/>
        <v>36.352530481027465</v>
      </c>
      <c r="AT40" s="1">
        <f t="shared" si="46"/>
        <v>130.17771850282205</v>
      </c>
      <c r="AU40" s="1">
        <f t="shared" si="47"/>
        <v>39.135166512503815</v>
      </c>
      <c r="AV40" s="1">
        <f t="shared" si="48"/>
        <v>134.86367987028163</v>
      </c>
      <c r="AW40" s="1">
        <f t="shared" si="49"/>
        <v>42.034662701138693</v>
      </c>
      <c r="AX40" s="1">
        <f t="shared" si="50"/>
        <v>139.3706583576207</v>
      </c>
      <c r="AY40" s="1">
        <f t="shared" si="51"/>
        <v>44.788217948557588</v>
      </c>
      <c r="AZ40" s="1">
        <f t="shared" si="52"/>
        <v>139.1500192711878</v>
      </c>
      <c r="BA40" s="1">
        <f t="shared" si="53"/>
        <v>47.889179277595893</v>
      </c>
      <c r="BB40" s="1">
        <f t="shared" si="54"/>
        <v>143.26729831325733</v>
      </c>
      <c r="BC40" s="1">
        <f t="shared" si="55"/>
        <v>47.787392207319357</v>
      </c>
      <c r="BD40" s="1">
        <f t="shared" si="56"/>
        <v>137.65811016364029</v>
      </c>
      <c r="BE40" s="1">
        <f t="shared" si="57"/>
        <v>53.896715534819698</v>
      </c>
      <c r="BF40" s="1">
        <f t="shared" si="58"/>
        <v>149.86229508196726</v>
      </c>
      <c r="BG40" s="1">
        <f t="shared" si="58"/>
        <v>55.969027911647999</v>
      </c>
      <c r="BH40" s="1">
        <f t="shared" si="59"/>
        <v>140.76127124907615</v>
      </c>
      <c r="BI40" s="1">
        <f t="shared" si="60"/>
        <v>59.173492803828367</v>
      </c>
      <c r="BJ40" s="1">
        <f t="shared" si="61"/>
        <v>143.7177677344292</v>
      </c>
      <c r="BK40" s="1">
        <f t="shared" si="62"/>
        <v>60.693436873085936</v>
      </c>
      <c r="BL40" s="1">
        <f t="shared" ref="BL40:BL55" si="63">$C40*BL39+BL39</f>
        <v>142.37477841079547</v>
      </c>
      <c r="BM40" s="1">
        <f t="shared" ref="BM40:BM55" si="64">BM39*$C40+BM39</f>
        <v>68.299500606758841</v>
      </c>
      <c r="BN40" s="1">
        <f>$C40*BN39+BN39</f>
        <v>154.92136239367241</v>
      </c>
      <c r="BO40" s="1">
        <f>$N40</f>
        <v>72.711402324438282</v>
      </c>
      <c r="BP40" s="2">
        <f>$G40</f>
        <v>150</v>
      </c>
    </row>
    <row r="41" spans="1:84" x14ac:dyDescent="0.2">
      <c r="A41" s="31">
        <v>43689</v>
      </c>
      <c r="B41" s="2">
        <v>70.059997999999993</v>
      </c>
      <c r="C41" s="4">
        <f t="shared" si="11"/>
        <v>-8.0336072459963423E-2</v>
      </c>
      <c r="D41" s="2">
        <f t="shared" si="12"/>
        <v>1963.3448824497793</v>
      </c>
      <c r="E41">
        <f t="shared" si="6"/>
        <v>86.499813646112955</v>
      </c>
      <c r="F41">
        <v>3</v>
      </c>
      <c r="G41" s="2">
        <f t="shared" si="7"/>
        <v>150</v>
      </c>
      <c r="H41">
        <f t="shared" si="8"/>
        <v>2.141022042278677</v>
      </c>
      <c r="I41">
        <f t="shared" si="13"/>
        <v>47.979116116650509</v>
      </c>
      <c r="J41">
        <f t="shared" si="14"/>
        <v>1.0741484444820892</v>
      </c>
      <c r="K41">
        <f t="shared" si="15"/>
        <v>13.712103550089774</v>
      </c>
      <c r="L41">
        <f t="shared" si="16"/>
        <v>86.499813646112955</v>
      </c>
      <c r="M41" s="2">
        <v>0.87</v>
      </c>
      <c r="N41" s="2">
        <f t="shared" si="9"/>
        <v>75.254837872118273</v>
      </c>
      <c r="P41" s="1">
        <f t="shared" si="10"/>
        <v>1963.3448824497793</v>
      </c>
      <c r="Q41" s="1">
        <f t="shared" si="17"/>
        <v>12.544631717755925</v>
      </c>
      <c r="R41" s="1">
        <f t="shared" si="18"/>
        <v>117.80069294698674</v>
      </c>
      <c r="S41" s="1">
        <f t="shared" si="19"/>
        <v>14.472513111198834</v>
      </c>
      <c r="T41" s="1">
        <f t="shared" si="20"/>
        <v>115.30612042249419</v>
      </c>
      <c r="U41" s="1">
        <f t="shared" si="21"/>
        <v>15.359489207092581</v>
      </c>
      <c r="V41" s="1">
        <f t="shared" si="22"/>
        <v>115.23026365889027</v>
      </c>
      <c r="W41" s="1">
        <f t="shared" si="23"/>
        <v>16.008818328181814</v>
      </c>
      <c r="X41" s="1">
        <f t="shared" si="24"/>
        <v>113.43911715715797</v>
      </c>
      <c r="Y41" s="1">
        <f t="shared" si="25"/>
        <v>17.479712638926191</v>
      </c>
      <c r="Z41" s="1">
        <f t="shared" si="26"/>
        <v>117.40587046350414</v>
      </c>
      <c r="AA41" s="1">
        <f t="shared" si="27"/>
        <v>17.763155787174455</v>
      </c>
      <c r="AB41" s="1">
        <f t="shared" si="28"/>
        <v>103.32317179552817</v>
      </c>
      <c r="AC41" s="1">
        <f t="shared" si="29"/>
        <v>19.039485721413268</v>
      </c>
      <c r="AD41" s="1">
        <f t="shared" si="30"/>
        <v>105.85213341913912</v>
      </c>
      <c r="AE41" s="1">
        <f t="shared" si="31"/>
        <v>20.630639652374587</v>
      </c>
      <c r="AF41" s="1">
        <f t="shared" si="32"/>
        <v>109.69727944580545</v>
      </c>
      <c r="AG41" s="1">
        <f t="shared" si="33"/>
        <v>22.43584853028063</v>
      </c>
      <c r="AH41" s="1">
        <f t="shared" si="34"/>
        <v>114.1042337481918</v>
      </c>
      <c r="AI41" s="1">
        <f t="shared" si="35"/>
        <v>25.81953924959797</v>
      </c>
      <c r="AJ41" s="1">
        <f t="shared" si="36"/>
        <v>118.70552150350755</v>
      </c>
      <c r="AK41" s="1">
        <f t="shared" si="37"/>
        <v>31.051902560619801</v>
      </c>
      <c r="AL41" s="1">
        <f t="shared" si="38"/>
        <v>136.46278959971977</v>
      </c>
      <c r="AM41" s="1">
        <f t="shared" si="39"/>
        <v>30.081293247208841</v>
      </c>
      <c r="AN41" s="1">
        <f t="shared" si="40"/>
        <v>125.76591612651788</v>
      </c>
      <c r="AO41" s="1">
        <f t="shared" si="41"/>
        <v>32.850227155117821</v>
      </c>
      <c r="AP41" s="1">
        <f t="shared" si="42"/>
        <v>131.39534015771414</v>
      </c>
      <c r="AQ41" s="1">
        <f t="shared" si="43"/>
        <v>31.65688442938395</v>
      </c>
      <c r="AR41" s="1">
        <f t="shared" si="44"/>
        <v>117.86674774038818</v>
      </c>
      <c r="AS41" s="1">
        <f t="shared" si="45"/>
        <v>33.43211095820061</v>
      </c>
      <c r="AT41" s="1">
        <f t="shared" si="46"/>
        <v>119.71975187650662</v>
      </c>
      <c r="AU41" s="1">
        <f t="shared" si="47"/>
        <v>35.991200939822576</v>
      </c>
      <c r="AV41" s="1">
        <f t="shared" si="48"/>
        <v>124.02926151200538</v>
      </c>
      <c r="AW41" s="1">
        <f t="shared" si="49"/>
        <v>38.657762992549891</v>
      </c>
      <c r="AX41" s="1">
        <f t="shared" si="50"/>
        <v>128.17416704901007</v>
      </c>
      <c r="AY41" s="1">
        <f t="shared" si="51"/>
        <v>41.19010842608963</v>
      </c>
      <c r="AZ41" s="1">
        <f t="shared" si="52"/>
        <v>127.97125324021235</v>
      </c>
      <c r="BA41" s="1">
        <f t="shared" si="53"/>
        <v>44.04195070110277</v>
      </c>
      <c r="BB41" s="1">
        <f t="shared" si="54"/>
        <v>131.7577662548203</v>
      </c>
      <c r="BC41" s="1">
        <f t="shared" si="55"/>
        <v>43.948340804279461</v>
      </c>
      <c r="BD41" s="1">
        <f t="shared" si="56"/>
        <v>126.59919825083246</v>
      </c>
      <c r="BE41" s="1">
        <f t="shared" si="57"/>
        <v>49.566865090260386</v>
      </c>
      <c r="BF41" s="1">
        <f t="shared" si="58"/>
        <v>137.82294688524593</v>
      </c>
      <c r="BG41" s="1">
        <f t="shared" si="58"/>
        <v>51.472696029824128</v>
      </c>
      <c r="BH41" s="1">
        <f t="shared" si="59"/>
        <v>129.45306356245379</v>
      </c>
      <c r="BI41" s="1">
        <f t="shared" si="60"/>
        <v>54.41972679823089</v>
      </c>
      <c r="BJ41" s="1">
        <f t="shared" si="61"/>
        <v>132.17204673193191</v>
      </c>
      <c r="BK41" s="1">
        <f t="shared" si="62"/>
        <v>55.817564530605488</v>
      </c>
      <c r="BL41" s="1">
        <f t="shared" si="63"/>
        <v>130.93694789591456</v>
      </c>
      <c r="BM41" s="1">
        <f t="shared" si="64"/>
        <v>62.812586977034947</v>
      </c>
      <c r="BN41" s="1">
        <f t="shared" ref="BN41:BN55" si="65">$C41*BN40+BN40</f>
        <v>142.47558859881809</v>
      </c>
      <c r="BO41" s="1">
        <f t="shared" ref="BO41:BO55" si="66">BO40*$C41+BO40</f>
        <v>66.87005383863665</v>
      </c>
      <c r="BP41" s="1">
        <f>$C41*BP40+BP40</f>
        <v>137.9495891310055</v>
      </c>
      <c r="BQ41" s="1">
        <f>$N41</f>
        <v>75.254837872118273</v>
      </c>
      <c r="BR41" s="2">
        <f>$G41</f>
        <v>150</v>
      </c>
    </row>
    <row r="42" spans="1:84" x14ac:dyDescent="0.2">
      <c r="A42" s="31">
        <v>43777</v>
      </c>
      <c r="B42" s="2">
        <v>71.610000999999997</v>
      </c>
      <c r="C42" s="4">
        <f t="shared" si="11"/>
        <v>2.212393725732056E-2</v>
      </c>
      <c r="D42" s="2">
        <f t="shared" si="12"/>
        <v>2006.7818014435798</v>
      </c>
      <c r="E42">
        <f t="shared" si="6"/>
        <v>89.714984132873724</v>
      </c>
      <c r="F42">
        <v>4</v>
      </c>
      <c r="G42" s="2">
        <f t="shared" si="7"/>
        <v>150</v>
      </c>
      <c r="H42">
        <f t="shared" si="8"/>
        <v>2.0946794847831383</v>
      </c>
      <c r="I42">
        <f t="shared" si="13"/>
        <v>50.073795601433645</v>
      </c>
      <c r="J42">
        <f t="shared" si="14"/>
        <v>1.0899599930964969</v>
      </c>
      <c r="K42">
        <f t="shared" si="15"/>
        <v>14.802063543186271</v>
      </c>
      <c r="L42">
        <f t="shared" si="16"/>
        <v>89.714984132873724</v>
      </c>
      <c r="M42" s="2">
        <v>0.87</v>
      </c>
      <c r="N42" s="2">
        <f t="shared" si="9"/>
        <v>78.052036195600138</v>
      </c>
      <c r="P42" s="1">
        <f t="shared" si="10"/>
        <v>2006.7818014435798</v>
      </c>
      <c r="Q42" s="1">
        <f t="shared" si="17"/>
        <v>12.82216836279575</v>
      </c>
      <c r="R42" s="1">
        <f t="shared" si="18"/>
        <v>120.40690808661476</v>
      </c>
      <c r="S42" s="1">
        <f t="shared" si="19"/>
        <v>14.792702083226747</v>
      </c>
      <c r="T42" s="1">
        <f t="shared" si="20"/>
        <v>117.85714579610649</v>
      </c>
      <c r="U42" s="1">
        <f t="shared" si="21"/>
        <v>15.69930158261479</v>
      </c>
      <c r="V42" s="1">
        <f t="shared" si="22"/>
        <v>117.77961078222405</v>
      </c>
      <c r="W42" s="1">
        <f t="shared" si="23"/>
        <v>16.362996420438353</v>
      </c>
      <c r="X42" s="1">
        <f t="shared" si="24"/>
        <v>115.94883706766876</v>
      </c>
      <c r="Y42" s="1">
        <f t="shared" si="25"/>
        <v>17.866432704625787</v>
      </c>
      <c r="Z42" s="1">
        <f t="shared" si="26"/>
        <v>120.00335057527981</v>
      </c>
      <c r="AA42" s="1">
        <f t="shared" si="27"/>
        <v>18.156146731301913</v>
      </c>
      <c r="AB42" s="1">
        <f t="shared" si="28"/>
        <v>105.60908716555979</v>
      </c>
      <c r="AC42" s="1">
        <f t="shared" si="29"/>
        <v>19.460714108925465</v>
      </c>
      <c r="AD42" s="1">
        <f t="shared" si="30"/>
        <v>108.19399937745769</v>
      </c>
      <c r="AE42" s="1">
        <f t="shared" si="31"/>
        <v>21.087070629622112</v>
      </c>
      <c r="AF42" s="1">
        <f t="shared" si="32"/>
        <v>112.12421517356321</v>
      </c>
      <c r="AG42" s="1">
        <f t="shared" si="33"/>
        <v>22.932217835479307</v>
      </c>
      <c r="AH42" s="1">
        <f t="shared" si="34"/>
        <v>116.62866865643144</v>
      </c>
      <c r="AI42" s="1">
        <f t="shared" si="35"/>
        <v>26.390769115969</v>
      </c>
      <c r="AJ42" s="1">
        <f t="shared" si="36"/>
        <v>121.33175501334867</v>
      </c>
      <c r="AK42" s="1">
        <f t="shared" si="37"/>
        <v>31.738892904591385</v>
      </c>
      <c r="AL42" s="1">
        <f t="shared" si="38"/>
        <v>139.4818837947829</v>
      </c>
      <c r="AM42" s="1">
        <f t="shared" si="39"/>
        <v>30.746809891629148</v>
      </c>
      <c r="AN42" s="1">
        <f t="shared" si="40"/>
        <v>128.54835336401041</v>
      </c>
      <c r="AO42" s="1">
        <f t="shared" si="41"/>
        <v>33.577003519586377</v>
      </c>
      <c r="AP42" s="1">
        <f t="shared" si="42"/>
        <v>134.30232241926771</v>
      </c>
      <c r="AQ42" s="1">
        <f t="shared" si="43"/>
        <v>32.357259354261892</v>
      </c>
      <c r="AR42" s="1">
        <f t="shared" si="44"/>
        <v>120.47442427212096</v>
      </c>
      <c r="AS42" s="1">
        <f t="shared" si="45"/>
        <v>34.171760883419623</v>
      </c>
      <c r="AT42" s="1">
        <f t="shared" si="46"/>
        <v>122.36842415548443</v>
      </c>
      <c r="AU42" s="1">
        <f t="shared" si="47"/>
        <v>36.787468011230828</v>
      </c>
      <c r="AV42" s="1">
        <f t="shared" si="48"/>
        <v>126.77327711176879</v>
      </c>
      <c r="AW42" s="1">
        <f t="shared" si="49"/>
        <v>39.513024915505433</v>
      </c>
      <c r="AX42" s="1">
        <f t="shared" si="50"/>
        <v>131.00988427881168</v>
      </c>
      <c r="AY42" s="1">
        <f t="shared" si="51"/>
        <v>42.101395800530668</v>
      </c>
      <c r="AZ42" s="1">
        <f t="shared" si="52"/>
        <v>130.8024812176395</v>
      </c>
      <c r="BA42" s="1">
        <f t="shared" si="53"/>
        <v>45.016332055103973</v>
      </c>
      <c r="BB42" s="1">
        <f t="shared" si="54"/>
        <v>134.67276680860664</v>
      </c>
      <c r="BC42" s="1">
        <f t="shared" si="55"/>
        <v>44.920651138796678</v>
      </c>
      <c r="BD42" s="1">
        <f t="shared" si="56"/>
        <v>129.40007096976098</v>
      </c>
      <c r="BE42" s="1">
        <f t="shared" si="57"/>
        <v>50.663479303559377</v>
      </c>
      <c r="BF42" s="1">
        <f t="shared" si="58"/>
        <v>140.87213311475412</v>
      </c>
      <c r="BG42" s="1">
        <f t="shared" si="58"/>
        <v>52.611474727253089</v>
      </c>
      <c r="BH42" s="1">
        <f t="shared" si="59"/>
        <v>132.31707501847745</v>
      </c>
      <c r="BI42" s="1">
        <f t="shared" si="60"/>
        <v>55.623705419475478</v>
      </c>
      <c r="BJ42" s="1">
        <f t="shared" si="61"/>
        <v>135.0962128010008</v>
      </c>
      <c r="BK42" s="1">
        <f t="shared" si="62"/>
        <v>57.052468826137044</v>
      </c>
      <c r="BL42" s="1">
        <f t="shared" si="63"/>
        <v>133.83378871582883</v>
      </c>
      <c r="BM42" s="1">
        <f t="shared" si="64"/>
        <v>64.202248710284863</v>
      </c>
      <c r="BN42" s="1">
        <f t="shared" si="65"/>
        <v>145.62770958167815</v>
      </c>
      <c r="BO42" s="1">
        <f t="shared" si="66"/>
        <v>68.349482714156295</v>
      </c>
      <c r="BP42" s="1">
        <f t="shared" ref="BP42:BP55" si="67">$C42*BP41+BP41</f>
        <v>141.001577185613</v>
      </c>
      <c r="BQ42" s="1">
        <f t="shared" ref="BQ42:BQ55" si="68">BQ41*$C42+BQ41</f>
        <v>76.919771183510846</v>
      </c>
      <c r="BR42" s="1">
        <f>$C42*BR41+BR41</f>
        <v>153.31859058859808</v>
      </c>
      <c r="BS42" s="1">
        <f>$N42</f>
        <v>78.052036195600138</v>
      </c>
      <c r="BT42" s="2">
        <f>$G42</f>
        <v>150</v>
      </c>
    </row>
    <row r="43" spans="1:84" x14ac:dyDescent="0.2">
      <c r="A43" s="31">
        <v>43871</v>
      </c>
      <c r="B43" s="2">
        <v>60.48</v>
      </c>
      <c r="C43" s="4">
        <f t="shared" si="11"/>
        <v>-0.15542523173543873</v>
      </c>
      <c r="D43" s="2">
        <f t="shared" si="12"/>
        <v>1694.8772749117502</v>
      </c>
      <c r="E43">
        <f t="shared" si="6"/>
        <v>92.899623610753366</v>
      </c>
      <c r="F43">
        <v>1</v>
      </c>
      <c r="G43" s="2">
        <f t="shared" si="7"/>
        <v>150</v>
      </c>
      <c r="H43">
        <f t="shared" si="8"/>
        <v>2.4801587301587302</v>
      </c>
      <c r="I43">
        <f t="shared" si="13"/>
        <v>52.553954331592372</v>
      </c>
      <c r="J43">
        <f t="shared" si="14"/>
        <v>1.3363537126546865</v>
      </c>
      <c r="K43">
        <f t="shared" si="15"/>
        <v>16.13841725584096</v>
      </c>
      <c r="L43">
        <f t="shared" si="16"/>
        <v>92.899623610753366</v>
      </c>
      <c r="M43" s="2">
        <v>0.87</v>
      </c>
      <c r="N43" s="2">
        <f t="shared" si="9"/>
        <v>80.822672541355431</v>
      </c>
      <c r="P43" s="1">
        <f t="shared" si="10"/>
        <v>1694.8772749117502</v>
      </c>
      <c r="Q43" s="1">
        <f t="shared" si="17"/>
        <v>10.829279873657409</v>
      </c>
      <c r="R43" s="1">
        <f t="shared" si="18"/>
        <v>101.692636494705</v>
      </c>
      <c r="S43" s="1">
        <f t="shared" si="19"/>
        <v>12.493542933947921</v>
      </c>
      <c r="T43" s="1">
        <f t="shared" si="20"/>
        <v>99.539171599069249</v>
      </c>
      <c r="U43" s="1">
        <f t="shared" si="21"/>
        <v>13.259233996052346</v>
      </c>
      <c r="V43" s="1">
        <f t="shared" si="22"/>
        <v>99.473687482687097</v>
      </c>
      <c r="W43" s="1">
        <f t="shared" si="23"/>
        <v>13.819773909905567</v>
      </c>
      <c r="X43" s="1">
        <f t="shared" si="24"/>
        <v>97.927462196971717</v>
      </c>
      <c r="Y43" s="1">
        <f t="shared" si="25"/>
        <v>15.089538261223701</v>
      </c>
      <c r="Z43" s="1">
        <f t="shared" si="26"/>
        <v>101.35180200308785</v>
      </c>
      <c r="AA43" s="1">
        <f t="shared" si="27"/>
        <v>15.334223418166685</v>
      </c>
      <c r="AB43" s="1">
        <f t="shared" si="28"/>
        <v>89.194770319484505</v>
      </c>
      <c r="AC43" s="1">
        <f t="shared" si="29"/>
        <v>16.436028108808603</v>
      </c>
      <c r="AD43" s="1">
        <f t="shared" si="30"/>
        <v>91.377921951832406</v>
      </c>
      <c r="AE43" s="1">
        <f t="shared" si="31"/>
        <v>17.809607790391532</v>
      </c>
      <c r="AF43" s="1">
        <f t="shared" si="32"/>
        <v>94.697283047057951</v>
      </c>
      <c r="AG43" s="1">
        <f t="shared" si="33"/>
        <v>19.367972564192375</v>
      </c>
      <c r="AH43" s="1">
        <f t="shared" si="34"/>
        <v>98.501630803509883</v>
      </c>
      <c r="AI43" s="1">
        <f t="shared" si="35"/>
        <v>22.28897771044306</v>
      </c>
      <c r="AJ43" s="1">
        <f t="shared" si="36"/>
        <v>102.47373887353147</v>
      </c>
      <c r="AK43" s="1">
        <f t="shared" si="37"/>
        <v>26.805868119868997</v>
      </c>
      <c r="AL43" s="1">
        <f t="shared" si="38"/>
        <v>117.80287968308323</v>
      </c>
      <c r="AM43" s="1">
        <f t="shared" si="39"/>
        <v>25.967979839097207</v>
      </c>
      <c r="AN43" s="1">
        <f t="shared" si="40"/>
        <v>108.56869575320002</v>
      </c>
      <c r="AO43" s="1">
        <f t="shared" si="41"/>
        <v>28.358289966573022</v>
      </c>
      <c r="AP43" s="1">
        <f t="shared" si="42"/>
        <v>113.42835283464541</v>
      </c>
      <c r="AQ43" s="1">
        <f t="shared" si="43"/>
        <v>27.328124820802046</v>
      </c>
      <c r="AR43" s="1">
        <f t="shared" si="44"/>
        <v>101.749658961433</v>
      </c>
      <c r="AS43" s="1">
        <f t="shared" si="45"/>
        <v>28.860607029306127</v>
      </c>
      <c r="AT43" s="1">
        <f t="shared" si="46"/>
        <v>103.34928347401781</v>
      </c>
      <c r="AU43" s="1">
        <f t="shared" si="47"/>
        <v>31.069767270625238</v>
      </c>
      <c r="AV43" s="1">
        <f t="shared" si="48"/>
        <v>107.06951113881114</v>
      </c>
      <c r="AW43" s="1">
        <f t="shared" si="49"/>
        <v>33.371703861444836</v>
      </c>
      <c r="AX43" s="1">
        <f t="shared" si="50"/>
        <v>110.64764265514437</v>
      </c>
      <c r="AY43" s="1">
        <f t="shared" si="51"/>
        <v>35.557776601847763</v>
      </c>
      <c r="AZ43" s="1">
        <f t="shared" si="52"/>
        <v>110.47247526281751</v>
      </c>
      <c r="BA43" s="1">
        <f t="shared" si="53"/>
        <v>38.019658213559978</v>
      </c>
      <c r="BB43" s="1">
        <f t="shared" si="54"/>
        <v>113.74122081892625</v>
      </c>
      <c r="BC43" s="1">
        <f t="shared" si="55"/>
        <v>37.938848525842403</v>
      </c>
      <c r="BD43" s="1">
        <f t="shared" si="56"/>
        <v>109.28803495270365</v>
      </c>
      <c r="BE43" s="1">
        <f t="shared" si="57"/>
        <v>42.789096292280057</v>
      </c>
      <c r="BF43" s="1">
        <f t="shared" si="58"/>
        <v>118.9770491803279</v>
      </c>
      <c r="BG43" s="1">
        <f t="shared" si="58"/>
        <v>44.434324075826595</v>
      </c>
      <c r="BH43" s="1">
        <f t="shared" si="59"/>
        <v>111.75166297117516</v>
      </c>
      <c r="BI43" s="1">
        <f t="shared" si="60"/>
        <v>46.978378114669724</v>
      </c>
      <c r="BJ43" s="1">
        <f t="shared" si="61"/>
        <v>114.09885261982511</v>
      </c>
      <c r="BK43" s="1">
        <f t="shared" si="62"/>
        <v>48.185075637755801</v>
      </c>
      <c r="BL43" s="1">
        <f t="shared" si="63"/>
        <v>113.03264109063939</v>
      </c>
      <c r="BM43" s="1">
        <f t="shared" si="64"/>
        <v>54.223599326552566</v>
      </c>
      <c r="BN43" s="1">
        <f t="shared" si="65"/>
        <v>122.99348907284465</v>
      </c>
      <c r="BO43" s="1">
        <f t="shared" si="66"/>
        <v>57.726248524311188</v>
      </c>
      <c r="BP43" s="1">
        <f t="shared" si="67"/>
        <v>119.08637437647675</v>
      </c>
      <c r="BQ43" s="1">
        <f t="shared" si="68"/>
        <v>64.964497922276749</v>
      </c>
      <c r="BR43" s="1">
        <f t="shared" ref="BR43:BR55" si="69">$C43*BR42+BR42</f>
        <v>129.48901311701437</v>
      </c>
      <c r="BS43" s="1">
        <f t="shared" ref="BS43:BS55" si="70">BS42*$C43+BS42</f>
        <v>65.920780382476138</v>
      </c>
      <c r="BT43" s="1">
        <f>$C43*BT42+BT42</f>
        <v>126.68621523968419</v>
      </c>
      <c r="BU43" s="1">
        <f>$N43</f>
        <v>80.822672541355431</v>
      </c>
      <c r="BV43" s="2">
        <f>$G43</f>
        <v>150</v>
      </c>
    </row>
    <row r="44" spans="1:84" x14ac:dyDescent="0.2">
      <c r="A44" s="31">
        <v>43963</v>
      </c>
      <c r="B44" s="2">
        <v>45.419998</v>
      </c>
      <c r="C44" s="4">
        <f t="shared" si="11"/>
        <v>-0.24900796957671956</v>
      </c>
      <c r="D44" s="2">
        <f t="shared" si="12"/>
        <v>1272.8393260042517</v>
      </c>
      <c r="E44">
        <f t="shared" si="6"/>
        <v>96.716136053566771</v>
      </c>
      <c r="F44">
        <v>2</v>
      </c>
      <c r="G44" s="2">
        <f t="shared" si="7"/>
        <v>150</v>
      </c>
      <c r="H44">
        <f t="shared" si="8"/>
        <v>3.302510052950685</v>
      </c>
      <c r="I44">
        <f t="shared" si="13"/>
        <v>55.85646438454306</v>
      </c>
      <c r="J44">
        <f t="shared" si="14"/>
        <v>1.8525548672768126</v>
      </c>
      <c r="K44">
        <f t="shared" si="15"/>
        <v>17.990972123117771</v>
      </c>
      <c r="L44">
        <f t="shared" si="16"/>
        <v>96.716136053566771</v>
      </c>
      <c r="M44" s="2">
        <v>0.87</v>
      </c>
      <c r="N44" s="2">
        <f t="shared" si="9"/>
        <v>84.143038366603093</v>
      </c>
      <c r="P44" s="1">
        <f t="shared" si="10"/>
        <v>1272.8393260042517</v>
      </c>
      <c r="Q44" s="1">
        <f t="shared" si="17"/>
        <v>8.1327028803399433</v>
      </c>
      <c r="R44" s="1">
        <f t="shared" si="18"/>
        <v>76.370359560255096</v>
      </c>
      <c r="S44" s="1">
        <f t="shared" si="19"/>
        <v>9.3825511751459771</v>
      </c>
      <c r="T44" s="1">
        <f t="shared" si="20"/>
        <v>74.753124585836346</v>
      </c>
      <c r="U44" s="1">
        <f t="shared" si="21"/>
        <v>9.9575790605527388</v>
      </c>
      <c r="V44" s="1">
        <f t="shared" si="22"/>
        <v>74.703946536314035</v>
      </c>
      <c r="W44" s="1">
        <f t="shared" si="23"/>
        <v>10.378540068590659</v>
      </c>
      <c r="X44" s="1">
        <f t="shared" si="24"/>
        <v>73.542743669502826</v>
      </c>
      <c r="Y44" s="1">
        <f t="shared" si="25"/>
        <v>11.332122976946165</v>
      </c>
      <c r="Z44" s="1">
        <f t="shared" si="26"/>
        <v>76.114395573357257</v>
      </c>
      <c r="AA44" s="1">
        <f t="shared" si="27"/>
        <v>11.515879579773214</v>
      </c>
      <c r="AB44" s="1">
        <f t="shared" si="28"/>
        <v>66.984561665367821</v>
      </c>
      <c r="AC44" s="1">
        <f t="shared" si="29"/>
        <v>12.343326121528282</v>
      </c>
      <c r="AD44" s="1">
        <f t="shared" si="30"/>
        <v>68.624091142466668</v>
      </c>
      <c r="AE44" s="1">
        <f t="shared" si="31"/>
        <v>13.374873515548408</v>
      </c>
      <c r="AF44" s="1">
        <f t="shared" si="32"/>
        <v>71.116904871078148</v>
      </c>
      <c r="AG44" s="1">
        <f t="shared" si="33"/>
        <v>14.54519304116522</v>
      </c>
      <c r="AH44" s="1">
        <f t="shared" si="34"/>
        <v>73.973939717132225</v>
      </c>
      <c r="AI44" s="1">
        <f t="shared" si="35"/>
        <v>16.738844626824875</v>
      </c>
      <c r="AJ44" s="1">
        <f t="shared" si="36"/>
        <v>76.95696122169845</v>
      </c>
      <c r="AK44" s="1">
        <f t="shared" si="37"/>
        <v>20.1309933265991</v>
      </c>
      <c r="AL44" s="1">
        <f t="shared" si="38"/>
        <v>88.469023802908083</v>
      </c>
      <c r="AM44" s="1">
        <f t="shared" si="39"/>
        <v>19.501745905354422</v>
      </c>
      <c r="AN44" s="1">
        <f t="shared" si="40"/>
        <v>81.534225264103071</v>
      </c>
      <c r="AO44" s="1">
        <f t="shared" si="41"/>
        <v>21.296849761328815</v>
      </c>
      <c r="AP44" s="1">
        <f t="shared" si="42"/>
        <v>85.183789002858617</v>
      </c>
      <c r="AQ44" s="1">
        <f t="shared" si="43"/>
        <v>20.523203946834975</v>
      </c>
      <c r="AR44" s="1">
        <f t="shared" si="44"/>
        <v>76.413182978322908</v>
      </c>
      <c r="AS44" s="1">
        <f t="shared" si="45"/>
        <v>21.674085872187007</v>
      </c>
      <c r="AT44" s="1">
        <f t="shared" si="46"/>
        <v>77.614488238943821</v>
      </c>
      <c r="AU44" s="1">
        <f t="shared" si="47"/>
        <v>23.33314760734563</v>
      </c>
      <c r="AV44" s="1">
        <f t="shared" si="48"/>
        <v>80.408349566563814</v>
      </c>
      <c r="AW44" s="1">
        <f t="shared" si="49"/>
        <v>25.061883641590885</v>
      </c>
      <c r="AX44" s="1">
        <f t="shared" si="50"/>
        <v>83.09549781913644</v>
      </c>
      <c r="AY44" s="1">
        <f t="shared" si="51"/>
        <v>26.703606847559065</v>
      </c>
      <c r="AZ44" s="1">
        <f t="shared" si="52"/>
        <v>82.963948503508945</v>
      </c>
      <c r="BA44" s="1">
        <f t="shared" si="53"/>
        <v>28.552460317800559</v>
      </c>
      <c r="BB44" s="1">
        <f t="shared" si="54"/>
        <v>85.418750365628114</v>
      </c>
      <c r="BC44" s="1">
        <f t="shared" si="55"/>
        <v>28.491772886343668</v>
      </c>
      <c r="BD44" s="1">
        <f t="shared" si="56"/>
        <v>82.074443270101355</v>
      </c>
      <c r="BE44" s="1">
        <f t="shared" si="57"/>
        <v>32.134270304516662</v>
      </c>
      <c r="BF44" s="1">
        <f t="shared" si="58"/>
        <v>89.350815737704949</v>
      </c>
      <c r="BG44" s="1">
        <f t="shared" si="58"/>
        <v>33.369823258191069</v>
      </c>
      <c r="BH44" s="1">
        <f t="shared" si="59"/>
        <v>83.924608277900958</v>
      </c>
      <c r="BI44" s="1">
        <f t="shared" si="60"/>
        <v>35.280387566328415</v>
      </c>
      <c r="BJ44" s="1">
        <f t="shared" si="61"/>
        <v>85.687328997929086</v>
      </c>
      <c r="BK44" s="1">
        <f t="shared" si="62"/>
        <v>36.186607789297575</v>
      </c>
      <c r="BL44" s="1">
        <f t="shared" si="63"/>
        <v>84.886612636765193</v>
      </c>
      <c r="BM44" s="1">
        <f t="shared" si="64"/>
        <v>40.721490955106134</v>
      </c>
      <c r="BN44" s="1">
        <f t="shared" si="65"/>
        <v>92.367130087659163</v>
      </c>
      <c r="BO44" s="1">
        <f t="shared" si="66"/>
        <v>43.351952587991356</v>
      </c>
      <c r="BP44" s="1">
        <f t="shared" si="67"/>
        <v>89.432918088737196</v>
      </c>
      <c r="BQ44" s="1">
        <f t="shared" si="68"/>
        <v>48.787820200079601</v>
      </c>
      <c r="BR44" s="1">
        <f t="shared" si="69"/>
        <v>97.245216878253416</v>
      </c>
      <c r="BS44" s="1">
        <f t="shared" si="70"/>
        <v>49.505980706522905</v>
      </c>
      <c r="BT44" s="1">
        <f t="shared" ref="BT44:BT55" si="71">$C44*BT43+BT43</f>
        <v>95.14033800949116</v>
      </c>
      <c r="BU44" s="1">
        <f t="shared" ref="BU44:BU55" si="72">BU43*$C44+BU43</f>
        <v>60.697182956068431</v>
      </c>
      <c r="BV44" s="1">
        <f>$C44*BV43+BV43</f>
        <v>112.64880456349206</v>
      </c>
      <c r="BW44" s="1">
        <f>$N44</f>
        <v>84.143038366603093</v>
      </c>
      <c r="BX44" s="2">
        <f>$G44</f>
        <v>150</v>
      </c>
    </row>
    <row r="45" spans="1:84" x14ac:dyDescent="0.2">
      <c r="A45" s="31">
        <v>44055</v>
      </c>
      <c r="B45" s="2">
        <v>44.459999000000003</v>
      </c>
      <c r="C45" s="4">
        <f t="shared" si="11"/>
        <v>-2.1136042322150616E-2</v>
      </c>
      <c r="D45" s="2">
        <f t="shared" si="12"/>
        <v>1245.9365401405282</v>
      </c>
      <c r="E45">
        <f t="shared" si="6"/>
        <v>101.87120097379427</v>
      </c>
      <c r="F45">
        <v>3</v>
      </c>
      <c r="G45" s="2">
        <f t="shared" si="7"/>
        <v>150</v>
      </c>
      <c r="H45">
        <f t="shared" si="8"/>
        <v>3.3738192391772208</v>
      </c>
      <c r="I45">
        <f t="shared" si="13"/>
        <v>59.230283623720283</v>
      </c>
      <c r="J45">
        <f t="shared" si="14"/>
        <v>1.9934311030281628</v>
      </c>
      <c r="K45">
        <f t="shared" si="15"/>
        <v>19.984403226145933</v>
      </c>
      <c r="L45">
        <f t="shared" si="16"/>
        <v>101.87120097379427</v>
      </c>
      <c r="M45" s="2">
        <v>0.87</v>
      </c>
      <c r="N45" s="2">
        <f t="shared" si="9"/>
        <v>88.627944847201022</v>
      </c>
      <c r="P45" s="1">
        <f t="shared" si="10"/>
        <v>1245.9365401405282</v>
      </c>
      <c r="Q45" s="1">
        <f t="shared" si="17"/>
        <v>7.960809728067602</v>
      </c>
      <c r="R45" s="1">
        <f t="shared" si="18"/>
        <v>74.756192408431687</v>
      </c>
      <c r="S45" s="1">
        <f t="shared" si="19"/>
        <v>9.1842411764183485</v>
      </c>
      <c r="T45" s="1">
        <f t="shared" si="20"/>
        <v>73.173139380877117</v>
      </c>
      <c r="U45" s="1">
        <f t="shared" si="21"/>
        <v>9.7471152481027357</v>
      </c>
      <c r="V45" s="1">
        <f t="shared" si="22"/>
        <v>73.125000760690824</v>
      </c>
      <c r="W45" s="1">
        <f t="shared" si="23"/>
        <v>10.159178806458792</v>
      </c>
      <c r="X45" s="1">
        <f t="shared" si="24"/>
        <v>71.988341126817147</v>
      </c>
      <c r="Y45" s="1">
        <f t="shared" si="25"/>
        <v>11.092606746105615</v>
      </c>
      <c r="Z45" s="1">
        <f t="shared" si="26"/>
        <v>74.505638487193863</v>
      </c>
      <c r="AA45" s="1">
        <f t="shared" si="27"/>
        <v>11.272479461598337</v>
      </c>
      <c r="AB45" s="1">
        <f t="shared" si="28"/>
        <v>65.568773135077905</v>
      </c>
      <c r="AC45" s="1">
        <f t="shared" si="29"/>
        <v>12.082437058227553</v>
      </c>
      <c r="AD45" s="1">
        <f t="shared" si="30"/>
        <v>67.173649447760369</v>
      </c>
      <c r="AE45" s="1">
        <f t="shared" si="31"/>
        <v>13.092181622870365</v>
      </c>
      <c r="AF45" s="1">
        <f t="shared" si="32"/>
        <v>69.613774959902685</v>
      </c>
      <c r="AG45" s="1">
        <f t="shared" si="33"/>
        <v>14.237765225463301</v>
      </c>
      <c r="AH45" s="1">
        <f t="shared" si="34"/>
        <v>72.410423396534696</v>
      </c>
      <c r="AI45" s="1">
        <f t="shared" si="35"/>
        <v>16.3850516983684</v>
      </c>
      <c r="AJ45" s="1">
        <f t="shared" si="36"/>
        <v>75.330395632332525</v>
      </c>
      <c r="AK45" s="1">
        <f t="shared" si="37"/>
        <v>19.705503799661169</v>
      </c>
      <c r="AL45" s="1">
        <f t="shared" si="38"/>
        <v>86.59913877161047</v>
      </c>
      <c r="AM45" s="1">
        <f t="shared" si="39"/>
        <v>19.089556178543024</v>
      </c>
      <c r="AN45" s="1">
        <f t="shared" si="40"/>
        <v>79.810914428217231</v>
      </c>
      <c r="AO45" s="1">
        <f t="shared" si="41"/>
        <v>20.846718643444888</v>
      </c>
      <c r="AP45" s="1">
        <f t="shared" si="42"/>
        <v>83.383340833333051</v>
      </c>
      <c r="AQ45" s="1">
        <f t="shared" si="43"/>
        <v>20.089424639628543</v>
      </c>
      <c r="AR45" s="1">
        <f t="shared" si="44"/>
        <v>74.798110708922835</v>
      </c>
      <c r="AS45" s="1">
        <f t="shared" si="45"/>
        <v>21.215981475898534</v>
      </c>
      <c r="AT45" s="1">
        <f t="shared" si="46"/>
        <v>75.974025130713443</v>
      </c>
      <c r="AU45" s="1">
        <f t="shared" si="47"/>
        <v>22.839977212007785</v>
      </c>
      <c r="AV45" s="1">
        <f t="shared" si="48"/>
        <v>78.708835287070642</v>
      </c>
      <c r="AW45" s="1">
        <f t="shared" si="49"/>
        <v>24.532174608269408</v>
      </c>
      <c r="AX45" s="1">
        <f t="shared" si="50"/>
        <v>81.339187860451005</v>
      </c>
      <c r="AY45" s="1">
        <f t="shared" si="51"/>
        <v>26.139198283074986</v>
      </c>
      <c r="AZ45" s="1">
        <f t="shared" si="52"/>
        <v>81.210418976726061</v>
      </c>
      <c r="BA45" s="1">
        <f t="shared" si="53"/>
        <v>27.948974308122001</v>
      </c>
      <c r="BB45" s="1">
        <f t="shared" si="54"/>
        <v>83.613336042794984</v>
      </c>
      <c r="BC45" s="1">
        <f t="shared" si="55"/>
        <v>27.889569568784804</v>
      </c>
      <c r="BD45" s="1">
        <f t="shared" si="56"/>
        <v>80.339714363577542</v>
      </c>
      <c r="BE45" s="1">
        <f t="shared" si="57"/>
        <v>31.455079007368969</v>
      </c>
      <c r="BF45" s="1">
        <f t="shared" si="58"/>
        <v>87.462293114754132</v>
      </c>
      <c r="BG45" s="1">
        <f t="shared" si="58"/>
        <v>32.664517261523258</v>
      </c>
      <c r="BH45" s="1">
        <f t="shared" si="59"/>
        <v>82.150774205469332</v>
      </c>
      <c r="BI45" s="1">
        <f t="shared" si="60"/>
        <v>34.534699801584622</v>
      </c>
      <c r="BJ45" s="1">
        <f t="shared" si="61"/>
        <v>83.876237985756816</v>
      </c>
      <c r="BK45" s="1">
        <f t="shared" si="62"/>
        <v>35.42176611556792</v>
      </c>
      <c r="BL45" s="1">
        <f t="shared" si="63"/>
        <v>83.092445599490517</v>
      </c>
      <c r="BM45" s="1">
        <f t="shared" si="64"/>
        <v>39.86079979885794</v>
      </c>
      <c r="BN45" s="1">
        <f t="shared" si="65"/>
        <v>90.414854516950811</v>
      </c>
      <c r="BO45" s="1">
        <f t="shared" si="66"/>
        <v>42.4356638833437</v>
      </c>
      <c r="BP45" s="1">
        <f t="shared" si="67"/>
        <v>87.542660147020214</v>
      </c>
      <c r="BQ45" s="1">
        <f t="shared" si="68"/>
        <v>47.756638767525246</v>
      </c>
      <c r="BR45" s="1">
        <f t="shared" si="69"/>
        <v>95.189837858687937</v>
      </c>
      <c r="BS45" s="1">
        <f t="shared" si="70"/>
        <v>48.459620203110262</v>
      </c>
      <c r="BT45" s="1">
        <f t="shared" si="71"/>
        <v>93.129447798778841</v>
      </c>
      <c r="BU45" s="1">
        <f t="shared" si="72"/>
        <v>59.41428472827365</v>
      </c>
      <c r="BV45" s="1">
        <f t="shared" ref="BV45:BV55" si="73">$C45*BV44+BV44</f>
        <v>110.26785466269843</v>
      </c>
      <c r="BW45" s="1">
        <f t="shared" ref="BW45:BW55" si="74">BW44*$C45+BW44</f>
        <v>82.364587546572224</v>
      </c>
      <c r="BX45" s="1">
        <f>$C45*BX44+BX44</f>
        <v>146.82959365167741</v>
      </c>
      <c r="BY45" s="1">
        <f>$N45</f>
        <v>88.627944847201022</v>
      </c>
      <c r="BZ45" s="2">
        <f>$G45</f>
        <v>150</v>
      </c>
    </row>
    <row r="46" spans="1:84" x14ac:dyDescent="0.2">
      <c r="A46" s="31">
        <v>44145</v>
      </c>
      <c r="B46" s="2">
        <v>37.049999</v>
      </c>
      <c r="C46" s="4">
        <f t="shared" si="11"/>
        <v>-0.16666667041535477</v>
      </c>
      <c r="D46" s="2">
        <f t="shared" si="12"/>
        <v>1038.2804454464795</v>
      </c>
      <c r="E46">
        <f t="shared" si="6"/>
        <v>107.23845131599965</v>
      </c>
      <c r="F46">
        <v>4</v>
      </c>
      <c r="G46" s="2">
        <f t="shared" si="7"/>
        <v>150</v>
      </c>
      <c r="H46">
        <f t="shared" si="8"/>
        <v>4.0485831052249148</v>
      </c>
      <c r="I46">
        <f t="shared" si="13"/>
        <v>63.278866728945196</v>
      </c>
      <c r="J46">
        <f t="shared" si="14"/>
        <v>2.5181499369249565</v>
      </c>
      <c r="K46">
        <f t="shared" si="15"/>
        <v>22.502553163070889</v>
      </c>
      <c r="L46">
        <f t="shared" si="16"/>
        <v>107.23845131599965</v>
      </c>
      <c r="M46" s="2">
        <v>0.87</v>
      </c>
      <c r="N46" s="2">
        <f t="shared" si="9"/>
        <v>93.297452644919701</v>
      </c>
      <c r="P46" s="1">
        <f t="shared" si="10"/>
        <v>1038.2804454464795</v>
      </c>
      <c r="Q46" s="1">
        <f t="shared" si="17"/>
        <v>6.6340080768804093</v>
      </c>
      <c r="R46" s="1">
        <f t="shared" si="18"/>
        <v>62.296826726788758</v>
      </c>
      <c r="S46" s="1">
        <f t="shared" si="19"/>
        <v>7.6535342792531011</v>
      </c>
      <c r="T46" s="1">
        <f t="shared" si="20"/>
        <v>60.977615876427656</v>
      </c>
      <c r="U46" s="1">
        <f t="shared" si="21"/>
        <v>8.1225960035467182</v>
      </c>
      <c r="V46" s="1">
        <f t="shared" si="22"/>
        <v>60.937500359786199</v>
      </c>
      <c r="W46" s="1">
        <f t="shared" si="23"/>
        <v>8.4659823006320671</v>
      </c>
      <c r="X46" s="1">
        <f t="shared" si="24"/>
        <v>59.990284002485787</v>
      </c>
      <c r="Y46" s="1">
        <f t="shared" si="25"/>
        <v>9.2438389135052894</v>
      </c>
      <c r="Z46" s="1">
        <f t="shared" si="26"/>
        <v>62.08803179336315</v>
      </c>
      <c r="AA46" s="1">
        <f t="shared" si="27"/>
        <v>9.3937328424082711</v>
      </c>
      <c r="AB46" s="1">
        <f t="shared" si="28"/>
        <v>54.640644033434711</v>
      </c>
      <c r="AC46" s="1">
        <f t="shared" si="29"/>
        <v>10.068697503229673</v>
      </c>
      <c r="AD46" s="1">
        <f t="shared" si="30"/>
        <v>55.978040954653913</v>
      </c>
      <c r="AE46" s="1">
        <f t="shared" si="31"/>
        <v>10.910151303313466</v>
      </c>
      <c r="AF46" s="1">
        <f t="shared" si="32"/>
        <v>58.011478872291903</v>
      </c>
      <c r="AG46" s="1">
        <f t="shared" si="33"/>
        <v>11.864804301179809</v>
      </c>
      <c r="AH46" s="1">
        <f t="shared" si="34"/>
        <v>60.342019225668153</v>
      </c>
      <c r="AI46" s="1">
        <f t="shared" si="35"/>
        <v>13.654209687217886</v>
      </c>
      <c r="AJ46" s="1">
        <f t="shared" si="36"/>
        <v>62.775329411220284</v>
      </c>
      <c r="AK46" s="1">
        <f t="shared" si="37"/>
        <v>16.421253092514519</v>
      </c>
      <c r="AL46" s="1">
        <f t="shared" si="38"/>
        <v>72.165948651708902</v>
      </c>
      <c r="AM46" s="1">
        <f t="shared" si="39"/>
        <v>15.907963410558395</v>
      </c>
      <c r="AN46" s="1">
        <f t="shared" si="40"/>
        <v>66.509095057661469</v>
      </c>
      <c r="AO46" s="1">
        <f t="shared" si="41"/>
        <v>17.372265458056226</v>
      </c>
      <c r="AP46" s="1">
        <f t="shared" si="42"/>
        <v>69.486117048532734</v>
      </c>
      <c r="AQ46" s="1">
        <f t="shared" si="43"/>
        <v>16.741187124381465</v>
      </c>
      <c r="AR46" s="1">
        <f t="shared" si="44"/>
        <v>62.331758643707573</v>
      </c>
      <c r="AS46" s="1">
        <f t="shared" si="45"/>
        <v>17.67998448371668</v>
      </c>
      <c r="AT46" s="1">
        <f t="shared" si="46"/>
        <v>63.311687324124946</v>
      </c>
      <c r="AU46" s="1">
        <f t="shared" si="47"/>
        <v>19.033314257719869</v>
      </c>
      <c r="AV46" s="1">
        <f t="shared" si="48"/>
        <v>65.590695777503996</v>
      </c>
      <c r="AW46" s="1">
        <f t="shared" si="49"/>
        <v>20.443478748261036</v>
      </c>
      <c r="AX46" s="1">
        <f t="shared" si="50"/>
        <v>67.782656245460586</v>
      </c>
      <c r="AY46" s="1">
        <f t="shared" si="51"/>
        <v>21.782665137908118</v>
      </c>
      <c r="AZ46" s="1">
        <f t="shared" si="52"/>
        <v>67.675348842839185</v>
      </c>
      <c r="BA46" s="1">
        <f t="shared" si="53"/>
        <v>23.290811818663013</v>
      </c>
      <c r="BB46" s="1">
        <f t="shared" si="54"/>
        <v>69.677779722222169</v>
      </c>
      <c r="BC46" s="1">
        <f t="shared" si="55"/>
        <v>23.241307869438039</v>
      </c>
      <c r="BD46" s="1">
        <f t="shared" si="56"/>
        <v>66.949761668479425</v>
      </c>
      <c r="BE46" s="1">
        <f t="shared" si="57"/>
        <v>26.21256572155886</v>
      </c>
      <c r="BF46" s="1">
        <f t="shared" si="58"/>
        <v>72.885243934426256</v>
      </c>
      <c r="BG46" s="1">
        <f t="shared" si="58"/>
        <v>27.220430928820296</v>
      </c>
      <c r="BH46" s="1">
        <f t="shared" si="59"/>
        <v>68.458978196600142</v>
      </c>
      <c r="BI46" s="1">
        <f t="shared" si="60"/>
        <v>28.778916371860699</v>
      </c>
      <c r="BJ46" s="1">
        <f t="shared" si="61"/>
        <v>69.896864673704826</v>
      </c>
      <c r="BK46" s="1">
        <f t="shared" si="62"/>
        <v>29.518138296854779</v>
      </c>
      <c r="BL46" s="1">
        <f t="shared" si="63"/>
        <v>69.243704354754442</v>
      </c>
      <c r="BM46" s="1">
        <f t="shared" si="64"/>
        <v>33.217333016289246</v>
      </c>
      <c r="BN46" s="1">
        <f t="shared" si="65"/>
        <v>75.345711758521915</v>
      </c>
      <c r="BO46" s="1">
        <f t="shared" si="66"/>
        <v>35.363053077041684</v>
      </c>
      <c r="BP46" s="1">
        <f t="shared" si="67"/>
        <v>72.952216461013379</v>
      </c>
      <c r="BQ46" s="1">
        <f t="shared" si="68"/>
        <v>39.797198793912962</v>
      </c>
      <c r="BR46" s="1">
        <f t="shared" si="69"/>
        <v>79.32486452540293</v>
      </c>
      <c r="BS46" s="1">
        <f t="shared" si="70"/>
        <v>40.383016654265219</v>
      </c>
      <c r="BT46" s="1">
        <f t="shared" si="71"/>
        <v>77.607872816535775</v>
      </c>
      <c r="BU46" s="1">
        <f t="shared" si="72"/>
        <v>49.51190371750242</v>
      </c>
      <c r="BV46" s="1">
        <f t="shared" si="73"/>
        <v>91.889878472222222</v>
      </c>
      <c r="BW46" s="1">
        <f t="shared" si="74"/>
        <v>68.637155980051034</v>
      </c>
      <c r="BX46" s="1">
        <f t="shared" ref="BX46:BX55" si="75">$C46*BX45+BX45</f>
        <v>122.35799415931282</v>
      </c>
      <c r="BY46" s="1">
        <f t="shared" ref="BY46:BY55" si="76">BY45*$C46+BY45</f>
        <v>73.856620373762325</v>
      </c>
      <c r="BZ46" s="1">
        <f>$C46*BZ45+BZ45</f>
        <v>124.99999943769679</v>
      </c>
      <c r="CA46" s="1">
        <f>$N46</f>
        <v>93.297452644919701</v>
      </c>
      <c r="CB46" s="2">
        <f>$G46</f>
        <v>150</v>
      </c>
    </row>
    <row r="47" spans="1:84" x14ac:dyDescent="0.2">
      <c r="A47" s="31">
        <v>44236</v>
      </c>
      <c r="B47" s="2">
        <v>50.669998</v>
      </c>
      <c r="C47" s="4">
        <f t="shared" si="11"/>
        <v>0.36761131896386828</v>
      </c>
      <c r="D47" s="2">
        <f t="shared" si="12"/>
        <v>1419.9640894514525</v>
      </c>
      <c r="E47">
        <f t="shared" si="6"/>
        <v>113.80518435814952</v>
      </c>
      <c r="F47">
        <v>1</v>
      </c>
      <c r="G47" s="2">
        <f t="shared" si="7"/>
        <v>150</v>
      </c>
      <c r="H47">
        <f t="shared" si="8"/>
        <v>2.9603316739819094</v>
      </c>
      <c r="I47">
        <f t="shared" si="13"/>
        <v>66.239198402927101</v>
      </c>
      <c r="J47">
        <f t="shared" si="14"/>
        <v>1.9540263331289272</v>
      </c>
      <c r="K47">
        <f t="shared" si="15"/>
        <v>24.456579496199815</v>
      </c>
      <c r="L47">
        <f t="shared" si="16"/>
        <v>113.80518435814952</v>
      </c>
      <c r="M47" s="2">
        <v>0.87</v>
      </c>
      <c r="N47" s="2">
        <f t="shared" si="9"/>
        <v>99.010510391590074</v>
      </c>
      <c r="P47" s="1">
        <f t="shared" si="10"/>
        <v>1419.9640894514525</v>
      </c>
      <c r="Q47" s="1">
        <f t="shared" si="17"/>
        <v>9.0727445360393713</v>
      </c>
      <c r="R47" s="1">
        <f t="shared" si="18"/>
        <v>85.19784536708714</v>
      </c>
      <c r="S47" s="1">
        <f t="shared" si="19"/>
        <v>10.467060110384512</v>
      </c>
      <c r="T47" s="1">
        <f t="shared" si="20"/>
        <v>83.393677676033349</v>
      </c>
      <c r="U47" s="1">
        <f t="shared" si="21"/>
        <v>11.108554233821172</v>
      </c>
      <c r="V47" s="1">
        <f t="shared" si="22"/>
        <v>83.338815241408398</v>
      </c>
      <c r="W47" s="1">
        <f t="shared" si="23"/>
        <v>11.578173220492186</v>
      </c>
      <c r="X47" s="1">
        <f t="shared" si="24"/>
        <v>82.043391429656637</v>
      </c>
      <c r="Y47" s="1">
        <f t="shared" si="25"/>
        <v>12.6419787287885</v>
      </c>
      <c r="Z47" s="1">
        <f t="shared" si="26"/>
        <v>84.912295052791961</v>
      </c>
      <c r="AA47" s="1">
        <f t="shared" si="27"/>
        <v>12.846975362600183</v>
      </c>
      <c r="AB47" s="1">
        <f t="shared" si="28"/>
        <v>74.727163255600857</v>
      </c>
      <c r="AC47" s="1">
        <f t="shared" si="29"/>
        <v>13.770064672640141</v>
      </c>
      <c r="AD47" s="1">
        <f t="shared" si="30"/>
        <v>76.556202423007676</v>
      </c>
      <c r="AE47" s="1">
        <f t="shared" si="31"/>
        <v>14.920846414019895</v>
      </c>
      <c r="AF47" s="1">
        <f t="shared" si="32"/>
        <v>79.337155135579707</v>
      </c>
      <c r="AG47" s="1">
        <f t="shared" si="33"/>
        <v>16.226440659584696</v>
      </c>
      <c r="AH47" s="1">
        <f t="shared" si="34"/>
        <v>82.524428502159125</v>
      </c>
      <c r="AI47" s="1">
        <f t="shared" si="35"/>
        <v>18.67365171974528</v>
      </c>
      <c r="AJ47" s="1">
        <f t="shared" si="36"/>
        <v>85.852251054470287</v>
      </c>
      <c r="AK47" s="1">
        <f t="shared" si="37"/>
        <v>22.457891600893284</v>
      </c>
      <c r="AL47" s="1">
        <f t="shared" si="38"/>
        <v>98.694968219842409</v>
      </c>
      <c r="AM47" s="1">
        <f t="shared" si="39"/>
        <v>21.755910821942724</v>
      </c>
      <c r="AN47" s="1">
        <f t="shared" si="40"/>
        <v>90.958591214901702</v>
      </c>
      <c r="AO47" s="1">
        <f t="shared" si="41"/>
        <v>23.758506876482727</v>
      </c>
      <c r="AP47" s="1">
        <f t="shared" si="42"/>
        <v>95.030000186421589</v>
      </c>
      <c r="AQ47" s="1">
        <f t="shared" si="43"/>
        <v>22.895437004196264</v>
      </c>
      <c r="AR47" s="1">
        <f t="shared" si="44"/>
        <v>85.245618652058411</v>
      </c>
      <c r="AS47" s="1">
        <f t="shared" si="45"/>
        <v>24.179346899036496</v>
      </c>
      <c r="AT47" s="1">
        <f t="shared" si="46"/>
        <v>86.585780207174537</v>
      </c>
      <c r="AU47" s="1">
        <f t="shared" si="47"/>
        <v>26.030176016254071</v>
      </c>
      <c r="AV47" s="1">
        <f t="shared" si="48"/>
        <v>89.70257796403007</v>
      </c>
      <c r="AW47" s="1">
        <f t="shared" si="49"/>
        <v>27.958732935119087</v>
      </c>
      <c r="AX47" s="1">
        <f t="shared" si="50"/>
        <v>92.700327910728845</v>
      </c>
      <c r="AY47" s="1">
        <f t="shared" si="51"/>
        <v>29.790219399802794</v>
      </c>
      <c r="AZ47" s="1">
        <f t="shared" si="52"/>
        <v>92.553573092295196</v>
      </c>
      <c r="BA47" s="1">
        <f t="shared" si="53"/>
        <v>31.852777871060972</v>
      </c>
      <c r="BB47" s="1">
        <f t="shared" si="54"/>
        <v>95.292120228382132</v>
      </c>
      <c r="BC47" s="1">
        <f t="shared" si="55"/>
        <v>31.78507570976749</v>
      </c>
      <c r="BD47" s="1">
        <f t="shared" si="56"/>
        <v>91.561251859745781</v>
      </c>
      <c r="BE47" s="1">
        <f t="shared" si="57"/>
        <v>35.848601579888197</v>
      </c>
      <c r="BF47" s="1">
        <f t="shared" si="58"/>
        <v>99.678684590163968</v>
      </c>
      <c r="BG47" s="1">
        <f t="shared" si="58"/>
        <v>37.226969445328798</v>
      </c>
      <c r="BH47" s="1">
        <f t="shared" si="59"/>
        <v>93.625273466371027</v>
      </c>
      <c r="BI47" s="1">
        <f t="shared" si="60"/>
        <v>39.358371777671273</v>
      </c>
      <c r="BJ47" s="1">
        <f t="shared" si="61"/>
        <v>95.591743287844466</v>
      </c>
      <c r="BK47" s="1">
        <f t="shared" si="62"/>
        <v>40.369340049519437</v>
      </c>
      <c r="BL47" s="1">
        <f t="shared" si="63"/>
        <v>94.698473842549873</v>
      </c>
      <c r="BM47" s="1">
        <f t="shared" si="64"/>
        <v>45.428400618869382</v>
      </c>
      <c r="BN47" s="1">
        <f t="shared" si="65"/>
        <v>103.0436482363436</v>
      </c>
      <c r="BO47" s="1">
        <f t="shared" si="66"/>
        <v>48.362911661282254</v>
      </c>
      <c r="BP47" s="1">
        <f t="shared" si="67"/>
        <v>99.770276975584125</v>
      </c>
      <c r="BQ47" s="1">
        <f t="shared" si="68"/>
        <v>54.427099533610573</v>
      </c>
      <c r="BR47" s="1">
        <f t="shared" si="69"/>
        <v>108.48558260021647</v>
      </c>
      <c r="BS47" s="1">
        <f t="shared" si="70"/>
        <v>55.228270670279514</v>
      </c>
      <c r="BT47" s="1">
        <f t="shared" si="71"/>
        <v>106.13740530460262</v>
      </c>
      <c r="BU47" s="1">
        <f t="shared" si="72"/>
        <v>67.713039947505536</v>
      </c>
      <c r="BV47" s="1">
        <f t="shared" si="73"/>
        <v>125.66963789682541</v>
      </c>
      <c r="BW47" s="1">
        <f t="shared" si="74"/>
        <v>93.868951419806351</v>
      </c>
      <c r="BX47" s="1">
        <f t="shared" si="75"/>
        <v>167.33817777799112</v>
      </c>
      <c r="BY47" s="1">
        <f t="shared" si="76"/>
        <v>101.00715000357479</v>
      </c>
      <c r="BZ47" s="1">
        <f t="shared" ref="BZ47:BZ55" si="77">$C47*BZ46+BZ46</f>
        <v>170.9514141014713</v>
      </c>
      <c r="CA47" s="1">
        <f t="shared" ref="CA47:CA55" si="78">CA46*$C47+CA46</f>
        <v>127.59465226768768</v>
      </c>
      <c r="CB47" s="1">
        <f>$C47*CB46+CB46</f>
        <v>205.14169784458025</v>
      </c>
      <c r="CC47" s="1">
        <f>$N47</f>
        <v>99.010510391590074</v>
      </c>
      <c r="CD47" s="2">
        <f>$G47</f>
        <v>150</v>
      </c>
    </row>
    <row r="48" spans="1:84" x14ac:dyDescent="0.2">
      <c r="A48" s="31">
        <v>44328</v>
      </c>
      <c r="B48" s="2">
        <v>60.009998000000003</v>
      </c>
      <c r="C48" s="4">
        <f t="shared" si="11"/>
        <v>0.18432998556660696</v>
      </c>
      <c r="D48" s="2">
        <f t="shared" si="12"/>
        <v>1681.706049565139</v>
      </c>
      <c r="E48">
        <f t="shared" si="6"/>
        <v>118.71954236526037</v>
      </c>
      <c r="F48">
        <v>2</v>
      </c>
      <c r="G48" s="2">
        <f t="shared" si="7"/>
        <v>150</v>
      </c>
      <c r="H48">
        <f t="shared" si="8"/>
        <v>2.4995834860717707</v>
      </c>
      <c r="I48">
        <f t="shared" si="13"/>
        <v>68.738781888998872</v>
      </c>
      <c r="J48">
        <f t="shared" si="14"/>
        <v>1.7211465639071761</v>
      </c>
      <c r="K48">
        <f t="shared" si="15"/>
        <v>26.177726060106991</v>
      </c>
      <c r="L48">
        <f t="shared" si="16"/>
        <v>118.71954236526037</v>
      </c>
      <c r="M48" s="2">
        <v>0.87</v>
      </c>
      <c r="N48" s="2">
        <f t="shared" si="9"/>
        <v>103.28600185777651</v>
      </c>
      <c r="P48" s="1">
        <f t="shared" si="10"/>
        <v>1681.706049565139</v>
      </c>
      <c r="Q48" s="1">
        <f t="shared" si="17"/>
        <v>10.74512340541702</v>
      </c>
      <c r="R48" s="1">
        <f t="shared" si="18"/>
        <v>100.90236297390832</v>
      </c>
      <c r="S48" s="1">
        <f t="shared" si="19"/>
        <v>12.396453149456496</v>
      </c>
      <c r="T48" s="1">
        <f t="shared" si="20"/>
        <v>98.765633078402843</v>
      </c>
      <c r="U48" s="1">
        <f t="shared" si="21"/>
        <v>13.156193875407299</v>
      </c>
      <c r="V48" s="1">
        <f t="shared" si="22"/>
        <v>98.700657851995331</v>
      </c>
      <c r="W48" s="1">
        <f t="shared" si="23"/>
        <v>13.712377723113185</v>
      </c>
      <c r="X48" s="1">
        <f t="shared" si="24"/>
        <v>97.166448587720737</v>
      </c>
      <c r="Y48" s="1">
        <f t="shared" si="25"/>
        <v>14.972274485399435</v>
      </c>
      <c r="Z48" s="1">
        <f t="shared" si="26"/>
        <v>100.56417717430057</v>
      </c>
      <c r="AA48" s="1">
        <f t="shared" si="27"/>
        <v>15.21505814576283</v>
      </c>
      <c r="AB48" s="1">
        <f t="shared" si="28"/>
        <v>88.501620179939238</v>
      </c>
      <c r="AC48" s="1">
        <f t="shared" si="29"/>
        <v>16.308300494999141</v>
      </c>
      <c r="AD48" s="1">
        <f t="shared" si="30"/>
        <v>90.667806110674917</v>
      </c>
      <c r="AE48" s="1">
        <f t="shared" si="31"/>
        <v>17.671205818157741</v>
      </c>
      <c r="AF48" s="1">
        <f t="shared" si="32"/>
        <v>93.961371796616774</v>
      </c>
      <c r="AG48" s="1">
        <f t="shared" si="33"/>
        <v>19.217460232163347</v>
      </c>
      <c r="AH48" s="1">
        <f t="shared" si="34"/>
        <v>97.736155216854598</v>
      </c>
      <c r="AI48" s="1">
        <f t="shared" si="35"/>
        <v>22.115765671721771</v>
      </c>
      <c r="AJ48" s="1">
        <f t="shared" si="36"/>
        <v>101.67739525220151</v>
      </c>
      <c r="AK48" s="1">
        <f t="shared" si="37"/>
        <v>26.597554435542367</v>
      </c>
      <c r="AL48" s="1">
        <f t="shared" si="38"/>
        <v>116.88741028730269</v>
      </c>
      <c r="AM48" s="1">
        <f t="shared" si="39"/>
        <v>25.766177549739815</v>
      </c>
      <c r="AN48" s="1">
        <f t="shared" si="40"/>
        <v>107.72498702070344</v>
      </c>
      <c r="AO48" s="1">
        <f t="shared" si="41"/>
        <v>28.137912106108921</v>
      </c>
      <c r="AP48" s="1">
        <f t="shared" si="42"/>
        <v>112.54687874917934</v>
      </c>
      <c r="AQ48" s="1">
        <f t="shared" si="43"/>
        <v>27.115752576720922</v>
      </c>
      <c r="AR48" s="1">
        <f t="shared" si="44"/>
        <v>100.95894230780883</v>
      </c>
      <c r="AS48" s="1">
        <f t="shared" si="45"/>
        <v>28.636325563945874</v>
      </c>
      <c r="AT48" s="1">
        <f t="shared" si="46"/>
        <v>102.54613582303642</v>
      </c>
      <c r="AU48" s="1">
        <f t="shared" si="47"/>
        <v>30.828317985626423</v>
      </c>
      <c r="AV48" s="1">
        <f t="shared" si="48"/>
        <v>106.23745286542717</v>
      </c>
      <c r="AW48" s="1">
        <f t="shared" si="49"/>
        <v>33.112365773510206</v>
      </c>
      <c r="AX48" s="1">
        <f t="shared" si="50"/>
        <v>109.78777801653322</v>
      </c>
      <c r="AY48" s="1">
        <f t="shared" si="51"/>
        <v>35.281450111794499</v>
      </c>
      <c r="AZ48" s="1">
        <f t="shared" si="52"/>
        <v>109.61397188453587</v>
      </c>
      <c r="BA48" s="1">
        <f t="shared" si="53"/>
        <v>37.724199956289979</v>
      </c>
      <c r="BB48" s="1">
        <f t="shared" si="54"/>
        <v>112.85731537469118</v>
      </c>
      <c r="BC48" s="1">
        <f t="shared" si="55"/>
        <v>37.644018256582441</v>
      </c>
      <c r="BD48" s="1">
        <f t="shared" si="56"/>
        <v>108.43873609351319</v>
      </c>
      <c r="BE48" s="1">
        <f t="shared" si="57"/>
        <v>42.45657379169203</v>
      </c>
      <c r="BF48" s="1">
        <f t="shared" si="58"/>
        <v>118.05245508196725</v>
      </c>
      <c r="BG48" s="1">
        <f t="shared" si="58"/>
        <v>44.089016185874776</v>
      </c>
      <c r="BH48" s="1">
        <f t="shared" si="59"/>
        <v>110.88321877309683</v>
      </c>
      <c r="BI48" s="1">
        <f t="shared" si="60"/>
        <v>46.613299879374566</v>
      </c>
      <c r="BJ48" s="1">
        <f t="shared" si="61"/>
        <v>113.21216794837963</v>
      </c>
      <c r="BK48" s="1">
        <f t="shared" si="62"/>
        <v>47.810619918180805</v>
      </c>
      <c r="BL48" s="1">
        <f t="shared" si="63"/>
        <v>112.1542421591268</v>
      </c>
      <c r="BM48" s="1">
        <f t="shared" si="64"/>
        <v>53.80221704925961</v>
      </c>
      <c r="BN48" s="1">
        <f t="shared" si="65"/>
        <v>122.03768242847934</v>
      </c>
      <c r="BO48" s="1">
        <f t="shared" si="66"/>
        <v>57.2776464697655</v>
      </c>
      <c r="BP48" s="1">
        <f t="shared" si="67"/>
        <v>118.16093069046993</v>
      </c>
      <c r="BQ48" s="1">
        <f t="shared" si="68"/>
        <v>64.459646005073296</v>
      </c>
      <c r="BR48" s="1">
        <f t="shared" si="69"/>
        <v>128.48272847509932</v>
      </c>
      <c r="BS48" s="1">
        <f t="shared" si="70"/>
        <v>65.408497005800797</v>
      </c>
      <c r="BT48" s="1">
        <f t="shared" si="71"/>
        <v>125.70171169247713</v>
      </c>
      <c r="BU48" s="1">
        <f t="shared" si="72"/>
        <v>80.194583623700311</v>
      </c>
      <c r="BV48" s="1">
        <f t="shared" si="73"/>
        <v>148.83432043650797</v>
      </c>
      <c r="BW48" s="1">
        <f t="shared" si="74"/>
        <v>111.17181388017178</v>
      </c>
      <c r="BX48" s="1">
        <f t="shared" si="75"/>
        <v>198.18362167255054</v>
      </c>
      <c r="BY48" s="1">
        <f t="shared" si="76"/>
        <v>119.62579650585783</v>
      </c>
      <c r="BZ48" s="1">
        <f t="shared" si="77"/>
        <v>202.46288579538657</v>
      </c>
      <c r="CA48" s="1">
        <f t="shared" si="78"/>
        <v>151.11417267856677</v>
      </c>
      <c r="CB48" s="1">
        <f t="shared" ref="CB48:CB55" si="79">$C48*CB47+CB47</f>
        <v>242.95546404738099</v>
      </c>
      <c r="CC48" s="1">
        <f t="shared" ref="CC48:CC55" si="80">CC47*$C48+CC47</f>
        <v>117.26111634301427</v>
      </c>
      <c r="CD48" s="1">
        <f>$C48*CD47+CD47</f>
        <v>177.64949783499105</v>
      </c>
      <c r="CE48" s="1">
        <f>$N48</f>
        <v>103.28600185777651</v>
      </c>
      <c r="CF48" s="2">
        <f>$G48</f>
        <v>150</v>
      </c>
    </row>
    <row r="49" spans="1:116" x14ac:dyDescent="0.2">
      <c r="A49" s="31">
        <v>44420</v>
      </c>
      <c r="B49" s="2">
        <v>57.400002000000001</v>
      </c>
      <c r="C49" s="4">
        <f t="shared" si="11"/>
        <v>-4.349268600208922E-2</v>
      </c>
      <c r="D49" s="2">
        <f t="shared" si="12"/>
        <v>1608.5641364035885</v>
      </c>
      <c r="E49">
        <f t="shared" si="6"/>
        <v>122.94027241523931</v>
      </c>
      <c r="F49">
        <v>3</v>
      </c>
      <c r="G49" s="2">
        <f t="shared" si="7"/>
        <v>150</v>
      </c>
      <c r="H49">
        <f t="shared" si="8"/>
        <v>2.6132403270647968</v>
      </c>
      <c r="I49">
        <f t="shared" si="13"/>
        <v>71.352022216063673</v>
      </c>
      <c r="J49">
        <f t="shared" si="14"/>
        <v>1.8633803706358441</v>
      </c>
      <c r="K49">
        <f t="shared" si="15"/>
        <v>28.041106430742836</v>
      </c>
      <c r="L49">
        <f t="shared" si="16"/>
        <v>122.94027241523931</v>
      </c>
      <c r="M49" s="2">
        <v>0.87</v>
      </c>
      <c r="N49" s="2">
        <f t="shared" si="9"/>
        <v>106.95803700125819</v>
      </c>
      <c r="P49" s="1">
        <f t="shared" si="10"/>
        <v>1608.5641364035885</v>
      </c>
      <c r="Q49" s="1">
        <f t="shared" si="17"/>
        <v>10.277789127091518</v>
      </c>
      <c r="R49" s="1">
        <f t="shared" si="18"/>
        <v>96.513848184215291</v>
      </c>
      <c r="S49" s="1">
        <f t="shared" si="19"/>
        <v>11.857298105087574</v>
      </c>
      <c r="T49" s="1">
        <f t="shared" si="20"/>
        <v>94.470050411126309</v>
      </c>
      <c r="U49" s="1">
        <f t="shared" si="21"/>
        <v>12.5839956662016</v>
      </c>
      <c r="V49" s="1">
        <f t="shared" si="22"/>
        <v>94.407901131838855</v>
      </c>
      <c r="W49" s="1">
        <f t="shared" si="23"/>
        <v>13.115989584459781</v>
      </c>
      <c r="X49" s="1">
        <f t="shared" si="24"/>
        <v>92.940418749356851</v>
      </c>
      <c r="Y49" s="1">
        <f t="shared" si="25"/>
        <v>14.321090052468865</v>
      </c>
      <c r="Z49" s="1">
        <f t="shared" si="26"/>
        <v>96.190370993400251</v>
      </c>
      <c r="AA49" s="1">
        <f t="shared" si="27"/>
        <v>14.553314399325638</v>
      </c>
      <c r="AB49" s="1">
        <f t="shared" si="28"/>
        <v>84.652447002776981</v>
      </c>
      <c r="AC49" s="1">
        <f t="shared" si="29"/>
        <v>15.599008702342427</v>
      </c>
      <c r="AD49" s="1">
        <f t="shared" si="30"/>
        <v>86.724419689005032</v>
      </c>
      <c r="AE49" s="1">
        <f t="shared" si="31"/>
        <v>16.902637612230315</v>
      </c>
      <c r="AF49" s="1">
        <f t="shared" si="32"/>
        <v>89.87473935674096</v>
      </c>
      <c r="AG49" s="1">
        <f t="shared" si="33"/>
        <v>18.381641268528231</v>
      </c>
      <c r="AH49" s="1">
        <f t="shared" si="34"/>
        <v>93.485347306956484</v>
      </c>
      <c r="AI49" s="1">
        <f t="shared" si="35"/>
        <v>21.153891619665792</v>
      </c>
      <c r="AJ49" s="1">
        <f t="shared" si="36"/>
        <v>97.255172226987185</v>
      </c>
      <c r="AK49" s="1">
        <f t="shared" si="37"/>
        <v>25.440755352053849</v>
      </c>
      <c r="AL49" s="1">
        <f t="shared" si="38"/>
        <v>111.80366285407966</v>
      </c>
      <c r="AM49" s="1">
        <f t="shared" si="39"/>
        <v>24.645537280094899</v>
      </c>
      <c r="AN49" s="1">
        <f t="shared" si="40"/>
        <v>103.03973798563284</v>
      </c>
      <c r="AO49" s="1">
        <f t="shared" si="41"/>
        <v>26.914118730123541</v>
      </c>
      <c r="AP49" s="1">
        <f t="shared" si="42"/>
        <v>107.65191269122607</v>
      </c>
      <c r="AQ49" s="1">
        <f t="shared" si="43"/>
        <v>25.936415664191259</v>
      </c>
      <c r="AR49" s="1">
        <f t="shared" si="44"/>
        <v>96.567966730912261</v>
      </c>
      <c r="AS49" s="1">
        <f t="shared" si="45"/>
        <v>27.390854847939575</v>
      </c>
      <c r="AT49" s="1">
        <f t="shared" si="46"/>
        <v>98.086128936957508</v>
      </c>
      <c r="AU49" s="1">
        <f t="shared" si="47"/>
        <v>29.487511631505015</v>
      </c>
      <c r="AV49" s="1">
        <f t="shared" si="48"/>
        <v>101.6169006862894</v>
      </c>
      <c r="AW49" s="1">
        <f t="shared" si="49"/>
        <v>31.672220046136601</v>
      </c>
      <c r="AX49" s="1">
        <f t="shared" si="50"/>
        <v>105.01281266039307</v>
      </c>
      <c r="AY49" s="1">
        <f t="shared" si="51"/>
        <v>33.746965080383845</v>
      </c>
      <c r="AZ49" s="1">
        <f t="shared" si="52"/>
        <v>104.84656582391992</v>
      </c>
      <c r="BA49" s="1">
        <f t="shared" si="53"/>
        <v>36.083473172911035</v>
      </c>
      <c r="BB49" s="1">
        <f t="shared" si="54"/>
        <v>107.94884759406098</v>
      </c>
      <c r="BC49" s="1">
        <f t="shared" si="55"/>
        <v>36.006778790691989</v>
      </c>
      <c r="BD49" s="1">
        <f t="shared" si="56"/>
        <v>103.7224441941346</v>
      </c>
      <c r="BE49" s="1">
        <f t="shared" si="57"/>
        <v>40.610023359045435</v>
      </c>
      <c r="BF49" s="1">
        <f t="shared" si="58"/>
        <v>112.91803672131151</v>
      </c>
      <c r="BG49" s="1">
        <f t="shared" si="58"/>
        <v>42.171466448761493</v>
      </c>
      <c r="BH49" s="1">
        <f t="shared" si="59"/>
        <v>106.06060975609756</v>
      </c>
      <c r="BI49" s="1">
        <f t="shared" si="60"/>
        <v>44.585962264199708</v>
      </c>
      <c r="BJ49" s="1">
        <f t="shared" si="61"/>
        <v>108.28826667618496</v>
      </c>
      <c r="BK49" s="1">
        <f t="shared" si="62"/>
        <v>45.731207638514135</v>
      </c>
      <c r="BL49" s="1">
        <f t="shared" si="63"/>
        <v>107.27635292109761</v>
      </c>
      <c r="BM49" s="1">
        <f t="shared" si="64"/>
        <v>51.46221411691991</v>
      </c>
      <c r="BN49" s="1">
        <f t="shared" si="65"/>
        <v>116.7299358261948</v>
      </c>
      <c r="BO49" s="1">
        <f t="shared" si="66"/>
        <v>54.786487776917312</v>
      </c>
      <c r="BP49" s="1">
        <f t="shared" si="67"/>
        <v>113.02179443423469</v>
      </c>
      <c r="BQ49" s="1">
        <f t="shared" si="68"/>
        <v>61.656122861568818</v>
      </c>
      <c r="BR49" s="1">
        <f t="shared" si="69"/>
        <v>122.89466950884014</v>
      </c>
      <c r="BS49" s="1">
        <f t="shared" si="70"/>
        <v>62.563705783658911</v>
      </c>
      <c r="BT49" s="1">
        <f t="shared" si="71"/>
        <v>120.23460661591108</v>
      </c>
      <c r="BU49" s="1">
        <f t="shared" si="72"/>
        <v>76.706705779086434</v>
      </c>
      <c r="BV49" s="1">
        <f t="shared" si="73"/>
        <v>142.3611160714286</v>
      </c>
      <c r="BW49" s="1">
        <f t="shared" si="74"/>
        <v>106.33665308679876</v>
      </c>
      <c r="BX49" s="1">
        <f t="shared" si="75"/>
        <v>189.56408364438946</v>
      </c>
      <c r="BY49" s="1">
        <f t="shared" si="76"/>
        <v>114.42294930067874</v>
      </c>
      <c r="BZ49" s="1">
        <f t="shared" si="77"/>
        <v>193.65723107641097</v>
      </c>
      <c r="CA49" s="1">
        <f t="shared" si="78"/>
        <v>144.54181141579238</v>
      </c>
      <c r="CB49" s="1">
        <f t="shared" si="79"/>
        <v>232.38867833707636</v>
      </c>
      <c r="CC49" s="1">
        <f t="shared" si="80"/>
        <v>112.16111542965309</v>
      </c>
      <c r="CD49" s="1">
        <f t="shared" ref="CD49:CD55" si="81">$C49*CD48+CD48</f>
        <v>169.92304400722495</v>
      </c>
      <c r="CE49" s="1">
        <f t="shared" ref="CE49:CE55" si="82">CE48*$C49+CE48</f>
        <v>98.793816210565041</v>
      </c>
      <c r="CF49" s="1">
        <f>$C49*CF48+CF48</f>
        <v>143.47609709968663</v>
      </c>
      <c r="CG49" s="1">
        <f>$N49</f>
        <v>106.95803700125819</v>
      </c>
      <c r="CH49" s="2">
        <f>$G49</f>
        <v>150</v>
      </c>
    </row>
    <row r="50" spans="1:116" x14ac:dyDescent="0.2">
      <c r="A50" s="31">
        <v>44510</v>
      </c>
      <c r="B50" s="2">
        <v>65.319999999999993</v>
      </c>
      <c r="C50" s="4">
        <f t="shared" si="11"/>
        <v>0.13797905442581679</v>
      </c>
      <c r="D50" s="2">
        <f t="shared" si="12"/>
        <v>1830.5122949278361</v>
      </c>
      <c r="E50">
        <f t="shared" si="6"/>
        <v>127.41689311293996</v>
      </c>
      <c r="F50">
        <v>4</v>
      </c>
      <c r="G50" s="2">
        <f t="shared" si="7"/>
        <v>150</v>
      </c>
      <c r="H50">
        <f t="shared" si="8"/>
        <v>2.2963870177587267</v>
      </c>
      <c r="I50">
        <f t="shared" si="13"/>
        <v>73.648409233822406</v>
      </c>
      <c r="J50">
        <f t="shared" si="14"/>
        <v>1.716577861901212</v>
      </c>
      <c r="K50">
        <f t="shared" si="15"/>
        <v>29.757684292644047</v>
      </c>
      <c r="L50">
        <f t="shared" si="16"/>
        <v>127.41689311293996</v>
      </c>
      <c r="M50" s="2">
        <v>0.88</v>
      </c>
      <c r="N50" s="2">
        <f t="shared" si="9"/>
        <v>112.12686593938716</v>
      </c>
      <c r="P50" s="1">
        <f t="shared" si="10"/>
        <v>1830.5122949278361</v>
      </c>
      <c r="Q50" s="1">
        <f t="shared" si="17"/>
        <v>11.695908752435546</v>
      </c>
      <c r="R50" s="1">
        <f t="shared" si="18"/>
        <v>109.83073769567015</v>
      </c>
      <c r="S50" s="1">
        <f t="shared" si="19"/>
        <v>13.493356885672586</v>
      </c>
      <c r="T50" s="1">
        <f t="shared" si="20"/>
        <v>107.50493863841277</v>
      </c>
      <c r="U50" s="1">
        <f t="shared" si="21"/>
        <v>14.320323489122673</v>
      </c>
      <c r="V50" s="1">
        <f t="shared" si="22"/>
        <v>107.43421406033598</v>
      </c>
      <c r="W50" s="1">
        <f t="shared" si="23"/>
        <v>14.925721425182402</v>
      </c>
      <c r="X50" s="1">
        <f t="shared" si="24"/>
        <v>105.76424984633256</v>
      </c>
      <c r="Y50" s="1">
        <f t="shared" si="25"/>
        <v>16.29710051625549</v>
      </c>
      <c r="Z50" s="1">
        <f t="shared" si="26"/>
        <v>109.46262742793813</v>
      </c>
      <c r="AA50" s="1">
        <f t="shared" si="27"/>
        <v>16.561366958906213</v>
      </c>
      <c r="AB50" s="1">
        <f t="shared" si="28"/>
        <v>96.33271159505172</v>
      </c>
      <c r="AC50" s="1">
        <f t="shared" si="29"/>
        <v>17.751345173071723</v>
      </c>
      <c r="AD50" s="1">
        <f t="shared" si="30"/>
        <v>98.690573113321634</v>
      </c>
      <c r="AE50" s="1">
        <f t="shared" si="31"/>
        <v>19.234847567268098</v>
      </c>
      <c r="AF50" s="1">
        <f t="shared" si="32"/>
        <v>102.27557090995082</v>
      </c>
      <c r="AG50" s="1">
        <f t="shared" si="33"/>
        <v>20.917922749554329</v>
      </c>
      <c r="AH50" s="1">
        <f t="shared" si="34"/>
        <v>106.38436713103943</v>
      </c>
      <c r="AI50" s="1">
        <f t="shared" si="35"/>
        <v>24.072685582773488</v>
      </c>
      <c r="AJ50" s="1">
        <f t="shared" si="36"/>
        <v>110.67434892888683</v>
      </c>
      <c r="AK50" s="1">
        <f t="shared" si="37"/>
        <v>28.951046719408776</v>
      </c>
      <c r="AL50" s="1">
        <f t="shared" si="38"/>
        <v>127.2302265360284</v>
      </c>
      <c r="AM50" s="1">
        <f t="shared" si="39"/>
        <v>28.046105209818609</v>
      </c>
      <c r="AN50" s="1">
        <f t="shared" si="40"/>
        <v>117.25706360117438</v>
      </c>
      <c r="AO50" s="1">
        <f t="shared" si="41"/>
        <v>30.62770338321015</v>
      </c>
      <c r="AP50" s="1">
        <f t="shared" si="42"/>
        <v>122.50562181149203</v>
      </c>
      <c r="AQ50" s="1">
        <f t="shared" si="43"/>
        <v>29.515097772731313</v>
      </c>
      <c r="AR50" s="1">
        <f t="shared" si="44"/>
        <v>109.89232346826726</v>
      </c>
      <c r="AS50" s="1">
        <f t="shared" si="45"/>
        <v>31.170219099773078</v>
      </c>
      <c r="AT50" s="1">
        <f t="shared" si="46"/>
        <v>111.61996025996766</v>
      </c>
      <c r="AU50" s="1">
        <f t="shared" si="47"/>
        <v>33.556170603790349</v>
      </c>
      <c r="AV50" s="1">
        <f t="shared" si="48"/>
        <v>115.63790455666575</v>
      </c>
      <c r="AW50" s="1">
        <f t="shared" si="49"/>
        <v>36.042323019668927</v>
      </c>
      <c r="AX50" s="1">
        <f t="shared" si="50"/>
        <v>119.50238125386954</v>
      </c>
      <c r="AY50" s="1">
        <f t="shared" si="51"/>
        <v>38.403339411916264</v>
      </c>
      <c r="AZ50" s="1">
        <f t="shared" si="52"/>
        <v>119.31319583609854</v>
      </c>
      <c r="BA50" s="1">
        <f t="shared" si="53"/>
        <v>41.062236681708626</v>
      </c>
      <c r="BB50" s="1">
        <f t="shared" si="54"/>
        <v>122.84352751144613</v>
      </c>
      <c r="BC50" s="1">
        <f t="shared" si="55"/>
        <v>40.974960081151224</v>
      </c>
      <c r="BD50" s="1">
        <f t="shared" si="56"/>
        <v>118.03396896677583</v>
      </c>
      <c r="BE50" s="1">
        <f t="shared" si="57"/>
        <v>46.213355982336857</v>
      </c>
      <c r="BF50" s="1">
        <f t="shared" si="58"/>
        <v>128.49836065573774</v>
      </c>
      <c r="BG50" s="1">
        <f t="shared" si="58"/>
        <v>47.99024551311166</v>
      </c>
      <c r="BH50" s="1">
        <f t="shared" si="59"/>
        <v>120.69475240206947</v>
      </c>
      <c r="BI50" s="1">
        <f t="shared" si="60"/>
        <v>50.737891178079131</v>
      </c>
      <c r="BJ50" s="1">
        <f t="shared" si="61"/>
        <v>123.22977931757565</v>
      </c>
      <c r="BK50" s="1">
        <f t="shared" si="62"/>
        <v>52.041156426227005</v>
      </c>
      <c r="BL50" s="1">
        <f t="shared" si="63"/>
        <v>122.07824265940087</v>
      </c>
      <c r="BM50" s="1">
        <f t="shared" si="64"/>
        <v>58.56292175943144</v>
      </c>
      <c r="BN50" s="1">
        <f t="shared" si="65"/>
        <v>132.83622199467945</v>
      </c>
      <c r="BO50" s="1">
        <f t="shared" si="66"/>
        <v>62.345875555687932</v>
      </c>
      <c r="BP50" s="1">
        <f t="shared" si="67"/>
        <v>128.61643475977945</v>
      </c>
      <c r="BQ50" s="1">
        <f t="shared" si="68"/>
        <v>70.163376393570076</v>
      </c>
      <c r="BR50" s="1">
        <f t="shared" si="69"/>
        <v>139.85155980164316</v>
      </c>
      <c r="BS50" s="1">
        <f t="shared" si="70"/>
        <v>71.196186749063173</v>
      </c>
      <c r="BT50" s="1">
        <f t="shared" si="71"/>
        <v>136.82446394603454</v>
      </c>
      <c r="BU50" s="1">
        <f t="shared" si="72"/>
        <v>87.290624510604118</v>
      </c>
      <c r="BV50" s="1">
        <f t="shared" si="73"/>
        <v>162.00396825396825</v>
      </c>
      <c r="BW50" s="1">
        <f t="shared" si="74"/>
        <v>121.00888393052136</v>
      </c>
      <c r="BX50" s="1">
        <f t="shared" si="75"/>
        <v>215.71995665873877</v>
      </c>
      <c r="BY50" s="1">
        <f t="shared" si="76"/>
        <v>130.21091964979956</v>
      </c>
      <c r="BZ50" s="1">
        <f t="shared" si="77"/>
        <v>220.37787270305606</v>
      </c>
      <c r="CA50" s="1">
        <f t="shared" si="78"/>
        <v>164.48555387993815</v>
      </c>
      <c r="CB50" s="1">
        <f t="shared" si="79"/>
        <v>264.45344843329144</v>
      </c>
      <c r="CC50" s="1">
        <f t="shared" si="80"/>
        <v>127.63700007998152</v>
      </c>
      <c r="CD50" s="1">
        <f t="shared" si="81"/>
        <v>193.36886494449828</v>
      </c>
      <c r="CE50" s="1">
        <f t="shared" si="82"/>
        <v>112.42529355441674</v>
      </c>
      <c r="CF50" s="1">
        <f t="shared" ref="CF50:CF55" si="83">$C50*CF49+CF49</f>
        <v>163.27279331020807</v>
      </c>
      <c r="CG50" s="1">
        <f t="shared" ref="CG50:CG55" si="84">CG49*$C50+CG49</f>
        <v>121.71600580993332</v>
      </c>
      <c r="CH50" s="1">
        <f>$C50*CH49+CH49</f>
        <v>170.69685816387252</v>
      </c>
      <c r="CI50" s="1">
        <f>$N50</f>
        <v>112.12686593938716</v>
      </c>
      <c r="CJ50" s="2">
        <f>$G50</f>
        <v>150</v>
      </c>
    </row>
    <row r="51" spans="1:116" x14ac:dyDescent="0.2">
      <c r="A51" s="31">
        <v>44601</v>
      </c>
      <c r="B51" s="2">
        <v>79.580001999999993</v>
      </c>
      <c r="C51" s="4">
        <f t="shared" si="11"/>
        <v>0.21830988977342317</v>
      </c>
      <c r="D51" s="2">
        <f t="shared" si="12"/>
        <v>2230.1312322624281</v>
      </c>
      <c r="E51">
        <f t="shared" si="6"/>
        <v>131.42985799259989</v>
      </c>
      <c r="F51">
        <v>1</v>
      </c>
      <c r="G51" s="2">
        <f t="shared" si="7"/>
        <v>150</v>
      </c>
      <c r="H51">
        <f t="shared" si="8"/>
        <v>1.8848956550667091</v>
      </c>
      <c r="I51">
        <f t="shared" si="13"/>
        <v>75.53330488888912</v>
      </c>
      <c r="J51">
        <f t="shared" si="14"/>
        <v>1.4533585338875452</v>
      </c>
      <c r="K51">
        <f t="shared" si="15"/>
        <v>31.211042826531592</v>
      </c>
      <c r="L51">
        <f t="shared" si="16"/>
        <v>131.42985799259989</v>
      </c>
      <c r="M51" s="2">
        <v>0.88</v>
      </c>
      <c r="N51" s="2">
        <f t="shared" si="9"/>
        <v>115.65827503348791</v>
      </c>
      <c r="P51" s="1">
        <f t="shared" si="10"/>
        <v>2230.1312322624281</v>
      </c>
      <c r="Q51" s="1">
        <f t="shared" si="17"/>
        <v>14.249241302979765</v>
      </c>
      <c r="R51" s="1">
        <f t="shared" si="18"/>
        <v>133.80787393574565</v>
      </c>
      <c r="S51" s="1">
        <f t="shared" si="19"/>
        <v>16.439090140057228</v>
      </c>
      <c r="T51" s="1">
        <f t="shared" si="20"/>
        <v>130.97432994266327</v>
      </c>
      <c r="U51" s="1">
        <f t="shared" si="21"/>
        <v>17.446591731552807</v>
      </c>
      <c r="V51" s="1">
        <f t="shared" si="22"/>
        <v>130.88816548974228</v>
      </c>
      <c r="W51" s="1">
        <f t="shared" si="23"/>
        <v>18.184154024302792</v>
      </c>
      <c r="X51" s="1">
        <f t="shared" si="24"/>
        <v>128.85363157225422</v>
      </c>
      <c r="Y51" s="1">
        <f t="shared" si="25"/>
        <v>19.854918733585624</v>
      </c>
      <c r="Z51" s="1">
        <f t="shared" si="26"/>
        <v>133.35940155604058</v>
      </c>
      <c r="AA51" s="1">
        <f t="shared" si="27"/>
        <v>20.176877154202241</v>
      </c>
      <c r="AB51" s="1">
        <f t="shared" si="28"/>
        <v>117.36309524494243</v>
      </c>
      <c r="AC51" s="1">
        <f t="shared" si="29"/>
        <v>21.626639381135</v>
      </c>
      <c r="AD51" s="1">
        <f t="shared" si="30"/>
        <v>120.23570125136683</v>
      </c>
      <c r="AE51" s="1">
        <f t="shared" si="31"/>
        <v>23.434005019486992</v>
      </c>
      <c r="AF51" s="1">
        <f t="shared" si="32"/>
        <v>124.60333952181611</v>
      </c>
      <c r="AG51" s="1">
        <f t="shared" si="33"/>
        <v>25.484512159298514</v>
      </c>
      <c r="AH51" s="1">
        <f t="shared" si="34"/>
        <v>129.60912659303202</v>
      </c>
      <c r="AI51" s="1">
        <f t="shared" si="35"/>
        <v>29.32799091889904</v>
      </c>
      <c r="AJ51" s="1">
        <f t="shared" si="36"/>
        <v>134.8356538442975</v>
      </c>
      <c r="AK51" s="1">
        <f t="shared" si="37"/>
        <v>35.271346537548126</v>
      </c>
      <c r="AL51" s="1">
        <f t="shared" si="38"/>
        <v>155.00584326695642</v>
      </c>
      <c r="AM51" s="1">
        <f t="shared" si="39"/>
        <v>34.168847346747938</v>
      </c>
      <c r="AN51" s="1">
        <f t="shared" si="40"/>
        <v>142.85544023110202</v>
      </c>
      <c r="AO51" s="1">
        <f t="shared" si="41"/>
        <v>37.31403393281186</v>
      </c>
      <c r="AP51" s="1">
        <f t="shared" si="42"/>
        <v>149.24981060578352</v>
      </c>
      <c r="AQ51" s="1">
        <f t="shared" si="43"/>
        <v>35.958535514148096</v>
      </c>
      <c r="AR51" s="1">
        <f t="shared" si="44"/>
        <v>133.88290449157006</v>
      </c>
      <c r="AS51" s="1">
        <f t="shared" si="45"/>
        <v>37.974986195657991</v>
      </c>
      <c r="AT51" s="1">
        <f t="shared" si="46"/>
        <v>135.98770148083506</v>
      </c>
      <c r="AU51" s="1">
        <f t="shared" si="47"/>
        <v>40.881814509522002</v>
      </c>
      <c r="AV51" s="1">
        <f t="shared" si="48"/>
        <v>140.88280275406106</v>
      </c>
      <c r="AW51" s="1">
        <f t="shared" si="49"/>
        <v>43.910718585270963</v>
      </c>
      <c r="AX51" s="1">
        <f t="shared" si="50"/>
        <v>145.59093293306339</v>
      </c>
      <c r="AY51" s="1">
        <f t="shared" si="51"/>
        <v>46.787168205863061</v>
      </c>
      <c r="AZ51" s="1">
        <f t="shared" si="52"/>
        <v>145.36044646759206</v>
      </c>
      <c r="BA51" s="1">
        <f t="shared" si="53"/>
        <v>50.026529045542645</v>
      </c>
      <c r="BB51" s="1">
        <f t="shared" si="54"/>
        <v>149.6614844618484</v>
      </c>
      <c r="BC51" s="1">
        <f t="shared" si="55"/>
        <v>49.920199099937761</v>
      </c>
      <c r="BD51" s="1">
        <f t="shared" si="56"/>
        <v>143.80195172143232</v>
      </c>
      <c r="BE51" s="1">
        <f t="shared" si="57"/>
        <v>56.30218863290078</v>
      </c>
      <c r="BF51" s="1">
        <f t="shared" si="58"/>
        <v>156.55082360655743</v>
      </c>
      <c r="BG51" s="1">
        <f t="shared" si="58"/>
        <v>58.466990721278577</v>
      </c>
      <c r="BH51" s="1">
        <f t="shared" si="59"/>
        <v>147.04361049519585</v>
      </c>
      <c r="BI51" s="1">
        <f t="shared" si="60"/>
        <v>61.814474608501527</v>
      </c>
      <c r="BJ51" s="1">
        <f t="shared" si="61"/>
        <v>150.13205885719884</v>
      </c>
      <c r="BK51" s="1">
        <f t="shared" si="62"/>
        <v>63.402255549318099</v>
      </c>
      <c r="BL51" s="1">
        <f t="shared" si="63"/>
        <v>148.72913035810788</v>
      </c>
      <c r="BM51" s="1">
        <f t="shared" si="64"/>
        <v>71.347786753542522</v>
      </c>
      <c r="BN51" s="1">
        <f t="shared" si="65"/>
        <v>161.8356829762559</v>
      </c>
      <c r="BO51" s="1">
        <f t="shared" si="66"/>
        <v>75.956596776077717</v>
      </c>
      <c r="BP51" s="1">
        <f t="shared" si="67"/>
        <v>156.69467445523759</v>
      </c>
      <c r="BQ51" s="1">
        <f t="shared" si="68"/>
        <v>85.480735360181555</v>
      </c>
      <c r="BR51" s="1">
        <f t="shared" si="69"/>
        <v>170.38253840658118</v>
      </c>
      <c r="BS51" s="1">
        <f t="shared" si="70"/>
        <v>86.739018430539204</v>
      </c>
      <c r="BT51" s="1">
        <f t="shared" si="71"/>
        <v>166.69459758840105</v>
      </c>
      <c r="BU51" s="1">
        <f t="shared" si="72"/>
        <v>106.34703112576737</v>
      </c>
      <c r="BV51" s="1">
        <f t="shared" si="73"/>
        <v>197.3710367063492</v>
      </c>
      <c r="BW51" s="1">
        <f t="shared" si="74"/>
        <v>147.42632004299844</v>
      </c>
      <c r="BX51" s="1">
        <f t="shared" si="75"/>
        <v>262.81375661883567</v>
      </c>
      <c r="BY51" s="1">
        <f t="shared" si="76"/>
        <v>158.63725116584337</v>
      </c>
      <c r="BZ51" s="1">
        <f t="shared" si="77"/>
        <v>268.48854180136169</v>
      </c>
      <c r="CA51" s="1">
        <f t="shared" si="78"/>
        <v>200.3943770167879</v>
      </c>
      <c r="CB51" s="1">
        <f t="shared" si="79"/>
        <v>322.18625161096497</v>
      </c>
      <c r="CC51" s="1">
        <f t="shared" si="80"/>
        <v>155.50141949845269</v>
      </c>
      <c r="CD51" s="1">
        <f t="shared" si="81"/>
        <v>235.58320053614366</v>
      </c>
      <c r="CE51" s="1">
        <f t="shared" si="82"/>
        <v>136.96884699802621</v>
      </c>
      <c r="CF51" s="1">
        <f t="shared" si="83"/>
        <v>198.91685882075851</v>
      </c>
      <c r="CG51" s="1">
        <f t="shared" si="84"/>
        <v>148.28781362196119</v>
      </c>
      <c r="CH51" s="1">
        <f t="shared" ref="CH51:CH55" si="85">$C51*CH50+CH50</f>
        <v>207.96167045429718</v>
      </c>
      <c r="CI51" s="1">
        <f t="shared" ref="CI51:CI55" si="86">CI50*$C51+CI50</f>
        <v>136.60526968325416</v>
      </c>
      <c r="CJ51" s="1">
        <f>$C51*CJ50+CJ50</f>
        <v>182.74648346601347</v>
      </c>
      <c r="CK51" s="1">
        <f>$N51</f>
        <v>115.65827503348791</v>
      </c>
      <c r="CL51" s="2">
        <f>$G51</f>
        <v>150</v>
      </c>
    </row>
    <row r="52" spans="1:116" x14ac:dyDescent="0.2">
      <c r="A52" s="31">
        <v>44693</v>
      </c>
      <c r="B52" s="2">
        <v>85.949996999999996</v>
      </c>
      <c r="C52" s="4">
        <f t="shared" si="11"/>
        <v>8.0045172655311109E-2</v>
      </c>
      <c r="D52" s="2">
        <f t="shared" si="12"/>
        <v>2408.6424717928758</v>
      </c>
      <c r="E52">
        <f t="shared" si="6"/>
        <v>134.76811218155416</v>
      </c>
      <c r="F52">
        <v>2</v>
      </c>
      <c r="G52" s="2">
        <f t="shared" si="7"/>
        <v>150</v>
      </c>
      <c r="H52">
        <f t="shared" si="8"/>
        <v>1.7452007589947909</v>
      </c>
      <c r="I52">
        <f t="shared" si="13"/>
        <v>77.278505647883904</v>
      </c>
      <c r="J52">
        <f t="shared" si="14"/>
        <v>1.3798248151162549</v>
      </c>
      <c r="K52">
        <f t="shared" si="15"/>
        <v>32.590867641647847</v>
      </c>
      <c r="L52">
        <f t="shared" si="16"/>
        <v>134.76811218155416</v>
      </c>
      <c r="M52" s="2">
        <v>0.88</v>
      </c>
      <c r="N52" s="2">
        <f t="shared" si="9"/>
        <v>118.59593871976766</v>
      </c>
      <c r="P52" s="1">
        <f t="shared" si="10"/>
        <v>2408.6424717928758</v>
      </c>
      <c r="Q52" s="1">
        <f t="shared" si="17"/>
        <v>15.389824283283971</v>
      </c>
      <c r="R52" s="1">
        <f t="shared" si="18"/>
        <v>144.5185483075725</v>
      </c>
      <c r="S52" s="1">
        <f t="shared" si="19"/>
        <v>17.754959948614331</v>
      </c>
      <c r="T52" s="1">
        <f t="shared" si="20"/>
        <v>141.45819279633744</v>
      </c>
      <c r="U52" s="1">
        <f t="shared" si="21"/>
        <v>18.843107178951676</v>
      </c>
      <c r="V52" s="1">
        <f t="shared" si="22"/>
        <v>141.36513129490564</v>
      </c>
      <c r="W52" s="1">
        <f t="shared" si="23"/>
        <v>19.63970777276888</v>
      </c>
      <c r="X52" s="1">
        <f t="shared" si="24"/>
        <v>139.16774275871916</v>
      </c>
      <c r="Y52" s="1">
        <f t="shared" si="25"/>
        <v>21.444209131672658</v>
      </c>
      <c r="Z52" s="1">
        <f t="shared" si="26"/>
        <v>144.03417787880281</v>
      </c>
      <c r="AA52" s="1">
        <f t="shared" si="27"/>
        <v>21.791938769655363</v>
      </c>
      <c r="AB52" s="1">
        <f t="shared" si="28"/>
        <v>126.75744446718556</v>
      </c>
      <c r="AC52" s="1">
        <f t="shared" si="29"/>
        <v>23.357747464352101</v>
      </c>
      <c r="AD52" s="1">
        <f t="shared" si="30"/>
        <v>129.8599887173649</v>
      </c>
      <c r="AE52" s="1">
        <f t="shared" si="31"/>
        <v>25.309783997277258</v>
      </c>
      <c r="AF52" s="1">
        <f t="shared" si="32"/>
        <v>134.57723534726824</v>
      </c>
      <c r="AG52" s="1">
        <f t="shared" si="33"/>
        <v>27.524424335125939</v>
      </c>
      <c r="AH52" s="1">
        <f t="shared" si="34"/>
        <v>139.98371150887533</v>
      </c>
      <c r="AI52" s="1">
        <f t="shared" si="35"/>
        <v>31.675555015635709</v>
      </c>
      <c r="AJ52" s="1">
        <f t="shared" si="36"/>
        <v>145.62859703635604</v>
      </c>
      <c r="AK52" s="1">
        <f t="shared" si="37"/>
        <v>38.094647560931477</v>
      </c>
      <c r="AL52" s="1">
        <f t="shared" si="38"/>
        <v>167.41331275384204</v>
      </c>
      <c r="AM52" s="1">
        <f t="shared" si="39"/>
        <v>36.903898632051344</v>
      </c>
      <c r="AN52" s="1">
        <f t="shared" si="40"/>
        <v>154.29032860915106</v>
      </c>
      <c r="AO52" s="1">
        <f t="shared" si="41"/>
        <v>40.300842221429924</v>
      </c>
      <c r="AP52" s="1">
        <f t="shared" si="42"/>
        <v>161.19653746449595</v>
      </c>
      <c r="AQ52" s="1">
        <f t="shared" si="43"/>
        <v>38.836842697810219</v>
      </c>
      <c r="AR52" s="1">
        <f t="shared" si="44"/>
        <v>144.59958469719231</v>
      </c>
      <c r="AS52" s="1">
        <f t="shared" si="45"/>
        <v>41.014700522272491</v>
      </c>
      <c r="AT52" s="1">
        <f t="shared" si="46"/>
        <v>146.87286052486741</v>
      </c>
      <c r="AU52" s="1">
        <f t="shared" si="47"/>
        <v>44.154206410399091</v>
      </c>
      <c r="AV52" s="1">
        <f t="shared" si="48"/>
        <v>152.15979102467401</v>
      </c>
      <c r="AW52" s="1">
        <f t="shared" si="49"/>
        <v>47.425559635847755</v>
      </c>
      <c r="AX52" s="1">
        <f t="shared" si="50"/>
        <v>157.24478429673826</v>
      </c>
      <c r="AY52" s="1">
        <f t="shared" si="51"/>
        <v>50.532255162954449</v>
      </c>
      <c r="AZ52" s="1">
        <f t="shared" si="52"/>
        <v>156.99584850234356</v>
      </c>
      <c r="BA52" s="1">
        <f t="shared" si="53"/>
        <v>54.030911200339041</v>
      </c>
      <c r="BB52" s="1">
        <f t="shared" si="54"/>
        <v>161.64116382544722</v>
      </c>
      <c r="BC52" s="1">
        <f t="shared" si="55"/>
        <v>53.916070055879786</v>
      </c>
      <c r="BD52" s="1">
        <f t="shared" si="56"/>
        <v>155.31260377514508</v>
      </c>
      <c r="BE52" s="1">
        <f t="shared" si="57"/>
        <v>60.808907042893217</v>
      </c>
      <c r="BF52" s="1">
        <f t="shared" si="58"/>
        <v>169.08196131147548</v>
      </c>
      <c r="BG52" s="1">
        <f t="shared" si="58"/>
        <v>63.146991088199798</v>
      </c>
      <c r="BH52" s="1">
        <f t="shared" si="59"/>
        <v>158.81374168514412</v>
      </c>
      <c r="BI52" s="1">
        <f t="shared" si="60"/>
        <v>66.76242490113637</v>
      </c>
      <c r="BJ52" s="1">
        <f t="shared" si="61"/>
        <v>162.14940542952064</v>
      </c>
      <c r="BK52" s="1">
        <f t="shared" si="62"/>
        <v>68.477300041499419</v>
      </c>
      <c r="BL52" s="1">
        <f t="shared" si="63"/>
        <v>160.63417927649689</v>
      </c>
      <c r="BM52" s="1">
        <f t="shared" si="64"/>
        <v>77.05883266280415</v>
      </c>
      <c r="BN52" s="1">
        <f t="shared" si="65"/>
        <v>174.78984816188049</v>
      </c>
      <c r="BO52" s="1">
        <f t="shared" si="66"/>
        <v>82.0365556793287</v>
      </c>
      <c r="BP52" s="1">
        <f t="shared" si="67"/>
        <v>169.23732672617484</v>
      </c>
      <c r="BQ52" s="1">
        <f t="shared" si="68"/>
        <v>92.323055580790239</v>
      </c>
      <c r="BR52" s="1">
        <f t="shared" si="69"/>
        <v>184.02083811078614</v>
      </c>
      <c r="BS52" s="1">
        <f t="shared" si="70"/>
        <v>93.682058136763928</v>
      </c>
      <c r="BT52" s="1">
        <f t="shared" si="71"/>
        <v>180.03769543307223</v>
      </c>
      <c r="BU52" s="1">
        <f t="shared" si="72"/>
        <v>114.85959759360917</v>
      </c>
      <c r="BV52" s="1">
        <f t="shared" si="73"/>
        <v>213.16963541666667</v>
      </c>
      <c r="BW52" s="1">
        <f t="shared" si="74"/>
        <v>159.22708528477742</v>
      </c>
      <c r="BX52" s="1">
        <f t="shared" si="75"/>
        <v>283.8507291435813</v>
      </c>
      <c r="BY52" s="1">
        <f t="shared" si="76"/>
        <v>171.33539732497727</v>
      </c>
      <c r="BZ52" s="1">
        <f t="shared" si="77"/>
        <v>289.9797534858244</v>
      </c>
      <c r="CA52" s="1">
        <f t="shared" si="78"/>
        <v>216.4349795242502</v>
      </c>
      <c r="CB52" s="1">
        <f t="shared" si="79"/>
        <v>347.97570574833219</v>
      </c>
      <c r="CC52" s="1">
        <f t="shared" si="80"/>
        <v>167.94855747035228</v>
      </c>
      <c r="CD52" s="1">
        <f t="shared" si="81"/>
        <v>254.44049849775007</v>
      </c>
      <c r="CE52" s="1">
        <f t="shared" si="82"/>
        <v>147.9325420043821</v>
      </c>
      <c r="CF52" s="1">
        <f t="shared" si="83"/>
        <v>214.83919312911826</v>
      </c>
      <c r="CG52" s="1">
        <f t="shared" si="84"/>
        <v>160.15753726600968</v>
      </c>
      <c r="CH52" s="1">
        <f t="shared" si="85"/>
        <v>224.6079982714983</v>
      </c>
      <c r="CI52" s="1">
        <f t="shared" si="86"/>
        <v>147.53986208067559</v>
      </c>
      <c r="CJ52" s="1">
        <f t="shared" ref="CJ52:CJ55" si="87">$C52*CJ51+CJ51</f>
        <v>197.37445728720147</v>
      </c>
      <c r="CK52" s="1">
        <f t="shared" ref="CK52:CK55" si="88">CK51*$C52+CK51</f>
        <v>124.91616162755891</v>
      </c>
      <c r="CL52" s="1">
        <f>$C52*CL51+CL51</f>
        <v>162.00677589829667</v>
      </c>
      <c r="CM52" s="1">
        <f>$N52</f>
        <v>118.59593871976766</v>
      </c>
      <c r="CN52" s="2">
        <f>$G52</f>
        <v>150</v>
      </c>
    </row>
    <row r="53" spans="1:116" x14ac:dyDescent="0.2">
      <c r="A53" s="31">
        <v>44784</v>
      </c>
      <c r="B53" s="2">
        <v>91.839995999999999</v>
      </c>
      <c r="C53" s="4">
        <f t="shared" si="11"/>
        <v>6.852820483519044E-2</v>
      </c>
      <c r="D53" s="2">
        <f t="shared" si="12"/>
        <v>2573.7024164746372</v>
      </c>
      <c r="E53">
        <f t="shared" si="6"/>
        <v>137.89313775566518</v>
      </c>
      <c r="F53">
        <v>3</v>
      </c>
      <c r="G53" s="2">
        <f t="shared" si="7"/>
        <v>150</v>
      </c>
      <c r="H53">
        <f t="shared" si="8"/>
        <v>1.6332753324597271</v>
      </c>
      <c r="I53">
        <f t="shared" si="13"/>
        <v>78.911780980343636</v>
      </c>
      <c r="J53">
        <f t="shared" si="14"/>
        <v>1.3212757677492206</v>
      </c>
      <c r="K53">
        <f t="shared" si="15"/>
        <v>33.912143409397068</v>
      </c>
      <c r="L53">
        <f t="shared" si="16"/>
        <v>137.89313775566518</v>
      </c>
      <c r="M53" s="2">
        <v>0.88</v>
      </c>
      <c r="N53" s="2">
        <f t="shared" si="9"/>
        <v>121.34596122498536</v>
      </c>
      <c r="P53" s="1">
        <f t="shared" si="10"/>
        <v>2573.7024164746372</v>
      </c>
      <c r="Q53" s="1">
        <f t="shared" si="17"/>
        <v>16.444461314146444</v>
      </c>
      <c r="R53" s="1">
        <f t="shared" si="18"/>
        <v>154.42214498847818</v>
      </c>
      <c r="S53" s="1">
        <f t="shared" si="19"/>
        <v>18.971675480813577</v>
      </c>
      <c r="T53" s="1">
        <f t="shared" si="20"/>
        <v>151.15206880790072</v>
      </c>
      <c r="U53" s="1">
        <f t="shared" si="21"/>
        <v>20.134391487442326</v>
      </c>
      <c r="V53" s="1">
        <f t="shared" si="22"/>
        <v>151.05262996883653</v>
      </c>
      <c r="W53" s="1">
        <f t="shared" si="23"/>
        <v>20.985581689924466</v>
      </c>
      <c r="X53" s="1">
        <f t="shared" si="24"/>
        <v>148.70465834093974</v>
      </c>
      <c r="Y53" s="1">
        <f t="shared" si="25"/>
        <v>22.913742287576582</v>
      </c>
      <c r="Z53" s="1">
        <f t="shared" si="26"/>
        <v>153.90458152374967</v>
      </c>
      <c r="AA53" s="1">
        <f t="shared" si="27"/>
        <v>23.285301213418233</v>
      </c>
      <c r="AB53" s="1">
        <f t="shared" si="28"/>
        <v>135.44390458601814</v>
      </c>
      <c r="AC53" s="1">
        <f t="shared" si="29"/>
        <v>24.958411967077872</v>
      </c>
      <c r="AD53" s="1">
        <f t="shared" si="30"/>
        <v>138.75906062408399</v>
      </c>
      <c r="AE53" s="1">
        <f t="shared" si="31"/>
        <v>27.044218059377098</v>
      </c>
      <c r="AF53" s="1">
        <f t="shared" si="32"/>
        <v>143.79957169729948</v>
      </c>
      <c r="AG53" s="1">
        <f t="shared" si="33"/>
        <v>29.410623723934151</v>
      </c>
      <c r="AH53" s="1">
        <f t="shared" si="34"/>
        <v>149.57654396474575</v>
      </c>
      <c r="AI53" s="1">
        <f t="shared" si="35"/>
        <v>33.846223938015534</v>
      </c>
      <c r="AJ53" s="1">
        <f t="shared" si="36"/>
        <v>155.60826336392486</v>
      </c>
      <c r="AK53" s="1">
        <f t="shared" si="37"/>
        <v>40.705205372111379</v>
      </c>
      <c r="AL53" s="1">
        <f t="shared" si="38"/>
        <v>178.88584654237513</v>
      </c>
      <c r="AM53" s="1">
        <f t="shared" si="39"/>
        <v>39.43285655672566</v>
      </c>
      <c r="AN53" s="1">
        <f t="shared" si="40"/>
        <v>164.86356785216782</v>
      </c>
      <c r="AO53" s="1">
        <f t="shared" si="41"/>
        <v>43.062586592210764</v>
      </c>
      <c r="AP53" s="1">
        <f t="shared" si="42"/>
        <v>172.24304680258638</v>
      </c>
      <c r="AQ53" s="1">
        <f t="shared" si="43"/>
        <v>41.498261809357828</v>
      </c>
      <c r="AR53" s="1">
        <f t="shared" si="44"/>
        <v>154.50873465640498</v>
      </c>
      <c r="AS53" s="1">
        <f t="shared" si="45"/>
        <v>43.825364320916776</v>
      </c>
      <c r="AT53" s="1">
        <f t="shared" si="46"/>
        <v>156.93779399564588</v>
      </c>
      <c r="AU53" s="1">
        <f t="shared" si="47"/>
        <v>47.180014911626202</v>
      </c>
      <c r="AV53" s="1">
        <f t="shared" si="48"/>
        <v>162.58702835169265</v>
      </c>
      <c r="AW53" s="1">
        <f t="shared" si="49"/>
        <v>50.675548100996672</v>
      </c>
      <c r="AX53" s="1">
        <f t="shared" si="50"/>
        <v>168.02048708429047</v>
      </c>
      <c r="AY53" s="1">
        <f t="shared" si="51"/>
        <v>53.995139895545499</v>
      </c>
      <c r="AZ53" s="1">
        <f t="shared" si="52"/>
        <v>167.75449216678669</v>
      </c>
      <c r="BA53" s="1">
        <f t="shared" si="53"/>
        <v>57.733552550507859</v>
      </c>
      <c r="BB53" s="1">
        <f t="shared" si="54"/>
        <v>172.71814260987605</v>
      </c>
      <c r="BC53" s="1">
        <f t="shared" si="55"/>
        <v>57.610841548577596</v>
      </c>
      <c r="BD53" s="1">
        <f t="shared" si="56"/>
        <v>165.95589770013498</v>
      </c>
      <c r="BE53" s="1">
        <f t="shared" si="57"/>
        <v>64.976032280532664</v>
      </c>
      <c r="BF53" s="1">
        <f t="shared" ref="BF53:BG54" si="89">BF52*$C53+BF52</f>
        <v>180.66884459016401</v>
      </c>
      <c r="BG53" s="1">
        <f t="shared" si="89"/>
        <v>67.474341028217893</v>
      </c>
      <c r="BH53" s="1">
        <f t="shared" si="59"/>
        <v>169.69696230598669</v>
      </c>
      <c r="BI53" s="1">
        <f t="shared" si="60"/>
        <v>71.337534030055465</v>
      </c>
      <c r="BJ53" s="1">
        <f t="shared" si="61"/>
        <v>173.26121309869916</v>
      </c>
      <c r="BK53" s="1">
        <f t="shared" si="62"/>
        <v>73.169926485304089</v>
      </c>
      <c r="BL53" s="1">
        <f t="shared" si="63"/>
        <v>171.64215121748938</v>
      </c>
      <c r="BM53" s="1">
        <f t="shared" si="64"/>
        <v>82.339536131881459</v>
      </c>
      <c r="BN53" s="1">
        <f t="shared" si="65"/>
        <v>186.76788267982965</v>
      </c>
      <c r="BO53" s="1">
        <f t="shared" si="66"/>
        <v>87.658373570895236</v>
      </c>
      <c r="BP53" s="1">
        <f t="shared" si="67"/>
        <v>180.83485691782619</v>
      </c>
      <c r="BQ53" s="1">
        <f t="shared" si="68"/>
        <v>98.649788844641307</v>
      </c>
      <c r="BR53" s="1">
        <f t="shared" si="69"/>
        <v>196.63145579878551</v>
      </c>
      <c r="BS53" s="1">
        <f t="shared" si="70"/>
        <v>100.10192140614231</v>
      </c>
      <c r="BT53" s="1">
        <f t="shared" si="71"/>
        <v>192.37535550376543</v>
      </c>
      <c r="BU53" s="1">
        <f t="shared" si="72"/>
        <v>122.73071962479156</v>
      </c>
      <c r="BV53" s="1">
        <f t="shared" si="73"/>
        <v>227.77776785714286</v>
      </c>
      <c r="BW53" s="1">
        <f t="shared" si="74"/>
        <v>170.138631600483</v>
      </c>
      <c r="BX53" s="1">
        <f t="shared" si="75"/>
        <v>303.30251005295082</v>
      </c>
      <c r="BY53" s="1">
        <f t="shared" si="76"/>
        <v>183.07670452838204</v>
      </c>
      <c r="BZ53" s="1">
        <f t="shared" si="77"/>
        <v>309.85154543075902</v>
      </c>
      <c r="CA53" s="1">
        <f t="shared" si="78"/>
        <v>231.26688013458826</v>
      </c>
      <c r="CB53" s="1">
        <f t="shared" si="79"/>
        <v>371.82185618952383</v>
      </c>
      <c r="CC53" s="1">
        <f t="shared" si="80"/>
        <v>179.45777061845533</v>
      </c>
      <c r="CD53" s="1">
        <f t="shared" si="81"/>
        <v>271.87684909717183</v>
      </c>
      <c r="CE53" s="1">
        <f t="shared" si="82"/>
        <v>158.07009354464881</v>
      </c>
      <c r="CF53" s="1">
        <f t="shared" si="83"/>
        <v>229.56173736249752</v>
      </c>
      <c r="CG53" s="1">
        <f t="shared" si="84"/>
        <v>171.13284578567445</v>
      </c>
      <c r="CH53" s="1">
        <f t="shared" si="85"/>
        <v>239.99998118466965</v>
      </c>
      <c r="CI53" s="1">
        <f t="shared" si="86"/>
        <v>157.65050397069587</v>
      </c>
      <c r="CJ53" s="1">
        <f t="shared" si="87"/>
        <v>210.90017452541335</v>
      </c>
      <c r="CK53" s="1">
        <f t="shared" si="88"/>
        <v>133.47644193879802</v>
      </c>
      <c r="CL53" s="1">
        <f t="shared" ref="CL53:CL55" si="90">$C53*CL52+CL52</f>
        <v>173.10880942174393</v>
      </c>
      <c r="CM53" s="1">
        <f t="shared" ref="CM53:CM55" si="91">CM52*$C53+CM52</f>
        <v>126.7231055009776</v>
      </c>
      <c r="CN53" s="1">
        <f>$C53*CN52+CN52</f>
        <v>160.27923072527858</v>
      </c>
      <c r="CO53" s="1">
        <f>$N53</f>
        <v>121.34596122498536</v>
      </c>
      <c r="CP53" s="2">
        <f>$G53</f>
        <v>150</v>
      </c>
    </row>
    <row r="54" spans="1:116" x14ac:dyDescent="0.2">
      <c r="A54" s="31">
        <v>44879</v>
      </c>
      <c r="B54" s="2">
        <v>112.629997</v>
      </c>
      <c r="C54" s="4">
        <f t="shared" si="11"/>
        <v>0.22637197196742043</v>
      </c>
      <c r="D54" s="2">
        <f t="shared" si="12"/>
        <v>3156.3165077493159</v>
      </c>
      <c r="E54">
        <f t="shared" si="6"/>
        <v>140.84768885587414</v>
      </c>
      <c r="F54">
        <v>4</v>
      </c>
      <c r="G54" s="2">
        <f t="shared" si="7"/>
        <v>150</v>
      </c>
      <c r="H54">
        <f t="shared" si="8"/>
        <v>1.3317944064226512</v>
      </c>
      <c r="I54">
        <f t="shared" si="13"/>
        <v>80.243575386766281</v>
      </c>
      <c r="J54">
        <f t="shared" si="14"/>
        <v>1.1379863293332544</v>
      </c>
      <c r="K54">
        <f t="shared" si="15"/>
        <v>35.05012973873032</v>
      </c>
      <c r="L54">
        <f t="shared" si="16"/>
        <v>140.84768885587414</v>
      </c>
      <c r="M54" s="2">
        <v>0.91</v>
      </c>
      <c r="N54" s="2">
        <f t="shared" si="9"/>
        <v>128.17139685884547</v>
      </c>
      <c r="P54" s="1">
        <f t="shared" si="10"/>
        <v>3156.3165077493159</v>
      </c>
      <c r="Q54" s="1">
        <f t="shared" si="17"/>
        <v>20.167026449771733</v>
      </c>
      <c r="R54" s="1">
        <f t="shared" si="18"/>
        <v>189.37899046495889</v>
      </c>
      <c r="S54" s="1">
        <f t="shared" si="19"/>
        <v>23.266331070931304</v>
      </c>
      <c r="T54" s="1">
        <f t="shared" si="20"/>
        <v>185.36866069090041</v>
      </c>
      <c r="U54" s="1">
        <f t="shared" si="21"/>
        <v>24.692253392818689</v>
      </c>
      <c r="V54" s="1">
        <f t="shared" si="22"/>
        <v>185.24671168574713</v>
      </c>
      <c r="W54" s="1">
        <f t="shared" si="23"/>
        <v>25.736129199956057</v>
      </c>
      <c r="X54" s="1">
        <f t="shared" si="24"/>
        <v>182.36722509031978</v>
      </c>
      <c r="Y54" s="1">
        <f t="shared" si="25"/>
        <v>28.100771314368565</v>
      </c>
      <c r="Z54" s="1">
        <f t="shared" si="26"/>
        <v>188.7442651381015</v>
      </c>
      <c r="AA54" s="1">
        <f t="shared" si="27"/>
        <v>28.556440766955085</v>
      </c>
      <c r="AB54" s="1">
        <f t="shared" si="28"/>
        <v>166.10460835812219</v>
      </c>
      <c r="AC54" s="1">
        <f t="shared" si="29"/>
        <v>30.608296901240553</v>
      </c>
      <c r="AD54" s="1">
        <f t="shared" si="30"/>
        <v>170.17022280590473</v>
      </c>
      <c r="AE54" s="1">
        <f t="shared" si="31"/>
        <v>33.166271031795219</v>
      </c>
      <c r="AF54" s="1">
        <f t="shared" si="32"/>
        <v>176.35176431048762</v>
      </c>
      <c r="AG54" s="1">
        <f t="shared" si="33"/>
        <v>36.068364613112919</v>
      </c>
      <c r="AH54" s="1">
        <f t="shared" si="34"/>
        <v>183.43648118211681</v>
      </c>
      <c r="AI54" s="1">
        <f t="shared" si="35"/>
        <v>41.50806039451502</v>
      </c>
      <c r="AJ54" s="1">
        <f t="shared" si="36"/>
        <v>190.83361279604225</v>
      </c>
      <c r="AK54" s="1">
        <f t="shared" si="37"/>
        <v>49.919722981535067</v>
      </c>
      <c r="AL54" s="1">
        <f t="shared" si="38"/>
        <v>219.38058838123396</v>
      </c>
      <c r="AM54" s="1">
        <f t="shared" si="39"/>
        <v>48.35935005578007</v>
      </c>
      <c r="AN54" s="1">
        <f t="shared" si="40"/>
        <v>202.18405881244766</v>
      </c>
      <c r="AO54" s="1">
        <f t="shared" si="41"/>
        <v>52.810749237107316</v>
      </c>
      <c r="AP54" s="1">
        <f t="shared" si="42"/>
        <v>211.23404496496454</v>
      </c>
      <c r="AQ54" s="1">
        <f t="shared" si="43"/>
        <v>50.892305168362455</v>
      </c>
      <c r="AR54" s="1">
        <f t="shared" si="44"/>
        <v>189.48518160676628</v>
      </c>
      <c r="AS54" s="1">
        <f t="shared" si="45"/>
        <v>53.746198464433334</v>
      </c>
      <c r="AT54" s="1">
        <f t="shared" si="46"/>
        <v>192.46411189865702</v>
      </c>
      <c r="AU54" s="1">
        <f t="shared" si="47"/>
        <v>57.860247924623323</v>
      </c>
      <c r="AV54" s="1">
        <f t="shared" si="48"/>
        <v>199.39217457598821</v>
      </c>
      <c r="AW54" s="1">
        <f t="shared" si="49"/>
        <v>62.147071855149157</v>
      </c>
      <c r="AX54" s="1">
        <f t="shared" si="50"/>
        <v>206.05561607648781</v>
      </c>
      <c r="AY54" s="1">
        <f t="shared" si="51"/>
        <v>66.21812619035687</v>
      </c>
      <c r="AZ54" s="1">
        <f t="shared" si="52"/>
        <v>205.72940736497537</v>
      </c>
      <c r="BA54" s="1">
        <f t="shared" si="53"/>
        <v>70.802810690051018</v>
      </c>
      <c r="BB54" s="1">
        <f t="shared" si="54"/>
        <v>211.81668914702385</v>
      </c>
      <c r="BC54" s="1">
        <f t="shared" si="55"/>
        <v>70.652321356631703</v>
      </c>
      <c r="BD54" s="1">
        <f t="shared" si="56"/>
        <v>203.52366152213804</v>
      </c>
      <c r="BE54" s="1">
        <f t="shared" si="57"/>
        <v>79.684784838495602</v>
      </c>
      <c r="BF54" s="1">
        <f t="shared" si="89"/>
        <v>221.56720721311487</v>
      </c>
      <c r="BG54" s="1">
        <f t="shared" si="89"/>
        <v>82.748640663977795</v>
      </c>
      <c r="BH54" s="1">
        <f t="shared" si="59"/>
        <v>208.11159830007392</v>
      </c>
      <c r="BI54" s="1">
        <f t="shared" si="60"/>
        <v>87.486352283732089</v>
      </c>
      <c r="BJ54" s="1">
        <f t="shared" si="61"/>
        <v>212.48269557331915</v>
      </c>
      <c r="BK54" s="1">
        <f t="shared" si="62"/>
        <v>89.733547032493561</v>
      </c>
      <c r="BL54" s="1">
        <f t="shared" si="63"/>
        <v>210.49712346132264</v>
      </c>
      <c r="BM54" s="1">
        <f t="shared" si="64"/>
        <v>100.97889929693812</v>
      </c>
      <c r="BN54" s="1">
        <f t="shared" si="65"/>
        <v>229.04689658224251</v>
      </c>
      <c r="BO54" s="1">
        <f t="shared" si="66"/>
        <v>107.5017724555956</v>
      </c>
      <c r="BP54" s="1">
        <f t="shared" si="67"/>
        <v>221.77080007876083</v>
      </c>
      <c r="BQ54" s="1">
        <f t="shared" si="68"/>
        <v>120.9813360795724</v>
      </c>
      <c r="BR54" s="1">
        <f t="shared" si="69"/>
        <v>241.14330619878126</v>
      </c>
      <c r="BS54" s="1">
        <f t="shared" si="70"/>
        <v>122.76219075257848</v>
      </c>
      <c r="BT54" s="1">
        <f t="shared" si="71"/>
        <v>235.92374408708636</v>
      </c>
      <c r="BU54" s="1">
        <f t="shared" si="72"/>
        <v>150.51351464723621</v>
      </c>
      <c r="BV54" s="1">
        <f t="shared" si="73"/>
        <v>279.3402703373016</v>
      </c>
      <c r="BW54" s="1">
        <f t="shared" si="74"/>
        <v>208.6532491437228</v>
      </c>
      <c r="BX54" s="1">
        <f t="shared" si="75"/>
        <v>371.96169735630565</v>
      </c>
      <c r="BY54" s="1">
        <f t="shared" si="76"/>
        <v>224.52013915376864</v>
      </c>
      <c r="BZ54" s="1">
        <f t="shared" si="77"/>
        <v>379.99325078707272</v>
      </c>
      <c r="CA54" s="1">
        <f t="shared" si="78"/>
        <v>283.61921984140804</v>
      </c>
      <c r="CB54" s="1">
        <f t="shared" si="79"/>
        <v>455.99190299573297</v>
      </c>
      <c r="CC54" s="1">
        <f t="shared" si="80"/>
        <v>220.08198003823208</v>
      </c>
      <c r="CD54" s="1">
        <f t="shared" si="81"/>
        <v>333.42214755958742</v>
      </c>
      <c r="CE54" s="1">
        <f t="shared" si="82"/>
        <v>193.85273232942558</v>
      </c>
      <c r="CF54" s="1">
        <f t="shared" si="83"/>
        <v>281.52808053751312</v>
      </c>
      <c r="CG54" s="1">
        <f t="shared" si="84"/>
        <v>209.87252555457403</v>
      </c>
      <c r="CH54" s="1">
        <f t="shared" si="85"/>
        <v>294.3292501975871</v>
      </c>
      <c r="CI54" s="1">
        <f t="shared" si="86"/>
        <v>193.33815943619993</v>
      </c>
      <c r="CJ54" s="1">
        <f t="shared" si="87"/>
        <v>258.64206292100431</v>
      </c>
      <c r="CK54" s="1">
        <f t="shared" si="88"/>
        <v>163.69176731167863</v>
      </c>
      <c r="CL54" s="1">
        <f t="shared" si="90"/>
        <v>212.29579197547648</v>
      </c>
      <c r="CM54" s="1">
        <f t="shared" si="91"/>
        <v>155.40966478706935</v>
      </c>
      <c r="CN54" s="1">
        <f t="shared" ref="CN54:CN55" si="92">$C54*CN53+CN53</f>
        <v>196.56195624998105</v>
      </c>
      <c r="CO54" s="1">
        <f t="shared" ref="CO54:CO55" si="93">CO53*$C54+CO53</f>
        <v>148.81528575776744</v>
      </c>
      <c r="CP54" s="1">
        <f>$C54*CP53+CP53</f>
        <v>183.95579579511306</v>
      </c>
      <c r="CQ54" s="1">
        <f>$N54</f>
        <v>128.17139685884547</v>
      </c>
      <c r="CR54" s="2">
        <f>$G54</f>
        <v>150</v>
      </c>
    </row>
    <row r="55" spans="1:116" x14ac:dyDescent="0.2">
      <c r="A55" s="31">
        <v>44952</v>
      </c>
      <c r="B55" s="2">
        <v>114.720001</v>
      </c>
      <c r="C55" s="4">
        <f t="shared" si="11"/>
        <v>1.8556370910673053E-2</v>
      </c>
      <c r="D55" s="2">
        <f t="shared" si="12"/>
        <v>3214.8862875785926</v>
      </c>
      <c r="E55">
        <f t="shared" si="6"/>
        <v>143.31746959163004</v>
      </c>
      <c r="F55"/>
      <c r="G55" s="2">
        <f t="shared" si="7"/>
        <v>0</v>
      </c>
      <c r="H55">
        <f t="shared" si="8"/>
        <v>0</v>
      </c>
      <c r="I55">
        <f t="shared" si="13"/>
        <v>80.243575386766281</v>
      </c>
      <c r="J55">
        <f t="shared" si="14"/>
        <v>0</v>
      </c>
      <c r="K55">
        <f t="shared" si="15"/>
        <v>35.05012973873032</v>
      </c>
      <c r="L55">
        <f t="shared" si="16"/>
        <v>143.31746959163004</v>
      </c>
      <c r="M55" s="2">
        <v>0</v>
      </c>
      <c r="N55" s="2">
        <f t="shared" si="9"/>
        <v>0</v>
      </c>
      <c r="P55" s="1">
        <f t="shared" si="10"/>
        <v>3214.8862875785926</v>
      </c>
      <c r="Q55" s="1">
        <f t="shared" si="17"/>
        <v>20.541253272739052</v>
      </c>
      <c r="R55" s="1">
        <f t="shared" si="18"/>
        <v>192.89317725471548</v>
      </c>
      <c r="S55" s="1">
        <f t="shared" si="19"/>
        <v>23.698069740014024</v>
      </c>
      <c r="T55" s="1">
        <f t="shared" si="20"/>
        <v>188.80843031389546</v>
      </c>
      <c r="U55" s="1">
        <f t="shared" si="21"/>
        <v>25.150452005396158</v>
      </c>
      <c r="V55" s="1">
        <f t="shared" si="22"/>
        <v>188.68421837777038</v>
      </c>
      <c r="W55" s="1">
        <f t="shared" si="23"/>
        <v>26.213698359195444</v>
      </c>
      <c r="X55" s="1">
        <f t="shared" si="24"/>
        <v>185.75129896104596</v>
      </c>
      <c r="Y55" s="1">
        <f t="shared" si="25"/>
        <v>28.62221964975399</v>
      </c>
      <c r="Z55" s="1">
        <f t="shared" si="26"/>
        <v>192.24667372926652</v>
      </c>
      <c r="AA55" s="1">
        <f t="shared" si="27"/>
        <v>29.086344673715367</v>
      </c>
      <c r="AB55" s="1">
        <f t="shared" si="28"/>
        <v>169.18690708078759</v>
      </c>
      <c r="AC55" s="1">
        <f t="shared" si="29"/>
        <v>31.176275811483979</v>
      </c>
      <c r="AD55" s="1">
        <f t="shared" si="30"/>
        <v>173.32796457824298</v>
      </c>
      <c r="AE55" s="1">
        <f t="shared" si="31"/>
        <v>33.781716658785122</v>
      </c>
      <c r="AF55" s="1">
        <f t="shared" si="32"/>
        <v>179.62421305978464</v>
      </c>
      <c r="AG55" s="1">
        <f t="shared" si="33"/>
        <v>36.737662565015235</v>
      </c>
      <c r="AH55" s="1">
        <f t="shared" si="34"/>
        <v>186.84039656548086</v>
      </c>
      <c r="AI55" s="1">
        <f t="shared" si="35"/>
        <v>42.278299358978259</v>
      </c>
      <c r="AJ55" s="1">
        <f t="shared" si="36"/>
        <v>194.37479209730938</v>
      </c>
      <c r="AK55" s="1">
        <f t="shared" si="37"/>
        <v>50.846051876938482</v>
      </c>
      <c r="AL55" s="1">
        <f t="shared" si="38"/>
        <v>223.45149594983783</v>
      </c>
      <c r="AM55" s="1">
        <f t="shared" si="39"/>
        <v>49.256724092414203</v>
      </c>
      <c r="AN55" s="1">
        <f t="shared" si="40"/>
        <v>205.93586119999676</v>
      </c>
      <c r="AO55" s="1">
        <f t="shared" si="41"/>
        <v>53.790725088021624</v>
      </c>
      <c r="AP55" s="1">
        <f t="shared" si="42"/>
        <v>215.15378225229622</v>
      </c>
      <c r="AQ55" s="1">
        <f t="shared" si="43"/>
        <v>51.836681659565755</v>
      </c>
      <c r="AR55" s="1">
        <f t="shared" si="44"/>
        <v>193.00133891873767</v>
      </c>
      <c r="AS55" s="1">
        <f t="shared" si="45"/>
        <v>54.743532858178007</v>
      </c>
      <c r="AT55" s="1">
        <f t="shared" si="46"/>
        <v>196.0355473460418</v>
      </c>
      <c r="AU55" s="1">
        <f t="shared" si="47"/>
        <v>58.933924146096132</v>
      </c>
      <c r="AV55" s="1">
        <f t="shared" si="48"/>
        <v>203.09216972410593</v>
      </c>
      <c r="AW55" s="1">
        <f t="shared" si="49"/>
        <v>63.300295971505555</v>
      </c>
      <c r="AX55" s="1">
        <f t="shared" si="50"/>
        <v>209.87926051663035</v>
      </c>
      <c r="AY55" s="1">
        <f t="shared" si="51"/>
        <v>67.446894300954881</v>
      </c>
      <c r="AZ55" s="1">
        <f t="shared" si="52"/>
        <v>209.54699855527281</v>
      </c>
      <c r="BA55" s="1">
        <f t="shared" si="53"/>
        <v>72.116653906733774</v>
      </c>
      <c r="BB55" s="1">
        <f t="shared" si="54"/>
        <v>215.74723819590676</v>
      </c>
      <c r="BC55" s="1">
        <f t="shared" si="55"/>
        <v>71.96337203742543</v>
      </c>
      <c r="BD55" s="1">
        <f t="shared" ref="BD55:BD56" si="94">AR55</f>
        <v>193.00133891873767</v>
      </c>
      <c r="BE55" s="1">
        <f t="shared" si="57"/>
        <v>81.163445261895902</v>
      </c>
      <c r="BF55" s="1">
        <f t="shared" ref="BF55" si="95">BF54*$C55+BF54</f>
        <v>225.67869049180339</v>
      </c>
      <c r="BG55" s="1">
        <f t="shared" ref="BG55" si="96">$C55*BG54+BG54</f>
        <v>84.284155132492572</v>
      </c>
      <c r="BH55" s="1">
        <f t="shared" ref="BH55" si="97">BH54*$C55+BH54</f>
        <v>211.97339430894309</v>
      </c>
      <c r="BI55" s="1">
        <f t="shared" si="60"/>
        <v>89.109781486330832</v>
      </c>
      <c r="BJ55" s="1">
        <f t="shared" si="61"/>
        <v>216.42560328447729</v>
      </c>
      <c r="BK55" s="1">
        <f t="shared" si="62"/>
        <v>91.398676014358841</v>
      </c>
      <c r="BL55" s="1">
        <f t="shared" si="63"/>
        <v>214.40318615990068</v>
      </c>
      <c r="BM55" s="1">
        <f t="shared" si="64"/>
        <v>102.85270120644361</v>
      </c>
      <c r="BN55" s="1">
        <f t="shared" si="65"/>
        <v>233.29717575116118</v>
      </c>
      <c r="BO55" s="1">
        <f t="shared" si="66"/>
        <v>109.49661521883641</v>
      </c>
      <c r="BP55" s="1">
        <f t="shared" si="67"/>
        <v>225.88606130217903</v>
      </c>
      <c r="BQ55" s="1">
        <f t="shared" si="68"/>
        <v>123.22631062513373</v>
      </c>
      <c r="BR55" s="1">
        <f t="shared" si="69"/>
        <v>245.61805083123184</v>
      </c>
      <c r="BS55" s="1">
        <f t="shared" si="70"/>
        <v>125.04021149799011</v>
      </c>
      <c r="BT55" s="1">
        <f t="shared" si="71"/>
        <v>240.30163258900106</v>
      </c>
      <c r="BU55" s="1">
        <f t="shared" si="72"/>
        <v>153.30649925209934</v>
      </c>
      <c r="BV55" s="1">
        <f t="shared" si="73"/>
        <v>284.52381200396826</v>
      </c>
      <c r="BW55" s="1">
        <f t="shared" si="74"/>
        <v>212.5250962265508</v>
      </c>
      <c r="BX55" s="1">
        <f t="shared" si="75"/>
        <v>378.8639565770128</v>
      </c>
      <c r="BY55" s="1">
        <f t="shared" si="76"/>
        <v>228.6864181328219</v>
      </c>
      <c r="BZ55" s="1">
        <f t="shared" si="77"/>
        <v>387.04454649223004</v>
      </c>
      <c r="CA55" s="1">
        <f t="shared" si="78"/>
        <v>288.88216328218095</v>
      </c>
      <c r="CB55" s="1">
        <f t="shared" si="79"/>
        <v>464.45345787998542</v>
      </c>
      <c r="CC55" s="1">
        <f t="shared" si="80"/>
        <v>224.16590289057686</v>
      </c>
      <c r="CD55" s="1">
        <f t="shared" si="81"/>
        <v>339.60925259953626</v>
      </c>
      <c r="CE55" s="1">
        <f t="shared" si="82"/>
        <v>197.44993553257783</v>
      </c>
      <c r="CF55" s="1">
        <f t="shared" si="83"/>
        <v>286.75222002173706</v>
      </c>
      <c r="CG55" s="1">
        <f t="shared" si="84"/>
        <v>213.7669979827244</v>
      </c>
      <c r="CH55" s="1">
        <f t="shared" si="85"/>
        <v>299.79093293411381</v>
      </c>
      <c r="CI55" s="1">
        <f t="shared" si="86"/>
        <v>196.9258140338849</v>
      </c>
      <c r="CJ55" s="1">
        <f t="shared" si="87"/>
        <v>263.4415209736681</v>
      </c>
      <c r="CK55" s="1">
        <f t="shared" si="88"/>
        <v>166.72929246093773</v>
      </c>
      <c r="CL55" s="1">
        <f t="shared" si="90"/>
        <v>216.23523143414852</v>
      </c>
      <c r="CM55" s="1">
        <f t="shared" si="91"/>
        <v>158.29350416996158</v>
      </c>
      <c r="CN55" s="1">
        <f t="shared" si="92"/>
        <v>200.20943281708318</v>
      </c>
      <c r="CO55" s="1">
        <f t="shared" si="93"/>
        <v>151.57675739746637</v>
      </c>
      <c r="CP55" s="1">
        <f t="shared" ref="CP55" si="98">$C55*CP54+CP54</f>
        <v>187.36934777305521</v>
      </c>
      <c r="CQ55" s="1">
        <f t="shared" ref="CQ55" si="99">CQ54*$C55+CQ54</f>
        <v>130.54979283909728</v>
      </c>
      <c r="CR55" s="1">
        <f>$C55*CR54+CR54</f>
        <v>152.78345563660096</v>
      </c>
      <c r="CS55" s="1">
        <f>$N55</f>
        <v>0</v>
      </c>
      <c r="CT55" s="2">
        <f>$G55</f>
        <v>0</v>
      </c>
    </row>
    <row r="56" spans="1:116" x14ac:dyDescent="0.2">
      <c r="A56" s="31">
        <v>44957</v>
      </c>
      <c r="B56" s="2">
        <v>112.2</v>
      </c>
      <c r="C56" s="4">
        <f>(B56-B55)/B55</f>
        <v>-2.1966535722048972E-2</v>
      </c>
      <c r="D56" s="2">
        <f>D55*C56+D55</f>
        <v>3144.2663731001721</v>
      </c>
      <c r="E56">
        <f>($D$15/$B$15)+K55+I55</f>
        <v>143.31746959163004</v>
      </c>
      <c r="F56"/>
      <c r="G56" s="2">
        <f t="shared" si="7"/>
        <v>0</v>
      </c>
      <c r="H56">
        <f t="shared" si="8"/>
        <v>0</v>
      </c>
      <c r="I56">
        <f>H56+I55</f>
        <v>80.243575386766281</v>
      </c>
      <c r="J56">
        <f t="shared" si="14"/>
        <v>0</v>
      </c>
      <c r="K56">
        <f>K55+J56</f>
        <v>35.05012973873032</v>
      </c>
      <c r="L56">
        <f t="shared" si="16"/>
        <v>143.31746959163004</v>
      </c>
      <c r="M56" s="2">
        <v>0</v>
      </c>
      <c r="N56" s="2">
        <f t="shared" si="9"/>
        <v>0</v>
      </c>
      <c r="P56" s="1">
        <f t="shared" si="10"/>
        <v>3144.2663731001721</v>
      </c>
      <c r="Q56" s="1">
        <f>C56*Q55+Q55</f>
        <v>20.090033098947774</v>
      </c>
      <c r="R56" s="1">
        <f>R55*C56+R55</f>
        <v>188.65598238601024</v>
      </c>
      <c r="S56" s="1">
        <f>$C56*S55+S55</f>
        <v>23.177505244526397</v>
      </c>
      <c r="T56" s="1">
        <f>T55*$C56+T55</f>
        <v>184.66096318478128</v>
      </c>
      <c r="U56" s="1">
        <f>$C56*U55+U55</f>
        <v>24.597983702993943</v>
      </c>
      <c r="V56" s="1">
        <f>V55*$C56+V55</f>
        <v>184.5394797545882</v>
      </c>
      <c r="W56" s="1">
        <f>$C56*W55+W55</f>
        <v>25.63787421778116</v>
      </c>
      <c r="X56" s="1">
        <f>X55*$C56+X55</f>
        <v>181.67098641700116</v>
      </c>
      <c r="Y56" s="1">
        <f>$C56*Y55+Y55</f>
        <v>27.993488639373336</v>
      </c>
      <c r="Z56" s="1">
        <f>Z55*$C56+Z55</f>
        <v>188.0236803033475</v>
      </c>
      <c r="AA56" s="1">
        <f>$C56*AA55+AA55</f>
        <v>28.447418444416368</v>
      </c>
      <c r="AB56" s="1">
        <f>AB55*$C56+AB55</f>
        <v>165.47045684269449</v>
      </c>
      <c r="AC56" s="1">
        <f>$C56*AC55+AC55</f>
        <v>30.491441035190565</v>
      </c>
      <c r="AD56" s="1">
        <f>AD55*$C56+AD55</f>
        <v>169.52054965270497</v>
      </c>
      <c r="AE56" s="1">
        <f>$C56*AE55+AE55</f>
        <v>33.03964937304778</v>
      </c>
      <c r="AF56" s="1">
        <f>AF55*$C56+AF55</f>
        <v>175.67849136706195</v>
      </c>
      <c r="AG56" s="1">
        <f>$C56*AG55+AG55</f>
        <v>35.930663387936249</v>
      </c>
      <c r="AH56" s="1">
        <f>AH55*$C56+AH55</f>
        <v>182.73616032000342</v>
      </c>
      <c r="AI56" s="1">
        <f>$C56*AI55+AI55</f>
        <v>41.349591585841786</v>
      </c>
      <c r="AJ56" s="1">
        <f>AJ55*$C56+AJ55</f>
        <v>190.105051283238</v>
      </c>
      <c r="AK56" s="1">
        <f>$C56*AK55+AK55</f>
        <v>49.729140262058557</v>
      </c>
      <c r="AL56" s="1">
        <f>AL55*$C56+AL55</f>
        <v>218.54304068191044</v>
      </c>
      <c r="AM56" s="1">
        <f>$C56*AM55+AM55</f>
        <v>48.174724503087077</v>
      </c>
      <c r="AN56" s="1">
        <f>AN55*$C56+AN55</f>
        <v>201.41216374849611</v>
      </c>
      <c r="AO56" s="1">
        <f>$C56*AO55+AO55</f>
        <v>52.609129203860682</v>
      </c>
      <c r="AP56" s="1">
        <f>AP55*$C56+AP55</f>
        <v>210.42759900871721</v>
      </c>
      <c r="AQ56" s="1">
        <f>$C56*AQ55+AQ55</f>
        <v>50.698009340178423</v>
      </c>
      <c r="AR56" s="1">
        <f>AR55*$C56+AR55</f>
        <v>188.76176811297594</v>
      </c>
      <c r="AS56" s="1">
        <f>$C56*AS55+AS55</f>
        <v>53.541007088097679</v>
      </c>
      <c r="AT56" s="1">
        <f>AT55*$C56+AT55</f>
        <v>191.72932549247355</v>
      </c>
      <c r="AU56" s="1">
        <f>$C56*AU55+AU55</f>
        <v>57.639349996100385</v>
      </c>
      <c r="AV56" s="1">
        <f>AV55*$C56+AV55</f>
        <v>198.63093832299293</v>
      </c>
      <c r="AW56" s="1">
        <f>$C56*AW55+AW55</f>
        <v>61.909807758831207</v>
      </c>
      <c r="AX56" s="1">
        <f>AX55*$C56+AX55</f>
        <v>205.26894024317457</v>
      </c>
      <c r="AY56" s="1">
        <f>$C56*AY55+AY55</f>
        <v>65.965319687951691</v>
      </c>
      <c r="AZ56" s="1">
        <f>AZ55*$C56+AZ55</f>
        <v>204.94397692606026</v>
      </c>
      <c r="BA56" s="1">
        <f>$C56*BA55+BA55</f>
        <v>70.53250085253687</v>
      </c>
      <c r="BB56" s="1">
        <f>BB55*$C56+BB55</f>
        <v>211.00801878114297</v>
      </c>
      <c r="BC56" s="1">
        <f>$C56*BC55+BC55</f>
        <v>70.382586054886218</v>
      </c>
      <c r="BD56" s="1">
        <f t="shared" si="94"/>
        <v>188.76176811297594</v>
      </c>
      <c r="BE56" s="1">
        <f t="shared" si="57"/>
        <v>79.380565542225895</v>
      </c>
      <c r="BF56" s="1">
        <f t="shared" ref="BF56" si="100">BF55*$C56+BF55</f>
        <v>220.72131147540995</v>
      </c>
      <c r="BG56" s="1">
        <f>$C56*BG55+BG55</f>
        <v>82.43272422797196</v>
      </c>
      <c r="BH56" s="1">
        <f>BH55*$C56+BH55</f>
        <v>207.3170731707317</v>
      </c>
      <c r="BI56" s="1">
        <f>BI55*$C56+BI55</f>
        <v>87.152348288127371</v>
      </c>
      <c r="BJ56" s="1">
        <f>$C56*BJ55+BJ55</f>
        <v>211.67148253876283</v>
      </c>
      <c r="BK56" s="1">
        <f>BK55*$C56+BK55</f>
        <v>89.390963732741454</v>
      </c>
      <c r="BL56" s="1">
        <f>$C56*BL55+BL55</f>
        <v>209.69349091219811</v>
      </c>
      <c r="BM56" s="1">
        <f>BM55*$C56+BM55</f>
        <v>100.59338367128304</v>
      </c>
      <c r="BN56" s="1">
        <f>$C56*BN55+BN55</f>
        <v>228.17244500617016</v>
      </c>
      <c r="BO56" s="1">
        <f>BO55*$C56+BO55</f>
        <v>107.09135390918838</v>
      </c>
      <c r="BP56" s="1">
        <f>$C56*BP55+BP55</f>
        <v>220.92412706747177</v>
      </c>
      <c r="BQ56" s="1">
        <f>BQ55*$C56+BQ55</f>
        <v>120.51945547089043</v>
      </c>
      <c r="BR56" s="1">
        <f>$C56*BR55+BR55</f>
        <v>240.22267314366755</v>
      </c>
      <c r="BS56" s="1">
        <f>BS55*$C56+BS55</f>
        <v>122.29351122542695</v>
      </c>
      <c r="BT56" s="1">
        <f>$C56*BT55+BT55</f>
        <v>235.02303819266808</v>
      </c>
      <c r="BU56" s="1">
        <f>BU55*$C56+BU55</f>
        <v>149.93888655985583</v>
      </c>
      <c r="BV56" s="1">
        <f>$C56*BV55+BV55</f>
        <v>278.27380952380952</v>
      </c>
      <c r="BW56" s="1">
        <f>BW55*$C56+BW55</f>
        <v>207.85665610845837</v>
      </c>
      <c r="BX56" s="1">
        <f>$C56*BX55+BX55</f>
        <v>370.54162794106702</v>
      </c>
      <c r="BY56" s="1">
        <f>BY55*$C56+BY55</f>
        <v>223.66296975975985</v>
      </c>
      <c r="BZ56" s="1">
        <f>$C56*BZ55+BZ55</f>
        <v>378.54251863568425</v>
      </c>
      <c r="CA56" s="1">
        <f>CA55*$C56+CA55</f>
        <v>282.53642292298014</v>
      </c>
      <c r="CB56" s="1">
        <f>$C56*CB55+CB55</f>
        <v>454.25102440623556</v>
      </c>
      <c r="CC56" s="1">
        <f>CC55*$C56+CC55</f>
        <v>219.24175457706565</v>
      </c>
      <c r="CD56" s="1">
        <f>$C56*CD55+CD55</f>
        <v>332.14921382077017</v>
      </c>
      <c r="CE56" s="1">
        <f>CE55*$C56+CE55</f>
        <v>193.11264447038519</v>
      </c>
      <c r="CF56" s="1">
        <f>$C56*CF55+CF55</f>
        <v>280.45326713725274</v>
      </c>
      <c r="CG56" s="1">
        <f>CG55*$C56+CG55</f>
        <v>209.0712775853417</v>
      </c>
      <c r="CH56" s="1">
        <f>$C56*CH55+CH55</f>
        <v>293.20556469667019</v>
      </c>
      <c r="CI56" s="1">
        <f>CI55*$C56+CI55</f>
        <v>192.60003610531601</v>
      </c>
      <c r="CJ56" s="1">
        <f>$C56*CJ55+CJ55</f>
        <v>257.65462339252912</v>
      </c>
      <c r="CK56" s="1">
        <f>CK55*$C56+CK55</f>
        <v>163.06682750218258</v>
      </c>
      <c r="CL56" s="1">
        <f>$C56*CL55+CL55</f>
        <v>211.48529249848477</v>
      </c>
      <c r="CM56" s="1">
        <f>CM55*$C56+CM55</f>
        <v>154.81634425604381</v>
      </c>
      <c r="CN56" s="1">
        <f>$C56*CN55+CN55</f>
        <v>195.81152515921556</v>
      </c>
      <c r="CO56" s="1">
        <f>CO55*$C56+CO55</f>
        <v>148.24714114146258</v>
      </c>
      <c r="CP56" s="1">
        <f>$C56*CP55+CP55</f>
        <v>183.25349230198137</v>
      </c>
      <c r="CQ56" s="1">
        <f>CQ55*$C56+CQ55</f>
        <v>127.68206615119115</v>
      </c>
      <c r="CR56" s="1">
        <f>$C56*CR55+CR55</f>
        <v>149.42733240062148</v>
      </c>
      <c r="CS56" s="1">
        <f>$C56*CS55+CS55</f>
        <v>0</v>
      </c>
      <c r="CT56" s="1">
        <f>$C56*CT55+CT55</f>
        <v>0</v>
      </c>
      <c r="CV56" s="2"/>
    </row>
    <row r="57" spans="1:116" x14ac:dyDescent="0.2">
      <c r="A57" s="3"/>
      <c r="C57" s="4"/>
      <c r="E57"/>
      <c r="F57"/>
      <c r="G57" s="2"/>
      <c r="H57"/>
      <c r="I57"/>
      <c r="J57"/>
      <c r="K57"/>
      <c r="L57"/>
      <c r="M57" s="5"/>
      <c r="CX57" s="2"/>
    </row>
    <row r="58" spans="1:116" x14ac:dyDescent="0.2">
      <c r="A58" s="3"/>
      <c r="C58" s="4"/>
      <c r="E58"/>
      <c r="F58"/>
      <c r="G58" s="2"/>
      <c r="H58"/>
      <c r="I58"/>
      <c r="J58"/>
      <c r="K58"/>
      <c r="L58"/>
      <c r="M58" s="5"/>
      <c r="CZ58" s="2"/>
    </row>
    <row r="59" spans="1:116" x14ac:dyDescent="0.2">
      <c r="A59" s="3"/>
      <c r="C59" s="4"/>
      <c r="E59"/>
      <c r="F59"/>
      <c r="G59" s="2"/>
      <c r="H59"/>
      <c r="I59"/>
      <c r="J59"/>
      <c r="K59"/>
      <c r="L59"/>
      <c r="M59" s="5"/>
      <c r="DB59" s="2"/>
    </row>
    <row r="60" spans="1:116" x14ac:dyDescent="0.2">
      <c r="A60" s="3"/>
      <c r="C60" s="4"/>
      <c r="E60"/>
      <c r="F60"/>
      <c r="G60" s="2"/>
      <c r="H60"/>
      <c r="I60"/>
      <c r="J60"/>
      <c r="K60"/>
      <c r="L60"/>
      <c r="M60" s="5"/>
      <c r="DD60" s="2"/>
    </row>
    <row r="61" spans="1:116" x14ac:dyDescent="0.2">
      <c r="A61" s="3"/>
      <c r="C61" s="4"/>
      <c r="E61"/>
      <c r="F61"/>
      <c r="G61" s="2"/>
      <c r="H61"/>
      <c r="I61"/>
      <c r="J61"/>
      <c r="K61"/>
      <c r="L61"/>
      <c r="M61" s="5"/>
      <c r="DF61" s="2"/>
    </row>
    <row r="62" spans="1:116" x14ac:dyDescent="0.2">
      <c r="A62" s="3"/>
      <c r="C62" s="4"/>
      <c r="E62"/>
      <c r="F62"/>
      <c r="G62" s="2"/>
      <c r="H62"/>
      <c r="I62"/>
      <c r="J62"/>
      <c r="K62"/>
      <c r="L62"/>
      <c r="M62" s="5"/>
      <c r="DH62" s="2"/>
    </row>
    <row r="63" spans="1:116" x14ac:dyDescent="0.2">
      <c r="A63" s="3"/>
      <c r="C63" s="4"/>
      <c r="E63"/>
      <c r="F63"/>
      <c r="G63" s="2"/>
      <c r="H63"/>
      <c r="I63"/>
      <c r="J63"/>
      <c r="K63"/>
      <c r="L63"/>
      <c r="M63" s="5"/>
      <c r="DJ63" s="2"/>
    </row>
    <row r="64" spans="1:116" x14ac:dyDescent="0.2">
      <c r="A64" s="3"/>
      <c r="C64" s="4"/>
      <c r="E64"/>
      <c r="F64"/>
      <c r="G64" s="2"/>
      <c r="H64"/>
      <c r="I64"/>
      <c r="J64"/>
      <c r="K64"/>
      <c r="L64"/>
      <c r="M64" s="5"/>
      <c r="DL64" s="2"/>
    </row>
    <row r="65" spans="1:148" x14ac:dyDescent="0.2">
      <c r="A65" s="3"/>
      <c r="C65" s="4"/>
      <c r="E65"/>
      <c r="F65"/>
      <c r="G65" s="2"/>
      <c r="H65"/>
      <c r="I65"/>
      <c r="J65"/>
      <c r="K65"/>
      <c r="L65"/>
      <c r="M65" s="5"/>
      <c r="DN65" s="2"/>
    </row>
    <row r="66" spans="1:148" x14ac:dyDescent="0.2">
      <c r="A66" s="3"/>
      <c r="C66" s="4"/>
      <c r="E66"/>
      <c r="F66"/>
      <c r="G66" s="2"/>
      <c r="H66"/>
      <c r="I66"/>
      <c r="J66"/>
      <c r="K66"/>
      <c r="L66"/>
      <c r="M66" s="5"/>
      <c r="DP66" s="2"/>
    </row>
    <row r="67" spans="1:148" x14ac:dyDescent="0.2">
      <c r="A67" s="3"/>
      <c r="C67" s="4"/>
      <c r="E67"/>
      <c r="F67"/>
      <c r="G67" s="2"/>
      <c r="H67"/>
      <c r="I67"/>
      <c r="J67"/>
      <c r="K67"/>
      <c r="L67"/>
      <c r="M67" s="5"/>
      <c r="DR67" s="2"/>
    </row>
    <row r="68" spans="1:148" x14ac:dyDescent="0.2">
      <c r="A68" s="3"/>
      <c r="C68" s="4"/>
      <c r="E68"/>
      <c r="F68"/>
      <c r="G68" s="2"/>
      <c r="H68"/>
      <c r="I68"/>
      <c r="J68"/>
      <c r="K68"/>
      <c r="L68"/>
      <c r="M68" s="5"/>
      <c r="DT68" s="2"/>
    </row>
    <row r="69" spans="1:148" x14ac:dyDescent="0.2">
      <c r="A69" s="3"/>
      <c r="C69" s="4"/>
      <c r="E69"/>
      <c r="F69"/>
      <c r="G69" s="2"/>
      <c r="H69"/>
      <c r="I69"/>
      <c r="J69"/>
      <c r="K69"/>
      <c r="L69"/>
      <c r="M69" s="5"/>
      <c r="DV69" s="2"/>
    </row>
    <row r="70" spans="1:148" x14ac:dyDescent="0.2">
      <c r="A70" s="3"/>
      <c r="C70" s="4"/>
      <c r="E70"/>
      <c r="F70"/>
      <c r="G70" s="2"/>
      <c r="H70"/>
      <c r="I70"/>
      <c r="J70"/>
      <c r="K70"/>
      <c r="L70"/>
      <c r="M70" s="5"/>
      <c r="DX70" s="2"/>
    </row>
    <row r="71" spans="1:148" x14ac:dyDescent="0.2">
      <c r="A71" s="3"/>
      <c r="C71" s="4"/>
      <c r="E71"/>
      <c r="F71"/>
      <c r="G71" s="2"/>
      <c r="H71"/>
      <c r="I71"/>
      <c r="J71"/>
      <c r="K71"/>
      <c r="L71"/>
      <c r="M71" s="5"/>
      <c r="DZ71" s="2"/>
    </row>
    <row r="72" spans="1:148" x14ac:dyDescent="0.2">
      <c r="A72" s="3"/>
      <c r="C72" s="4"/>
      <c r="E72"/>
      <c r="F72"/>
      <c r="G72" s="2"/>
      <c r="H72"/>
      <c r="I72"/>
      <c r="J72"/>
      <c r="K72"/>
      <c r="L72"/>
      <c r="M72" s="5"/>
      <c r="EB72" s="2"/>
    </row>
    <row r="73" spans="1:148" x14ac:dyDescent="0.2">
      <c r="A73" s="3"/>
      <c r="C73" s="4"/>
      <c r="E73"/>
      <c r="F73"/>
      <c r="G73" s="2"/>
      <c r="H73"/>
      <c r="I73"/>
      <c r="J73"/>
      <c r="K73"/>
      <c r="L73"/>
      <c r="M73" s="5"/>
      <c r="ED73" s="2"/>
    </row>
    <row r="74" spans="1:148" x14ac:dyDescent="0.2">
      <c r="A74" s="3"/>
      <c r="C74" s="4"/>
      <c r="E74"/>
      <c r="F74"/>
      <c r="G74" s="2"/>
      <c r="H74"/>
      <c r="I74"/>
      <c r="J74"/>
      <c r="K74"/>
      <c r="L74"/>
      <c r="M74" s="5"/>
      <c r="EF74" s="2"/>
    </row>
    <row r="75" spans="1:148" x14ac:dyDescent="0.2">
      <c r="A75" s="3"/>
      <c r="C75" s="4"/>
      <c r="E75"/>
      <c r="F75"/>
      <c r="G75" s="2"/>
      <c r="H75"/>
      <c r="I75"/>
      <c r="J75"/>
      <c r="K75"/>
      <c r="L75"/>
      <c r="M75" s="5"/>
      <c r="EH75" s="2"/>
    </row>
    <row r="76" spans="1:148" x14ac:dyDescent="0.2">
      <c r="A76" s="3"/>
      <c r="C76" s="4"/>
      <c r="E76"/>
      <c r="F76"/>
      <c r="G76" s="2"/>
      <c r="H76"/>
      <c r="I76"/>
      <c r="J76"/>
      <c r="K76"/>
      <c r="L76"/>
      <c r="M76" s="5"/>
      <c r="EJ76" s="2"/>
    </row>
    <row r="77" spans="1:148" x14ac:dyDescent="0.2">
      <c r="A77" s="3"/>
      <c r="C77" s="4"/>
      <c r="E77"/>
      <c r="F77"/>
      <c r="G77" s="2"/>
      <c r="H77"/>
      <c r="I77"/>
      <c r="J77"/>
      <c r="K77"/>
      <c r="L77"/>
      <c r="M77" s="5"/>
      <c r="EL77" s="2"/>
    </row>
    <row r="78" spans="1:148" x14ac:dyDescent="0.2">
      <c r="A78" s="3"/>
      <c r="C78" s="4"/>
      <c r="E78"/>
      <c r="F78"/>
      <c r="G78" s="2"/>
      <c r="H78"/>
      <c r="I78"/>
      <c r="J78"/>
      <c r="K78"/>
      <c r="L78"/>
      <c r="M78" s="5"/>
      <c r="EN78" s="2"/>
    </row>
    <row r="79" spans="1:148" x14ac:dyDescent="0.2">
      <c r="A79" s="3"/>
      <c r="C79" s="4"/>
      <c r="E79"/>
      <c r="F79"/>
      <c r="G79" s="2"/>
      <c r="H79"/>
      <c r="I79"/>
      <c r="J79"/>
      <c r="K79"/>
      <c r="L79"/>
      <c r="M79" s="5"/>
      <c r="EP79" s="2"/>
    </row>
    <row r="80" spans="1:148" x14ac:dyDescent="0.2">
      <c r="A80" s="3"/>
      <c r="C80" s="4"/>
      <c r="E80"/>
      <c r="F80"/>
      <c r="G80" s="2"/>
      <c r="H80"/>
      <c r="I80"/>
      <c r="J80"/>
      <c r="K80"/>
      <c r="L80"/>
      <c r="M80" s="5"/>
      <c r="ER80" s="2"/>
    </row>
    <row r="81" spans="1:180" x14ac:dyDescent="0.2">
      <c r="A81" s="3"/>
      <c r="C81" s="4"/>
      <c r="E81"/>
      <c r="F81"/>
      <c r="G81" s="2"/>
      <c r="H81"/>
      <c r="I81"/>
      <c r="J81"/>
      <c r="K81"/>
      <c r="L81"/>
      <c r="M81" s="5"/>
      <c r="ET81" s="2"/>
    </row>
    <row r="82" spans="1:180" x14ac:dyDescent="0.2">
      <c r="A82" s="3"/>
      <c r="C82" s="4"/>
      <c r="E82"/>
      <c r="F82"/>
      <c r="G82" s="2"/>
      <c r="H82"/>
      <c r="I82"/>
      <c r="J82"/>
      <c r="K82"/>
      <c r="L82"/>
      <c r="M82" s="5"/>
      <c r="EV82" s="2"/>
    </row>
    <row r="83" spans="1:180" x14ac:dyDescent="0.2">
      <c r="A83" s="3"/>
      <c r="C83" s="4"/>
      <c r="E83"/>
      <c r="F83"/>
      <c r="G83" s="2"/>
      <c r="H83"/>
      <c r="I83"/>
      <c r="J83"/>
      <c r="K83"/>
      <c r="L83"/>
      <c r="M83" s="5"/>
      <c r="EX83" s="2"/>
    </row>
    <row r="84" spans="1:180" x14ac:dyDescent="0.2">
      <c r="A84" s="3"/>
      <c r="C84" s="4"/>
      <c r="E84"/>
      <c r="F84"/>
      <c r="G84" s="2"/>
      <c r="H84"/>
      <c r="I84"/>
      <c r="J84"/>
      <c r="K84"/>
      <c r="L84"/>
      <c r="M84" s="5"/>
      <c r="EZ84" s="2"/>
    </row>
    <row r="85" spans="1:180" x14ac:dyDescent="0.2">
      <c r="A85" s="3"/>
      <c r="C85" s="4"/>
      <c r="E85"/>
      <c r="F85"/>
      <c r="G85" s="2"/>
      <c r="H85"/>
      <c r="I85"/>
      <c r="J85"/>
      <c r="K85"/>
      <c r="L85"/>
      <c r="M85" s="5"/>
      <c r="FB85" s="2"/>
    </row>
    <row r="86" spans="1:180" x14ac:dyDescent="0.2">
      <c r="A86" s="3"/>
      <c r="C86" s="4"/>
      <c r="E86"/>
      <c r="F86"/>
      <c r="G86" s="2"/>
      <c r="H86"/>
      <c r="I86"/>
      <c r="J86"/>
      <c r="K86"/>
      <c r="L86"/>
      <c r="M86" s="5"/>
      <c r="FD86" s="2"/>
    </row>
    <row r="87" spans="1:180" x14ac:dyDescent="0.2">
      <c r="A87" s="3"/>
      <c r="C87" s="4"/>
      <c r="E87"/>
      <c r="F87"/>
      <c r="G87" s="2"/>
      <c r="H87"/>
      <c r="I87"/>
      <c r="J87"/>
      <c r="K87"/>
      <c r="L87"/>
      <c r="M87" s="5"/>
      <c r="FF87" s="2"/>
    </row>
    <row r="88" spans="1:180" x14ac:dyDescent="0.2">
      <c r="A88" s="3"/>
      <c r="C88" s="4"/>
      <c r="E88"/>
      <c r="F88"/>
      <c r="G88" s="2"/>
      <c r="H88"/>
      <c r="I88"/>
      <c r="J88"/>
      <c r="K88"/>
      <c r="L88"/>
      <c r="M88" s="5"/>
      <c r="FH88" s="2"/>
    </row>
    <row r="89" spans="1:180" x14ac:dyDescent="0.2">
      <c r="A89" s="3"/>
      <c r="C89" s="4"/>
      <c r="E89"/>
      <c r="F89"/>
      <c r="G89" s="2"/>
      <c r="H89"/>
      <c r="I89"/>
      <c r="J89"/>
      <c r="K89"/>
      <c r="L89"/>
      <c r="M89" s="5"/>
      <c r="FJ89" s="2"/>
    </row>
    <row r="90" spans="1:180" x14ac:dyDescent="0.2">
      <c r="A90" s="3"/>
      <c r="C90" s="4"/>
      <c r="E90"/>
      <c r="F90"/>
      <c r="G90" s="2"/>
      <c r="H90"/>
      <c r="I90"/>
      <c r="J90"/>
      <c r="K90"/>
      <c r="L90"/>
      <c r="M90" s="5"/>
      <c r="FL90" s="2"/>
    </row>
    <row r="91" spans="1:180" x14ac:dyDescent="0.2">
      <c r="A91" s="3"/>
      <c r="C91" s="4"/>
      <c r="E91"/>
      <c r="F91"/>
      <c r="G91" s="2"/>
      <c r="H91"/>
      <c r="I91"/>
      <c r="J91"/>
      <c r="K91"/>
      <c r="L91"/>
      <c r="M91" s="5"/>
      <c r="FN91" s="2"/>
    </row>
    <row r="92" spans="1:180" x14ac:dyDescent="0.2">
      <c r="A92" s="3"/>
      <c r="C92" s="4"/>
      <c r="E92"/>
      <c r="F92"/>
      <c r="G92" s="2"/>
      <c r="H92"/>
      <c r="I92"/>
      <c r="J92"/>
      <c r="K92"/>
      <c r="L92"/>
      <c r="M92" s="5"/>
      <c r="FP92" s="2"/>
    </row>
    <row r="93" spans="1:180" x14ac:dyDescent="0.2">
      <c r="A93" s="3"/>
      <c r="C93" s="4"/>
      <c r="E93"/>
      <c r="F93"/>
      <c r="G93" s="2"/>
      <c r="H93"/>
      <c r="I93"/>
      <c r="J93"/>
      <c r="K93"/>
      <c r="L93"/>
      <c r="M93" s="5"/>
      <c r="FR93" s="2"/>
    </row>
    <row r="94" spans="1:180" x14ac:dyDescent="0.2">
      <c r="A94" s="3"/>
      <c r="C94" s="4"/>
      <c r="E94"/>
      <c r="F94"/>
      <c r="G94" s="2"/>
      <c r="H94"/>
      <c r="I94"/>
      <c r="J94"/>
      <c r="K94"/>
      <c r="L94"/>
      <c r="M94" s="5"/>
      <c r="FT94" s="2"/>
    </row>
    <row r="95" spans="1:180" x14ac:dyDescent="0.2">
      <c r="A95" s="3"/>
      <c r="C95" s="4"/>
      <c r="E95"/>
      <c r="F95"/>
      <c r="G95" s="2"/>
      <c r="H95"/>
      <c r="I95"/>
      <c r="J95"/>
      <c r="K95"/>
      <c r="L95"/>
      <c r="M95" s="5"/>
      <c r="FV95" s="2"/>
    </row>
    <row r="96" spans="1:180" x14ac:dyDescent="0.2">
      <c r="A96" s="3"/>
      <c r="C96" s="4"/>
      <c r="E96"/>
      <c r="F96"/>
      <c r="G96" s="2"/>
      <c r="H96"/>
      <c r="I96"/>
      <c r="J96"/>
      <c r="K96"/>
      <c r="L96"/>
      <c r="M96" s="5"/>
      <c r="FX96" s="2"/>
    </row>
    <row r="97" spans="1:212" x14ac:dyDescent="0.2">
      <c r="A97" s="3"/>
      <c r="C97" s="4"/>
      <c r="E97"/>
      <c r="F97"/>
      <c r="G97" s="2"/>
      <c r="H97"/>
      <c r="I97"/>
      <c r="J97"/>
      <c r="K97"/>
      <c r="L97"/>
      <c r="M97" s="5"/>
      <c r="FZ97" s="2"/>
    </row>
    <row r="98" spans="1:212" x14ac:dyDescent="0.2">
      <c r="A98" s="3"/>
      <c r="C98" s="4"/>
      <c r="E98"/>
      <c r="F98"/>
      <c r="G98" s="2"/>
      <c r="H98"/>
      <c r="I98"/>
      <c r="J98"/>
      <c r="K98"/>
      <c r="L98"/>
      <c r="M98" s="5"/>
      <c r="GB98" s="2"/>
    </row>
    <row r="99" spans="1:212" x14ac:dyDescent="0.2">
      <c r="A99" s="3"/>
      <c r="C99" s="4"/>
      <c r="E99"/>
      <c r="F99"/>
      <c r="G99" s="2"/>
      <c r="H99"/>
      <c r="I99"/>
      <c r="J99"/>
      <c r="K99"/>
      <c r="L99"/>
      <c r="M99" s="5"/>
      <c r="GD99" s="2"/>
    </row>
    <row r="100" spans="1:212" x14ac:dyDescent="0.2">
      <c r="A100" s="3"/>
      <c r="C100" s="4"/>
      <c r="E100"/>
      <c r="F100"/>
      <c r="G100" s="2"/>
      <c r="H100"/>
      <c r="I100"/>
      <c r="J100"/>
      <c r="K100"/>
      <c r="L100"/>
      <c r="M100" s="5"/>
      <c r="GF100" s="2"/>
    </row>
    <row r="101" spans="1:212" x14ac:dyDescent="0.2">
      <c r="A101" s="3"/>
      <c r="C101" s="4"/>
      <c r="E101"/>
      <c r="F101"/>
      <c r="G101" s="2"/>
      <c r="H101"/>
      <c r="I101"/>
      <c r="J101"/>
      <c r="K101"/>
      <c r="L101"/>
      <c r="M101" s="5"/>
      <c r="GH101" s="2"/>
    </row>
    <row r="102" spans="1:212" x14ac:dyDescent="0.2">
      <c r="A102" s="3"/>
      <c r="C102" s="4"/>
      <c r="E102"/>
      <c r="F102"/>
      <c r="G102" s="2"/>
      <c r="H102"/>
      <c r="I102"/>
      <c r="J102"/>
      <c r="K102"/>
      <c r="L102"/>
      <c r="M102" s="5"/>
      <c r="GJ102" s="2"/>
    </row>
    <row r="103" spans="1:212" x14ac:dyDescent="0.2">
      <c r="A103" s="3"/>
      <c r="C103" s="4"/>
      <c r="E103"/>
      <c r="F103"/>
      <c r="G103" s="2"/>
      <c r="H103"/>
      <c r="I103"/>
      <c r="J103"/>
      <c r="K103"/>
      <c r="L103"/>
      <c r="M103" s="5"/>
      <c r="GL103" s="2"/>
    </row>
    <row r="104" spans="1:212" x14ac:dyDescent="0.2">
      <c r="A104" s="3"/>
      <c r="C104" s="4"/>
      <c r="E104"/>
      <c r="F104"/>
      <c r="G104" s="2"/>
      <c r="H104"/>
      <c r="I104"/>
      <c r="J104"/>
      <c r="K104"/>
      <c r="L104"/>
      <c r="M104" s="5"/>
      <c r="GN104" s="2"/>
    </row>
    <row r="105" spans="1:212" x14ac:dyDescent="0.2">
      <c r="A105" s="3"/>
      <c r="C105" s="4"/>
      <c r="E105"/>
      <c r="F105"/>
      <c r="G105" s="2"/>
      <c r="H105"/>
      <c r="I105"/>
      <c r="J105"/>
      <c r="K105"/>
      <c r="L105"/>
      <c r="M105" s="5"/>
      <c r="GP105" s="2"/>
    </row>
    <row r="106" spans="1:212" x14ac:dyDescent="0.2">
      <c r="A106" s="3"/>
      <c r="C106" s="4"/>
      <c r="E106"/>
      <c r="F106"/>
      <c r="G106" s="2"/>
      <c r="H106"/>
      <c r="I106"/>
      <c r="J106"/>
      <c r="K106"/>
      <c r="L106"/>
      <c r="M106" s="5"/>
      <c r="GR106" s="2"/>
    </row>
    <row r="107" spans="1:212" x14ac:dyDescent="0.2">
      <c r="A107" s="3"/>
      <c r="C107" s="4"/>
      <c r="E107"/>
      <c r="F107"/>
      <c r="G107" s="2"/>
      <c r="H107"/>
      <c r="I107"/>
      <c r="J107"/>
      <c r="K107"/>
      <c r="L107"/>
      <c r="M107" s="5"/>
      <c r="GT107" s="2"/>
    </row>
    <row r="108" spans="1:212" x14ac:dyDescent="0.2">
      <c r="A108" s="3"/>
      <c r="C108" s="4"/>
      <c r="E108"/>
      <c r="F108"/>
      <c r="G108" s="2"/>
      <c r="H108"/>
      <c r="I108"/>
      <c r="J108"/>
      <c r="K108"/>
      <c r="L108"/>
      <c r="M108" s="5"/>
      <c r="GV108" s="2"/>
    </row>
    <row r="109" spans="1:212" x14ac:dyDescent="0.2">
      <c r="A109" s="3"/>
      <c r="C109" s="4"/>
      <c r="E109"/>
      <c r="F109"/>
      <c r="G109" s="2"/>
      <c r="H109"/>
      <c r="I109"/>
      <c r="J109"/>
      <c r="K109"/>
      <c r="L109"/>
      <c r="M109" s="5"/>
      <c r="GX109" s="2"/>
    </row>
    <row r="110" spans="1:212" x14ac:dyDescent="0.2">
      <c r="A110" s="3"/>
      <c r="C110" s="4"/>
      <c r="E110"/>
      <c r="F110"/>
      <c r="G110" s="2"/>
      <c r="H110"/>
      <c r="I110"/>
      <c r="J110"/>
      <c r="K110"/>
      <c r="L110"/>
      <c r="M110" s="5"/>
      <c r="GZ110" s="2"/>
    </row>
    <row r="111" spans="1:212" x14ac:dyDescent="0.2">
      <c r="A111" s="3"/>
      <c r="C111" s="4"/>
      <c r="E111"/>
      <c r="F111"/>
      <c r="G111" s="2"/>
      <c r="H111"/>
      <c r="I111"/>
      <c r="J111"/>
      <c r="K111"/>
      <c r="L111"/>
      <c r="M111" s="5"/>
      <c r="HB111" s="2"/>
    </row>
    <row r="112" spans="1:212" x14ac:dyDescent="0.2">
      <c r="A112" s="3"/>
      <c r="C112" s="4"/>
      <c r="E112"/>
      <c r="F112"/>
      <c r="G112" s="2"/>
      <c r="H112"/>
      <c r="I112"/>
      <c r="J112"/>
      <c r="K112"/>
      <c r="L112"/>
      <c r="M112" s="5"/>
      <c r="HD112" s="2"/>
    </row>
    <row r="113" spans="1:234" x14ac:dyDescent="0.2">
      <c r="A113" s="3"/>
      <c r="C113" s="4"/>
      <c r="E113"/>
      <c r="F113"/>
      <c r="G113" s="2"/>
      <c r="H113"/>
      <c r="I113"/>
      <c r="J113"/>
      <c r="K113"/>
      <c r="L113"/>
      <c r="M113" s="5"/>
      <c r="HF113" s="2"/>
    </row>
    <row r="114" spans="1:234" x14ac:dyDescent="0.2">
      <c r="A114" s="3"/>
      <c r="C114" s="4"/>
      <c r="E114"/>
      <c r="F114"/>
      <c r="G114" s="2"/>
      <c r="H114"/>
      <c r="I114"/>
      <c r="J114"/>
      <c r="K114"/>
      <c r="L114"/>
      <c r="M114" s="5"/>
      <c r="HH114" s="2"/>
    </row>
    <row r="115" spans="1:234" x14ac:dyDescent="0.2">
      <c r="A115" s="3"/>
      <c r="C115" s="4"/>
      <c r="E115"/>
      <c r="F115"/>
      <c r="G115" s="2"/>
      <c r="H115"/>
      <c r="I115"/>
      <c r="J115"/>
      <c r="K115"/>
      <c r="L115"/>
      <c r="M115" s="5"/>
      <c r="HJ115" s="2"/>
    </row>
    <row r="116" spans="1:234" x14ac:dyDescent="0.2">
      <c r="A116" s="3"/>
      <c r="C116" s="4"/>
      <c r="E116"/>
      <c r="F116"/>
      <c r="G116" s="2"/>
      <c r="H116"/>
      <c r="I116"/>
      <c r="J116"/>
      <c r="K116"/>
      <c r="L116"/>
      <c r="M116" s="5"/>
      <c r="HL116" s="2"/>
    </row>
    <row r="117" spans="1:234" x14ac:dyDescent="0.2">
      <c r="A117" s="3"/>
      <c r="C117" s="4"/>
      <c r="E117"/>
      <c r="F117"/>
      <c r="G117" s="2"/>
      <c r="H117"/>
      <c r="I117"/>
      <c r="J117"/>
      <c r="K117"/>
      <c r="L117"/>
      <c r="M117" s="5"/>
      <c r="HN117" s="2"/>
    </row>
    <row r="118" spans="1:234" x14ac:dyDescent="0.2">
      <c r="A118" s="3"/>
      <c r="C118" s="4"/>
      <c r="E118"/>
      <c r="F118"/>
      <c r="G118" s="2"/>
      <c r="H118"/>
      <c r="I118"/>
      <c r="J118"/>
      <c r="K118"/>
      <c r="L118"/>
      <c r="M118" s="5"/>
      <c r="HP118" s="2"/>
    </row>
    <row r="119" spans="1:234" x14ac:dyDescent="0.2">
      <c r="A119" s="3"/>
      <c r="C119" s="4"/>
      <c r="E119"/>
      <c r="F119"/>
      <c r="G119" s="2"/>
      <c r="H119"/>
      <c r="I119"/>
      <c r="J119"/>
      <c r="K119"/>
      <c r="L119"/>
      <c r="M119" s="5"/>
      <c r="HR119" s="2"/>
    </row>
    <row r="120" spans="1:234" x14ac:dyDescent="0.2">
      <c r="A120" s="3"/>
      <c r="C120" s="4"/>
      <c r="E120"/>
      <c r="F120"/>
      <c r="G120" s="2"/>
      <c r="H120"/>
      <c r="I120"/>
      <c r="J120"/>
      <c r="K120"/>
      <c r="L120"/>
      <c r="M120" s="5"/>
      <c r="HT120" s="2"/>
    </row>
    <row r="121" spans="1:234" x14ac:dyDescent="0.2">
      <c r="A121" s="3"/>
      <c r="C121" s="4"/>
      <c r="E121"/>
      <c r="F121"/>
      <c r="G121" s="2"/>
      <c r="H121"/>
      <c r="I121"/>
      <c r="J121"/>
      <c r="K121"/>
      <c r="L121"/>
      <c r="M121" s="5"/>
      <c r="HV121" s="2"/>
    </row>
    <row r="122" spans="1:234" x14ac:dyDescent="0.2">
      <c r="A122" s="3"/>
      <c r="C122" s="4"/>
      <c r="E122"/>
      <c r="F122"/>
      <c r="G122" s="2"/>
      <c r="H122"/>
      <c r="I122"/>
      <c r="J122"/>
      <c r="K122"/>
      <c r="L122"/>
      <c r="M122" s="5"/>
      <c r="HX122" s="2"/>
    </row>
    <row r="123" spans="1:234" x14ac:dyDescent="0.2">
      <c r="F123"/>
      <c r="HZ123" s="2"/>
    </row>
    <row r="124" spans="1:234" x14ac:dyDescent="0.2">
      <c r="F124"/>
    </row>
    <row r="125" spans="1:234" x14ac:dyDescent="0.2">
      <c r="F125"/>
    </row>
  </sheetData>
  <mergeCells count="3">
    <mergeCell ref="F13:I13"/>
    <mergeCell ref="J13:N13"/>
    <mergeCell ref="P13:R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9D78-7229-410D-A8CB-080DB78F8DC8}">
  <dimension ref="A1:HZ125"/>
  <sheetViews>
    <sheetView topLeftCell="B7" workbookViewId="0">
      <selection activeCell="B10" sqref="B10"/>
    </sheetView>
  </sheetViews>
  <sheetFormatPr baseColWidth="10" defaultColWidth="9.1640625" defaultRowHeight="15" x14ac:dyDescent="0.2"/>
  <cols>
    <col min="1" max="1" width="26.1640625" style="1" bestFit="1" customWidth="1"/>
    <col min="2" max="2" width="14.33203125" style="2" bestFit="1" customWidth="1"/>
    <col min="3" max="3" width="16.5" style="2" bestFit="1" customWidth="1"/>
    <col min="4" max="4" width="18.5" style="2" bestFit="1" customWidth="1"/>
    <col min="5" max="5" width="12" style="1" bestFit="1" customWidth="1"/>
    <col min="6" max="6" width="12" style="1" customWidth="1"/>
    <col min="7" max="7" width="24.1640625" style="1" bestFit="1" customWidth="1"/>
    <col min="8" max="8" width="12" style="1" bestFit="1" customWidth="1"/>
    <col min="9" max="9" width="13.33203125" style="1" bestFit="1" customWidth="1"/>
    <col min="10" max="10" width="16.83203125" style="1" bestFit="1" customWidth="1"/>
    <col min="11" max="11" width="22" style="1" bestFit="1" customWidth="1"/>
    <col min="12" max="12" width="13.33203125" style="1" bestFit="1" customWidth="1"/>
    <col min="13" max="13" width="19.5" style="1" bestFit="1" customWidth="1"/>
    <col min="14" max="14" width="17.33203125" style="1" bestFit="1" customWidth="1"/>
    <col min="15" max="15" width="9.1640625" style="1"/>
    <col min="16" max="16" width="18.5" style="1" bestFit="1" customWidth="1"/>
    <col min="17" max="17" width="10.5" style="1" bestFit="1" customWidth="1"/>
    <col min="18" max="18" width="11.5" style="1" bestFit="1" customWidth="1"/>
    <col min="19" max="19" width="10.5" style="1" bestFit="1" customWidth="1"/>
    <col min="20" max="20" width="11.5" style="1" bestFit="1" customWidth="1"/>
    <col min="21" max="21" width="10.5" style="1" bestFit="1" customWidth="1"/>
    <col min="22" max="22" width="11.5" style="1" bestFit="1" customWidth="1"/>
    <col min="23" max="23" width="10.5" style="1" bestFit="1" customWidth="1"/>
    <col min="24" max="24" width="11.5" style="1" bestFit="1" customWidth="1"/>
    <col min="25" max="25" width="10.5" style="1" bestFit="1" customWidth="1"/>
    <col min="26" max="26" width="11.5" style="1" bestFit="1" customWidth="1"/>
    <col min="27" max="27" width="10.5" style="1" bestFit="1" customWidth="1"/>
    <col min="28" max="28" width="11.5" style="1" bestFit="1" customWidth="1"/>
    <col min="29" max="29" width="10.5" style="1" bestFit="1" customWidth="1"/>
    <col min="30" max="30" width="11.5" style="1" bestFit="1" customWidth="1"/>
    <col min="31" max="31" width="10.5" style="1" bestFit="1" customWidth="1"/>
    <col min="32" max="32" width="11.5" style="1" bestFit="1" customWidth="1"/>
    <col min="33" max="33" width="10.5" style="1" bestFit="1" customWidth="1"/>
    <col min="34" max="34" width="11.5" style="1" bestFit="1" customWidth="1"/>
    <col min="35" max="35" width="10.5" style="1" bestFit="1" customWidth="1"/>
    <col min="36" max="36" width="11.5" style="1" bestFit="1" customWidth="1"/>
    <col min="37" max="37" width="10.5" style="1" bestFit="1" customWidth="1"/>
    <col min="38" max="38" width="11.5" style="1" bestFit="1" customWidth="1"/>
    <col min="39" max="39" width="10.5" style="1" bestFit="1" customWidth="1"/>
    <col min="40" max="40" width="11.5" style="1" bestFit="1" customWidth="1"/>
    <col min="41" max="41" width="10.5" style="1" bestFit="1" customWidth="1"/>
    <col min="42" max="42" width="11.5" style="1" bestFit="1" customWidth="1"/>
    <col min="43" max="43" width="10.5" style="1" bestFit="1" customWidth="1"/>
    <col min="44" max="44" width="11.5" style="1" bestFit="1" customWidth="1"/>
    <col min="45" max="45" width="10.5" style="1" bestFit="1" customWidth="1"/>
    <col min="46" max="48" width="11.5" style="1" bestFit="1" customWidth="1"/>
    <col min="49" max="49" width="10.5" style="1" bestFit="1" customWidth="1"/>
    <col min="50" max="50" width="11.5" style="1" bestFit="1" customWidth="1"/>
    <col min="51" max="51" width="10.5" style="1" bestFit="1" customWidth="1"/>
    <col min="52" max="52" width="11.5" style="1" bestFit="1" customWidth="1"/>
    <col min="53" max="53" width="10.5" style="1" bestFit="1" customWidth="1"/>
    <col min="54" max="56" width="11.5" style="1" bestFit="1" customWidth="1"/>
    <col min="57" max="57" width="10.5" style="1" bestFit="1" customWidth="1"/>
    <col min="58" max="58" width="11.5" style="1" bestFit="1" customWidth="1"/>
    <col min="59" max="59" width="10.5" style="1" bestFit="1" customWidth="1"/>
    <col min="60" max="60" width="11.5" style="1" bestFit="1" customWidth="1"/>
    <col min="61" max="61" width="10.5" style="1" bestFit="1" customWidth="1"/>
    <col min="62" max="62" width="11.5" style="1" bestFit="1" customWidth="1"/>
    <col min="63" max="63" width="10.5" style="1" bestFit="1" customWidth="1"/>
    <col min="64" max="64" width="11.5" style="1" bestFit="1" customWidth="1"/>
    <col min="65" max="65" width="10.5" style="1" bestFit="1" customWidth="1"/>
    <col min="66" max="66" width="11.5" style="1" bestFit="1" customWidth="1"/>
    <col min="67" max="67" width="10.5" style="1" bestFit="1" customWidth="1"/>
    <col min="68" max="68" width="11.5" style="1" bestFit="1" customWidth="1"/>
    <col min="69" max="69" width="10.5" style="1" bestFit="1" customWidth="1"/>
    <col min="70" max="70" width="11.5" style="1" bestFit="1" customWidth="1"/>
    <col min="71" max="71" width="10.5" style="1" bestFit="1" customWidth="1"/>
    <col min="72" max="72" width="11.5" style="1" bestFit="1" customWidth="1"/>
    <col min="73" max="73" width="10.5" style="1" bestFit="1" customWidth="1"/>
    <col min="74" max="74" width="11.5" style="1" bestFit="1" customWidth="1"/>
    <col min="75" max="79" width="10.5" style="1" bestFit="1" customWidth="1"/>
    <col min="80" max="80" width="11.5" style="1" bestFit="1" customWidth="1"/>
    <col min="81" max="81" width="10.5" style="1" bestFit="1" customWidth="1"/>
    <col min="82" max="82" width="11.5" style="1" bestFit="1" customWidth="1"/>
    <col min="83" max="83" width="10.5" style="1" bestFit="1" customWidth="1"/>
    <col min="84" max="84" width="11.5" style="1" bestFit="1" customWidth="1"/>
    <col min="85" max="85" width="10.5" style="1" bestFit="1" customWidth="1"/>
    <col min="86" max="86" width="11.5" style="1" bestFit="1" customWidth="1"/>
    <col min="87" max="87" width="10.5" style="1" bestFit="1" customWidth="1"/>
    <col min="88" max="88" width="11.5" style="1" bestFit="1" customWidth="1"/>
    <col min="89" max="89" width="10.5" style="1" bestFit="1" customWidth="1"/>
    <col min="90" max="90" width="11.5" style="1" bestFit="1" customWidth="1"/>
    <col min="91" max="91" width="10.5" style="1" bestFit="1" customWidth="1"/>
    <col min="92" max="92" width="11.5" style="1" bestFit="1" customWidth="1"/>
    <col min="93" max="93" width="10.5" style="1" bestFit="1" customWidth="1"/>
    <col min="94" max="94" width="11.5" style="1" bestFit="1" customWidth="1"/>
    <col min="95" max="126" width="10.5" style="1" bestFit="1" customWidth="1"/>
    <col min="127" max="127" width="11.5" style="1" bestFit="1" customWidth="1"/>
    <col min="128" max="128" width="10.5" style="1" bestFit="1" customWidth="1"/>
    <col min="129" max="129" width="11.5" style="1" bestFit="1" customWidth="1"/>
    <col min="130" max="130" width="10.5" style="1" bestFit="1" customWidth="1"/>
    <col min="131" max="131" width="11.5" style="1" bestFit="1" customWidth="1"/>
    <col min="132" max="132" width="10.5" style="1" bestFit="1" customWidth="1"/>
    <col min="133" max="133" width="11.5" style="1" bestFit="1" customWidth="1"/>
    <col min="134" max="134" width="10.5" style="1" bestFit="1" customWidth="1"/>
    <col min="135" max="135" width="11.5" style="1" bestFit="1" customWidth="1"/>
    <col min="136" max="136" width="10.5" style="1" bestFit="1" customWidth="1"/>
    <col min="137" max="137" width="11.5" style="1" bestFit="1" customWidth="1"/>
    <col min="138" max="138" width="10.5" style="1" bestFit="1" customWidth="1"/>
    <col min="139" max="139" width="11.5" style="1" bestFit="1" customWidth="1"/>
    <col min="140" max="140" width="10.5" style="1" bestFit="1" customWidth="1"/>
    <col min="141" max="141" width="11.5" style="1" bestFit="1" customWidth="1"/>
    <col min="142" max="142" width="10.5" style="1" bestFit="1" customWidth="1"/>
    <col min="143" max="143" width="11.5" style="1" bestFit="1" customWidth="1"/>
    <col min="144" max="144" width="10.5" style="1" bestFit="1" customWidth="1"/>
    <col min="145" max="145" width="11.5" style="1" bestFit="1" customWidth="1"/>
    <col min="146" max="146" width="10.5" style="1" bestFit="1" customWidth="1"/>
    <col min="147" max="147" width="11.5" style="1" bestFit="1" customWidth="1"/>
    <col min="148" max="148" width="10.5" style="1" bestFit="1" customWidth="1"/>
    <col min="149" max="149" width="11.5" style="1" bestFit="1" customWidth="1"/>
    <col min="150" max="150" width="10.5" style="1" bestFit="1" customWidth="1"/>
    <col min="151" max="151" width="11.5" style="1" bestFit="1" customWidth="1"/>
    <col min="152" max="152" width="10.5" style="1" bestFit="1" customWidth="1"/>
    <col min="153" max="153" width="11.5" style="1" bestFit="1" customWidth="1"/>
    <col min="154" max="154" width="10.5" style="1" bestFit="1" customWidth="1"/>
    <col min="155" max="155" width="11.5" style="1" bestFit="1" customWidth="1"/>
    <col min="156" max="156" width="10.5" style="1" bestFit="1" customWidth="1"/>
    <col min="157" max="157" width="11.5" style="1" bestFit="1" customWidth="1"/>
    <col min="158" max="158" width="10.5" style="1" bestFit="1" customWidth="1"/>
    <col min="159" max="159" width="11.5" style="1" bestFit="1" customWidth="1"/>
    <col min="160" max="160" width="10.5" style="1" bestFit="1" customWidth="1"/>
    <col min="161" max="161" width="11.5" style="1" bestFit="1" customWidth="1"/>
    <col min="162" max="162" width="10.5" style="1" bestFit="1" customWidth="1"/>
    <col min="163" max="163" width="11.5" style="1" bestFit="1" customWidth="1"/>
    <col min="164" max="164" width="10.5" style="1" bestFit="1" customWidth="1"/>
    <col min="165" max="165" width="11.5" style="1" bestFit="1" customWidth="1"/>
    <col min="166" max="166" width="10.5" style="1" bestFit="1" customWidth="1"/>
    <col min="167" max="167" width="11.5" style="1" bestFit="1" customWidth="1"/>
    <col min="168" max="168" width="10.5" style="1" bestFit="1" customWidth="1"/>
    <col min="169" max="169" width="11.5" style="1" bestFit="1" customWidth="1"/>
    <col min="170" max="170" width="10.5" style="1" bestFit="1" customWidth="1"/>
    <col min="171" max="171" width="11.5" style="1" bestFit="1" customWidth="1"/>
    <col min="172" max="172" width="10.5" style="1" bestFit="1" customWidth="1"/>
    <col min="173" max="173" width="11.5" style="1" bestFit="1" customWidth="1"/>
    <col min="174" max="174" width="10.5" style="1" bestFit="1" customWidth="1"/>
    <col min="175" max="175" width="11.5" style="1" bestFit="1" customWidth="1"/>
    <col min="176" max="176" width="10.5" style="1" bestFit="1" customWidth="1"/>
    <col min="177" max="177" width="11.5" style="1" bestFit="1" customWidth="1"/>
    <col min="178" max="178" width="10.5" style="1" bestFit="1" customWidth="1"/>
    <col min="179" max="179" width="11.5" style="1" bestFit="1" customWidth="1"/>
    <col min="180" max="180" width="10.5" style="1" bestFit="1" customWidth="1"/>
    <col min="181" max="181" width="11.5" style="1" bestFit="1" customWidth="1"/>
    <col min="182" max="182" width="10.5" style="1" bestFit="1" customWidth="1"/>
    <col min="183" max="183" width="11.5" style="1" bestFit="1" customWidth="1"/>
    <col min="184" max="184" width="10.5" style="1" bestFit="1" customWidth="1"/>
    <col min="185" max="185" width="11.5" style="1" bestFit="1" customWidth="1"/>
    <col min="186" max="186" width="10.5" style="1" bestFit="1" customWidth="1"/>
    <col min="187" max="187" width="11.5" style="1" bestFit="1" customWidth="1"/>
    <col min="188" max="188" width="10.5" style="1" bestFit="1" customWidth="1"/>
    <col min="189" max="189" width="11.5" style="1" bestFit="1" customWidth="1"/>
    <col min="190" max="190" width="10.5" style="1" bestFit="1" customWidth="1"/>
    <col min="191" max="191" width="11.5" style="1" bestFit="1" customWidth="1"/>
    <col min="192" max="192" width="10.5" style="1" bestFit="1" customWidth="1"/>
    <col min="193" max="193" width="11.5" style="1" bestFit="1" customWidth="1"/>
    <col min="194" max="194" width="10.5" style="1" bestFit="1" customWidth="1"/>
    <col min="195" max="195" width="11.5" style="1" bestFit="1" customWidth="1"/>
    <col min="196" max="196" width="10.5" style="1" bestFit="1" customWidth="1"/>
    <col min="197" max="197" width="11.5" style="1" bestFit="1" customWidth="1"/>
    <col min="198" max="198" width="10.5" style="1" bestFit="1" customWidth="1"/>
    <col min="199" max="199" width="11.5" style="1" bestFit="1" customWidth="1"/>
    <col min="200" max="200" width="10.5" style="1" bestFit="1" customWidth="1"/>
    <col min="201" max="201" width="11.5" style="1" bestFit="1" customWidth="1"/>
    <col min="202" max="202" width="10.5" style="1" bestFit="1" customWidth="1"/>
    <col min="203" max="203" width="11.5" style="1" bestFit="1" customWidth="1"/>
    <col min="204" max="204" width="10.5" style="1" bestFit="1" customWidth="1"/>
    <col min="205" max="205" width="11.5" style="1" bestFit="1" customWidth="1"/>
    <col min="206" max="206" width="10.5" style="1" bestFit="1" customWidth="1"/>
    <col min="207" max="207" width="11.5" style="1" bestFit="1" customWidth="1"/>
    <col min="208" max="208" width="10.5" style="1" bestFit="1" customWidth="1"/>
    <col min="209" max="209" width="11.5" style="1" bestFit="1" customWidth="1"/>
    <col min="210" max="210" width="10.5" style="1" bestFit="1" customWidth="1"/>
    <col min="211" max="211" width="11.5" style="1" bestFit="1" customWidth="1"/>
    <col min="212" max="212" width="10.5" style="1" bestFit="1" customWidth="1"/>
    <col min="213" max="213" width="11.5" style="1" bestFit="1" customWidth="1"/>
    <col min="214" max="214" width="10.5" style="1" bestFit="1" customWidth="1"/>
    <col min="215" max="215" width="11.5" style="1" bestFit="1" customWidth="1"/>
    <col min="216" max="216" width="10.5" style="1" bestFit="1" customWidth="1"/>
    <col min="217" max="217" width="11.5" style="1" bestFit="1" customWidth="1"/>
    <col min="218" max="218" width="10.5" style="1" bestFit="1" customWidth="1"/>
    <col min="219" max="219" width="11.5" style="1" bestFit="1" customWidth="1"/>
    <col min="220" max="220" width="10.5" style="1" bestFit="1" customWidth="1"/>
    <col min="221" max="221" width="11.5" style="1" bestFit="1" customWidth="1"/>
    <col min="222" max="222" width="10.5" style="1" bestFit="1" customWidth="1"/>
    <col min="223" max="223" width="11.5" style="1" bestFit="1" customWidth="1"/>
    <col min="224" max="224" width="10.5" style="1" bestFit="1" customWidth="1"/>
    <col min="225" max="225" width="11.5" style="1" bestFit="1" customWidth="1"/>
    <col min="226" max="226" width="10.5" style="1" bestFit="1" customWidth="1"/>
    <col min="227" max="227" width="11.5" style="1" bestFit="1" customWidth="1"/>
    <col min="228" max="228" width="10.5" style="1" bestFit="1" customWidth="1"/>
    <col min="229" max="229" width="11.5" style="1" bestFit="1" customWidth="1"/>
    <col min="230" max="230" width="10.5" style="1" bestFit="1" customWidth="1"/>
    <col min="231" max="231" width="11.5" style="1" bestFit="1" customWidth="1"/>
    <col min="232" max="232" width="10.5" style="1" bestFit="1" customWidth="1"/>
    <col min="233" max="16384" width="9.1640625" style="1"/>
  </cols>
  <sheetData>
    <row r="1" spans="1:98" x14ac:dyDescent="0.2">
      <c r="A1" s="1" t="s">
        <v>0</v>
      </c>
      <c r="B1" s="2">
        <f>Summary!$Q$6</f>
        <v>2500</v>
      </c>
      <c r="C1" s="1"/>
      <c r="D1" s="1" t="s">
        <v>336</v>
      </c>
    </row>
    <row r="2" spans="1:98" x14ac:dyDescent="0.2">
      <c r="A2" s="1" t="s">
        <v>1</v>
      </c>
      <c r="B2" s="2">
        <f>Summary!$R$6</f>
        <v>150</v>
      </c>
      <c r="C2" s="1"/>
      <c r="D2" s="1"/>
    </row>
    <row r="3" spans="1:98" x14ac:dyDescent="0.2">
      <c r="A3" s="1" t="s">
        <v>2</v>
      </c>
      <c r="B3" s="2" t="str">
        <f>Summary!$B$3</f>
        <v>Quarterly</v>
      </c>
      <c r="C3" s="1"/>
      <c r="D3" s="1"/>
    </row>
    <row r="4" spans="1:98" x14ac:dyDescent="0.2">
      <c r="A4" s="1" t="s">
        <v>5</v>
      </c>
      <c r="B4" s="1">
        <f>P5</f>
        <v>18500.36600466595</v>
      </c>
      <c r="C4" s="1"/>
      <c r="D4" s="1"/>
      <c r="P4" s="1">
        <f>SUM(Q6,S6,U6,W6,Y6,AA6,AC6,AE6,AG6,AI6,AK6,AM6,AO6,AQ6,AS6,AU6,AW6,AY6,BA6,BC6,BE6,BG6,BI6,BK6,BM6,BO6,BQ6,BS6,BU6,BW6,BY6,CA6,CC6,CE6,CG6,CI6,CK6,CM6,CO6,CQ6,CS6,CU6,CW6,CY6,DA6,DC6,DE6,DG6,DI6,DK6,DM6,DO6,DQ6,DS6,DU6,DW6,DY6,EA6,EC6,EE6,EG6,EI6,EK6,EM6,EO6,EQ6,ES6,EU6,EW6,EY6,FA6,FC6,FE6,FG6,FI6,FK6,FM6,FO6,FQ6,FS6,FU6,FW6,FY6,GA6,GC6,GE6,GG6,GI6,GK6,GM6,GO6,GQ6,GS6,GU6,GW6,GY6,HA6,HC6,HE6,HG6,HI6,HK6,HM6,HO6,HQ6,HS6,HU6,HW6)</f>
        <v>4520.1317051346959</v>
      </c>
    </row>
    <row r="5" spans="1:98" x14ac:dyDescent="0.2">
      <c r="A5" s="1" t="s">
        <v>6</v>
      </c>
      <c r="B5" s="2">
        <f>SUM(N14:N54)</f>
        <v>2773.996632211577</v>
      </c>
      <c r="C5" s="1"/>
      <c r="D5" s="1"/>
      <c r="P5" s="1">
        <f>SUM(P6:HX6)</f>
        <v>18500.36600466595</v>
      </c>
    </row>
    <row r="6" spans="1:98" x14ac:dyDescent="0.2">
      <c r="A6" s="1" t="s">
        <v>4</v>
      </c>
      <c r="B6" s="2">
        <f>P4</f>
        <v>4520.1317051346959</v>
      </c>
      <c r="C6" s="1"/>
      <c r="D6" s="1"/>
      <c r="P6" s="1">
        <f>P55</f>
        <v>4006.5408689248884</v>
      </c>
      <c r="Q6" s="1">
        <f t="shared" ref="Q6:CC6" si="0">Q55</f>
        <v>31.238731543207138</v>
      </c>
      <c r="R6" s="1">
        <f t="shared" si="0"/>
        <v>240.39245213549344</v>
      </c>
      <c r="S6" s="1">
        <f t="shared" si="0"/>
        <v>34.576674604975075</v>
      </c>
      <c r="T6" s="1">
        <f t="shared" si="0"/>
        <v>224.26654875293261</v>
      </c>
      <c r="U6" s="1">
        <f t="shared" si="0"/>
        <v>37.595419920131732</v>
      </c>
      <c r="V6" s="1">
        <f t="shared" si="0"/>
        <v>229.93454383493517</v>
      </c>
      <c r="W6" s="1">
        <f t="shared" si="0"/>
        <v>40.178501081782585</v>
      </c>
      <c r="X6" s="1">
        <f t="shared" si="0"/>
        <v>232.04967624937825</v>
      </c>
      <c r="Y6" s="1">
        <f t="shared" si="0"/>
        <v>44.970975835049188</v>
      </c>
      <c r="Z6" s="1">
        <f t="shared" si="0"/>
        <v>245.80123124990024</v>
      </c>
      <c r="AA6" s="1">
        <f t="shared" si="0"/>
        <v>45.883789323236712</v>
      </c>
      <c r="AB6" s="1">
        <f t="shared" si="0"/>
        <v>221.68651588538012</v>
      </c>
      <c r="AC6" s="1">
        <f t="shared" si="0"/>
        <v>47.694780412788653</v>
      </c>
      <c r="AD6" s="1">
        <f t="shared" si="0"/>
        <v>219.49455140791886</v>
      </c>
      <c r="AE6" s="1">
        <f t="shared" si="0"/>
        <v>54.584846959359382</v>
      </c>
      <c r="AF6" s="1">
        <f t="shared" si="0"/>
        <v>239.83147337505989</v>
      </c>
      <c r="AG6" s="1">
        <f t="shared" si="0"/>
        <v>60.124158073316352</v>
      </c>
      <c r="AH6" s="1">
        <f t="shared" si="0"/>
        <v>251.61861626422393</v>
      </c>
      <c r="AI6" s="1">
        <f t="shared" si="0"/>
        <v>64.957158154085405</v>
      </c>
      <c r="AJ6" s="1">
        <f t="shared" si="0"/>
        <v>258.82381315944235</v>
      </c>
      <c r="AK6" s="1">
        <f t="shared" si="0"/>
        <v>86.555796668288039</v>
      </c>
      <c r="AL6" s="1">
        <f t="shared" si="0"/>
        <v>328.54015011295468</v>
      </c>
      <c r="AM6" s="1">
        <f t="shared" si="0"/>
        <v>88.331872363274471</v>
      </c>
      <c r="AN6" s="1">
        <f t="shared" si="0"/>
        <v>316.07814596106448</v>
      </c>
      <c r="AO6" s="1">
        <f t="shared" si="0"/>
        <v>96.062109521582244</v>
      </c>
      <c r="AP6" s="1">
        <f t="shared" si="0"/>
        <v>325.5719790365373</v>
      </c>
      <c r="AQ6" s="1">
        <f t="shared" si="0"/>
        <v>85.470687221410586</v>
      </c>
      <c r="AR6" s="1">
        <f t="shared" si="0"/>
        <v>274.5473508459483</v>
      </c>
      <c r="AS6" s="1">
        <f t="shared" si="0"/>
        <v>88.903858701478285</v>
      </c>
      <c r="AT6" s="1">
        <f t="shared" si="0"/>
        <v>273.38424384236447</v>
      </c>
      <c r="AU6" s="1">
        <f t="shared" si="0"/>
        <v>87.794335550084924</v>
      </c>
      <c r="AV6" s="1">
        <f t="shared" si="0"/>
        <v>256.45565175015673</v>
      </c>
      <c r="AW6" s="1">
        <f t="shared" si="0"/>
        <v>87.603273246542784</v>
      </c>
      <c r="AX6" s="1">
        <f t="shared" si="0"/>
        <v>246.25932507987213</v>
      </c>
      <c r="AY6" s="1">
        <f t="shared" si="0"/>
        <v>96.370995840208678</v>
      </c>
      <c r="AZ6" s="1">
        <f t="shared" si="0"/>
        <v>261.35915298783368</v>
      </c>
      <c r="BA6" s="1">
        <f t="shared" si="0"/>
        <v>98.653324280472262</v>
      </c>
      <c r="BB6" s="1">
        <f t="shared" si="0"/>
        <v>257.81382071394086</v>
      </c>
      <c r="BC6" s="1">
        <f t="shared" si="0"/>
        <v>95.471076034197139</v>
      </c>
      <c r="BD6" s="1">
        <f t="shared" si="0"/>
        <v>240.76790238611707</v>
      </c>
      <c r="BE6" s="1">
        <f t="shared" si="0"/>
        <v>104.44044940959049</v>
      </c>
      <c r="BF6" s="1">
        <f t="shared" si="0"/>
        <v>245.86656480713663</v>
      </c>
      <c r="BG6" s="1">
        <f t="shared" si="0"/>
        <v>94.590661336462219</v>
      </c>
      <c r="BH6" s="1">
        <f t="shared" si="0"/>
        <v>215.50560599198531</v>
      </c>
      <c r="BI6" s="1">
        <f t="shared" si="0"/>
        <v>106.42991690252485</v>
      </c>
      <c r="BJ6" s="1">
        <f t="shared" si="0"/>
        <v>235.75617210933316</v>
      </c>
      <c r="BK6" s="1">
        <f t="shared" si="0"/>
        <v>113.58480437701473</v>
      </c>
      <c r="BL6" s="1">
        <f t="shared" si="0"/>
        <v>244.13601771472747</v>
      </c>
      <c r="BM6" s="1">
        <f t="shared" si="0"/>
        <v>119.47803347279884</v>
      </c>
      <c r="BN6" s="1">
        <f t="shared" si="0"/>
        <v>234.42172887331938</v>
      </c>
      <c r="BO6" s="1">
        <f t="shared" si="0"/>
        <v>120.37156904326244</v>
      </c>
      <c r="BP6" s="1">
        <f t="shared" si="0"/>
        <v>229.34541043632382</v>
      </c>
      <c r="BQ6" s="1">
        <f t="shared" si="0"/>
        <v>128.69346087624538</v>
      </c>
      <c r="BR6" s="1">
        <f t="shared" si="0"/>
        <v>238.38917760499692</v>
      </c>
      <c r="BS6" s="1">
        <f t="shared" si="0"/>
        <v>127.17989866354284</v>
      </c>
      <c r="BT6" s="1">
        <f t="shared" si="0"/>
        <v>228.91025013273187</v>
      </c>
      <c r="BU6" s="1">
        <f t="shared" si="0"/>
        <v>154.92267547850253</v>
      </c>
      <c r="BV6" s="1">
        <f t="shared" si="0"/>
        <v>250.3473633290279</v>
      </c>
      <c r="BW6" s="1">
        <f t="shared" si="0"/>
        <v>191.4981244308656</v>
      </c>
      <c r="BX6" s="1">
        <f t="shared" si="0"/>
        <v>300.30844317514192</v>
      </c>
      <c r="BY6" s="1">
        <f t="shared" si="0"/>
        <v>206.01165951004069</v>
      </c>
      <c r="BZ6" s="1">
        <f t="shared" si="0"/>
        <v>311.88603392282761</v>
      </c>
      <c r="CA6" s="1">
        <f t="shared" si="0"/>
        <v>219.87205020143847</v>
      </c>
      <c r="CB6" s="1">
        <f>CB55</f>
        <v>321.16319569066673</v>
      </c>
      <c r="CC6" s="1">
        <f t="shared" si="0"/>
        <v>219.86295397205208</v>
      </c>
      <c r="CD6" s="1">
        <f t="shared" ref="CD6:CT6" si="1">CD55</f>
        <v>298.21063788681442</v>
      </c>
      <c r="CE6" s="1">
        <f t="shared" si="1"/>
        <v>194.16620847665482</v>
      </c>
      <c r="CF6" s="1">
        <f t="shared" si="1"/>
        <v>254.71360602692118</v>
      </c>
      <c r="CG6" s="1">
        <f t="shared" si="1"/>
        <v>220.42725352476924</v>
      </c>
      <c r="CH6" s="1">
        <f t="shared" si="1"/>
        <v>281.1683066943296</v>
      </c>
      <c r="CI6" s="1">
        <f t="shared" si="1"/>
        <v>195.23029125286592</v>
      </c>
      <c r="CJ6" s="1">
        <f t="shared" si="1"/>
        <v>241.56437734227276</v>
      </c>
      <c r="CK6" s="1">
        <f t="shared" si="1"/>
        <v>183.23733163440872</v>
      </c>
      <c r="CL6" s="1">
        <f t="shared" si="1"/>
        <v>208.50992134791218</v>
      </c>
      <c r="CM6" s="1">
        <f t="shared" si="1"/>
        <v>143.24320167604344</v>
      </c>
      <c r="CN6" s="1">
        <f t="shared" si="1"/>
        <v>159.36424044808868</v>
      </c>
      <c r="CO6" s="1">
        <f t="shared" si="1"/>
        <v>161.44581034748845</v>
      </c>
      <c r="CP6" s="1">
        <f t="shared" si="1"/>
        <v>176.57334908966016</v>
      </c>
      <c r="CQ6" s="1">
        <f t="shared" si="1"/>
        <v>142.42298521265289</v>
      </c>
      <c r="CR6" s="1">
        <f t="shared" si="1"/>
        <v>152.87588295068818</v>
      </c>
      <c r="CS6" s="1">
        <f t="shared" si="1"/>
        <v>0</v>
      </c>
      <c r="CT6" s="1">
        <f t="shared" si="1"/>
        <v>0</v>
      </c>
    </row>
    <row r="7" spans="1:98" x14ac:dyDescent="0.2">
      <c r="A7" s="1" t="s">
        <v>20</v>
      </c>
      <c r="B7" s="1">
        <f>SUM(G15:G55)+B1</f>
        <v>8500</v>
      </c>
      <c r="C7" s="1"/>
      <c r="D7" s="1"/>
    </row>
    <row r="8" spans="1:98" x14ac:dyDescent="0.2">
      <c r="A8" s="1" t="s">
        <v>21</v>
      </c>
      <c r="B8" s="1">
        <f>$B7+$B5</f>
        <v>11273.996632211576</v>
      </c>
      <c r="C8" s="1"/>
      <c r="D8" s="1"/>
    </row>
    <row r="9" spans="1:98" x14ac:dyDescent="0.2">
      <c r="A9" s="1" t="s">
        <v>22</v>
      </c>
      <c r="B9" s="1">
        <f>SUM(P55:HX55)</f>
        <v>18500.36600466595</v>
      </c>
      <c r="C9" s="1"/>
      <c r="D9" s="1"/>
    </row>
    <row r="10" spans="1:98" x14ac:dyDescent="0.2">
      <c r="A10" s="1" t="s">
        <v>23</v>
      </c>
      <c r="B10" s="7">
        <f>($B9-$B8)/$B8</f>
        <v>0.64097671909955189</v>
      </c>
      <c r="C10" s="1"/>
      <c r="D10" s="1"/>
    </row>
    <row r="11" spans="1:98" x14ac:dyDescent="0.2">
      <c r="A11" s="1" t="s">
        <v>344</v>
      </c>
      <c r="B11" s="7">
        <f>($B9-$B7)/$B7</f>
        <v>1.1765136476077589</v>
      </c>
      <c r="C11" s="1"/>
      <c r="D11" s="1"/>
    </row>
    <row r="12" spans="1:98" x14ac:dyDescent="0.2">
      <c r="A12" s="1" t="s">
        <v>19</v>
      </c>
      <c r="B12" s="7">
        <f>($B6-$B5)/$B5</f>
        <v>0.6294654624475905</v>
      </c>
      <c r="C12" s="1"/>
      <c r="D12" s="1"/>
    </row>
    <row r="13" spans="1:98" x14ac:dyDescent="0.2">
      <c r="A13" s="64"/>
      <c r="B13" s="64"/>
      <c r="C13" s="64"/>
      <c r="D13" s="64"/>
      <c r="E13" s="64"/>
      <c r="F13" s="65" t="s">
        <v>1</v>
      </c>
      <c r="G13" s="66"/>
      <c r="H13" s="66"/>
      <c r="I13" s="67"/>
      <c r="J13" s="64" t="s">
        <v>7</v>
      </c>
      <c r="K13" s="64"/>
      <c r="L13" s="64"/>
      <c r="M13" s="64"/>
      <c r="N13" s="64"/>
      <c r="P13" s="64" t="s">
        <v>8</v>
      </c>
      <c r="Q13" s="64"/>
      <c r="R13" s="64"/>
    </row>
    <row r="14" spans="1:98" x14ac:dyDescent="0.2">
      <c r="A14" s="1" t="s">
        <v>9</v>
      </c>
      <c r="B14" s="1" t="s">
        <v>10</v>
      </c>
      <c r="C14" s="1" t="s">
        <v>11</v>
      </c>
      <c r="D14" s="1" t="s">
        <v>0</v>
      </c>
      <c r="E14" s="1" t="s">
        <v>12</v>
      </c>
      <c r="G14" s="1" t="s">
        <v>13</v>
      </c>
      <c r="H14" s="1" t="s">
        <v>12</v>
      </c>
      <c r="I14" s="1" t="s">
        <v>14</v>
      </c>
      <c r="J14" s="1" t="s">
        <v>15</v>
      </c>
      <c r="K14" s="1" t="s">
        <v>16</v>
      </c>
      <c r="L14" s="1" t="s">
        <v>14</v>
      </c>
      <c r="M14" s="1" t="s">
        <v>17</v>
      </c>
      <c r="N14" s="1" t="s">
        <v>18</v>
      </c>
      <c r="P14" s="1" t="s">
        <v>0</v>
      </c>
    </row>
    <row r="15" spans="1:98" x14ac:dyDescent="0.2">
      <c r="A15" s="31">
        <v>41318</v>
      </c>
      <c r="B15">
        <v>115.43</v>
      </c>
      <c r="C15" s="4"/>
      <c r="D15" s="2">
        <f>B1</f>
        <v>2500</v>
      </c>
      <c r="E15">
        <f>($D$15/$B$15)</f>
        <v>21.658147795200552</v>
      </c>
      <c r="F15">
        <v>1</v>
      </c>
      <c r="G15" s="2">
        <f>IF($B$3="Quarterly",$B$2,IF($B$3="None",0, IF(AND($B$3="Annually",$F15=1), $B$2, IF(AND($B$3="Bi-Annually",$F15=2),$B$2,0))))</f>
        <v>150</v>
      </c>
      <c r="H15">
        <f>G15/B15</f>
        <v>1.2994888677120331</v>
      </c>
      <c r="I15">
        <f>H15</f>
        <v>1.2994888677120331</v>
      </c>
      <c r="J15">
        <f>N15/B15</f>
        <v>0.16886713173075021</v>
      </c>
      <c r="K15">
        <f>J15</f>
        <v>0.16886713173075021</v>
      </c>
      <c r="L15">
        <f>E15</f>
        <v>21.658147795200552</v>
      </c>
      <c r="M15">
        <v>0.9</v>
      </c>
      <c r="N15" s="1">
        <f>M15*L15</f>
        <v>19.492333015680497</v>
      </c>
      <c r="P15" s="1">
        <f>D15</f>
        <v>2500</v>
      </c>
      <c r="Q15" s="1">
        <f>$N15</f>
        <v>19.492333015680497</v>
      </c>
      <c r="R15" s="2">
        <f>$G15</f>
        <v>150</v>
      </c>
    </row>
    <row r="16" spans="1:98" x14ac:dyDescent="0.2">
      <c r="A16" s="31">
        <v>41409</v>
      </c>
      <c r="B16">
        <v>123.730003</v>
      </c>
      <c r="C16" s="4">
        <f>(B16-B15)/B15</f>
        <v>7.1905076669843096E-2</v>
      </c>
      <c r="D16" s="2">
        <f>D15*C16+D15</f>
        <v>2679.7626916746076</v>
      </c>
      <c r="E16">
        <f>($D$15/$B$15)+K15+I15</f>
        <v>23.126503794643334</v>
      </c>
      <c r="F16">
        <v>2</v>
      </c>
      <c r="G16" s="2">
        <f t="shared" ref="G16:G54" si="2">IF($B$3="Quarterly",$B$2,IF($B$3="None",0, IF(AND($B$3="Annually",$F16=1), $B$2, IF(AND($B$3="Bi-Annually",$F16=2),$B$2,0))))</f>
        <v>150</v>
      </c>
      <c r="H16">
        <f t="shared" ref="H16:H55" si="3">G16/B16</f>
        <v>1.212317112770134</v>
      </c>
      <c r="I16">
        <f>H16+I15</f>
        <v>2.5118059804821673</v>
      </c>
      <c r="J16">
        <f>N16/B16</f>
        <v>0.18691104205859702</v>
      </c>
      <c r="K16">
        <f>K15+J16</f>
        <v>0.35577817378934723</v>
      </c>
      <c r="L16">
        <f>E16</f>
        <v>23.126503794643334</v>
      </c>
      <c r="M16">
        <v>1</v>
      </c>
      <c r="N16" s="1">
        <f t="shared" ref="N16:N55" si="4">M16*L16</f>
        <v>23.126503794643334</v>
      </c>
      <c r="P16" s="1">
        <f t="shared" ref="P16:P55" si="5">D16</f>
        <v>2679.7626916746076</v>
      </c>
      <c r="Q16" s="1">
        <f>$C16*Q15+Q15</f>
        <v>20.893930715647116</v>
      </c>
      <c r="R16" s="1">
        <f>R15*$C16+R15</f>
        <v>160.78576150047647</v>
      </c>
      <c r="S16" s="1">
        <f>$N16</f>
        <v>23.126503794643334</v>
      </c>
      <c r="T16" s="2">
        <f>$G16</f>
        <v>150</v>
      </c>
    </row>
    <row r="17" spans="1:52" x14ac:dyDescent="0.2">
      <c r="A17" s="31">
        <v>41501</v>
      </c>
      <c r="B17">
        <v>120.68</v>
      </c>
      <c r="C17" s="4">
        <f t="shared" ref="C17:C55" si="6">(B17-B16)/B16</f>
        <v>-2.4650472206001559E-2</v>
      </c>
      <c r="D17" s="2">
        <f t="shared" ref="D17:D55" si="7">D16*C17+D16</f>
        <v>2613.7052759248027</v>
      </c>
      <c r="E17">
        <f t="shared" ref="E17:E55" si="8">($D$15/$B$15)+K16+I16</f>
        <v>24.525731949472068</v>
      </c>
      <c r="F17">
        <v>3</v>
      </c>
      <c r="G17" s="2">
        <f t="shared" si="2"/>
        <v>150</v>
      </c>
      <c r="H17">
        <f t="shared" si="3"/>
        <v>1.2429565793834936</v>
      </c>
      <c r="I17">
        <f t="shared" ref="I17:I55" si="9">H17+I16</f>
        <v>3.7547625598656609</v>
      </c>
      <c r="J17">
        <f t="shared" ref="J17:J55" si="10">N17/B17</f>
        <v>0.20322946593861507</v>
      </c>
      <c r="K17">
        <f t="shared" ref="K17:K55" si="11">K16+J17</f>
        <v>0.5590076397279623</v>
      </c>
      <c r="L17">
        <f t="shared" ref="L17:L55" si="12">E17</f>
        <v>24.525731949472068</v>
      </c>
      <c r="M17">
        <v>1</v>
      </c>
      <c r="N17" s="1">
        <f t="shared" si="4"/>
        <v>24.525731949472068</v>
      </c>
      <c r="P17" s="1">
        <f t="shared" si="5"/>
        <v>2613.7052759248027</v>
      </c>
      <c r="Q17" s="1">
        <f t="shared" ref="Q17:Q55" si="13">C17*Q16+Q16</f>
        <v>20.378885457266936</v>
      </c>
      <c r="R17" s="1">
        <f t="shared" ref="R17:R55" si="14">R16*C17+R16</f>
        <v>156.82231655548819</v>
      </c>
      <c r="S17" s="1">
        <f>$C17*S16+S16</f>
        <v>22.556424555631487</v>
      </c>
      <c r="T17" s="1">
        <f>T16*$C17+T16</f>
        <v>146.30242916909975</v>
      </c>
      <c r="U17" s="1">
        <f>$N17</f>
        <v>24.525731949472068</v>
      </c>
      <c r="V17" s="2">
        <f>$G17</f>
        <v>150</v>
      </c>
    </row>
    <row r="18" spans="1:52" x14ac:dyDescent="0.2">
      <c r="A18" s="31">
        <v>41592</v>
      </c>
      <c r="B18">
        <v>119.58000199999999</v>
      </c>
      <c r="C18" s="4">
        <f t="shared" si="6"/>
        <v>-9.1149983427246725E-3</v>
      </c>
      <c r="D18" s="2">
        <f t="shared" si="7"/>
        <v>2589.8813566663775</v>
      </c>
      <c r="E18">
        <f t="shared" si="8"/>
        <v>25.971917994794175</v>
      </c>
      <c r="F18">
        <v>4</v>
      </c>
      <c r="G18" s="2">
        <f t="shared" si="2"/>
        <v>150</v>
      </c>
      <c r="H18">
        <f t="shared" si="3"/>
        <v>1.2543903453020515</v>
      </c>
      <c r="I18">
        <f t="shared" si="9"/>
        <v>5.0091529051677126</v>
      </c>
      <c r="J18">
        <f t="shared" si="10"/>
        <v>0.21719282121097622</v>
      </c>
      <c r="K18">
        <f t="shared" si="11"/>
        <v>0.77620046093893857</v>
      </c>
      <c r="L18">
        <f t="shared" si="12"/>
        <v>25.971917994794175</v>
      </c>
      <c r="M18">
        <v>1</v>
      </c>
      <c r="N18" s="1">
        <f t="shared" si="4"/>
        <v>25.971917994794175</v>
      </c>
      <c r="P18" s="1">
        <f t="shared" si="5"/>
        <v>2589.8813566663775</v>
      </c>
      <c r="Q18" s="1">
        <f t="shared" si="13"/>
        <v>20.193131950097371</v>
      </c>
      <c r="R18" s="1">
        <f t="shared" si="14"/>
        <v>155.39288139998266</v>
      </c>
      <c r="S18" s="1">
        <f t="shared" ref="S18:S55" si="15">$C18*S17+S17</f>
        <v>22.350822783189113</v>
      </c>
      <c r="T18" s="1">
        <f t="shared" ref="T18:T55" si="16">T17*$C18+T17</f>
        <v>144.96888276968681</v>
      </c>
      <c r="U18" s="1">
        <f>$C18*U17+U17</f>
        <v>24.302179943398521</v>
      </c>
      <c r="V18" s="1">
        <f>V17*$C18+V17</f>
        <v>148.63275024859129</v>
      </c>
      <c r="W18" s="1">
        <f>$N18</f>
        <v>25.971917994794175</v>
      </c>
      <c r="X18" s="2">
        <f>$G18</f>
        <v>150</v>
      </c>
    </row>
    <row r="19" spans="1:52" x14ac:dyDescent="0.2">
      <c r="A19" s="31">
        <v>41682</v>
      </c>
      <c r="B19">
        <v>112.889999</v>
      </c>
      <c r="C19" s="4">
        <f t="shared" si="6"/>
        <v>-5.594583448827832E-2</v>
      </c>
      <c r="D19" s="2">
        <f t="shared" si="7"/>
        <v>2444.9882829420426</v>
      </c>
      <c r="E19">
        <f t="shared" si="8"/>
        <v>27.443501161307204</v>
      </c>
      <c r="F19">
        <v>1</v>
      </c>
      <c r="G19" s="2">
        <f t="shared" si="2"/>
        <v>150</v>
      </c>
      <c r="H19">
        <f t="shared" si="3"/>
        <v>1.3287270912279838</v>
      </c>
      <c r="I19">
        <f t="shared" si="9"/>
        <v>6.3378799963956967</v>
      </c>
      <c r="J19">
        <f t="shared" si="10"/>
        <v>0.24309948980783677</v>
      </c>
      <c r="K19">
        <f t="shared" si="11"/>
        <v>1.0192999507467753</v>
      </c>
      <c r="L19">
        <f t="shared" si="12"/>
        <v>27.443501161307204</v>
      </c>
      <c r="M19">
        <v>1</v>
      </c>
      <c r="N19" s="1">
        <f t="shared" si="4"/>
        <v>27.443501161307204</v>
      </c>
      <c r="P19" s="1">
        <f t="shared" si="5"/>
        <v>2444.9882829420426</v>
      </c>
      <c r="Q19" s="1">
        <f t="shared" si="13"/>
        <v>19.063410332217259</v>
      </c>
      <c r="R19" s="1">
        <f t="shared" si="14"/>
        <v>146.69929697652256</v>
      </c>
      <c r="S19" s="1">
        <f t="shared" si="15"/>
        <v>21.100387351083974</v>
      </c>
      <c r="T19" s="1">
        <f t="shared" si="16"/>
        <v>136.85847764830328</v>
      </c>
      <c r="U19" s="1">
        <f t="shared" ref="U19:U55" si="17">$C19*U18+U18</f>
        <v>22.94257420658079</v>
      </c>
      <c r="V19" s="1">
        <f t="shared" ref="V19:V55" si="18">V18*$C19+V18</f>
        <v>140.31736700364598</v>
      </c>
      <c r="W19" s="1">
        <f>$C19*W18+W18</f>
        <v>24.518897369314281</v>
      </c>
      <c r="X19" s="1">
        <f>X18*$C19+X18</f>
        <v>141.60812482675826</v>
      </c>
      <c r="Y19" s="1">
        <f>$N19</f>
        <v>27.443501161307204</v>
      </c>
      <c r="Z19" s="2">
        <f>$G19</f>
        <v>150</v>
      </c>
    </row>
    <row r="20" spans="1:52" x14ac:dyDescent="0.2">
      <c r="A20" s="31">
        <v>41774</v>
      </c>
      <c r="B20">
        <v>125.16999800000001</v>
      </c>
      <c r="C20" s="4">
        <f t="shared" si="6"/>
        <v>0.10877844901035036</v>
      </c>
      <c r="D20" s="2">
        <f t="shared" si="7"/>
        <v>2710.9503162089577</v>
      </c>
      <c r="E20">
        <f t="shared" si="8"/>
        <v>29.015327742343022</v>
      </c>
      <c r="F20">
        <v>2</v>
      </c>
      <c r="G20" s="2">
        <f t="shared" si="2"/>
        <v>150</v>
      </c>
      <c r="H20">
        <f t="shared" si="3"/>
        <v>1.1983702356534349</v>
      </c>
      <c r="I20">
        <f t="shared" si="9"/>
        <v>7.5362502320491318</v>
      </c>
      <c r="J20">
        <f t="shared" si="10"/>
        <v>0.24803388336162657</v>
      </c>
      <c r="K20">
        <f t="shared" si="11"/>
        <v>1.2673338341084017</v>
      </c>
      <c r="L20">
        <f t="shared" si="12"/>
        <v>29.015327742343022</v>
      </c>
      <c r="M20">
        <v>1.07</v>
      </c>
      <c r="N20" s="1">
        <f t="shared" si="4"/>
        <v>31.046400684307034</v>
      </c>
      <c r="P20" s="1">
        <f t="shared" si="5"/>
        <v>2710.9503162089577</v>
      </c>
      <c r="Q20" s="1">
        <f t="shared" si="13"/>
        <v>21.137098541003741</v>
      </c>
      <c r="R20" s="1">
        <f t="shared" si="14"/>
        <v>162.65701897253746</v>
      </c>
      <c r="S20" s="1">
        <f t="shared" si="15"/>
        <v>23.395654760652505</v>
      </c>
      <c r="T20" s="1">
        <f t="shared" si="16"/>
        <v>151.74573058080341</v>
      </c>
      <c r="U20" s="1">
        <f t="shared" si="17"/>
        <v>25.438231845077517</v>
      </c>
      <c r="V20" s="1">
        <f t="shared" si="18"/>
        <v>155.58087255551871</v>
      </c>
      <c r="W20" s="1">
        <f t="shared" ref="W20:W55" si="19">$C20*W19+W19</f>
        <v>27.186024996592248</v>
      </c>
      <c r="X20" s="1">
        <f t="shared" ref="X20:X55" si="20">X19*$C20+X19</f>
        <v>157.0120370126771</v>
      </c>
      <c r="Y20" s="1">
        <f>$C20*Y19+Y19</f>
        <v>30.428762653047951</v>
      </c>
      <c r="Z20" s="1">
        <f>Z19*$C20+Z19</f>
        <v>166.31676735155256</v>
      </c>
      <c r="AA20" s="1">
        <f>$N20</f>
        <v>31.046400684307034</v>
      </c>
      <c r="AB20" s="2">
        <f>$G20</f>
        <v>150</v>
      </c>
    </row>
    <row r="21" spans="1:52" x14ac:dyDescent="0.2">
      <c r="A21" s="31">
        <v>41866</v>
      </c>
      <c r="B21">
        <v>126.41999800000001</v>
      </c>
      <c r="C21" s="4">
        <f t="shared" si="6"/>
        <v>9.9864186304452918E-3</v>
      </c>
      <c r="D21" s="2">
        <f t="shared" si="7"/>
        <v>2738.0230009529582</v>
      </c>
      <c r="E21">
        <f t="shared" si="8"/>
        <v>30.461731861358086</v>
      </c>
      <c r="F21">
        <v>3</v>
      </c>
      <c r="G21" s="2">
        <f t="shared" si="2"/>
        <v>150</v>
      </c>
      <c r="H21">
        <f t="shared" si="3"/>
        <v>1.1865211388470358</v>
      </c>
      <c r="I21">
        <f t="shared" si="9"/>
        <v>8.7227713708961669</v>
      </c>
      <c r="J21">
        <f t="shared" si="10"/>
        <v>0.25782355329299367</v>
      </c>
      <c r="K21">
        <f t="shared" si="11"/>
        <v>1.5251573874013955</v>
      </c>
      <c r="L21">
        <f t="shared" si="12"/>
        <v>30.461731861358086</v>
      </c>
      <c r="M21">
        <v>1.07</v>
      </c>
      <c r="N21" s="1">
        <f t="shared" si="4"/>
        <v>32.594053091653151</v>
      </c>
      <c r="P21" s="1">
        <f t="shared" si="5"/>
        <v>2738.0230009529582</v>
      </c>
      <c r="Q21" s="1">
        <f t="shared" si="13"/>
        <v>21.348182455667178</v>
      </c>
      <c r="R21" s="1">
        <f t="shared" si="14"/>
        <v>164.2813800571775</v>
      </c>
      <c r="S21" s="1">
        <f t="shared" si="15"/>
        <v>23.629293563225751</v>
      </c>
      <c r="T21" s="1">
        <f t="shared" si="16"/>
        <v>153.26112697176609</v>
      </c>
      <c r="U21" s="1">
        <f t="shared" si="17"/>
        <v>25.692268677500785</v>
      </c>
      <c r="V21" s="1">
        <f t="shared" si="18"/>
        <v>157.13456827974807</v>
      </c>
      <c r="W21" s="1">
        <f t="shared" si="19"/>
        <v>27.457516023105967</v>
      </c>
      <c r="X21" s="1">
        <f t="shared" si="20"/>
        <v>158.58002494430465</v>
      </c>
      <c r="Y21" s="1">
        <f t="shared" ref="Y21:Y55" si="21">$C21*Y20+Y20</f>
        <v>30.732637015307748</v>
      </c>
      <c r="Z21" s="1">
        <f t="shared" ref="Z21:Z55" si="22">Z20*$C21+Z20</f>
        <v>167.97767621558754</v>
      </c>
      <c r="AA21" s="1">
        <f>$C21*AA20+AA20</f>
        <v>31.356443038509067</v>
      </c>
      <c r="AB21" s="1">
        <f>AB20*$C21+AB20</f>
        <v>151.4979627945668</v>
      </c>
      <c r="AC21" s="1">
        <f>$N21</f>
        <v>32.594053091653151</v>
      </c>
      <c r="AD21" s="2">
        <f>$G21</f>
        <v>150</v>
      </c>
    </row>
    <row r="22" spans="1:52" x14ac:dyDescent="0.2">
      <c r="A22" s="31">
        <v>41957</v>
      </c>
      <c r="B22">
        <v>115.699997</v>
      </c>
      <c r="C22" s="4">
        <f t="shared" si="6"/>
        <v>-8.4796718633075835E-2</v>
      </c>
      <c r="D22" s="2">
        <f t="shared" si="7"/>
        <v>2505.8476349302605</v>
      </c>
      <c r="E22">
        <f t="shared" si="8"/>
        <v>31.906076553498117</v>
      </c>
      <c r="F22">
        <v>4</v>
      </c>
      <c r="G22" s="2">
        <f t="shared" si="2"/>
        <v>150</v>
      </c>
      <c r="H22">
        <f t="shared" si="3"/>
        <v>1.2964563862521103</v>
      </c>
      <c r="I22">
        <f t="shared" si="9"/>
        <v>10.019227757148277</v>
      </c>
      <c r="J22">
        <f t="shared" si="10"/>
        <v>0.29506916851729031</v>
      </c>
      <c r="K22">
        <f t="shared" si="11"/>
        <v>1.8202265559186859</v>
      </c>
      <c r="L22">
        <f t="shared" si="12"/>
        <v>31.906076553498117</v>
      </c>
      <c r="M22">
        <v>1.07</v>
      </c>
      <c r="N22" s="1">
        <f t="shared" si="4"/>
        <v>34.139501912242984</v>
      </c>
      <c r="P22" s="1">
        <f t="shared" si="5"/>
        <v>2505.8476349302605</v>
      </c>
      <c r="Q22" s="1">
        <f t="shared" si="13"/>
        <v>19.537926634646404</v>
      </c>
      <c r="R22" s="1">
        <f t="shared" si="14"/>
        <v>150.35085809581562</v>
      </c>
      <c r="S22" s="1">
        <f t="shared" si="15"/>
        <v>21.625607005446547</v>
      </c>
      <c r="T22" s="1">
        <f t="shared" si="16"/>
        <v>140.26508631055313</v>
      </c>
      <c r="U22" s="1">
        <f t="shared" si="17"/>
        <v>23.513648599409365</v>
      </c>
      <c r="V22" s="1">
        <f t="shared" si="18"/>
        <v>143.81007250580043</v>
      </c>
      <c r="W22" s="1">
        <f t="shared" si="19"/>
        <v>25.12920876253148</v>
      </c>
      <c r="X22" s="1">
        <f t="shared" si="20"/>
        <v>145.13295918827632</v>
      </c>
      <c r="Y22" s="1">
        <f t="shared" si="21"/>
        <v>28.126610241468246</v>
      </c>
      <c r="Z22" s="1">
        <f t="shared" si="22"/>
        <v>153.73372046889645</v>
      </c>
      <c r="AA22" s="1">
        <f t="shared" ref="AA22:AA55" si="23">$C22*AA21+AA21</f>
        <v>28.697519560838543</v>
      </c>
      <c r="AB22" s="1">
        <f t="shared" ref="AB22:AB55" si="24">AB21*$C22+AB21</f>
        <v>138.65143266999172</v>
      </c>
      <c r="AC22" s="1">
        <f>$C22*AC21+AC21</f>
        <v>29.830184342528703</v>
      </c>
      <c r="AD22" s="1">
        <f>AD21*$C22+AD21</f>
        <v>137.28049220503863</v>
      </c>
      <c r="AE22" s="1">
        <f>$N22</f>
        <v>34.139501912242984</v>
      </c>
      <c r="AF22" s="2">
        <f>$G22</f>
        <v>150</v>
      </c>
    </row>
    <row r="23" spans="1:52" x14ac:dyDescent="0.2">
      <c r="A23" s="31">
        <v>42047</v>
      </c>
      <c r="B23">
        <v>110.279999</v>
      </c>
      <c r="C23" s="4">
        <f t="shared" si="6"/>
        <v>-4.6845273470491042E-2</v>
      </c>
      <c r="D23" s="2">
        <f t="shared" si="7"/>
        <v>2388.4605171965691</v>
      </c>
      <c r="E23">
        <f t="shared" si="8"/>
        <v>33.497602108267515</v>
      </c>
      <c r="F23">
        <v>1</v>
      </c>
      <c r="G23" s="2">
        <f t="shared" si="2"/>
        <v>150</v>
      </c>
      <c r="H23">
        <f t="shared" si="3"/>
        <v>1.3601741146189166</v>
      </c>
      <c r="I23">
        <f t="shared" si="9"/>
        <v>11.379401871767193</v>
      </c>
      <c r="J23">
        <f t="shared" si="10"/>
        <v>0.32501300853154924</v>
      </c>
      <c r="K23">
        <f t="shared" si="11"/>
        <v>2.1452395644502351</v>
      </c>
      <c r="L23">
        <f t="shared" si="12"/>
        <v>33.497602108267515</v>
      </c>
      <c r="M23">
        <v>1.07</v>
      </c>
      <c r="N23" s="1">
        <f t="shared" si="4"/>
        <v>35.842434255846243</v>
      </c>
      <c r="P23" s="1">
        <f t="shared" si="5"/>
        <v>2388.4605171965691</v>
      </c>
      <c r="Q23" s="1">
        <f t="shared" si="13"/>
        <v>18.622667118400003</v>
      </c>
      <c r="R23" s="1">
        <f t="shared" si="14"/>
        <v>143.30763103179416</v>
      </c>
      <c r="S23" s="1">
        <f t="shared" si="15"/>
        <v>20.612549531311036</v>
      </c>
      <c r="T23" s="1">
        <f t="shared" si="16"/>
        <v>133.69432998397323</v>
      </c>
      <c r="U23" s="1">
        <f t="shared" si="17"/>
        <v>22.412145300481004</v>
      </c>
      <c r="V23" s="1">
        <f t="shared" si="18"/>
        <v>137.07325033145506</v>
      </c>
      <c r="W23" s="1">
        <f t="shared" si="19"/>
        <v>23.952024105953633</v>
      </c>
      <c r="X23" s="1">
        <f t="shared" si="20"/>
        <v>138.33416602551989</v>
      </c>
      <c r="Y23" s="1">
        <f t="shared" si="21"/>
        <v>26.809011492908752</v>
      </c>
      <c r="Z23" s="1">
        <f t="shared" si="22"/>
        <v>146.53202229189498</v>
      </c>
      <c r="AA23" s="1">
        <f t="shared" si="23"/>
        <v>27.353176409086295</v>
      </c>
      <c r="AB23" s="1">
        <f t="shared" si="24"/>
        <v>132.15626838949058</v>
      </c>
      <c r="AC23" s="1">
        <f t="shared" ref="AC23:AC55" si="25">$C23*AC22+AC22</f>
        <v>28.432781199327785</v>
      </c>
      <c r="AD23" s="1">
        <f t="shared" ref="AD23:AD55" si="26">AD22*$C23+AD22</f>
        <v>130.84955000552998</v>
      </c>
      <c r="AE23" s="1">
        <f>$C23*AE22+AE22</f>
        <v>32.540227609017613</v>
      </c>
      <c r="AF23" s="1">
        <f>AF22*$C23+AF22</f>
        <v>142.97320897942635</v>
      </c>
      <c r="AG23" s="1">
        <f>$N23</f>
        <v>35.842434255846243</v>
      </c>
      <c r="AH23" s="2">
        <f>$G23</f>
        <v>150</v>
      </c>
    </row>
    <row r="24" spans="1:52" x14ac:dyDescent="0.2">
      <c r="A24" s="31">
        <v>42139</v>
      </c>
      <c r="B24">
        <v>107.209999</v>
      </c>
      <c r="C24" s="4">
        <f t="shared" si="6"/>
        <v>-2.7838230212533892E-2</v>
      </c>
      <c r="D24" s="2">
        <f t="shared" si="7"/>
        <v>2321.9700034653033</v>
      </c>
      <c r="E24">
        <f t="shared" si="8"/>
        <v>35.182789231417985</v>
      </c>
      <c r="F24">
        <v>2</v>
      </c>
      <c r="G24" s="2">
        <f t="shared" si="2"/>
        <v>150</v>
      </c>
      <c r="H24">
        <f t="shared" si="3"/>
        <v>1.3991232291682048</v>
      </c>
      <c r="I24">
        <f t="shared" si="9"/>
        <v>12.778525100935397</v>
      </c>
      <c r="J24">
        <f t="shared" si="10"/>
        <v>0.35113874478832191</v>
      </c>
      <c r="K24">
        <f t="shared" si="11"/>
        <v>2.496378309238557</v>
      </c>
      <c r="L24">
        <f t="shared" si="12"/>
        <v>35.182789231417985</v>
      </c>
      <c r="M24">
        <v>1.07</v>
      </c>
      <c r="N24" s="1">
        <f t="shared" si="4"/>
        <v>37.645584477617248</v>
      </c>
      <c r="P24" s="1">
        <f t="shared" si="5"/>
        <v>2321.9700034653033</v>
      </c>
      <c r="Q24" s="1">
        <f t="shared" si="13"/>
        <v>18.1042450239866</v>
      </c>
      <c r="R24" s="1">
        <f t="shared" si="14"/>
        <v>139.31820020791821</v>
      </c>
      <c r="S24" s="1">
        <f t="shared" si="15"/>
        <v>20.038732632191142</v>
      </c>
      <c r="T24" s="1">
        <f t="shared" si="16"/>
        <v>129.97251644776892</v>
      </c>
      <c r="U24" s="1">
        <f t="shared" si="17"/>
        <v>21.788230840049454</v>
      </c>
      <c r="V24" s="1">
        <f t="shared" si="18"/>
        <v>133.25737363274771</v>
      </c>
      <c r="W24" s="1">
        <f t="shared" si="19"/>
        <v>23.285242144835934</v>
      </c>
      <c r="X24" s="1">
        <f t="shared" si="20"/>
        <v>134.48318766544259</v>
      </c>
      <c r="Y24" s="1">
        <f t="shared" si="21"/>
        <v>26.062696059198693</v>
      </c>
      <c r="Z24" s="1">
        <f t="shared" si="22"/>
        <v>142.45283012182506</v>
      </c>
      <c r="AA24" s="1">
        <f t="shared" si="23"/>
        <v>26.591712387166101</v>
      </c>
      <c r="AB24" s="1">
        <f t="shared" si="24"/>
        <v>128.47727176603453</v>
      </c>
      <c r="AC24" s="1">
        <f t="shared" si="25"/>
        <v>27.641262890718291</v>
      </c>
      <c r="AD24" s="1">
        <f t="shared" si="26"/>
        <v>127.20693010926956</v>
      </c>
      <c r="AE24" s="1">
        <f t="shared" ref="AE24:AE55" si="27">$C24*AE23+AE23</f>
        <v>31.634365261669529</v>
      </c>
      <c r="AF24" s="1">
        <f t="shared" ref="AF24:AF55" si="28">AF23*$C24+AF23</f>
        <v>138.99308787363236</v>
      </c>
      <c r="AG24" s="1">
        <f>$C24*AG23+AG23</f>
        <v>34.844644319654385</v>
      </c>
      <c r="AH24" s="1">
        <f>AH23*$C24+AH23</f>
        <v>145.8242654681199</v>
      </c>
      <c r="AI24" s="1">
        <f>$N24</f>
        <v>37.645584477617248</v>
      </c>
      <c r="AJ24" s="2">
        <f>$G24</f>
        <v>150</v>
      </c>
    </row>
    <row r="25" spans="1:52" x14ac:dyDescent="0.2">
      <c r="A25" s="31">
        <v>42233</v>
      </c>
      <c r="B25">
        <v>84.459998999999996</v>
      </c>
      <c r="C25" s="4">
        <f t="shared" si="6"/>
        <v>-0.21220035642384438</v>
      </c>
      <c r="D25" s="2">
        <f t="shared" si="7"/>
        <v>1829.2471411244908</v>
      </c>
      <c r="E25">
        <f t="shared" si="8"/>
        <v>36.933051205374511</v>
      </c>
      <c r="F25">
        <v>3</v>
      </c>
      <c r="G25" s="2">
        <f t="shared" si="2"/>
        <v>150</v>
      </c>
      <c r="H25">
        <f t="shared" si="3"/>
        <v>1.7759886547003156</v>
      </c>
      <c r="I25">
        <f t="shared" si="9"/>
        <v>14.554513755635712</v>
      </c>
      <c r="J25">
        <f t="shared" si="10"/>
        <v>0.46789445012603809</v>
      </c>
      <c r="K25">
        <f t="shared" si="11"/>
        <v>2.964272759364595</v>
      </c>
      <c r="L25">
        <f t="shared" si="12"/>
        <v>36.933051205374511</v>
      </c>
      <c r="M25">
        <v>1.07</v>
      </c>
      <c r="N25" s="1">
        <f t="shared" si="4"/>
        <v>39.518364789750727</v>
      </c>
      <c r="P25" s="1">
        <f t="shared" si="5"/>
        <v>1829.2471411244908</v>
      </c>
      <c r="Q25" s="1">
        <f t="shared" si="13"/>
        <v>14.262517777112032</v>
      </c>
      <c r="R25" s="1">
        <f t="shared" si="14"/>
        <v>109.75482846746945</v>
      </c>
      <c r="S25" s="1">
        <f t="shared" si="15"/>
        <v>15.786506425358059</v>
      </c>
      <c r="T25" s="1">
        <f t="shared" si="16"/>
        <v>102.39230213224837</v>
      </c>
      <c r="U25" s="1">
        <f t="shared" si="17"/>
        <v>17.164760489945962</v>
      </c>
      <c r="V25" s="1">
        <f t="shared" si="18"/>
        <v>104.98011145177324</v>
      </c>
      <c r="W25" s="1">
        <f t="shared" si="19"/>
        <v>18.344105462286226</v>
      </c>
      <c r="X25" s="1">
        <f t="shared" si="20"/>
        <v>105.94580730982092</v>
      </c>
      <c r="Y25" s="1">
        <f t="shared" si="21"/>
        <v>20.532182666070405</v>
      </c>
      <c r="Z25" s="1">
        <f t="shared" si="22"/>
        <v>112.22428879638842</v>
      </c>
      <c r="AA25" s="1">
        <f t="shared" si="23"/>
        <v>20.948941540689098</v>
      </c>
      <c r="AB25" s="1">
        <f t="shared" si="24"/>
        <v>101.21434890491889</v>
      </c>
      <c r="AC25" s="1">
        <f t="shared" si="25"/>
        <v>21.775777053302686</v>
      </c>
      <c r="AD25" s="1">
        <f t="shared" si="26"/>
        <v>100.21357420049949</v>
      </c>
      <c r="AE25" s="1">
        <f t="shared" si="27"/>
        <v>24.921541677901175</v>
      </c>
      <c r="AF25" s="1">
        <f t="shared" si="28"/>
        <v>109.49870508639685</v>
      </c>
      <c r="AG25" s="1">
        <f t="shared" ref="AG25:AG55" si="29">$C25*AG24+AG24</f>
        <v>27.45059837556164</v>
      </c>
      <c r="AH25" s="1">
        <f t="shared" ref="AH25:AH55" si="30">AH24*$C25+AH24</f>
        <v>114.88030436053955</v>
      </c>
      <c r="AI25" s="1">
        <f>$C25*AI24+AI24</f>
        <v>29.657178033682925</v>
      </c>
      <c r="AJ25" s="1">
        <f>AJ24*$C25+AJ24</f>
        <v>118.16994653642334</v>
      </c>
      <c r="AK25" s="1">
        <f>$N25</f>
        <v>39.518364789750727</v>
      </c>
      <c r="AL25" s="2">
        <f>$G25</f>
        <v>150</v>
      </c>
    </row>
    <row r="26" spans="1:52" x14ac:dyDescent="0.2">
      <c r="A26" s="31">
        <v>42324</v>
      </c>
      <c r="B26">
        <v>87.790001000000004</v>
      </c>
      <c r="C26" s="4">
        <f t="shared" si="6"/>
        <v>3.9426971814195827E-2</v>
      </c>
      <c r="D26" s="2">
        <f t="shared" si="7"/>
        <v>1901.3688165988044</v>
      </c>
      <c r="E26">
        <f t="shared" si="8"/>
        <v>39.176934310200856</v>
      </c>
      <c r="F26">
        <v>4</v>
      </c>
      <c r="G26" s="2">
        <f t="shared" si="2"/>
        <v>150</v>
      </c>
      <c r="H26">
        <f t="shared" si="3"/>
        <v>1.7086228305203004</v>
      </c>
      <c r="I26">
        <f t="shared" si="9"/>
        <v>16.263136586156012</v>
      </c>
      <c r="J26">
        <f t="shared" si="10"/>
        <v>0.47749537799771657</v>
      </c>
      <c r="K26">
        <f t="shared" si="11"/>
        <v>3.4417681373623115</v>
      </c>
      <c r="L26">
        <f t="shared" si="12"/>
        <v>39.176934310200856</v>
      </c>
      <c r="M26">
        <v>1.07</v>
      </c>
      <c r="N26" s="1">
        <f t="shared" si="4"/>
        <v>41.919319711914916</v>
      </c>
      <c r="P26" s="1">
        <f t="shared" si="5"/>
        <v>1901.3688165988044</v>
      </c>
      <c r="Q26" s="1">
        <f t="shared" si="13"/>
        <v>14.824845663509695</v>
      </c>
      <c r="R26" s="1">
        <f t="shared" si="14"/>
        <v>114.08212899592827</v>
      </c>
      <c r="S26" s="1">
        <f t="shared" si="15"/>
        <v>16.408920569235274</v>
      </c>
      <c r="T26" s="1">
        <f t="shared" si="16"/>
        <v>106.42932054240715</v>
      </c>
      <c r="U26" s="1">
        <f t="shared" si="17"/>
        <v>17.841515017980484</v>
      </c>
      <c r="V26" s="1">
        <f t="shared" si="18"/>
        <v>109.11915934703345</v>
      </c>
      <c r="W26" s="1">
        <f t="shared" si="19"/>
        <v>19.067357991304419</v>
      </c>
      <c r="X26" s="1">
        <f t="shared" si="20"/>
        <v>110.12292966845746</v>
      </c>
      <c r="Y26" s="1">
        <f t="shared" si="21"/>
        <v>21.341704453329484</v>
      </c>
      <c r="Z26" s="1">
        <f t="shared" si="22"/>
        <v>116.6489526676318</v>
      </c>
      <c r="AA26" s="1">
        <f t="shared" si="23"/>
        <v>21.774894868351083</v>
      </c>
      <c r="AB26" s="1">
        <f t="shared" si="24"/>
        <v>105.20492418638531</v>
      </c>
      <c r="AC26" s="1">
        <f t="shared" si="25"/>
        <v>22.634330001415464</v>
      </c>
      <c r="AD26" s="1">
        <f t="shared" si="26"/>
        <v>104.16469196590241</v>
      </c>
      <c r="AE26" s="1">
        <f t="shared" si="27"/>
        <v>25.90412259920209</v>
      </c>
      <c r="AF26" s="1">
        <f t="shared" si="28"/>
        <v>113.81590744552916</v>
      </c>
      <c r="AG26" s="1">
        <f t="shared" si="29"/>
        <v>28.53289234399772</v>
      </c>
      <c r="AH26" s="1">
        <f t="shared" si="30"/>
        <v>119.40968688256879</v>
      </c>
      <c r="AI26" s="1">
        <f t="shared" ref="AI26:AI55" si="31">$C26*AI25+AI25</f>
        <v>30.826470756105529</v>
      </c>
      <c r="AJ26" s="1">
        <f t="shared" ref="AJ26:AJ55" si="32">AJ25*$C26+AJ25</f>
        <v>122.82902968779993</v>
      </c>
      <c r="AK26" s="1">
        <f>$C26*AK25+AK25</f>
        <v>41.076454244459335</v>
      </c>
      <c r="AL26" s="1">
        <f>AL25*$C26+AL25</f>
        <v>155.91404577212938</v>
      </c>
      <c r="AM26" s="1">
        <f>$N26</f>
        <v>41.919319711914916</v>
      </c>
      <c r="AN26" s="2">
        <f>$G26</f>
        <v>150</v>
      </c>
    </row>
    <row r="27" spans="1:52" x14ac:dyDescent="0.2">
      <c r="A27" s="31">
        <v>42416</v>
      </c>
      <c r="B27">
        <v>85.230002999999996</v>
      </c>
      <c r="C27" s="4">
        <f t="shared" si="6"/>
        <v>-2.9160473525908802E-2</v>
      </c>
      <c r="D27" s="2">
        <f t="shared" si="7"/>
        <v>1845.9240015593864</v>
      </c>
      <c r="E27">
        <f t="shared" si="8"/>
        <v>41.363052518718874</v>
      </c>
      <c r="F27">
        <v>1</v>
      </c>
      <c r="G27" s="2">
        <f t="shared" si="2"/>
        <v>150</v>
      </c>
      <c r="H27">
        <f t="shared" si="3"/>
        <v>1.7599436198541494</v>
      </c>
      <c r="I27">
        <f t="shared" si="9"/>
        <v>18.02308020601016</v>
      </c>
      <c r="J27">
        <f t="shared" si="10"/>
        <v>0.51928270136314791</v>
      </c>
      <c r="K27">
        <f t="shared" si="11"/>
        <v>3.9610508387254595</v>
      </c>
      <c r="L27">
        <f t="shared" si="12"/>
        <v>41.363052518718874</v>
      </c>
      <c r="M27">
        <v>1.07</v>
      </c>
      <c r="N27" s="1">
        <f t="shared" si="4"/>
        <v>44.2584661950292</v>
      </c>
      <c r="P27" s="1">
        <f t="shared" si="5"/>
        <v>1845.9240015593864</v>
      </c>
      <c r="Q27" s="1">
        <f t="shared" si="13"/>
        <v>14.392546144013236</v>
      </c>
      <c r="R27" s="1">
        <f t="shared" si="14"/>
        <v>110.75544009356319</v>
      </c>
      <c r="S27" s="1">
        <f t="shared" si="15"/>
        <v>15.930428675387349</v>
      </c>
      <c r="T27" s="1">
        <f t="shared" si="16"/>
        <v>103.32579115834983</v>
      </c>
      <c r="U27" s="1">
        <f t="shared" si="17"/>
        <v>17.321247991636561</v>
      </c>
      <c r="V27" s="1">
        <f t="shared" si="18"/>
        <v>105.93719298972485</v>
      </c>
      <c r="W27" s="1">
        <f t="shared" si="19"/>
        <v>18.51134480338996</v>
      </c>
      <c r="X27" s="1">
        <f t="shared" si="20"/>
        <v>106.91169289326488</v>
      </c>
      <c r="Y27" s="1">
        <f t="shared" si="21"/>
        <v>20.7193702456204</v>
      </c>
      <c r="Z27" s="1">
        <f t="shared" si="22"/>
        <v>113.24741397154234</v>
      </c>
      <c r="AA27" s="1">
        <f t="shared" si="23"/>
        <v>21.139928623013084</v>
      </c>
      <c r="AB27" s="1">
        <f t="shared" si="24"/>
        <v>102.13709877985298</v>
      </c>
      <c r="AC27" s="1">
        <f t="shared" si="25"/>
        <v>21.974302220632506</v>
      </c>
      <c r="AD27" s="1">
        <f t="shared" si="26"/>
        <v>101.12720022349626</v>
      </c>
      <c r="AE27" s="1">
        <f t="shared" si="27"/>
        <v>25.148746117936163</v>
      </c>
      <c r="AF27" s="1">
        <f t="shared" si="28"/>
        <v>110.49698168963653</v>
      </c>
      <c r="AG27" s="1">
        <f t="shared" si="29"/>
        <v>27.700859692182966</v>
      </c>
      <c r="AH27" s="1">
        <f t="shared" si="30"/>
        <v>115.92764386949258</v>
      </c>
      <c r="AI27" s="1">
        <f t="shared" si="31"/>
        <v>29.92755627172491</v>
      </c>
      <c r="AJ27" s="1">
        <f t="shared" si="32"/>
        <v>119.24727701937577</v>
      </c>
      <c r="AK27" s="1">
        <f t="shared" ref="AK27:AK55" si="33">$C27*AK26+AK26</f>
        <v>39.878645387925573</v>
      </c>
      <c r="AL27" s="1">
        <f t="shared" ref="AL27:AL55" si="34">AL26*$C27+AL26</f>
        <v>151.36751836807386</v>
      </c>
      <c r="AM27" s="1">
        <f>$C27*AM26+AM26</f>
        <v>40.696932499231515</v>
      </c>
      <c r="AN27" s="1">
        <f>AN26*$C27+AN26</f>
        <v>145.62592897111367</v>
      </c>
      <c r="AO27" s="1">
        <f>$N27</f>
        <v>44.2584661950292</v>
      </c>
      <c r="AP27" s="2">
        <f>$G27</f>
        <v>150</v>
      </c>
    </row>
    <row r="28" spans="1:52" x14ac:dyDescent="0.2">
      <c r="A28" s="31">
        <v>42507</v>
      </c>
      <c r="B28">
        <v>101.07</v>
      </c>
      <c r="C28" s="4">
        <f t="shared" si="6"/>
        <v>0.18585001105772572</v>
      </c>
      <c r="D28" s="2">
        <f t="shared" si="7"/>
        <v>2188.9889976609197</v>
      </c>
      <c r="E28">
        <f t="shared" si="8"/>
        <v>43.642278839936168</v>
      </c>
      <c r="F28">
        <v>2</v>
      </c>
      <c r="G28" s="2">
        <f t="shared" si="2"/>
        <v>150</v>
      </c>
      <c r="H28">
        <f t="shared" si="3"/>
        <v>1.4841199168892847</v>
      </c>
      <c r="I28">
        <f t="shared" si="9"/>
        <v>19.507200122899444</v>
      </c>
      <c r="J28">
        <f t="shared" si="10"/>
        <v>0.4620286767461334</v>
      </c>
      <c r="K28">
        <f t="shared" si="11"/>
        <v>4.4230795154715929</v>
      </c>
      <c r="L28">
        <f t="shared" si="12"/>
        <v>43.642278839936168</v>
      </c>
      <c r="M28">
        <v>1.07</v>
      </c>
      <c r="N28" s="1">
        <f t="shared" si="4"/>
        <v>46.697238358731703</v>
      </c>
      <c r="P28" s="1">
        <f t="shared" si="5"/>
        <v>2188.9889976609197</v>
      </c>
      <c r="Q28" s="1">
        <f t="shared" si="13"/>
        <v>17.067401004026923</v>
      </c>
      <c r="R28" s="1">
        <f t="shared" si="14"/>
        <v>131.33933985965518</v>
      </c>
      <c r="S28" s="1">
        <f t="shared" si="15"/>
        <v>18.891099020862399</v>
      </c>
      <c r="T28" s="1">
        <f t="shared" si="16"/>
        <v>122.52889058767741</v>
      </c>
      <c r="U28" s="1">
        <f t="shared" si="17"/>
        <v>20.540402122415827</v>
      </c>
      <c r="V28" s="1">
        <f t="shared" si="18"/>
        <v>125.62562147828964</v>
      </c>
      <c r="W28" s="1">
        <f t="shared" si="19"/>
        <v>21.951678439793358</v>
      </c>
      <c r="X28" s="1">
        <f t="shared" si="20"/>
        <v>126.78123219967834</v>
      </c>
      <c r="Y28" s="1">
        <f t="shared" si="21"/>
        <v>24.570065434878064</v>
      </c>
      <c r="Z28" s="1">
        <f t="shared" si="22"/>
        <v>134.29444711041234</v>
      </c>
      <c r="AA28" s="1">
        <f t="shared" si="23"/>
        <v>25.068784591359599</v>
      </c>
      <c r="AB28" s="1">
        <f t="shared" si="24"/>
        <v>121.11927971749267</v>
      </c>
      <c r="AC28" s="1">
        <f t="shared" si="25"/>
        <v>26.058226531322866</v>
      </c>
      <c r="AD28" s="1">
        <f t="shared" si="26"/>
        <v>119.92169150326988</v>
      </c>
      <c r="AE28" s="1">
        <f t="shared" si="27"/>
        <v>29.822640862042537</v>
      </c>
      <c r="AF28" s="1">
        <f t="shared" si="28"/>
        <v>131.03284695850078</v>
      </c>
      <c r="AG28" s="1">
        <f t="shared" si="29"/>
        <v>32.849064772283683</v>
      </c>
      <c r="AH28" s="1">
        <f t="shared" si="30"/>
        <v>137.47279776453388</v>
      </c>
      <c r="AI28" s="1">
        <f t="shared" si="31"/>
        <v>35.489592935755695</v>
      </c>
      <c r="AJ28" s="1">
        <f t="shared" si="32"/>
        <v>141.40938477203045</v>
      </c>
      <c r="AK28" s="1">
        <f t="shared" si="33"/>
        <v>47.290092074238665</v>
      </c>
      <c r="AL28" s="1">
        <f t="shared" si="34"/>
        <v>179.49917333056089</v>
      </c>
      <c r="AM28" s="1">
        <f t="shared" ref="AM28:AM55" si="35">$C28*AM27+AM27</f>
        <v>48.260457854229209</v>
      </c>
      <c r="AN28" s="1">
        <f t="shared" ref="AN28:AN55" si="36">AN27*$C28+AN27</f>
        <v>172.69050948068673</v>
      </c>
      <c r="AO28" s="1">
        <f>$C28*AO27+AO27</f>
        <v>52.483902626773357</v>
      </c>
      <c r="AP28" s="1">
        <f>AP27*$C28+AP27</f>
        <v>177.87750165865884</v>
      </c>
      <c r="AQ28" s="1">
        <f>$N28</f>
        <v>46.697238358731703</v>
      </c>
      <c r="AR28" s="2">
        <f>$G28</f>
        <v>150</v>
      </c>
    </row>
    <row r="29" spans="1:52" x14ac:dyDescent="0.2">
      <c r="A29" s="31">
        <v>42599</v>
      </c>
      <c r="B29">
        <v>101.5</v>
      </c>
      <c r="C29" s="4">
        <f t="shared" si="6"/>
        <v>4.2544770950826835E-3</v>
      </c>
      <c r="D29" s="2">
        <f t="shared" si="7"/>
        <v>2198.3020012128559</v>
      </c>
      <c r="E29">
        <f t="shared" si="8"/>
        <v>45.588427433571589</v>
      </c>
      <c r="F29">
        <v>3</v>
      </c>
      <c r="G29" s="2">
        <f t="shared" si="2"/>
        <v>150</v>
      </c>
      <c r="H29">
        <f t="shared" si="3"/>
        <v>1.4778325123152709</v>
      </c>
      <c r="I29">
        <f t="shared" si="9"/>
        <v>20.985032635214715</v>
      </c>
      <c r="J29">
        <f t="shared" si="10"/>
        <v>0.48058736309282368</v>
      </c>
      <c r="K29">
        <f t="shared" si="11"/>
        <v>4.9036668785644171</v>
      </c>
      <c r="L29">
        <f t="shared" si="12"/>
        <v>45.588427433571589</v>
      </c>
      <c r="M29">
        <v>1.07</v>
      </c>
      <c r="N29" s="1">
        <f t="shared" si="4"/>
        <v>48.779617353921601</v>
      </c>
      <c r="P29" s="1">
        <f t="shared" si="5"/>
        <v>2198.3020012128559</v>
      </c>
      <c r="Q29" s="1">
        <f t="shared" si="13"/>
        <v>17.140013870671147</v>
      </c>
      <c r="R29" s="1">
        <f t="shared" si="14"/>
        <v>131.89812007277138</v>
      </c>
      <c r="S29" s="1">
        <f t="shared" si="15"/>
        <v>18.971470768947597</v>
      </c>
      <c r="T29" s="1">
        <f t="shared" si="16"/>
        <v>123.05018694616858</v>
      </c>
      <c r="U29" s="1">
        <f t="shared" si="17"/>
        <v>20.627790792769432</v>
      </c>
      <c r="V29" s="1">
        <f t="shared" si="18"/>
        <v>126.16009280742456</v>
      </c>
      <c r="W29" s="1">
        <f t="shared" si="19"/>
        <v>22.045071352914078</v>
      </c>
      <c r="X29" s="1">
        <f t="shared" si="20"/>
        <v>127.32062004815823</v>
      </c>
      <c r="Y29" s="1">
        <f t="shared" si="21"/>
        <v>24.674598215495436</v>
      </c>
      <c r="Z29" s="1">
        <f t="shared" si="22"/>
        <v>134.86579975964037</v>
      </c>
      <c r="AA29" s="1">
        <f t="shared" si="23"/>
        <v>25.175439161205098</v>
      </c>
      <c r="AB29" s="1">
        <f t="shared" si="24"/>
        <v>121.63457891882366</v>
      </c>
      <c r="AC29" s="1">
        <f t="shared" si="25"/>
        <v>26.169090659238854</v>
      </c>
      <c r="AD29" s="1">
        <f t="shared" si="26"/>
        <v>120.43189559297412</v>
      </c>
      <c r="AE29" s="1">
        <f t="shared" si="27"/>
        <v>29.949520604504972</v>
      </c>
      <c r="AF29" s="1">
        <f t="shared" si="28"/>
        <v>131.5903232045892</v>
      </c>
      <c r="AG29" s="1">
        <f t="shared" si="29"/>
        <v>32.98882036595225</v>
      </c>
      <c r="AH29" s="1">
        <f t="shared" si="30"/>
        <v>138.05767263382003</v>
      </c>
      <c r="AI29" s="1">
        <f t="shared" si="31"/>
        <v>35.640582596014674</v>
      </c>
      <c r="AJ29" s="1">
        <f t="shared" si="32"/>
        <v>142.0110077605728</v>
      </c>
      <c r="AK29" s="1">
        <f t="shared" si="33"/>
        <v>47.491286687792865</v>
      </c>
      <c r="AL29" s="1">
        <f t="shared" si="34"/>
        <v>180.26284845208204</v>
      </c>
      <c r="AM29" s="1">
        <f t="shared" si="35"/>
        <v>48.465780866768227</v>
      </c>
      <c r="AN29" s="1">
        <f t="shared" si="36"/>
        <v>173.42521729781046</v>
      </c>
      <c r="AO29" s="1">
        <f t="shared" ref="AO29:AO55" si="37">$C29*AO28+AO28</f>
        <v>52.707194188359516</v>
      </c>
      <c r="AP29" s="1">
        <f t="shared" ref="AP29:AP55" si="38">AP28*$C29+AP28</f>
        <v>178.63427741519615</v>
      </c>
      <c r="AQ29" s="1">
        <f>$C29*AQ28+AQ28</f>
        <v>46.895910689732546</v>
      </c>
      <c r="AR29" s="1">
        <f>AR28*$C29+AR28</f>
        <v>150.63817156426239</v>
      </c>
      <c r="AS29" s="1">
        <f>$N29</f>
        <v>48.779617353921601</v>
      </c>
      <c r="AT29" s="2">
        <f>$G29</f>
        <v>150</v>
      </c>
    </row>
    <row r="30" spans="1:52" x14ac:dyDescent="0.2">
      <c r="A30" s="31">
        <v>42690</v>
      </c>
      <c r="B30">
        <v>108.199997</v>
      </c>
      <c r="C30" s="4">
        <f t="shared" si="6"/>
        <v>6.6009822660098486E-2</v>
      </c>
      <c r="D30" s="2">
        <f t="shared" si="7"/>
        <v>2343.411526466256</v>
      </c>
      <c r="E30">
        <f t="shared" si="8"/>
        <v>47.546847308979686</v>
      </c>
      <c r="F30">
        <v>4</v>
      </c>
      <c r="G30" s="2">
        <f t="shared" si="2"/>
        <v>150</v>
      </c>
      <c r="H30">
        <f t="shared" si="3"/>
        <v>1.3863216650551293</v>
      </c>
      <c r="I30">
        <f t="shared" si="9"/>
        <v>22.371354300269843</v>
      </c>
      <c r="J30">
        <f t="shared" si="10"/>
        <v>0.47458961661244836</v>
      </c>
      <c r="K30">
        <f t="shared" si="11"/>
        <v>5.3782564951768652</v>
      </c>
      <c r="L30">
        <f t="shared" si="12"/>
        <v>47.546847308979686</v>
      </c>
      <c r="M30">
        <v>1.08</v>
      </c>
      <c r="N30" s="1">
        <f t="shared" si="4"/>
        <v>51.350595093698061</v>
      </c>
      <c r="P30" s="1">
        <f t="shared" si="5"/>
        <v>2343.411526466256</v>
      </c>
      <c r="Q30" s="1">
        <f t="shared" si="13"/>
        <v>18.271423146665779</v>
      </c>
      <c r="R30" s="1">
        <f t="shared" si="14"/>
        <v>140.6046915879754</v>
      </c>
      <c r="S30" s="1">
        <f t="shared" si="15"/>
        <v>20.22377419000707</v>
      </c>
      <c r="T30" s="1">
        <f t="shared" si="16"/>
        <v>131.17270796477715</v>
      </c>
      <c r="U30" s="1">
        <f t="shared" si="17"/>
        <v>21.989427604869753</v>
      </c>
      <c r="V30" s="1">
        <f t="shared" si="18"/>
        <v>134.48789816042421</v>
      </c>
      <c r="W30" s="1">
        <f t="shared" si="19"/>
        <v>23.500262603449155</v>
      </c>
      <c r="X30" s="1">
        <f t="shared" si="20"/>
        <v>135.72503159851095</v>
      </c>
      <c r="Y30" s="1">
        <f t="shared" si="21"/>
        <v>26.303364067909474</v>
      </c>
      <c r="Z30" s="1">
        <f t="shared" si="22"/>
        <v>143.76826728468657</v>
      </c>
      <c r="AA30" s="1">
        <f t="shared" si="23"/>
        <v>26.837265435626346</v>
      </c>
      <c r="AB30" s="1">
        <f t="shared" si="24"/>
        <v>129.66365590259096</v>
      </c>
      <c r="AC30" s="1">
        <f t="shared" si="25"/>
        <v>27.89650769283125</v>
      </c>
      <c r="AD30" s="1">
        <f t="shared" si="26"/>
        <v>128.38158366368583</v>
      </c>
      <c r="AE30" s="1">
        <f t="shared" si="27"/>
        <v>31.92648314836331</v>
      </c>
      <c r="AF30" s="1">
        <f t="shared" si="28"/>
        <v>140.27657710310916</v>
      </c>
      <c r="AG30" s="1">
        <f t="shared" si="29"/>
        <v>35.166406548074605</v>
      </c>
      <c r="AH30" s="1">
        <f t="shared" si="30"/>
        <v>147.17083512124444</v>
      </c>
      <c r="AI30" s="1">
        <f t="shared" si="31"/>
        <v>37.993211132680194</v>
      </c>
      <c r="AJ30" s="1">
        <f t="shared" si="32"/>
        <v>151.38512919863007</v>
      </c>
      <c r="AK30" s="1">
        <f t="shared" si="33"/>
        <v>50.626178099953968</v>
      </c>
      <c r="AL30" s="1">
        <f t="shared" si="34"/>
        <v>192.16196711060817</v>
      </c>
      <c r="AM30" s="1">
        <f t="shared" si="35"/>
        <v>51.664998466866791</v>
      </c>
      <c r="AN30" s="1">
        <f t="shared" si="36"/>
        <v>184.87298513642799</v>
      </c>
      <c r="AO30" s="1">
        <f t="shared" si="37"/>
        <v>56.186386729644504</v>
      </c>
      <c r="AP30" s="1">
        <f t="shared" si="38"/>
        <v>190.42589438838809</v>
      </c>
      <c r="AQ30" s="1">
        <f t="shared" ref="AQ30:AQ55" si="39">$C30*AQ29+AQ29</f>
        <v>49.991501437845606</v>
      </c>
      <c r="AR30" s="1">
        <f t="shared" ref="AR30:AR55" si="40">AR29*$C30+AR29</f>
        <v>160.58177055506084</v>
      </c>
      <c r="AS30" s="1">
        <f>$C30*AS29+AS29</f>
        <v>51.999551244881431</v>
      </c>
      <c r="AT30" s="1">
        <f>AT29*$C30+AT29</f>
        <v>159.90147339901478</v>
      </c>
      <c r="AU30" s="1">
        <f>$N30</f>
        <v>51.350595093698061</v>
      </c>
      <c r="AV30" s="2">
        <f>$G30</f>
        <v>150</v>
      </c>
    </row>
    <row r="31" spans="1:52" x14ac:dyDescent="0.2">
      <c r="A31" s="31">
        <v>42780</v>
      </c>
      <c r="B31">
        <v>112.68</v>
      </c>
      <c r="C31" s="4">
        <f t="shared" si="6"/>
        <v>4.1404834789413265E-2</v>
      </c>
      <c r="D31" s="2">
        <f t="shared" si="7"/>
        <v>2440.4400935631979</v>
      </c>
      <c r="E31">
        <f t="shared" si="8"/>
        <v>49.407758590647262</v>
      </c>
      <c r="F31">
        <v>1</v>
      </c>
      <c r="G31" s="2">
        <f t="shared" si="2"/>
        <v>150</v>
      </c>
      <c r="H31">
        <f t="shared" si="3"/>
        <v>1.331203407880724</v>
      </c>
      <c r="I31">
        <f t="shared" si="9"/>
        <v>23.702557708150568</v>
      </c>
      <c r="J31">
        <f t="shared" si="10"/>
        <v>0.47355679160364789</v>
      </c>
      <c r="K31">
        <f t="shared" si="11"/>
        <v>5.851813286780513</v>
      </c>
      <c r="L31">
        <f t="shared" si="12"/>
        <v>49.407758590647262</v>
      </c>
      <c r="M31">
        <v>1.08</v>
      </c>
      <c r="N31" s="1">
        <f t="shared" si="4"/>
        <v>53.36037927789905</v>
      </c>
      <c r="P31" s="1">
        <f t="shared" si="5"/>
        <v>2440.4400935631979</v>
      </c>
      <c r="Q31" s="1">
        <f t="shared" si="13"/>
        <v>19.027948403420936</v>
      </c>
      <c r="R31" s="1">
        <f t="shared" si="14"/>
        <v>146.42640561379193</v>
      </c>
      <c r="S31" s="1">
        <f t="shared" si="15"/>
        <v>21.061136219162712</v>
      </c>
      <c r="T31" s="1">
        <f t="shared" si="16"/>
        <v>136.60389226693869</v>
      </c>
      <c r="U31" s="1">
        <f t="shared" si="17"/>
        <v>22.89989622196315</v>
      </c>
      <c r="V31" s="1">
        <f t="shared" si="18"/>
        <v>140.05634736493201</v>
      </c>
      <c r="W31" s="1">
        <f t="shared" si="19"/>
        <v>24.473287094052793</v>
      </c>
      <c r="X31" s="1">
        <f t="shared" si="20"/>
        <v>141.3447041086352</v>
      </c>
      <c r="Y31" s="1">
        <f t="shared" si="21"/>
        <v>27.392450511547054</v>
      </c>
      <c r="Z31" s="1">
        <f t="shared" si="22"/>
        <v>149.72096863956924</v>
      </c>
      <c r="AA31" s="1">
        <f t="shared" si="23"/>
        <v>27.948457977188085</v>
      </c>
      <c r="AB31" s="1">
        <f t="shared" si="24"/>
        <v>135.03235815342907</v>
      </c>
      <c r="AC31" s="1">
        <f t="shared" si="25"/>
        <v>29.051557985054522</v>
      </c>
      <c r="AD31" s="1">
        <f t="shared" si="26"/>
        <v>133.69720192528399</v>
      </c>
      <c r="AE31" s="1">
        <f t="shared" si="27"/>
        <v>33.248393908528278</v>
      </c>
      <c r="AF31" s="1">
        <f t="shared" si="28"/>
        <v>146.08470560288779</v>
      </c>
      <c r="AG31" s="1">
        <f t="shared" si="29"/>
        <v>36.622465801334975</v>
      </c>
      <c r="AH31" s="1">
        <f t="shared" si="30"/>
        <v>153.26441923525954</v>
      </c>
      <c r="AI31" s="1">
        <f t="shared" si="31"/>
        <v>39.566313762748116</v>
      </c>
      <c r="AJ31" s="1">
        <f t="shared" si="32"/>
        <v>157.65320546267333</v>
      </c>
      <c r="AK31" s="1">
        <f t="shared" si="33"/>
        <v>52.722346640201977</v>
      </c>
      <c r="AL31" s="1">
        <f t="shared" si="34"/>
        <v>200.11840161163158</v>
      </c>
      <c r="AM31" s="1">
        <f t="shared" si="35"/>
        <v>53.804179192782698</v>
      </c>
      <c r="AN31" s="1">
        <f t="shared" si="36"/>
        <v>192.52762054302744</v>
      </c>
      <c r="AO31" s="1">
        <f t="shared" si="37"/>
        <v>58.512774789599518</v>
      </c>
      <c r="AP31" s="1">
        <f t="shared" si="38"/>
        <v>198.31044708516555</v>
      </c>
      <c r="AQ31" s="1">
        <f t="shared" si="39"/>
        <v>52.061391295754319</v>
      </c>
      <c r="AR31" s="1">
        <f t="shared" si="40"/>
        <v>167.23063223508461</v>
      </c>
      <c r="AS31" s="1">
        <f t="shared" ref="AS31:AS55" si="41">$C31*AS30+AS30</f>
        <v>54.152584073299373</v>
      </c>
      <c r="AT31" s="1">
        <f t="shared" ref="AT31:AT55" si="42">AT30*$C31+AT30</f>
        <v>166.52216748768475</v>
      </c>
      <c r="AU31" s="1">
        <f>$C31*AU30+AU30</f>
        <v>53.476757999890687</v>
      </c>
      <c r="AV31" s="1">
        <f>AV30*$C31+AV30</f>
        <v>156.21072521841199</v>
      </c>
      <c r="AW31" s="1">
        <f>$N31</f>
        <v>53.36037927789905</v>
      </c>
      <c r="AX31" s="2">
        <f>$G31</f>
        <v>150</v>
      </c>
    </row>
    <row r="32" spans="1:52" x14ac:dyDescent="0.2">
      <c r="A32" s="31">
        <v>42872</v>
      </c>
      <c r="B32">
        <v>106.16999800000001</v>
      </c>
      <c r="C32" s="4">
        <f t="shared" si="6"/>
        <v>-5.7774245651402198E-2</v>
      </c>
      <c r="D32" s="2">
        <f t="shared" si="7"/>
        <v>2299.445508100147</v>
      </c>
      <c r="E32">
        <f t="shared" si="8"/>
        <v>51.212518790131632</v>
      </c>
      <c r="F32">
        <v>2</v>
      </c>
      <c r="G32" s="2">
        <f t="shared" si="2"/>
        <v>150</v>
      </c>
      <c r="H32">
        <f t="shared" si="3"/>
        <v>1.4128285092366677</v>
      </c>
      <c r="I32">
        <f t="shared" si="9"/>
        <v>25.115386217387236</v>
      </c>
      <c r="J32">
        <f t="shared" si="10"/>
        <v>0.52095244735091895</v>
      </c>
      <c r="K32">
        <f t="shared" si="11"/>
        <v>6.3727657341314323</v>
      </c>
      <c r="L32">
        <f t="shared" si="12"/>
        <v>51.212518790131632</v>
      </c>
      <c r="M32">
        <v>1.08</v>
      </c>
      <c r="N32" s="1">
        <f t="shared" si="4"/>
        <v>55.309520293342167</v>
      </c>
      <c r="P32" s="1">
        <f t="shared" si="5"/>
        <v>2299.445508100147</v>
      </c>
      <c r="Q32" s="1">
        <f t="shared" si="13"/>
        <v>17.92862303811949</v>
      </c>
      <c r="R32" s="1">
        <f t="shared" si="14"/>
        <v>137.96673048600886</v>
      </c>
      <c r="S32" s="1">
        <f t="shared" si="15"/>
        <v>19.844344961539161</v>
      </c>
      <c r="T32" s="1">
        <f t="shared" si="16"/>
        <v>128.7117054381709</v>
      </c>
      <c r="U32" s="1">
        <f t="shared" si="17"/>
        <v>21.576871992243834</v>
      </c>
      <c r="V32" s="1">
        <f t="shared" si="18"/>
        <v>131.9646975472323</v>
      </c>
      <c r="W32" s="1">
        <f t="shared" si="19"/>
        <v>23.059361393583696</v>
      </c>
      <c r="X32" s="1">
        <f t="shared" si="20"/>
        <v>133.17862045193814</v>
      </c>
      <c r="Y32" s="1">
        <f t="shared" si="21"/>
        <v>25.809872346699056</v>
      </c>
      <c r="Z32" s="1">
        <f t="shared" si="22"/>
        <v>141.07095261822087</v>
      </c>
      <c r="AA32" s="1">
        <f t="shared" si="23"/>
        <v>26.333756900436128</v>
      </c>
      <c r="AB32" s="1">
        <f t="shared" si="24"/>
        <v>127.23096552258474</v>
      </c>
      <c r="AC32" s="1">
        <f t="shared" si="25"/>
        <v>27.373126137470027</v>
      </c>
      <c r="AD32" s="1">
        <f t="shared" si="26"/>
        <v>125.9729469383475</v>
      </c>
      <c r="AE32" s="1">
        <f t="shared" si="27"/>
        <v>31.327493031342382</v>
      </c>
      <c r="AF32" s="1">
        <f t="shared" si="28"/>
        <v>137.64477193547378</v>
      </c>
      <c r="AG32" s="1">
        <f t="shared" si="29"/>
        <v>34.506630465768573</v>
      </c>
      <c r="AH32" s="1">
        <f t="shared" si="30"/>
        <v>144.40968302874217</v>
      </c>
      <c r="AI32" s="1">
        <f t="shared" si="31"/>
        <v>37.280399831898649</v>
      </c>
      <c r="AJ32" s="1">
        <f t="shared" si="32"/>
        <v>148.54491044254186</v>
      </c>
      <c r="AK32" s="1">
        <f t="shared" si="33"/>
        <v>49.676352834092569</v>
      </c>
      <c r="AL32" s="1">
        <f t="shared" si="34"/>
        <v>188.55671191755522</v>
      </c>
      <c r="AM32" s="1">
        <f t="shared" si="35"/>
        <v>50.695683327026806</v>
      </c>
      <c r="AN32" s="1">
        <f t="shared" si="36"/>
        <v>181.40448249909463</v>
      </c>
      <c r="AO32" s="1">
        <f t="shared" si="37"/>
        <v>55.132243365160022</v>
      </c>
      <c r="AP32" s="1">
        <f t="shared" si="38"/>
        <v>186.85321060002781</v>
      </c>
      <c r="AQ32" s="1">
        <f t="shared" si="39"/>
        <v>49.053583686079634</v>
      </c>
      <c r="AR32" s="1">
        <f t="shared" si="40"/>
        <v>157.56900860789554</v>
      </c>
      <c r="AS32" s="1">
        <f t="shared" si="41"/>
        <v>51.023959378390366</v>
      </c>
      <c r="AT32" s="1">
        <f t="shared" si="42"/>
        <v>156.90147487684732</v>
      </c>
      <c r="AU32" s="1">
        <f t="shared" ref="AU32:AU55" si="43">$C32*AU31+AU31</f>
        <v>50.387178646564415</v>
      </c>
      <c r="AV32" s="1">
        <f t="shared" ref="AV32:AV55" si="44">AV31*$C32+AV31</f>
        <v>147.18576840625977</v>
      </c>
      <c r="AW32" s="1">
        <f>$C32*AW31+AW31</f>
        <v>50.277523617445716</v>
      </c>
      <c r="AX32" s="1">
        <f>AX31*$C32+AX31</f>
        <v>141.33386315228967</v>
      </c>
      <c r="AY32" s="1">
        <f>$N32</f>
        <v>55.309520293342167</v>
      </c>
      <c r="AZ32" s="2">
        <f>$G32</f>
        <v>150</v>
      </c>
    </row>
    <row r="33" spans="1:84" x14ac:dyDescent="0.2">
      <c r="A33" s="31">
        <v>42963</v>
      </c>
      <c r="B33">
        <v>107.629997</v>
      </c>
      <c r="C33" s="4">
        <f t="shared" si="6"/>
        <v>1.3751521404380136E-2</v>
      </c>
      <c r="D33" s="2">
        <f t="shared" si="7"/>
        <v>2331.0663822229917</v>
      </c>
      <c r="E33">
        <f t="shared" si="8"/>
        <v>53.146299746719222</v>
      </c>
      <c r="F33">
        <v>3</v>
      </c>
      <c r="G33" s="2">
        <f t="shared" si="2"/>
        <v>150</v>
      </c>
      <c r="H33">
        <f t="shared" si="3"/>
        <v>1.3936635155717787</v>
      </c>
      <c r="I33">
        <f t="shared" si="9"/>
        <v>26.509049732959014</v>
      </c>
      <c r="J33">
        <f t="shared" si="10"/>
        <v>0.53329002440143858</v>
      </c>
      <c r="K33">
        <f t="shared" si="11"/>
        <v>6.9060557585328706</v>
      </c>
      <c r="L33">
        <f t="shared" si="12"/>
        <v>53.146299746719222</v>
      </c>
      <c r="M33">
        <v>1.08</v>
      </c>
      <c r="N33" s="1">
        <f t="shared" si="4"/>
        <v>57.398003726456764</v>
      </c>
      <c r="P33" s="1">
        <f t="shared" si="5"/>
        <v>2331.0663822229917</v>
      </c>
      <c r="Q33" s="1">
        <f t="shared" si="13"/>
        <v>18.175168881579253</v>
      </c>
      <c r="R33" s="1">
        <f t="shared" si="14"/>
        <v>139.86398293337956</v>
      </c>
      <c r="S33" s="1">
        <f t="shared" si="15"/>
        <v>20.117234896033668</v>
      </c>
      <c r="T33" s="1">
        <f t="shared" si="16"/>
        <v>130.48168721049817</v>
      </c>
      <c r="U33" s="1">
        <f t="shared" si="17"/>
        <v>21.873586809284745</v>
      </c>
      <c r="V33" s="1">
        <f t="shared" si="18"/>
        <v>133.77941291017561</v>
      </c>
      <c r="W33" s="1">
        <f t="shared" si="19"/>
        <v>23.376462695358899</v>
      </c>
      <c r="X33" s="1">
        <f t="shared" si="20"/>
        <v>135.01002910168879</v>
      </c>
      <c r="Y33" s="1">
        <f t="shared" si="21"/>
        <v>26.164797358719007</v>
      </c>
      <c r="Z33" s="1">
        <f t="shared" si="22"/>
        <v>143.01089284268664</v>
      </c>
      <c r="AA33" s="1">
        <f t="shared" si="23"/>
        <v>26.69588612211022</v>
      </c>
      <c r="AB33" s="1">
        <f t="shared" si="24"/>
        <v>128.98058486826852</v>
      </c>
      <c r="AC33" s="1">
        <f t="shared" si="25"/>
        <v>27.749548267454244</v>
      </c>
      <c r="AD33" s="1">
        <f t="shared" si="26"/>
        <v>127.70526661454304</v>
      </c>
      <c r="AE33" s="1">
        <f t="shared" si="27"/>
        <v>31.758293722308455</v>
      </c>
      <c r="AF33" s="1">
        <f t="shared" si="28"/>
        <v>139.53759696294549</v>
      </c>
      <c r="AG33" s="1">
        <f t="shared" si="29"/>
        <v>34.981149133211623</v>
      </c>
      <c r="AH33" s="1">
        <f t="shared" si="30"/>
        <v>146.39553587591166</v>
      </c>
      <c r="AI33" s="1">
        <f t="shared" si="31"/>
        <v>37.793062048150851</v>
      </c>
      <c r="AJ33" s="1">
        <f t="shared" si="32"/>
        <v>150.58762895800422</v>
      </c>
      <c r="AK33" s="1">
        <f t="shared" si="33"/>
        <v>50.35947826338213</v>
      </c>
      <c r="AL33" s="1">
        <f t="shared" si="34"/>
        <v>191.14965357742901</v>
      </c>
      <c r="AM33" s="1">
        <f t="shared" si="35"/>
        <v>51.39282610140809</v>
      </c>
      <c r="AN33" s="1">
        <f t="shared" si="36"/>
        <v>183.89907012303144</v>
      </c>
      <c r="AO33" s="1">
        <f t="shared" si="37"/>
        <v>55.890395589867516</v>
      </c>
      <c r="AP33" s="1">
        <f t="shared" si="38"/>
        <v>189.42272652507123</v>
      </c>
      <c r="AQ33" s="1">
        <f t="shared" si="39"/>
        <v>49.728145092100313</v>
      </c>
      <c r="AR33" s="1">
        <f t="shared" si="40"/>
        <v>159.73582220243398</v>
      </c>
      <c r="AS33" s="1">
        <f t="shared" si="41"/>
        <v>51.725616447918526</v>
      </c>
      <c r="AT33" s="1">
        <f t="shared" si="42"/>
        <v>159.0591088669951</v>
      </c>
      <c r="AU33" s="1">
        <f t="shared" si="43"/>
        <v>51.080079012228971</v>
      </c>
      <c r="AV33" s="1">
        <f t="shared" si="44"/>
        <v>149.20979665091858</v>
      </c>
      <c r="AW33" s="1">
        <f t="shared" ref="AW33:AW55" si="45">$C33*AW32+AW32</f>
        <v>50.968916059630246</v>
      </c>
      <c r="AX33" s="1">
        <f t="shared" ref="AX33:AX55" si="46">AX32*$C33+AX32</f>
        <v>143.27741879659212</v>
      </c>
      <c r="AY33" s="1">
        <f>$C33*AY32+AY32</f>
        <v>56.07011034552206</v>
      </c>
      <c r="AZ33" s="1">
        <f>AZ32*$C33+AZ32</f>
        <v>152.06272821065701</v>
      </c>
      <c r="BA33" s="1">
        <f>$N33</f>
        <v>57.398003726456764</v>
      </c>
      <c r="BB33" s="2">
        <f>$G33</f>
        <v>150</v>
      </c>
    </row>
    <row r="34" spans="1:84" x14ac:dyDescent="0.2">
      <c r="A34" s="31">
        <v>43055</v>
      </c>
      <c r="B34">
        <v>115.25</v>
      </c>
      <c r="C34" s="4">
        <f t="shared" si="6"/>
        <v>7.0798134464316639E-2</v>
      </c>
      <c r="D34" s="2">
        <f t="shared" si="7"/>
        <v>2496.101533396863</v>
      </c>
      <c r="E34">
        <f t="shared" si="8"/>
        <v>55.073253286692434</v>
      </c>
      <c r="F34">
        <v>4</v>
      </c>
      <c r="G34" s="2">
        <f t="shared" si="2"/>
        <v>150</v>
      </c>
      <c r="H34">
        <f t="shared" si="3"/>
        <v>1.3015184381778742</v>
      </c>
      <c r="I34">
        <f t="shared" si="9"/>
        <v>27.810568171136886</v>
      </c>
      <c r="J34">
        <f t="shared" si="10"/>
        <v>0.51608775314210698</v>
      </c>
      <c r="K34">
        <f t="shared" si="11"/>
        <v>7.4221435116749772</v>
      </c>
      <c r="L34">
        <f t="shared" si="12"/>
        <v>55.073253286692434</v>
      </c>
      <c r="M34">
        <v>1.08</v>
      </c>
      <c r="N34" s="1">
        <f t="shared" si="4"/>
        <v>59.479113549627833</v>
      </c>
      <c r="P34" s="1">
        <f t="shared" si="5"/>
        <v>2496.101533396863</v>
      </c>
      <c r="Q34" s="1">
        <f t="shared" si="13"/>
        <v>19.461936931968964</v>
      </c>
      <c r="R34" s="1">
        <f t="shared" si="14"/>
        <v>149.76609200381185</v>
      </c>
      <c r="S34" s="1">
        <f t="shared" si="15"/>
        <v>21.541497597253304</v>
      </c>
      <c r="T34" s="1">
        <f t="shared" si="16"/>
        <v>139.71954724675791</v>
      </c>
      <c r="U34" s="1">
        <f t="shared" si="17"/>
        <v>23.42219594942539</v>
      </c>
      <c r="V34" s="1">
        <f t="shared" si="18"/>
        <v>143.25074577394756</v>
      </c>
      <c r="W34" s="1">
        <f t="shared" si="19"/>
        <v>25.031472644565</v>
      </c>
      <c r="X34" s="1">
        <f t="shared" si="20"/>
        <v>144.56848729606145</v>
      </c>
      <c r="Y34" s="1">
        <f t="shared" si="21"/>
        <v>28.017216200353193</v>
      </c>
      <c r="Z34" s="1">
        <f t="shared" si="22"/>
        <v>153.13579726402514</v>
      </c>
      <c r="AA34" s="1">
        <f t="shared" si="23"/>
        <v>28.585905057427464</v>
      </c>
      <c r="AB34" s="1">
        <f t="shared" si="24"/>
        <v>138.1121696590584</v>
      </c>
      <c r="AC34" s="1">
        <f t="shared" si="25"/>
        <v>29.714164517017515</v>
      </c>
      <c r="AD34" s="1">
        <f t="shared" si="26"/>
        <v>136.74656125212087</v>
      </c>
      <c r="AE34" s="1">
        <f t="shared" si="27"/>
        <v>34.006721671617711</v>
      </c>
      <c r="AF34" s="1">
        <f t="shared" si="28"/>
        <v>149.41659851555573</v>
      </c>
      <c r="AG34" s="1">
        <f t="shared" si="29"/>
        <v>37.457749233261055</v>
      </c>
      <c r="AH34" s="1">
        <f t="shared" si="30"/>
        <v>156.76006670983014</v>
      </c>
      <c r="AI34" s="1">
        <f t="shared" si="31"/>
        <v>40.468740336854097</v>
      </c>
      <c r="AJ34" s="1">
        <f t="shared" si="32"/>
        <v>161.24895216163563</v>
      </c>
      <c r="AK34" s="1">
        <f t="shared" si="33"/>
        <v>53.924835377025886</v>
      </c>
      <c r="AL34" s="1">
        <f t="shared" si="34"/>
        <v>204.68269245421138</v>
      </c>
      <c r="AM34" s="1">
        <f t="shared" si="35"/>
        <v>55.031342314236824</v>
      </c>
      <c r="AN34" s="1">
        <f t="shared" si="36"/>
        <v>196.91878121746461</v>
      </c>
      <c r="AO34" s="1">
        <f t="shared" si="37"/>
        <v>59.847331332102804</v>
      </c>
      <c r="AP34" s="1">
        <f t="shared" si="38"/>
        <v>202.83350218819069</v>
      </c>
      <c r="AQ34" s="1">
        <f t="shared" si="39"/>
        <v>53.248804994991879</v>
      </c>
      <c r="AR34" s="1">
        <f t="shared" si="40"/>
        <v>171.04482042149007</v>
      </c>
      <c r="AS34" s="1">
        <f t="shared" si="41"/>
        <v>55.387693596447932</v>
      </c>
      <c r="AT34" s="1">
        <f t="shared" si="42"/>
        <v>170.320197044335</v>
      </c>
      <c r="AU34" s="1">
        <f t="shared" si="43"/>
        <v>54.696453314584673</v>
      </c>
      <c r="AV34" s="1">
        <f t="shared" si="44"/>
        <v>159.77357189760366</v>
      </c>
      <c r="AW34" s="1">
        <f t="shared" si="45"/>
        <v>54.577420232320414</v>
      </c>
      <c r="AX34" s="1">
        <f t="shared" si="46"/>
        <v>153.42119275825345</v>
      </c>
      <c r="AY34" s="1">
        <f t="shared" ref="AY34:AY55" si="47">$C34*AY33+AY33</f>
        <v>60.039769557193402</v>
      </c>
      <c r="AZ34" s="1">
        <f t="shared" ref="AZ34:AZ55" si="48">AZ33*$C34+AZ33</f>
        <v>162.82848568952593</v>
      </c>
      <c r="BA34" s="1">
        <f>$C34*BA33+BA33</f>
        <v>61.461675312265797</v>
      </c>
      <c r="BB34" s="1">
        <f>BB33*$C34+BB33</f>
        <v>160.61972016964751</v>
      </c>
      <c r="BC34" s="1">
        <f>$N34</f>
        <v>59.479113549627833</v>
      </c>
      <c r="BD34" s="2">
        <f>$G34</f>
        <v>150</v>
      </c>
    </row>
    <row r="35" spans="1:84" x14ac:dyDescent="0.2">
      <c r="A35" s="31">
        <v>43146</v>
      </c>
      <c r="B35">
        <v>112.860001</v>
      </c>
      <c r="C35" s="4">
        <f t="shared" si="6"/>
        <v>-2.07375184381779E-2</v>
      </c>
      <c r="D35" s="2">
        <f t="shared" si="7"/>
        <v>2444.3385818244815</v>
      </c>
      <c r="E35">
        <f t="shared" si="8"/>
        <v>56.890859478012416</v>
      </c>
      <c r="F35">
        <v>1</v>
      </c>
      <c r="G35" s="2">
        <f t="shared" si="2"/>
        <v>150</v>
      </c>
      <c r="H35">
        <f t="shared" si="3"/>
        <v>1.3290802646723352</v>
      </c>
      <c r="I35">
        <f t="shared" si="9"/>
        <v>29.139648435809221</v>
      </c>
      <c r="J35">
        <f t="shared" si="10"/>
        <v>0.56457347200780117</v>
      </c>
      <c r="K35">
        <f t="shared" si="11"/>
        <v>7.9867169836827783</v>
      </c>
      <c r="L35">
        <f t="shared" si="12"/>
        <v>56.890859478012416</v>
      </c>
      <c r="M35">
        <v>1.1200000000000001</v>
      </c>
      <c r="N35" s="1">
        <f t="shared" si="4"/>
        <v>63.717762615373914</v>
      </c>
      <c r="P35" s="1">
        <f t="shared" si="5"/>
        <v>2444.3385818244815</v>
      </c>
      <c r="Q35" s="1">
        <f t="shared" si="13"/>
        <v>19.058344655999601</v>
      </c>
      <c r="R35" s="1">
        <f t="shared" si="14"/>
        <v>146.66031490946895</v>
      </c>
      <c r="S35" s="1">
        <f t="shared" si="15"/>
        <v>21.094780393644299</v>
      </c>
      <c r="T35" s="1">
        <f t="shared" si="16"/>
        <v>136.8221105595544</v>
      </c>
      <c r="U35" s="1">
        <f t="shared" si="17"/>
        <v>22.936477729061565</v>
      </c>
      <c r="V35" s="1">
        <f t="shared" si="18"/>
        <v>140.28008079217759</v>
      </c>
      <c r="W35" s="1">
        <f t="shared" si="19"/>
        <v>24.512382019063587</v>
      </c>
      <c r="X35" s="1">
        <f t="shared" si="20"/>
        <v>141.57049562517989</v>
      </c>
      <c r="Y35" s="1">
        <f t="shared" si="21"/>
        <v>27.436208662811953</v>
      </c>
      <c r="Z35" s="1">
        <f t="shared" si="22"/>
        <v>149.96014084471736</v>
      </c>
      <c r="AA35" s="1">
        <f t="shared" si="23"/>
        <v>27.993104324227058</v>
      </c>
      <c r="AB35" s="1">
        <f t="shared" si="24"/>
        <v>135.24806599421692</v>
      </c>
      <c r="AC35" s="1">
        <f t="shared" si="25"/>
        <v>29.097966482470813</v>
      </c>
      <c r="AD35" s="1">
        <f t="shared" si="26"/>
        <v>133.9107769167976</v>
      </c>
      <c r="AE35" s="1">
        <f t="shared" si="27"/>
        <v>33.301506653930552</v>
      </c>
      <c r="AF35" s="1">
        <f t="shared" si="28"/>
        <v>146.31806904886957</v>
      </c>
      <c r="AG35" s="1">
        <f t="shared" si="29"/>
        <v>36.680968467883659</v>
      </c>
      <c r="AH35" s="1">
        <f t="shared" si="30"/>
        <v>153.50925193606503</v>
      </c>
      <c r="AI35" s="1">
        <f t="shared" si="31"/>
        <v>39.629519087948751</v>
      </c>
      <c r="AJ35" s="1">
        <f t="shared" si="32"/>
        <v>157.90504904304683</v>
      </c>
      <c r="AK35" s="1">
        <f t="shared" si="33"/>
        <v>52.806568109119105</v>
      </c>
      <c r="AL35" s="1">
        <f t="shared" si="34"/>
        <v>200.43808134546626</v>
      </c>
      <c r="AM35" s="1">
        <f t="shared" si="35"/>
        <v>53.890128838317658</v>
      </c>
      <c r="AN35" s="1">
        <f t="shared" si="36"/>
        <v>192.83517436114391</v>
      </c>
      <c r="AO35" s="1">
        <f t="shared" si="37"/>
        <v>58.606246195127582</v>
      </c>
      <c r="AP35" s="1">
        <f t="shared" si="38"/>
        <v>198.62723869668289</v>
      </c>
      <c r="AQ35" s="1">
        <f t="shared" si="39"/>
        <v>52.144556919597292</v>
      </c>
      <c r="AR35" s="1">
        <f t="shared" si="40"/>
        <v>167.49777530424458</v>
      </c>
      <c r="AS35" s="1">
        <f t="shared" si="41"/>
        <v>54.239090279243442</v>
      </c>
      <c r="AT35" s="1">
        <f t="shared" si="42"/>
        <v>166.78817881773401</v>
      </c>
      <c r="AU35" s="1">
        <f t="shared" si="43"/>
        <v>53.562184605470534</v>
      </c>
      <c r="AV35" s="1">
        <f t="shared" si="44"/>
        <v>156.46026450444356</v>
      </c>
      <c r="AW35" s="1">
        <f t="shared" si="45"/>
        <v>53.445619973944488</v>
      </c>
      <c r="AX35" s="1">
        <f t="shared" si="46"/>
        <v>150.23961794462193</v>
      </c>
      <c r="AY35" s="1">
        <f t="shared" si="47"/>
        <v>58.794693728977151</v>
      </c>
      <c r="AZ35" s="1">
        <f t="shared" si="48"/>
        <v>159.4518269652788</v>
      </c>
      <c r="BA35" s="1">
        <f t="shared" ref="BA35:BA55" si="49">$C35*BA34+BA34</f>
        <v>60.187112687236379</v>
      </c>
      <c r="BB35" s="1">
        <f t="shared" ref="BB35:BB55" si="50">BB34*$C35+BB34</f>
        <v>157.28886576109446</v>
      </c>
      <c r="BC35" s="1">
        <f>$C35*BC34+BC34</f>
        <v>58.245664335705946</v>
      </c>
      <c r="BD35" s="1">
        <f>BD34*$C35+BD34</f>
        <v>146.88937223427331</v>
      </c>
      <c r="BE35" s="1">
        <f>$N35</f>
        <v>63.717762615373914</v>
      </c>
      <c r="BF35" s="2">
        <f>$G35</f>
        <v>150</v>
      </c>
    </row>
    <row r="36" spans="1:84" x14ac:dyDescent="0.2">
      <c r="A36" s="31">
        <v>43237</v>
      </c>
      <c r="B36">
        <v>128.759995</v>
      </c>
      <c r="C36" s="4">
        <f t="shared" si="6"/>
        <v>0.140882454892057</v>
      </c>
      <c r="D36" s="2">
        <f t="shared" si="7"/>
        <v>2788.7030018192836</v>
      </c>
      <c r="E36">
        <f t="shared" si="8"/>
        <v>58.784513214692552</v>
      </c>
      <c r="F36">
        <v>2</v>
      </c>
      <c r="G36" s="2">
        <f t="shared" si="2"/>
        <v>150</v>
      </c>
      <c r="H36">
        <f t="shared" si="3"/>
        <v>1.1649581067473636</v>
      </c>
      <c r="I36">
        <f t="shared" si="9"/>
        <v>30.304606542556584</v>
      </c>
      <c r="J36">
        <f t="shared" si="10"/>
        <v>0.51132849764754706</v>
      </c>
      <c r="K36">
        <f t="shared" si="11"/>
        <v>8.4980454813303261</v>
      </c>
      <c r="L36">
        <f t="shared" si="12"/>
        <v>58.784513214692552</v>
      </c>
      <c r="M36">
        <v>1.1200000000000001</v>
      </c>
      <c r="N36" s="1">
        <f t="shared" si="4"/>
        <v>65.838654800455672</v>
      </c>
      <c r="P36" s="1">
        <f t="shared" si="5"/>
        <v>2788.7030018192836</v>
      </c>
      <c r="Q36" s="1">
        <f t="shared" si="13"/>
        <v>21.743331037315741</v>
      </c>
      <c r="R36" s="1">
        <f t="shared" si="14"/>
        <v>167.32218010915707</v>
      </c>
      <c r="S36" s="1">
        <f t="shared" si="15"/>
        <v>24.066664840909741</v>
      </c>
      <c r="T36" s="1">
        <f t="shared" si="16"/>
        <v>156.09794537869686</v>
      </c>
      <c r="U36" s="1">
        <f t="shared" si="17"/>
        <v>26.167825018108751</v>
      </c>
      <c r="V36" s="1">
        <f t="shared" si="18"/>
        <v>160.04308294663565</v>
      </c>
      <c r="W36" s="1">
        <f t="shared" si="19"/>
        <v>27.965746573161184</v>
      </c>
      <c r="X36" s="1">
        <f t="shared" si="20"/>
        <v>161.51529458914044</v>
      </c>
      <c r="Y36" s="1">
        <f t="shared" si="21"/>
        <v>31.30148909215962</v>
      </c>
      <c r="Z36" s="1">
        <f t="shared" si="22"/>
        <v>171.08689362287976</v>
      </c>
      <c r="AA36" s="1">
        <f t="shared" si="23"/>
        <v>31.936841581473622</v>
      </c>
      <c r="AB36" s="1">
        <f t="shared" si="24"/>
        <v>154.30214555088514</v>
      </c>
      <c r="AC36" s="1">
        <f t="shared" si="25"/>
        <v>33.197359432888092</v>
      </c>
      <c r="AD36" s="1">
        <f t="shared" si="26"/>
        <v>152.77645590533865</v>
      </c>
      <c r="AE36" s="1">
        <f t="shared" si="27"/>
        <v>37.993104662940461</v>
      </c>
      <c r="AF36" s="1">
        <f t="shared" si="28"/>
        <v>166.93171781153981</v>
      </c>
      <c r="AG36" s="1">
        <f t="shared" si="29"/>
        <v>41.848673353457244</v>
      </c>
      <c r="AH36" s="1">
        <f t="shared" si="30"/>
        <v>175.13601219746113</v>
      </c>
      <c r="AI36" s="1">
        <f t="shared" si="31"/>
        <v>45.2126230232506</v>
      </c>
      <c r="AJ36" s="1">
        <f t="shared" si="32"/>
        <v>180.15109999208192</v>
      </c>
      <c r="AK36" s="1">
        <f t="shared" si="33"/>
        <v>60.246087058756416</v>
      </c>
      <c r="AL36" s="1">
        <f t="shared" si="34"/>
        <v>228.67629029926937</v>
      </c>
      <c r="AM36" s="1">
        <f t="shared" si="35"/>
        <v>61.482302483509088</v>
      </c>
      <c r="AN36" s="1">
        <f t="shared" si="36"/>
        <v>220.00226711467971</v>
      </c>
      <c r="AO36" s="1">
        <f t="shared" si="37"/>
        <v>66.862838031105426</v>
      </c>
      <c r="AP36" s="1">
        <f t="shared" si="38"/>
        <v>226.61033169270218</v>
      </c>
      <c r="AQ36" s="1">
        <f t="shared" si="39"/>
        <v>59.490810107688759</v>
      </c>
      <c r="AR36" s="1">
        <f t="shared" si="40"/>
        <v>191.09527307806474</v>
      </c>
      <c r="AS36" s="1">
        <f t="shared" si="41"/>
        <v>61.880426468895166</v>
      </c>
      <c r="AT36" s="1">
        <f t="shared" si="42"/>
        <v>190.28570689655174</v>
      </c>
      <c r="AU36" s="1">
        <f t="shared" si="43"/>
        <v>61.108156662070769</v>
      </c>
      <c r="AV36" s="1">
        <f t="shared" si="44"/>
        <v>178.50277066089012</v>
      </c>
      <c r="AW36" s="1">
        <f t="shared" si="45"/>
        <v>60.975170119101747</v>
      </c>
      <c r="AX36" s="1">
        <f t="shared" si="46"/>
        <v>171.405744142705</v>
      </c>
      <c r="AY36" s="1">
        <f t="shared" si="47"/>
        <v>67.077834516142076</v>
      </c>
      <c r="AZ36" s="1">
        <f t="shared" si="48"/>
        <v>181.91579178517077</v>
      </c>
      <c r="BA36" s="1">
        <f t="shared" si="49"/>
        <v>68.666420875479105</v>
      </c>
      <c r="BB36" s="1">
        <f t="shared" si="50"/>
        <v>179.44810729670465</v>
      </c>
      <c r="BC36" s="1">
        <f t="shared" ref="BC36:BC55" si="51">$C36*BC35+BC35</f>
        <v>66.451456514138926</v>
      </c>
      <c r="BD36" s="1">
        <f t="shared" ref="BD36:BD55" si="52">BD35*$C36+BD35</f>
        <v>167.5835075921909</v>
      </c>
      <c r="BE36" s="1">
        <f>$C36*BE35+BE35</f>
        <v>72.694477432857127</v>
      </c>
      <c r="BF36" s="1">
        <f>BF35*$C36+BF35</f>
        <v>171.13236823380856</v>
      </c>
      <c r="BG36" s="1">
        <f>$N36</f>
        <v>65.838654800455672</v>
      </c>
      <c r="BH36" s="2">
        <f>$G36</f>
        <v>150</v>
      </c>
    </row>
    <row r="37" spans="1:84" x14ac:dyDescent="0.2">
      <c r="A37" s="31">
        <v>43328</v>
      </c>
      <c r="B37">
        <v>117.699997</v>
      </c>
      <c r="C37" s="4">
        <f t="shared" si="6"/>
        <v>-8.589622887139757E-2</v>
      </c>
      <c r="D37" s="2">
        <f t="shared" si="7"/>
        <v>2549.1639305206609</v>
      </c>
      <c r="E37">
        <f t="shared" si="8"/>
        <v>60.460799819087462</v>
      </c>
      <c r="F37">
        <v>3</v>
      </c>
      <c r="G37" s="2">
        <f t="shared" si="2"/>
        <v>150</v>
      </c>
      <c r="H37">
        <f t="shared" si="3"/>
        <v>1.2744265405546273</v>
      </c>
      <c r="I37">
        <f t="shared" si="9"/>
        <v>31.579033083111213</v>
      </c>
      <c r="J37">
        <f t="shared" si="10"/>
        <v>0.57532793137945415</v>
      </c>
      <c r="K37">
        <f t="shared" si="11"/>
        <v>9.0733734127097811</v>
      </c>
      <c r="L37">
        <f t="shared" si="12"/>
        <v>60.460799819087462</v>
      </c>
      <c r="M37">
        <v>1.1200000000000001</v>
      </c>
      <c r="N37" s="1">
        <f t="shared" si="4"/>
        <v>67.71609579737796</v>
      </c>
      <c r="P37" s="1">
        <f t="shared" si="5"/>
        <v>2549.1639305206609</v>
      </c>
      <c r="Q37" s="1">
        <f t="shared" si="13"/>
        <v>19.875660898107906</v>
      </c>
      <c r="R37" s="1">
        <f t="shared" si="14"/>
        <v>152.94983583123971</v>
      </c>
      <c r="S37" s="1">
        <f t="shared" si="15"/>
        <v>21.999429089563741</v>
      </c>
      <c r="T37" s="1">
        <f t="shared" si="16"/>
        <v>142.6897205360934</v>
      </c>
      <c r="U37" s="1">
        <f t="shared" si="17"/>
        <v>23.920107531286597</v>
      </c>
      <c r="V37" s="1">
        <f t="shared" si="18"/>
        <v>146.29598566456735</v>
      </c>
      <c r="W37" s="1">
        <f t="shared" si="19"/>
        <v>25.563594404953427</v>
      </c>
      <c r="X37" s="1">
        <f t="shared" si="20"/>
        <v>147.64173987888043</v>
      </c>
      <c r="Y37" s="1">
        <f t="shared" si="21"/>
        <v>28.612809221083921</v>
      </c>
      <c r="Z37" s="1">
        <f t="shared" si="22"/>
        <v>156.39117465135243</v>
      </c>
      <c r="AA37" s="1">
        <f t="shared" si="23"/>
        <v>29.193587327561797</v>
      </c>
      <c r="AB37" s="1">
        <f t="shared" si="24"/>
        <v>141.04817314129861</v>
      </c>
      <c r="AC37" s="1">
        <f t="shared" si="25"/>
        <v>30.345831449114687</v>
      </c>
      <c r="AD37" s="1">
        <f t="shared" si="26"/>
        <v>139.65353448273271</v>
      </c>
      <c r="AE37" s="1">
        <f t="shared" si="27"/>
        <v>34.729640249277566</v>
      </c>
      <c r="AF37" s="1">
        <f t="shared" si="28"/>
        <v>152.59291277250423</v>
      </c>
      <c r="AG37" s="1">
        <f t="shared" si="29"/>
        <v>38.254030129124324</v>
      </c>
      <c r="AH37" s="1">
        <f t="shared" si="30"/>
        <v>160.09248921012414</v>
      </c>
      <c r="AI37" s="1">
        <f t="shared" si="31"/>
        <v>41.329029208169246</v>
      </c>
      <c r="AJ37" s="1">
        <f t="shared" si="32"/>
        <v>164.67679987572802</v>
      </c>
      <c r="AK37" s="1">
        <f t="shared" si="33"/>
        <v>55.071175376151331</v>
      </c>
      <c r="AL37" s="1">
        <f t="shared" si="34"/>
        <v>209.03385933026118</v>
      </c>
      <c r="AM37" s="1">
        <f t="shared" si="35"/>
        <v>56.201204557845095</v>
      </c>
      <c r="AN37" s="1">
        <f t="shared" si="36"/>
        <v>201.10490202637084</v>
      </c>
      <c r="AO37" s="1">
        <f t="shared" si="37"/>
        <v>61.119572392594407</v>
      </c>
      <c r="AP37" s="1">
        <f t="shared" si="38"/>
        <v>207.14535877700251</v>
      </c>
      <c r="AQ37" s="1">
        <f t="shared" si="39"/>
        <v>54.380773866933872</v>
      </c>
      <c r="AR37" s="1">
        <f t="shared" si="40"/>
        <v>174.68090976550906</v>
      </c>
      <c r="AS37" s="1">
        <f t="shared" si="41"/>
        <v>56.565131194263259</v>
      </c>
      <c r="AT37" s="1">
        <f t="shared" si="42"/>
        <v>173.94088226600985</v>
      </c>
      <c r="AU37" s="1">
        <f t="shared" si="43"/>
        <v>55.859196451516318</v>
      </c>
      <c r="AV37" s="1">
        <f t="shared" si="44"/>
        <v>163.17005581802371</v>
      </c>
      <c r="AW37" s="1">
        <f t="shared" si="45"/>
        <v>55.737632951078979</v>
      </c>
      <c r="AX37" s="1">
        <f t="shared" si="46"/>
        <v>156.68263711395099</v>
      </c>
      <c r="AY37" s="1">
        <f t="shared" si="47"/>
        <v>61.316101490345801</v>
      </c>
      <c r="AZ37" s="1">
        <f t="shared" si="48"/>
        <v>166.28991129867023</v>
      </c>
      <c r="BA37" s="1">
        <f t="shared" si="49"/>
        <v>62.768234272179242</v>
      </c>
      <c r="BB37" s="1">
        <f t="shared" si="50"/>
        <v>164.03419160180781</v>
      </c>
      <c r="BC37" s="1">
        <f t="shared" si="51"/>
        <v>60.743526996562728</v>
      </c>
      <c r="BD37" s="1">
        <f t="shared" si="52"/>
        <v>153.18871626898047</v>
      </c>
      <c r="BE37" s="1">
        <f t="shared" ref="BE37:BE55" si="53">$C37*BE36+BE36</f>
        <v>66.450295961597789</v>
      </c>
      <c r="BF37" s="1">
        <f t="shared" ref="BF37:BF55" si="54">BF36*$C37+BF36</f>
        <v>156.43274316469305</v>
      </c>
      <c r="BG37" s="1">
        <f>$C37*BG36+BG36</f>
        <v>60.183362639130792</v>
      </c>
      <c r="BH37" s="1">
        <f>BH36*$C37+BH36</f>
        <v>137.11556566929036</v>
      </c>
      <c r="BI37" s="1">
        <f>$N37</f>
        <v>67.71609579737796</v>
      </c>
      <c r="BJ37" s="2">
        <f>$G37</f>
        <v>150</v>
      </c>
    </row>
    <row r="38" spans="1:84" x14ac:dyDescent="0.2">
      <c r="A38" s="31">
        <v>43419</v>
      </c>
      <c r="B38">
        <v>113.660004</v>
      </c>
      <c r="C38" s="4">
        <f t="shared" si="6"/>
        <v>-3.4324495352366029E-2</v>
      </c>
      <c r="D38" s="2">
        <f t="shared" si="7"/>
        <v>2461.6651650350855</v>
      </c>
      <c r="E38">
        <f t="shared" si="8"/>
        <v>62.310554291021546</v>
      </c>
      <c r="F38">
        <v>4</v>
      </c>
      <c r="G38" s="2">
        <f t="shared" si="2"/>
        <v>150</v>
      </c>
      <c r="H38">
        <f t="shared" si="3"/>
        <v>1.3197254506519285</v>
      </c>
      <c r="I38">
        <f t="shared" si="9"/>
        <v>32.898758533763143</v>
      </c>
      <c r="J38">
        <f t="shared" si="10"/>
        <v>0.61400508842093771</v>
      </c>
      <c r="K38">
        <f t="shared" si="11"/>
        <v>9.6873785011307181</v>
      </c>
      <c r="L38">
        <f t="shared" si="12"/>
        <v>62.310554291021546</v>
      </c>
      <c r="M38">
        <v>1.1200000000000001</v>
      </c>
      <c r="N38" s="1">
        <f t="shared" si="4"/>
        <v>69.787820805944136</v>
      </c>
      <c r="P38" s="1">
        <f t="shared" si="5"/>
        <v>2461.6651650350855</v>
      </c>
      <c r="Q38" s="1">
        <f t="shared" si="13"/>
        <v>19.193438867985599</v>
      </c>
      <c r="R38" s="1">
        <f t="shared" si="14"/>
        <v>147.69990990210516</v>
      </c>
      <c r="S38" s="1">
        <f t="shared" si="15"/>
        <v>21.244309788024303</v>
      </c>
      <c r="T38" s="1">
        <f t="shared" si="16"/>
        <v>137.79196788672186</v>
      </c>
      <c r="U38" s="1">
        <f t="shared" si="17"/>
        <v>23.099061911500854</v>
      </c>
      <c r="V38" s="1">
        <f t="shared" si="18"/>
        <v>141.27444978455409</v>
      </c>
      <c r="W38" s="1">
        <f t="shared" si="19"/>
        <v>24.686136927610832</v>
      </c>
      <c r="X38" s="1">
        <f t="shared" si="20"/>
        <v>142.57401166459258</v>
      </c>
      <c r="Y38" s="1">
        <f t="shared" si="21"/>
        <v>27.630688983956691</v>
      </c>
      <c r="Z38" s="1">
        <f t="shared" si="22"/>
        <v>151.02312650388103</v>
      </c>
      <c r="AA38" s="1">
        <f t="shared" si="23"/>
        <v>28.191532175018011</v>
      </c>
      <c r="AB38" s="1">
        <f t="shared" si="24"/>
        <v>136.20676577785039</v>
      </c>
      <c r="AC38" s="1">
        <f t="shared" si="25"/>
        <v>29.304226098575867</v>
      </c>
      <c r="AD38" s="1">
        <f t="shared" si="26"/>
        <v>134.85999738743865</v>
      </c>
      <c r="AE38" s="1">
        <f t="shared" si="27"/>
        <v>33.537562873951892</v>
      </c>
      <c r="AF38" s="1">
        <f t="shared" si="28"/>
        <v>147.35523804724042</v>
      </c>
      <c r="AG38" s="1">
        <f t="shared" si="29"/>
        <v>36.940979849747926</v>
      </c>
      <c r="AH38" s="1">
        <f t="shared" si="30"/>
        <v>154.59739530828253</v>
      </c>
      <c r="AI38" s="1">
        <f t="shared" si="31"/>
        <v>39.910431137195644</v>
      </c>
      <c r="AJ38" s="1">
        <f t="shared" si="32"/>
        <v>159.02435182375109</v>
      </c>
      <c r="AK38" s="1">
        <f t="shared" si="33"/>
        <v>53.180885072903287</v>
      </c>
      <c r="AL38" s="1">
        <f t="shared" si="34"/>
        <v>201.8588775971925</v>
      </c>
      <c r="AM38" s="1">
        <f t="shared" si="35"/>
        <v>54.272126573201966</v>
      </c>
      <c r="AN38" s="1">
        <f t="shared" si="36"/>
        <v>194.20207775142865</v>
      </c>
      <c r="AO38" s="1">
        <f t="shared" si="37"/>
        <v>59.021673914066199</v>
      </c>
      <c r="AP38" s="1">
        <f t="shared" si="38"/>
        <v>200.0351988723971</v>
      </c>
      <c r="AQ38" s="1">
        <f t="shared" si="39"/>
        <v>52.514181247080231</v>
      </c>
      <c r="AR38" s="1">
        <f t="shared" si="40"/>
        <v>168.68507569011578</v>
      </c>
      <c r="AS38" s="1">
        <f t="shared" si="41"/>
        <v>54.623561611479793</v>
      </c>
      <c r="AT38" s="1">
        <f t="shared" si="42"/>
        <v>167.97044926108376</v>
      </c>
      <c r="AU38" s="1">
        <f t="shared" si="43"/>
        <v>53.941857722529349</v>
      </c>
      <c r="AV38" s="1">
        <f t="shared" si="44"/>
        <v>157.56932599545266</v>
      </c>
      <c r="AW38" s="1">
        <f t="shared" si="45"/>
        <v>53.824466827897787</v>
      </c>
      <c r="AX38" s="1">
        <f t="shared" si="46"/>
        <v>151.30458466453672</v>
      </c>
      <c r="AY38" s="1">
        <f t="shared" si="47"/>
        <v>59.211457249715224</v>
      </c>
      <c r="AZ38" s="1">
        <f t="shared" si="48"/>
        <v>160.58209401115366</v>
      </c>
      <c r="BA38" s="1">
        <f t="shared" si="49"/>
        <v>60.613746306627604</v>
      </c>
      <c r="BB38" s="1">
        <f t="shared" si="50"/>
        <v>158.40380075454243</v>
      </c>
      <c r="BC38" s="1">
        <f t="shared" si="51"/>
        <v>58.65853608648289</v>
      </c>
      <c r="BD38" s="1">
        <f t="shared" si="52"/>
        <v>147.93059088937093</v>
      </c>
      <c r="BE38" s="1">
        <f t="shared" si="53"/>
        <v>64.169423086700576</v>
      </c>
      <c r="BF38" s="1">
        <f t="shared" si="54"/>
        <v>151.06326819897868</v>
      </c>
      <c r="BG38" s="1">
        <f t="shared" ref="BG38:BG55" si="55">$C38*BG37+BG37</f>
        <v>58.117599087934188</v>
      </c>
      <c r="BH38" s="1">
        <f t="shared" ref="BH38:BH55" si="56">BH37*$C38+BH37</f>
        <v>132.40914307273778</v>
      </c>
      <c r="BI38" s="1">
        <f>$C38*BI37+BI37</f>
        <v>65.391774981900483</v>
      </c>
      <c r="BJ38" s="1">
        <f>BJ37*$C38+BJ37</f>
        <v>144.85132569714509</v>
      </c>
      <c r="BK38" s="1">
        <f>$N38</f>
        <v>69.787820805944136</v>
      </c>
      <c r="BL38" s="2">
        <f>$G38</f>
        <v>150</v>
      </c>
    </row>
    <row r="39" spans="1:84" x14ac:dyDescent="0.2">
      <c r="A39" s="31">
        <v>43510</v>
      </c>
      <c r="B39">
        <v>118.370003</v>
      </c>
      <c r="C39" s="4">
        <f t="shared" si="6"/>
        <v>4.1439370352300851E-2</v>
      </c>
      <c r="D39" s="2">
        <f t="shared" si="7"/>
        <v>2563.675019492332</v>
      </c>
      <c r="E39">
        <f t="shared" si="8"/>
        <v>64.244284830094415</v>
      </c>
      <c r="F39">
        <v>1</v>
      </c>
      <c r="G39" s="2">
        <f t="shared" si="2"/>
        <v>150</v>
      </c>
      <c r="H39">
        <f t="shared" si="3"/>
        <v>1.2672129441443032</v>
      </c>
      <c r="I39">
        <f t="shared" si="9"/>
        <v>34.165971477907448</v>
      </c>
      <c r="J39">
        <f t="shared" si="10"/>
        <v>0.64586210197031391</v>
      </c>
      <c r="K39">
        <f t="shared" si="11"/>
        <v>10.333240603101032</v>
      </c>
      <c r="L39">
        <f t="shared" si="12"/>
        <v>64.244284830094415</v>
      </c>
      <c r="M39">
        <v>1.19</v>
      </c>
      <c r="N39" s="1">
        <f t="shared" si="4"/>
        <v>76.450698947812356</v>
      </c>
      <c r="P39" s="1">
        <f t="shared" si="5"/>
        <v>2563.675019492332</v>
      </c>
      <c r="Q39" s="1">
        <f t="shared" si="13"/>
        <v>19.988802889570298</v>
      </c>
      <c r="R39" s="1">
        <f t="shared" si="14"/>
        <v>153.82050116953997</v>
      </c>
      <c r="S39" s="1">
        <f t="shared" si="15"/>
        <v>22.124660609209251</v>
      </c>
      <c r="T39" s="1">
        <f t="shared" si="16"/>
        <v>143.50198027555209</v>
      </c>
      <c r="U39" s="1">
        <f t="shared" si="17"/>
        <v>24.056272492842265</v>
      </c>
      <c r="V39" s="1">
        <f t="shared" si="18"/>
        <v>147.12877403049376</v>
      </c>
      <c r="W39" s="1">
        <f t="shared" si="19"/>
        <v>25.709114898321708</v>
      </c>
      <c r="X39" s="1">
        <f t="shared" si="20"/>
        <v>148.48218893657489</v>
      </c>
      <c r="Y39" s="1">
        <f t="shared" si="21"/>
        <v>28.775687337852112</v>
      </c>
      <c r="Z39" s="1">
        <f t="shared" si="22"/>
        <v>157.28142977483773</v>
      </c>
      <c r="AA39" s="1">
        <f t="shared" si="23"/>
        <v>29.359771517617389</v>
      </c>
      <c r="AB39" s="1">
        <f t="shared" si="24"/>
        <v>141.85108838940783</v>
      </c>
      <c r="AC39" s="1">
        <f t="shared" si="25"/>
        <v>30.518574776762314</v>
      </c>
      <c r="AD39" s="1">
        <f t="shared" si="26"/>
        <v>140.44851076488706</v>
      </c>
      <c r="AE39" s="1">
        <f t="shared" si="27"/>
        <v>34.927338362599158</v>
      </c>
      <c r="AF39" s="1">
        <f t="shared" si="28"/>
        <v>153.46154633003147</v>
      </c>
      <c r="AG39" s="1">
        <f t="shared" si="29"/>
        <v>38.471790794918512</v>
      </c>
      <c r="AH39" s="1">
        <f t="shared" si="30"/>
        <v>161.0038140279635</v>
      </c>
      <c r="AI39" s="1">
        <f t="shared" si="31"/>
        <v>41.564294274009896</v>
      </c>
      <c r="AJ39" s="1">
        <f t="shared" si="32"/>
        <v>165.6142208340101</v>
      </c>
      <c r="AK39" s="1">
        <f t="shared" si="33"/>
        <v>55.384667465102474</v>
      </c>
      <c r="AL39" s="1">
        <f t="shared" si="34"/>
        <v>210.22378238484234</v>
      </c>
      <c r="AM39" s="1">
        <f t="shared" si="35"/>
        <v>56.52112932607583</v>
      </c>
      <c r="AN39" s="1">
        <f t="shared" si="36"/>
        <v>202.24968957455641</v>
      </c>
      <c r="AO39" s="1">
        <f t="shared" si="37"/>
        <v>61.467494918203926</v>
      </c>
      <c r="AP39" s="1">
        <f t="shared" si="38"/>
        <v>208.32453156196652</v>
      </c>
      <c r="AQ39" s="1">
        <f t="shared" si="39"/>
        <v>54.690335852525841</v>
      </c>
      <c r="AR39" s="1">
        <f t="shared" si="40"/>
        <v>175.6752790145444</v>
      </c>
      <c r="AS39" s="1">
        <f t="shared" si="41"/>
        <v>56.887127611059626</v>
      </c>
      <c r="AT39" s="1">
        <f t="shared" si="42"/>
        <v>174.93103891625617</v>
      </c>
      <c r="AU39" s="1">
        <f t="shared" si="43"/>
        <v>56.177174342184365</v>
      </c>
      <c r="AV39" s="1">
        <f t="shared" si="44"/>
        <v>164.09889965154065</v>
      </c>
      <c r="AW39" s="1">
        <f t="shared" si="45"/>
        <v>56.054918842794173</v>
      </c>
      <c r="AX39" s="1">
        <f t="shared" si="46"/>
        <v>157.57455138445152</v>
      </c>
      <c r="AY39" s="1">
        <f t="shared" si="47"/>
        <v>61.665142755785602</v>
      </c>
      <c r="AZ39" s="1">
        <f t="shared" si="48"/>
        <v>167.23651487682986</v>
      </c>
      <c r="BA39" s="1">
        <f t="shared" si="49"/>
        <v>63.12554178826835</v>
      </c>
      <c r="BB39" s="1">
        <f t="shared" si="50"/>
        <v>164.96795451922199</v>
      </c>
      <c r="BC39" s="1">
        <f t="shared" si="51"/>
        <v>61.089308887694457</v>
      </c>
      <c r="BD39" s="1">
        <f t="shared" si="52"/>
        <v>154.06074143167027</v>
      </c>
      <c r="BE39" s="1">
        <f t="shared" si="53"/>
        <v>66.828563575283852</v>
      </c>
      <c r="BF39" s="1">
        <f t="shared" si="54"/>
        <v>157.3232349165051</v>
      </c>
      <c r="BG39" s="1">
        <f t="shared" si="55"/>
        <v>60.525955800525637</v>
      </c>
      <c r="BH39" s="1">
        <f t="shared" si="56"/>
        <v>137.89609459055976</v>
      </c>
      <c r="BI39" s="1">
        <f t="shared" ref="BI39:BI55" si="57">$C39*BI38+BI38</f>
        <v>68.101568963369772</v>
      </c>
      <c r="BJ39" s="1">
        <f t="shared" ref="BJ39:BJ55" si="58">BJ38*$C39+BJ38</f>
        <v>150.85387342873082</v>
      </c>
      <c r="BK39" s="1">
        <f>$C39*BK38+BK38</f>
        <v>72.67978415840166</v>
      </c>
      <c r="BL39" s="1">
        <f>BL38*$C39+BL38</f>
        <v>156.21590555284513</v>
      </c>
      <c r="BM39" s="1">
        <f>$N39</f>
        <v>76.450698947812356</v>
      </c>
      <c r="BN39" s="2">
        <f>$G39</f>
        <v>150</v>
      </c>
    </row>
    <row r="40" spans="1:84" x14ac:dyDescent="0.2">
      <c r="A40" s="31">
        <v>43601</v>
      </c>
      <c r="B40">
        <v>120.989998</v>
      </c>
      <c r="C40" s="4">
        <f t="shared" si="6"/>
        <v>2.2133943850622385E-2</v>
      </c>
      <c r="D40" s="2">
        <f t="shared" si="7"/>
        <v>2620.4192584250186</v>
      </c>
      <c r="E40">
        <f t="shared" si="8"/>
        <v>66.157359876209028</v>
      </c>
      <c r="F40">
        <v>2</v>
      </c>
      <c r="G40" s="2">
        <f t="shared" si="2"/>
        <v>150</v>
      </c>
      <c r="H40">
        <f t="shared" si="3"/>
        <v>1.239771902467508</v>
      </c>
      <c r="I40">
        <f t="shared" si="9"/>
        <v>35.405743380374957</v>
      </c>
      <c r="J40">
        <f t="shared" si="10"/>
        <v>0.65069228493324505</v>
      </c>
      <c r="K40">
        <f t="shared" si="11"/>
        <v>10.983932888034277</v>
      </c>
      <c r="L40">
        <f t="shared" si="12"/>
        <v>66.157359876209028</v>
      </c>
      <c r="M40">
        <v>1.19</v>
      </c>
      <c r="N40" s="1">
        <f t="shared" si="4"/>
        <v>78.727258252688742</v>
      </c>
      <c r="P40" s="1">
        <f t="shared" si="5"/>
        <v>2620.4192584250186</v>
      </c>
      <c r="Q40" s="1">
        <f t="shared" si="13"/>
        <v>20.431233930369206</v>
      </c>
      <c r="R40" s="1">
        <f t="shared" si="14"/>
        <v>157.22515550550116</v>
      </c>
      <c r="S40" s="1">
        <f t="shared" si="15"/>
        <v>22.614366604847564</v>
      </c>
      <c r="T40" s="1">
        <f t="shared" si="16"/>
        <v>146.67824504942428</v>
      </c>
      <c r="U40" s="1">
        <f t="shared" si="17"/>
        <v>24.588732677454107</v>
      </c>
      <c r="V40" s="1">
        <f t="shared" si="18"/>
        <v>150.38531405369562</v>
      </c>
      <c r="W40" s="1">
        <f t="shared" si="19"/>
        <v>26.278159003930359</v>
      </c>
      <c r="X40" s="1">
        <f t="shared" si="20"/>
        <v>151.76868536931454</v>
      </c>
      <c r="Y40" s="1">
        <f t="shared" si="21"/>
        <v>29.412606785651196</v>
      </c>
      <c r="Z40" s="1">
        <f t="shared" si="22"/>
        <v>160.76268811021959</v>
      </c>
      <c r="AA40" s="1">
        <f t="shared" si="23"/>
        <v>30.009619051855434</v>
      </c>
      <c r="AB40" s="1">
        <f t="shared" si="24"/>
        <v>144.99081241496867</v>
      </c>
      <c r="AC40" s="1">
        <f t="shared" si="25"/>
        <v>31.194071197272191</v>
      </c>
      <c r="AD40" s="1">
        <f t="shared" si="26"/>
        <v>143.5571902160606</v>
      </c>
      <c r="AE40" s="1">
        <f t="shared" si="27"/>
        <v>35.700418108768616</v>
      </c>
      <c r="AF40" s="1">
        <f t="shared" si="28"/>
        <v>156.85825557973007</v>
      </c>
      <c r="AG40" s="1">
        <f t="shared" si="29"/>
        <v>39.32332325220613</v>
      </c>
      <c r="AH40" s="1">
        <f t="shared" si="30"/>
        <v>164.56746340739448</v>
      </c>
      <c r="AI40" s="1">
        <f t="shared" si="31"/>
        <v>42.484276029661579</v>
      </c>
      <c r="AJ40" s="1">
        <f t="shared" si="32"/>
        <v>169.27991669881465</v>
      </c>
      <c r="AK40" s="1">
        <f t="shared" si="33"/>
        <v>56.610548584960448</v>
      </c>
      <c r="AL40" s="1">
        <f t="shared" si="34"/>
        <v>214.87686378021391</v>
      </c>
      <c r="AM40" s="1">
        <f t="shared" si="35"/>
        <v>57.77216482895296</v>
      </c>
      <c r="AN40" s="1">
        <f t="shared" si="36"/>
        <v>206.72627284740545</v>
      </c>
      <c r="AO40" s="1">
        <f t="shared" si="37"/>
        <v>62.828012999361867</v>
      </c>
      <c r="AP40" s="1">
        <f t="shared" si="38"/>
        <v>212.93557504626631</v>
      </c>
      <c r="AQ40" s="1">
        <f t="shared" si="39"/>
        <v>55.900848675457325</v>
      </c>
      <c r="AR40" s="1">
        <f t="shared" si="40"/>
        <v>179.56366577619474</v>
      </c>
      <c r="AS40" s="1">
        <f t="shared" si="41"/>
        <v>58.146264099426013</v>
      </c>
      <c r="AT40" s="1">
        <f t="shared" si="42"/>
        <v>178.80295270935963</v>
      </c>
      <c r="AU40" s="1">
        <f t="shared" si="43"/>
        <v>57.420596764760901</v>
      </c>
      <c r="AV40" s="1">
        <f t="shared" si="44"/>
        <v>167.73105548237677</v>
      </c>
      <c r="AW40" s="1">
        <f t="shared" si="45"/>
        <v>57.295635269011775</v>
      </c>
      <c r="AX40" s="1">
        <f t="shared" si="46"/>
        <v>161.06229765708198</v>
      </c>
      <c r="AY40" s="1">
        <f t="shared" si="47"/>
        <v>63.030035563082777</v>
      </c>
      <c r="AZ40" s="1">
        <f t="shared" si="48"/>
        <v>170.93811850688738</v>
      </c>
      <c r="BA40" s="1">
        <f t="shared" si="49"/>
        <v>64.522758985750002</v>
      </c>
      <c r="BB40" s="1">
        <f t="shared" si="50"/>
        <v>168.61934596170246</v>
      </c>
      <c r="BC40" s="1">
        <f t="shared" si="51"/>
        <v>62.441456220488014</v>
      </c>
      <c r="BD40" s="1">
        <f t="shared" si="52"/>
        <v>157.47071323210412</v>
      </c>
      <c r="BE40" s="1">
        <f t="shared" si="53"/>
        <v>68.307743249076935</v>
      </c>
      <c r="BF40" s="1">
        <f t="shared" si="54"/>
        <v>160.80541856454531</v>
      </c>
      <c r="BG40" s="1">
        <f t="shared" si="55"/>
        <v>61.865633907719726</v>
      </c>
      <c r="BH40" s="1">
        <f t="shared" si="56"/>
        <v>140.94827900544732</v>
      </c>
      <c r="BI40" s="1">
        <f t="shared" si="57"/>
        <v>69.608925266944283</v>
      </c>
      <c r="BJ40" s="1">
        <f t="shared" si="58"/>
        <v>154.19286459285124</v>
      </c>
      <c r="BK40" s="1">
        <f t="shared" ref="BK40:BK55" si="59">$C40*BK39+BK39</f>
        <v>74.28847442003908</v>
      </c>
      <c r="BL40" s="1">
        <f t="shared" ref="BL40:BL55" si="60">BL39*$C40+BL39</f>
        <v>159.67357963492594</v>
      </c>
      <c r="BM40" s="1">
        <f>$C40*BM39+BM39</f>
        <v>78.142854425664069</v>
      </c>
      <c r="BN40" s="1">
        <f>BN39*$C40+BN39</f>
        <v>153.32009157759336</v>
      </c>
      <c r="BO40" s="1">
        <f>$N40</f>
        <v>78.727258252688742</v>
      </c>
      <c r="BP40" s="2">
        <f>$G40</f>
        <v>150</v>
      </c>
    </row>
    <row r="41" spans="1:84" x14ac:dyDescent="0.2">
      <c r="A41" s="31">
        <v>43693</v>
      </c>
      <c r="B41">
        <v>116.400002</v>
      </c>
      <c r="C41" s="4">
        <f t="shared" si="6"/>
        <v>-3.7936987154921678E-2</v>
      </c>
      <c r="D41" s="2">
        <f t="shared" si="7"/>
        <v>2521.0084466776393</v>
      </c>
      <c r="E41">
        <f t="shared" si="8"/>
        <v>68.047824063609795</v>
      </c>
      <c r="F41">
        <v>3</v>
      </c>
      <c r="G41" s="2">
        <f t="shared" si="2"/>
        <v>150</v>
      </c>
      <c r="H41">
        <f t="shared" si="3"/>
        <v>1.2886597716725126</v>
      </c>
      <c r="I41">
        <f t="shared" si="9"/>
        <v>36.694403152047471</v>
      </c>
      <c r="J41">
        <f t="shared" si="10"/>
        <v>0.69567791447027338</v>
      </c>
      <c r="K41">
        <f t="shared" si="11"/>
        <v>11.67961080250455</v>
      </c>
      <c r="L41">
        <f t="shared" si="12"/>
        <v>68.047824063609795</v>
      </c>
      <c r="M41">
        <v>1.19</v>
      </c>
      <c r="N41" s="1">
        <f t="shared" si="4"/>
        <v>80.976910635695646</v>
      </c>
      <c r="P41" s="1">
        <f t="shared" si="5"/>
        <v>2521.0084466776393</v>
      </c>
      <c r="Q41" s="1">
        <f t="shared" si="13"/>
        <v>19.656134471193589</v>
      </c>
      <c r="R41" s="1">
        <f t="shared" si="14"/>
        <v>151.26050680065839</v>
      </c>
      <c r="S41" s="1">
        <f t="shared" si="15"/>
        <v>21.756445669442773</v>
      </c>
      <c r="T41" s="1">
        <f t="shared" si="16"/>
        <v>141.11371435107782</v>
      </c>
      <c r="U41" s="1">
        <f t="shared" si="17"/>
        <v>23.655910241713727</v>
      </c>
      <c r="V41" s="1">
        <f t="shared" si="18"/>
        <v>144.68014832615171</v>
      </c>
      <c r="W41" s="1">
        <f t="shared" si="19"/>
        <v>25.281244823343265</v>
      </c>
      <c r="X41" s="1">
        <f t="shared" si="20"/>
        <v>146.0110387019395</v>
      </c>
      <c r="Y41" s="1">
        <f t="shared" si="21"/>
        <v>28.296781099831186</v>
      </c>
      <c r="Z41" s="1">
        <f t="shared" si="22"/>
        <v>154.6638360763915</v>
      </c>
      <c r="AA41" s="1">
        <f t="shared" si="23"/>
        <v>28.871144519361103</v>
      </c>
      <c r="AB41" s="1">
        <f t="shared" si="24"/>
        <v>139.49029782680034</v>
      </c>
      <c r="AC41" s="1">
        <f t="shared" si="25"/>
        <v>30.010662118951565</v>
      </c>
      <c r="AD41" s="1">
        <f t="shared" si="26"/>
        <v>138.11106293483726</v>
      </c>
      <c r="AE41" s="1">
        <f t="shared" si="27"/>
        <v>34.346051805550928</v>
      </c>
      <c r="AF41" s="1">
        <f t="shared" si="28"/>
        <v>150.90752595265843</v>
      </c>
      <c r="AG41" s="1">
        <f t="shared" si="29"/>
        <v>37.831514843098354</v>
      </c>
      <c r="AH41" s="1">
        <f t="shared" si="30"/>
        <v>158.32426966199012</v>
      </c>
      <c r="AI41" s="1">
        <f t="shared" si="31"/>
        <v>40.87255059563816</v>
      </c>
      <c r="AJ41" s="1">
        <f t="shared" si="32"/>
        <v>162.85794667342549</v>
      </c>
      <c r="AK41" s="1">
        <f t="shared" si="33"/>
        <v>54.462914930459732</v>
      </c>
      <c r="AL41" s="1">
        <f t="shared" si="34"/>
        <v>206.72508295909407</v>
      </c>
      <c r="AM41" s="1">
        <f t="shared" si="35"/>
        <v>55.58046295392495</v>
      </c>
      <c r="AN41" s="1">
        <f t="shared" si="36"/>
        <v>198.88370088980861</v>
      </c>
      <c r="AO41" s="1">
        <f t="shared" si="37"/>
        <v>60.444507477235824</v>
      </c>
      <c r="AP41" s="1">
        <f t="shared" si="38"/>
        <v>204.85744087091024</v>
      </c>
      <c r="AQ41" s="1">
        <f t="shared" si="39"/>
        <v>53.780138897307282</v>
      </c>
      <c r="AR41" s="1">
        <f t="shared" si="40"/>
        <v>172.75156129415259</v>
      </c>
      <c r="AS41" s="1">
        <f t="shared" si="41"/>
        <v>55.940370025179405</v>
      </c>
      <c r="AT41" s="1">
        <f t="shared" si="42"/>
        <v>172.01970738916259</v>
      </c>
      <c r="AU41" s="1">
        <f t="shared" si="43"/>
        <v>55.242232322868233</v>
      </c>
      <c r="AV41" s="1">
        <f t="shared" si="44"/>
        <v>161.3678445850604</v>
      </c>
      <c r="AW41" s="1">
        <f t="shared" si="45"/>
        <v>55.122011489778195</v>
      </c>
      <c r="AX41" s="1">
        <f t="shared" si="46"/>
        <v>154.9520793397231</v>
      </c>
      <c r="AY41" s="1">
        <f t="shared" si="47"/>
        <v>60.638865913551847</v>
      </c>
      <c r="AZ41" s="1">
        <f t="shared" si="48"/>
        <v>164.4532413008051</v>
      </c>
      <c r="BA41" s="1">
        <f t="shared" si="49"/>
        <v>62.074959906907495</v>
      </c>
      <c r="BB41" s="1">
        <f t="shared" si="50"/>
        <v>162.22243599988207</v>
      </c>
      <c r="BC41" s="1">
        <f t="shared" si="51"/>
        <v>60.072615497916757</v>
      </c>
      <c r="BD41" s="1">
        <f t="shared" si="52"/>
        <v>151.49674880694144</v>
      </c>
      <c r="BE41" s="1">
        <f t="shared" si="53"/>
        <v>65.716353270855009</v>
      </c>
      <c r="BF41" s="1">
        <f t="shared" si="54"/>
        <v>154.70494546602035</v>
      </c>
      <c r="BG41" s="1">
        <f t="shared" si="55"/>
        <v>59.518638148831478</v>
      </c>
      <c r="BH41" s="1">
        <f t="shared" si="56"/>
        <v>135.60112595530936</v>
      </c>
      <c r="BI41" s="1">
        <f t="shared" si="57"/>
        <v>66.968172363224312</v>
      </c>
      <c r="BJ41" s="1">
        <f t="shared" si="58"/>
        <v>148.34325186941166</v>
      </c>
      <c r="BK41" s="1">
        <f t="shared" si="59"/>
        <v>71.470193520207332</v>
      </c>
      <c r="BL41" s="1">
        <f t="shared" si="60"/>
        <v>153.61604509533538</v>
      </c>
      <c r="BM41" s="1">
        <f t="shared" ref="BM41:BM55" si="61">$C41*BM40+BM40</f>
        <v>75.178349961068733</v>
      </c>
      <c r="BN41" s="1">
        <f t="shared" ref="BN41:BN55" si="62">BN40*$C41+BN40</f>
        <v>147.50358923282278</v>
      </c>
      <c r="BO41" s="1">
        <f>$C41*BO40+BO40</f>
        <v>75.740583267614284</v>
      </c>
      <c r="BP41" s="1">
        <f>BP40*$C41+BP40</f>
        <v>144.30945192676174</v>
      </c>
      <c r="BQ41" s="1">
        <f>$N41</f>
        <v>80.976910635695646</v>
      </c>
      <c r="BR41" s="2">
        <f>$G41</f>
        <v>150</v>
      </c>
    </row>
    <row r="42" spans="1:84" x14ac:dyDescent="0.2">
      <c r="A42" s="31">
        <v>43784</v>
      </c>
      <c r="B42">
        <v>121.220001</v>
      </c>
      <c r="C42" s="4">
        <f t="shared" si="6"/>
        <v>4.1408925405344889E-2</v>
      </c>
      <c r="D42" s="2">
        <f t="shared" si="7"/>
        <v>2625.4006973923579</v>
      </c>
      <c r="E42">
        <f t="shared" si="8"/>
        <v>70.032161749752575</v>
      </c>
      <c r="F42">
        <v>4</v>
      </c>
      <c r="G42" s="2">
        <f t="shared" si="2"/>
        <v>150</v>
      </c>
      <c r="H42">
        <f t="shared" si="3"/>
        <v>1.23741955752005</v>
      </c>
      <c r="I42">
        <f t="shared" si="9"/>
        <v>37.93182270956752</v>
      </c>
      <c r="J42">
        <f t="shared" si="10"/>
        <v>0.68749605506277434</v>
      </c>
      <c r="K42">
        <f t="shared" si="11"/>
        <v>12.367106857567325</v>
      </c>
      <c r="L42">
        <f t="shared" si="12"/>
        <v>70.032161749752575</v>
      </c>
      <c r="M42">
        <v>1.19</v>
      </c>
      <c r="N42" s="1">
        <f t="shared" si="4"/>
        <v>83.338272482205554</v>
      </c>
      <c r="P42" s="1">
        <f t="shared" si="5"/>
        <v>2625.4006973923579</v>
      </c>
      <c r="Q42" s="1">
        <f t="shared" si="13"/>
        <v>20.470073877268671</v>
      </c>
      <c r="R42" s="1">
        <f t="shared" si="14"/>
        <v>157.52404184354151</v>
      </c>
      <c r="S42" s="1">
        <f t="shared" si="15"/>
        <v>22.657356705254166</v>
      </c>
      <c r="T42" s="1">
        <f t="shared" si="16"/>
        <v>146.95708162231276</v>
      </c>
      <c r="U42" s="1">
        <f t="shared" si="17"/>
        <v>24.635476064308385</v>
      </c>
      <c r="V42" s="1">
        <f t="shared" si="18"/>
        <v>150.67119779582356</v>
      </c>
      <c r="W42" s="1">
        <f t="shared" si="19"/>
        <v>26.328114004387349</v>
      </c>
      <c r="X42" s="1">
        <f t="shared" si="20"/>
        <v>152.05719891190503</v>
      </c>
      <c r="Y42" s="1">
        <f t="shared" si="21"/>
        <v>29.46852039760547</v>
      </c>
      <c r="Z42" s="1">
        <f t="shared" si="22"/>
        <v>161.0682993273833</v>
      </c>
      <c r="AA42" s="1">
        <f t="shared" si="23"/>
        <v>30.066667589130258</v>
      </c>
      <c r="AB42" s="1">
        <f t="shared" si="24"/>
        <v>145.26644116427966</v>
      </c>
      <c r="AC42" s="1">
        <f t="shared" si="25"/>
        <v>31.25337138800024</v>
      </c>
      <c r="AD42" s="1">
        <f t="shared" si="26"/>
        <v>143.83009363755883</v>
      </c>
      <c r="AE42" s="1">
        <f t="shared" si="27"/>
        <v>35.768284902735097</v>
      </c>
      <c r="AF42" s="1">
        <f t="shared" si="28"/>
        <v>157.15644443793721</v>
      </c>
      <c r="AG42" s="1">
        <f t="shared" si="29"/>
        <v>39.398077219207408</v>
      </c>
      <c r="AH42" s="1">
        <f t="shared" si="30"/>
        <v>164.88030753427918</v>
      </c>
      <c r="AI42" s="1">
        <f t="shared" si="31"/>
        <v>42.565038994379123</v>
      </c>
      <c r="AJ42" s="1">
        <f t="shared" si="32"/>
        <v>169.601719238893</v>
      </c>
      <c r="AK42" s="1">
        <f t="shared" si="33"/>
        <v>56.718165712172784</v>
      </c>
      <c r="AL42" s="1">
        <f t="shared" si="34"/>
        <v>215.28534649876093</v>
      </c>
      <c r="AM42" s="1">
        <f t="shared" si="35"/>
        <v>57.881990198378567</v>
      </c>
      <c r="AN42" s="1">
        <f t="shared" si="36"/>
        <v>207.11926122429361</v>
      </c>
      <c r="AO42" s="1">
        <f t="shared" si="37"/>
        <v>62.947449578523496</v>
      </c>
      <c r="AP42" s="1">
        <f t="shared" si="38"/>
        <v>213.3403673586636</v>
      </c>
      <c r="AQ42" s="1">
        <f t="shared" si="39"/>
        <v>56.007116657194963</v>
      </c>
      <c r="AR42" s="1">
        <f t="shared" si="40"/>
        <v>179.90501780943902</v>
      </c>
      <c r="AS42" s="1">
        <f t="shared" si="41"/>
        <v>58.256800634699452</v>
      </c>
      <c r="AT42" s="1">
        <f t="shared" si="42"/>
        <v>179.14285862068968</v>
      </c>
      <c r="AU42" s="1">
        <f t="shared" si="43"/>
        <v>57.529753800350619</v>
      </c>
      <c r="AV42" s="1">
        <f t="shared" si="44"/>
        <v>168.04991362430445</v>
      </c>
      <c r="AW42" s="1">
        <f t="shared" si="45"/>
        <v>57.404554751750986</v>
      </c>
      <c r="AX42" s="1">
        <f t="shared" si="46"/>
        <v>161.36847843450477</v>
      </c>
      <c r="AY42" s="1">
        <f t="shared" si="47"/>
        <v>63.149856188830825</v>
      </c>
      <c r="AZ42" s="1">
        <f t="shared" si="48"/>
        <v>171.26307330249733</v>
      </c>
      <c r="BA42" s="1">
        <f t="shared" si="49"/>
        <v>64.645417291232405</v>
      </c>
      <c r="BB42" s="1">
        <f t="shared" si="50"/>
        <v>168.93989275127453</v>
      </c>
      <c r="BC42" s="1">
        <f t="shared" si="51"/>
        <v>62.560157951973956</v>
      </c>
      <c r="BD42" s="1">
        <f t="shared" si="52"/>
        <v>157.77006637744034</v>
      </c>
      <c r="BE42" s="1">
        <f t="shared" si="53"/>
        <v>68.437596841359138</v>
      </c>
      <c r="BF42" s="1">
        <f t="shared" si="54"/>
        <v>161.11111101266073</v>
      </c>
      <c r="BG42" s="1">
        <f t="shared" si="55"/>
        <v>61.983240996164156</v>
      </c>
      <c r="BH42" s="1">
        <f t="shared" si="56"/>
        <v>141.21622286487354</v>
      </c>
      <c r="BI42" s="1">
        <f t="shared" si="57"/>
        <v>69.741252417145347</v>
      </c>
      <c r="BJ42" s="1">
        <f t="shared" si="58"/>
        <v>154.48598652045843</v>
      </c>
      <c r="BK42" s="1">
        <f t="shared" si="59"/>
        <v>74.429697432391166</v>
      </c>
      <c r="BL42" s="1">
        <f t="shared" si="60"/>
        <v>159.97712044775221</v>
      </c>
      <c r="BM42" s="1">
        <f t="shared" si="61"/>
        <v>78.29140464670354</v>
      </c>
      <c r="BN42" s="1">
        <f t="shared" si="62"/>
        <v>153.61155435638537</v>
      </c>
      <c r="BO42" s="1">
        <f t="shared" ref="BO42:BO55" si="63">$C42*BO41+BO41</f>
        <v>78.876919430300234</v>
      </c>
      <c r="BP42" s="1">
        <f t="shared" ref="BP42:BP55" si="64">BP41*$C42+BP41</f>
        <v>150.28515125688321</v>
      </c>
      <c r="BQ42" s="1">
        <f>$C42*BQ41+BQ41</f>
        <v>84.330077487764441</v>
      </c>
      <c r="BR42" s="1">
        <f>BR41*$C42+BR41</f>
        <v>156.21133881080172</v>
      </c>
      <c r="BS42" s="1">
        <f>$N42</f>
        <v>83.338272482205554</v>
      </c>
      <c r="BT42" s="2">
        <f>$G42</f>
        <v>150</v>
      </c>
    </row>
    <row r="43" spans="1:84" x14ac:dyDescent="0.2">
      <c r="A43" s="31">
        <v>43875</v>
      </c>
      <c r="B43">
        <v>110.839996</v>
      </c>
      <c r="C43" s="4">
        <f t="shared" si="6"/>
        <v>-8.5629474627706009E-2</v>
      </c>
      <c r="D43" s="2">
        <f t="shared" si="7"/>
        <v>2400.5890149874372</v>
      </c>
      <c r="E43">
        <f t="shared" si="8"/>
        <v>71.957077362335397</v>
      </c>
      <c r="F43">
        <v>1</v>
      </c>
      <c r="G43" s="2">
        <f t="shared" si="2"/>
        <v>150</v>
      </c>
      <c r="H43">
        <f t="shared" si="3"/>
        <v>1.3533021058571673</v>
      </c>
      <c r="I43">
        <f t="shared" si="9"/>
        <v>39.285124815424687</v>
      </c>
      <c r="J43">
        <f t="shared" si="10"/>
        <v>0.83746511320167016</v>
      </c>
      <c r="K43">
        <f t="shared" si="11"/>
        <v>13.204571970768995</v>
      </c>
      <c r="L43">
        <f t="shared" si="12"/>
        <v>71.957077362335397</v>
      </c>
      <c r="M43">
        <v>1.29</v>
      </c>
      <c r="N43" s="1">
        <f t="shared" si="4"/>
        <v>92.824629797412669</v>
      </c>
      <c r="P43" s="1">
        <f t="shared" si="5"/>
        <v>2400.5890149874372</v>
      </c>
      <c r="Q43" s="1">
        <f t="shared" si="13"/>
        <v>18.717232205567825</v>
      </c>
      <c r="R43" s="1">
        <f t="shared" si="14"/>
        <v>144.03534089924628</v>
      </c>
      <c r="S43" s="1">
        <f t="shared" si="15"/>
        <v>20.717219154130721</v>
      </c>
      <c r="T43" s="1">
        <f t="shared" si="16"/>
        <v>134.3732239301732</v>
      </c>
      <c r="U43" s="1">
        <f t="shared" si="17"/>
        <v>22.52595319171823</v>
      </c>
      <c r="V43" s="1">
        <f t="shared" si="18"/>
        <v>137.76930228704001</v>
      </c>
      <c r="W43" s="1">
        <f t="shared" si="19"/>
        <v>24.073651434253311</v>
      </c>
      <c r="X43" s="1">
        <f t="shared" si="20"/>
        <v>139.03662085571801</v>
      </c>
      <c r="Y43" s="1">
        <f t="shared" si="21"/>
        <v>26.945146477902675</v>
      </c>
      <c r="Z43" s="1">
        <f t="shared" si="22"/>
        <v>147.27610547680138</v>
      </c>
      <c r="AA43" s="1">
        <f t="shared" si="23"/>
        <v>27.492074639667159</v>
      </c>
      <c r="AB43" s="1">
        <f t="shared" si="24"/>
        <v>132.82735212634583</v>
      </c>
      <c r="AC43" s="1">
        <f t="shared" si="25"/>
        <v>28.577161615701201</v>
      </c>
      <c r="AD43" s="1">
        <f t="shared" si="26"/>
        <v>131.51399828372092</v>
      </c>
      <c r="AE43" s="1">
        <f t="shared" si="27"/>
        <v>32.705465458179781</v>
      </c>
      <c r="AF43" s="1">
        <f t="shared" si="28"/>
        <v>143.69922066635837</v>
      </c>
      <c r="AG43" s="1">
        <f t="shared" si="29"/>
        <v>36.024440565584882</v>
      </c>
      <c r="AH43" s="1">
        <f t="shared" si="30"/>
        <v>150.76169342366427</v>
      </c>
      <c r="AI43" s="1">
        <f t="shared" si="31"/>
        <v>38.920217067782616</v>
      </c>
      <c r="AJ43" s="1">
        <f t="shared" si="32"/>
        <v>155.0788131245109</v>
      </c>
      <c r="AK43" s="1">
        <f t="shared" si="33"/>
        <v>51.861418980392259</v>
      </c>
      <c r="AL43" s="1">
        <f t="shared" si="34"/>
        <v>196.8505753830284</v>
      </c>
      <c r="AM43" s="1">
        <f t="shared" si="35"/>
        <v>52.925585787285385</v>
      </c>
      <c r="AN43" s="1">
        <f t="shared" si="36"/>
        <v>189.38374770037873</v>
      </c>
      <c r="AO43" s="1">
        <f t="shared" si="37"/>
        <v>57.557292541960514</v>
      </c>
      <c r="AP43" s="1">
        <f t="shared" si="38"/>
        <v>195.07214378485943</v>
      </c>
      <c r="AQ43" s="1">
        <f t="shared" si="39"/>
        <v>51.211256682426715</v>
      </c>
      <c r="AR43" s="1">
        <f t="shared" si="40"/>
        <v>164.49984565152866</v>
      </c>
      <c r="AS43" s="1">
        <f t="shared" si="41"/>
        <v>53.26830140285913</v>
      </c>
      <c r="AT43" s="1">
        <f t="shared" si="42"/>
        <v>163.80294975369461</v>
      </c>
      <c r="AU43" s="1">
        <f t="shared" si="43"/>
        <v>52.603511206965322</v>
      </c>
      <c r="AV43" s="1">
        <f t="shared" si="44"/>
        <v>153.65988780942388</v>
      </c>
      <c r="AW43" s="1">
        <f t="shared" si="45"/>
        <v>52.489032887121162</v>
      </c>
      <c r="AX43" s="1">
        <f t="shared" si="46"/>
        <v>147.5505804046858</v>
      </c>
      <c r="AY43" s="1">
        <f t="shared" si="47"/>
        <v>57.742367180566049</v>
      </c>
      <c r="AZ43" s="1">
        <f t="shared" si="48"/>
        <v>156.59790631247819</v>
      </c>
      <c r="BA43" s="1">
        <f t="shared" si="49"/>
        <v>59.109864171495353</v>
      </c>
      <c r="BB43" s="1">
        <f t="shared" si="50"/>
        <v>154.47365849132188</v>
      </c>
      <c r="BC43" s="1">
        <f t="shared" si="51"/>
        <v>57.20316449392012</v>
      </c>
      <c r="BD43" s="1">
        <f t="shared" si="52"/>
        <v>144.26029848156182</v>
      </c>
      <c r="BE43" s="1">
        <f t="shared" si="53"/>
        <v>62.577321379050801</v>
      </c>
      <c r="BF43" s="1">
        <f t="shared" si="54"/>
        <v>147.31525121996057</v>
      </c>
      <c r="BG43" s="1">
        <f t="shared" si="55"/>
        <v>56.675648633940128</v>
      </c>
      <c r="BH43" s="1">
        <f t="shared" si="56"/>
        <v>129.12395189204537</v>
      </c>
      <c r="BI43" s="1">
        <f t="shared" si="57"/>
        <v>63.769345612786957</v>
      </c>
      <c r="BJ43" s="1">
        <f t="shared" si="58"/>
        <v>141.2574326573687</v>
      </c>
      <c r="BK43" s="1">
        <f t="shared" si="59"/>
        <v>68.056321544556397</v>
      </c>
      <c r="BL43" s="1">
        <f t="shared" si="60"/>
        <v>146.27836367135794</v>
      </c>
      <c r="BM43" s="1">
        <f t="shared" si="61"/>
        <v>71.587352798941168</v>
      </c>
      <c r="BN43" s="1">
        <f t="shared" si="62"/>
        <v>140.45787766010278</v>
      </c>
      <c r="BO43" s="1">
        <f t="shared" si="63"/>
        <v>72.12273025923173</v>
      </c>
      <c r="BP43" s="1">
        <f t="shared" si="64"/>
        <v>137.41631271041098</v>
      </c>
      <c r="BQ43" s="1">
        <f t="shared" ref="BQ43:BQ55" si="65">$C43*BQ42+BQ42</f>
        <v>77.108937257173437</v>
      </c>
      <c r="BR43" s="1">
        <f t="shared" ref="BR43:BR55" si="66">BR42*$C43+BR42</f>
        <v>142.8350439375422</v>
      </c>
      <c r="BS43" s="1">
        <f>$C43*BS42+BS42</f>
        <v>76.202059993173677</v>
      </c>
      <c r="BT43" s="1">
        <f>BT42*$C43+BT42</f>
        <v>137.1555788058441</v>
      </c>
      <c r="BU43" s="1">
        <f>$N43</f>
        <v>92.824629797412669</v>
      </c>
      <c r="BV43" s="2">
        <f>$G43</f>
        <v>150</v>
      </c>
    </row>
    <row r="44" spans="1:84" x14ac:dyDescent="0.2">
      <c r="A44" s="31">
        <v>43969</v>
      </c>
      <c r="B44">
        <v>92.400002000000001</v>
      </c>
      <c r="C44" s="4">
        <f t="shared" si="6"/>
        <v>-0.16636588474795685</v>
      </c>
      <c r="D44" s="2">
        <f t="shared" si="7"/>
        <v>2001.212899592826</v>
      </c>
      <c r="E44">
        <f t="shared" si="8"/>
        <v>74.147844581394224</v>
      </c>
      <c r="F44">
        <v>2</v>
      </c>
      <c r="G44" s="2">
        <f t="shared" si="2"/>
        <v>150</v>
      </c>
      <c r="H44">
        <f t="shared" si="3"/>
        <v>1.623376588238602</v>
      </c>
      <c r="I44">
        <f t="shared" si="9"/>
        <v>40.908501403663287</v>
      </c>
      <c r="J44">
        <f t="shared" si="10"/>
        <v>1.0351809246713928</v>
      </c>
      <c r="K44">
        <f t="shared" si="11"/>
        <v>14.239752895440388</v>
      </c>
      <c r="L44">
        <f t="shared" si="12"/>
        <v>74.147844581394224</v>
      </c>
      <c r="M44">
        <v>1.29</v>
      </c>
      <c r="N44" s="1">
        <f t="shared" si="4"/>
        <v>95.650719509998552</v>
      </c>
      <c r="P44" s="1">
        <f t="shared" si="5"/>
        <v>2001.212899592826</v>
      </c>
      <c r="Q44" s="1">
        <f t="shared" si="13"/>
        <v>15.603323309655583</v>
      </c>
      <c r="R44" s="1">
        <f t="shared" si="14"/>
        <v>120.07277397556959</v>
      </c>
      <c r="S44" s="1">
        <f t="shared" si="15"/>
        <v>17.270580660036444</v>
      </c>
      <c r="T44" s="1">
        <f t="shared" si="16"/>
        <v>112.0181036445946</v>
      </c>
      <c r="U44" s="1">
        <f t="shared" si="17"/>
        <v>18.778403059186964</v>
      </c>
      <c r="V44" s="1">
        <f t="shared" si="18"/>
        <v>114.84919042094788</v>
      </c>
      <c r="W44" s="1">
        <f t="shared" si="19"/>
        <v>20.068617114279839</v>
      </c>
      <c r="X44" s="1">
        <f t="shared" si="20"/>
        <v>115.90567041469026</v>
      </c>
      <c r="Y44" s="1">
        <f t="shared" si="21"/>
        <v>22.462393344443104</v>
      </c>
      <c r="Z44" s="1">
        <f t="shared" si="22"/>
        <v>122.7743858869199</v>
      </c>
      <c r="AA44" s="1">
        <f t="shared" si="23"/>
        <v>22.918331318682064</v>
      </c>
      <c r="AB44" s="1">
        <f t="shared" si="24"/>
        <v>110.7294121711179</v>
      </c>
      <c r="AC44" s="1">
        <f t="shared" si="25"/>
        <v>23.822896839919718</v>
      </c>
      <c r="AD44" s="1">
        <f t="shared" si="26"/>
        <v>109.63455560250841</v>
      </c>
      <c r="AE44" s="1">
        <f t="shared" si="27"/>
        <v>27.264391761135961</v>
      </c>
      <c r="AF44" s="1">
        <f t="shared" si="28"/>
        <v>119.79257268260778</v>
      </c>
      <c r="AG44" s="1">
        <f t="shared" si="29"/>
        <v>30.031202638341167</v>
      </c>
      <c r="AH44" s="1">
        <f t="shared" si="30"/>
        <v>125.68009091113613</v>
      </c>
      <c r="AI44" s="1">
        <f t="shared" si="31"/>
        <v>32.445220720718432</v>
      </c>
      <c r="AJ44" s="1">
        <f t="shared" si="32"/>
        <v>129.2789891733886</v>
      </c>
      <c r="AK44" s="1">
        <f t="shared" si="33"/>
        <v>43.233448127434819</v>
      </c>
      <c r="AL44" s="1">
        <f t="shared" si="34"/>
        <v>164.10135524628652</v>
      </c>
      <c r="AM44" s="1">
        <f t="shared" si="35"/>
        <v>44.120573881979759</v>
      </c>
      <c r="AN44" s="1">
        <f t="shared" si="36"/>
        <v>157.8767529573214</v>
      </c>
      <c r="AO44" s="1">
        <f t="shared" si="37"/>
        <v>47.981722644520275</v>
      </c>
      <c r="AP44" s="1">
        <f t="shared" si="38"/>
        <v>162.61879399441065</v>
      </c>
      <c r="AQ44" s="1">
        <f t="shared" si="39"/>
        <v>42.691450655400075</v>
      </c>
      <c r="AR44" s="1">
        <f t="shared" si="40"/>
        <v>137.13268328880974</v>
      </c>
      <c r="AS44" s="1">
        <f t="shared" si="41"/>
        <v>44.40627331095164</v>
      </c>
      <c r="AT44" s="1">
        <f t="shared" si="42"/>
        <v>136.55172709359607</v>
      </c>
      <c r="AU44" s="1">
        <f t="shared" si="43"/>
        <v>43.852081524169471</v>
      </c>
      <c r="AV44" s="1">
        <f t="shared" si="44"/>
        <v>128.0961246237373</v>
      </c>
      <c r="AW44" s="1">
        <f t="shared" si="45"/>
        <v>43.756648491290647</v>
      </c>
      <c r="AX44" s="1">
        <f t="shared" si="46"/>
        <v>123.0031975505857</v>
      </c>
      <c r="AY44" s="1">
        <f t="shared" si="47"/>
        <v>48.136007177129791</v>
      </c>
      <c r="AZ44" s="1">
        <f t="shared" si="48"/>
        <v>130.5453570791251</v>
      </c>
      <c r="BA44" s="1">
        <f t="shared" si="49"/>
        <v>49.275999321272977</v>
      </c>
      <c r="BB44" s="1">
        <f t="shared" si="50"/>
        <v>128.77451162615938</v>
      </c>
      <c r="BC44" s="1">
        <f t="shared" si="51"/>
        <v>47.686509422506191</v>
      </c>
      <c r="BD44" s="1">
        <f t="shared" si="52"/>
        <v>120.26030629067245</v>
      </c>
      <c r="BE44" s="1">
        <f t="shared" si="53"/>
        <v>52.166589942667777</v>
      </c>
      <c r="BF44" s="1">
        <f t="shared" si="54"/>
        <v>122.80701911388431</v>
      </c>
      <c r="BG44" s="1">
        <f t="shared" si="55"/>
        <v>47.246754205290344</v>
      </c>
      <c r="BH44" s="1">
        <f t="shared" si="56"/>
        <v>107.64213139337262</v>
      </c>
      <c r="BI44" s="1">
        <f t="shared" si="57"/>
        <v>53.160302010117412</v>
      </c>
      <c r="BJ44" s="1">
        <f t="shared" si="58"/>
        <v>117.75701489610061</v>
      </c>
      <c r="BK44" s="1">
        <f t="shared" si="59"/>
        <v>56.734071398104831</v>
      </c>
      <c r="BL44" s="1">
        <f t="shared" si="60"/>
        <v>121.94263427968909</v>
      </c>
      <c r="BM44" s="1">
        <f t="shared" si="61"/>
        <v>59.677659513781194</v>
      </c>
      <c r="BN44" s="1">
        <f t="shared" si="62"/>
        <v>117.09047857335949</v>
      </c>
      <c r="BO44" s="1">
        <f t="shared" si="63"/>
        <v>60.123968429216404</v>
      </c>
      <c r="BP44" s="1">
        <f t="shared" si="64"/>
        <v>114.55492626754155</v>
      </c>
      <c r="BQ44" s="1">
        <f t="shared" si="65"/>
        <v>64.280640688409079</v>
      </c>
      <c r="BR44" s="1">
        <f t="shared" si="66"/>
        <v>119.07216547985971</v>
      </c>
      <c r="BS44" s="1">
        <f t="shared" ref="BS44:BS55" si="67">$C44*BS43+BS43</f>
        <v>63.524636862792448</v>
      </c>
      <c r="BT44" s="1">
        <f t="shared" ref="BT44:BT55" si="68">BT43*$C44+BT43</f>
        <v>114.33756958969173</v>
      </c>
      <c r="BU44" s="1">
        <f>$C44*BU43+BU43</f>
        <v>77.381778134764545</v>
      </c>
      <c r="BV44" s="1">
        <f>BV43*$C44+BV43</f>
        <v>125.04511728780648</v>
      </c>
      <c r="BW44" s="1">
        <f>$N44</f>
        <v>95.650719509998552</v>
      </c>
      <c r="BX44" s="2">
        <f>$G44</f>
        <v>150</v>
      </c>
    </row>
    <row r="45" spans="1:84" x14ac:dyDescent="0.2">
      <c r="A45" s="31">
        <v>44061</v>
      </c>
      <c r="B45">
        <v>88.970000999999996</v>
      </c>
      <c r="C45" s="4">
        <f t="shared" si="6"/>
        <v>-3.7121222140233334E-2</v>
      </c>
      <c r="D45" s="2">
        <f t="shared" si="7"/>
        <v>1926.9254309971402</v>
      </c>
      <c r="E45">
        <f t="shared" si="8"/>
        <v>76.806402094304218</v>
      </c>
      <c r="F45">
        <v>3</v>
      </c>
      <c r="G45" s="2">
        <f t="shared" si="2"/>
        <v>150</v>
      </c>
      <c r="H45">
        <f t="shared" si="3"/>
        <v>1.6859615411266546</v>
      </c>
      <c r="I45">
        <f t="shared" si="9"/>
        <v>42.594462944789939</v>
      </c>
      <c r="J45">
        <f t="shared" si="10"/>
        <v>1.1136367043724371</v>
      </c>
      <c r="K45">
        <f t="shared" si="11"/>
        <v>15.353389599812825</v>
      </c>
      <c r="L45">
        <f t="shared" si="12"/>
        <v>76.806402094304218</v>
      </c>
      <c r="M45">
        <v>1.29</v>
      </c>
      <c r="N45" s="1">
        <f t="shared" si="4"/>
        <v>99.08025870165244</v>
      </c>
      <c r="P45" s="1">
        <f t="shared" si="5"/>
        <v>1926.9254309971402</v>
      </c>
      <c r="Q45" s="1">
        <f t="shared" si="13"/>
        <v>15.024108878951976</v>
      </c>
      <c r="R45" s="1">
        <f t="shared" si="14"/>
        <v>115.61552585982844</v>
      </c>
      <c r="S45" s="1">
        <f t="shared" si="15"/>
        <v>16.629475598864413</v>
      </c>
      <c r="T45" s="1">
        <f t="shared" si="16"/>
        <v>107.85985473547592</v>
      </c>
      <c r="U45" s="1">
        <f t="shared" si="17"/>
        <v>18.081325787788046</v>
      </c>
      <c r="V45" s="1">
        <f t="shared" si="18"/>
        <v>110.58584811070591</v>
      </c>
      <c r="W45" s="1">
        <f t="shared" si="19"/>
        <v>19.323645520333368</v>
      </c>
      <c r="X45" s="1">
        <f t="shared" si="20"/>
        <v>111.60311027591388</v>
      </c>
      <c r="Y45" s="1">
        <f t="shared" si="21"/>
        <v>21.628561851302734</v>
      </c>
      <c r="Z45" s="1">
        <f t="shared" si="22"/>
        <v>118.21685063528082</v>
      </c>
      <c r="AA45" s="1">
        <f t="shared" si="23"/>
        <v>22.067574850717801</v>
      </c>
      <c r="AB45" s="1">
        <f t="shared" si="24"/>
        <v>106.61900106445637</v>
      </c>
      <c r="AC45" s="1">
        <f t="shared" si="25"/>
        <v>22.938561794301194</v>
      </c>
      <c r="AD45" s="1">
        <f t="shared" si="26"/>
        <v>105.56478690974194</v>
      </c>
      <c r="AE45" s="1">
        <f t="shared" si="27"/>
        <v>26.252304218052487</v>
      </c>
      <c r="AF45" s="1">
        <f t="shared" si="28"/>
        <v>115.34572598130666</v>
      </c>
      <c r="AG45" s="1">
        <f t="shared" si="29"/>
        <v>28.916407694064944</v>
      </c>
      <c r="AH45" s="1">
        <f t="shared" si="30"/>
        <v>121.01469233781913</v>
      </c>
      <c r="AI45" s="1">
        <f t="shared" si="31"/>
        <v>31.240814474955741</v>
      </c>
      <c r="AJ45" s="1">
        <f t="shared" si="32"/>
        <v>124.47999509821841</v>
      </c>
      <c r="AK45" s="1">
        <f t="shared" si="33"/>
        <v>41.628569695608057</v>
      </c>
      <c r="AL45" s="1">
        <f t="shared" si="34"/>
        <v>158.00971238467577</v>
      </c>
      <c r="AM45" s="1">
        <f t="shared" si="35"/>
        <v>42.482764257952212</v>
      </c>
      <c r="AN45" s="1">
        <f t="shared" si="36"/>
        <v>152.01617494001394</v>
      </c>
      <c r="AO45" s="1">
        <f t="shared" si="37"/>
        <v>46.200582459561971</v>
      </c>
      <c r="AP45" s="1">
        <f t="shared" si="38"/>
        <v>156.5821856183673</v>
      </c>
      <c r="AQ45" s="1">
        <f t="shared" si="39"/>
        <v>41.106691832132157</v>
      </c>
      <c r="AR45" s="1">
        <f t="shared" si="40"/>
        <v>132.04215048975956</v>
      </c>
      <c r="AS45" s="1">
        <f t="shared" si="41"/>
        <v>42.757858174955892</v>
      </c>
      <c r="AT45" s="1">
        <f t="shared" si="42"/>
        <v>131.48276009852216</v>
      </c>
      <c r="AU45" s="1">
        <f t="shared" si="43"/>
        <v>42.224238664599156</v>
      </c>
      <c r="AV45" s="1">
        <f t="shared" si="44"/>
        <v>123.34103992627654</v>
      </c>
      <c r="AW45" s="1">
        <f t="shared" si="45"/>
        <v>42.132348222533345</v>
      </c>
      <c r="AX45" s="1">
        <f t="shared" si="46"/>
        <v>118.4371685303514</v>
      </c>
      <c r="AY45" s="1">
        <f t="shared" si="47"/>
        <v>46.349139761763688</v>
      </c>
      <c r="AZ45" s="1">
        <f t="shared" si="48"/>
        <v>125.69935387961482</v>
      </c>
      <c r="BA45" s="1">
        <f t="shared" si="49"/>
        <v>47.446814004286018</v>
      </c>
      <c r="BB45" s="1">
        <f t="shared" si="50"/>
        <v>123.99424437408466</v>
      </c>
      <c r="BC45" s="1">
        <f t="shared" si="51"/>
        <v>45.916327913141011</v>
      </c>
      <c r="BD45" s="1">
        <f t="shared" si="52"/>
        <v>115.79609674620389</v>
      </c>
      <c r="BE45" s="1">
        <f t="shared" si="53"/>
        <v>50.230102369107541</v>
      </c>
      <c r="BF45" s="1">
        <f t="shared" si="54"/>
        <v>118.24827247697793</v>
      </c>
      <c r="BG45" s="1">
        <f t="shared" si="55"/>
        <v>45.492896947030758</v>
      </c>
      <c r="BH45" s="1">
        <f t="shared" si="56"/>
        <v>103.64632392227105</v>
      </c>
      <c r="BI45" s="1">
        <f t="shared" si="57"/>
        <v>51.186926630157949</v>
      </c>
      <c r="BJ45" s="1">
        <f t="shared" si="58"/>
        <v>113.3857305875717</v>
      </c>
      <c r="BK45" s="1">
        <f t="shared" si="59"/>
        <v>54.628033330815924</v>
      </c>
      <c r="BL45" s="1">
        <f t="shared" si="60"/>
        <v>117.41597466422752</v>
      </c>
      <c r="BM45" s="1">
        <f t="shared" si="61"/>
        <v>57.462351858160915</v>
      </c>
      <c r="BN45" s="1">
        <f t="shared" si="62"/>
        <v>112.74393690773158</v>
      </c>
      <c r="BO45" s="1">
        <f t="shared" si="63"/>
        <v>57.892093241203085</v>
      </c>
      <c r="BP45" s="1">
        <f t="shared" si="64"/>
        <v>110.30250740230609</v>
      </c>
      <c r="BQ45" s="1">
        <f t="shared" si="65"/>
        <v>61.894464746098123</v>
      </c>
      <c r="BR45" s="1">
        <f t="shared" si="66"/>
        <v>114.65206117436321</v>
      </c>
      <c r="BS45" s="1">
        <f t="shared" si="67"/>
        <v>61.166524706431076</v>
      </c>
      <c r="BT45" s="1">
        <f t="shared" si="68"/>
        <v>110.09321926997839</v>
      </c>
      <c r="BU45" s="1">
        <f t="shared" ref="BU45:BU55" si="69">$C45*BU44+BU44</f>
        <v>74.509271959017696</v>
      </c>
      <c r="BV45" s="1">
        <f t="shared" ref="BV45:BV55" si="70">BV44*$C45+BV44</f>
        <v>120.40328971141429</v>
      </c>
      <c r="BW45" s="1">
        <f>$C45*BW44+BW44</f>
        <v>92.100047903194749</v>
      </c>
      <c r="BX45" s="1">
        <f>BX44*$C45+BX44</f>
        <v>144.43181667896499</v>
      </c>
      <c r="BY45" s="1">
        <f>$N45</f>
        <v>99.08025870165244</v>
      </c>
      <c r="BZ45" s="2">
        <f>$G45</f>
        <v>150</v>
      </c>
    </row>
    <row r="46" spans="1:84" x14ac:dyDescent="0.2">
      <c r="A46" s="31">
        <v>44152</v>
      </c>
      <c r="B46">
        <v>86.400002000000001</v>
      </c>
      <c r="C46" s="4">
        <f t="shared" si="6"/>
        <v>-2.8886129831559693E-2</v>
      </c>
      <c r="D46" s="2">
        <f t="shared" si="7"/>
        <v>1871.2640128216226</v>
      </c>
      <c r="E46">
        <f t="shared" si="8"/>
        <v>79.606000339803316</v>
      </c>
      <c r="F46">
        <v>4</v>
      </c>
      <c r="G46" s="2">
        <f t="shared" si="2"/>
        <v>150</v>
      </c>
      <c r="H46">
        <f t="shared" si="3"/>
        <v>1.7361110709233549</v>
      </c>
      <c r="I46">
        <f t="shared" si="9"/>
        <v>44.330574015713296</v>
      </c>
      <c r="J46">
        <f t="shared" si="10"/>
        <v>1.1885617831160038</v>
      </c>
      <c r="K46">
        <f t="shared" si="11"/>
        <v>16.541951382928829</v>
      </c>
      <c r="L46">
        <f t="shared" si="12"/>
        <v>79.606000339803316</v>
      </c>
      <c r="M46">
        <v>1.29</v>
      </c>
      <c r="N46" s="1">
        <f t="shared" si="4"/>
        <v>102.69174043834629</v>
      </c>
      <c r="P46" s="1">
        <f t="shared" si="5"/>
        <v>1871.2640128216226</v>
      </c>
      <c r="Q46" s="1">
        <f t="shared" si="13"/>
        <v>14.59012051927108</v>
      </c>
      <c r="R46" s="1">
        <f t="shared" si="14"/>
        <v>112.27584076929739</v>
      </c>
      <c r="S46" s="1">
        <f t="shared" si="15"/>
        <v>16.149114407684863</v>
      </c>
      <c r="T46" s="1">
        <f t="shared" si="16"/>
        <v>104.7442009679738</v>
      </c>
      <c r="U46" s="1">
        <f t="shared" si="17"/>
        <v>17.559026263555271</v>
      </c>
      <c r="V46" s="1">
        <f t="shared" si="18"/>
        <v>107.39145094464692</v>
      </c>
      <c r="W46" s="1">
        <f t="shared" si="19"/>
        <v>18.765460187013982</v>
      </c>
      <c r="X46" s="1">
        <f t="shared" si="20"/>
        <v>108.37932834287795</v>
      </c>
      <c r="Y46" s="1">
        <f t="shared" si="21"/>
        <v>21.003796405596084</v>
      </c>
      <c r="Z46" s="1">
        <f t="shared" si="22"/>
        <v>114.80202333955199</v>
      </c>
      <c r="AA46" s="1">
        <f t="shared" si="23"/>
        <v>21.430128018512306</v>
      </c>
      <c r="AB46" s="1">
        <f t="shared" si="24"/>
        <v>103.53919075719728</v>
      </c>
      <c r="AC46" s="1">
        <f t="shared" si="25"/>
        <v>22.275955520161755</v>
      </c>
      <c r="AD46" s="1">
        <f t="shared" si="26"/>
        <v>102.51542876942621</v>
      </c>
      <c r="AE46" s="1">
        <f t="shared" si="27"/>
        <v>25.493976750032221</v>
      </c>
      <c r="AF46" s="1">
        <f t="shared" si="28"/>
        <v>112.01383436509512</v>
      </c>
      <c r="AG46" s="1">
        <f t="shared" si="29"/>
        <v>28.081124587151873</v>
      </c>
      <c r="AH46" s="1">
        <f t="shared" si="30"/>
        <v>117.51904622342263</v>
      </c>
      <c r="AI46" s="1">
        <f t="shared" si="31"/>
        <v>30.338388251988501</v>
      </c>
      <c r="AJ46" s="1">
        <f t="shared" si="32"/>
        <v>120.88424979837936</v>
      </c>
      <c r="AK46" s="1">
        <f t="shared" si="33"/>
        <v>40.426081426678593</v>
      </c>
      <c r="AL46" s="1">
        <f t="shared" si="34"/>
        <v>153.44542331808461</v>
      </c>
      <c r="AM46" s="1">
        <f t="shared" si="35"/>
        <v>41.255601613993463</v>
      </c>
      <c r="AN46" s="1">
        <f t="shared" si="36"/>
        <v>147.62501597419961</v>
      </c>
      <c r="AO46" s="1">
        <f t="shared" si="37"/>
        <v>44.866026436341386</v>
      </c>
      <c r="AP46" s="1">
        <f t="shared" si="38"/>
        <v>152.05913227528578</v>
      </c>
      <c r="AQ46" s="1">
        <f t="shared" si="39"/>
        <v>39.91927859492327</v>
      </c>
      <c r="AR46" s="1">
        <f t="shared" si="40"/>
        <v>128.22796378747404</v>
      </c>
      <c r="AS46" s="1">
        <f t="shared" si="41"/>
        <v>41.522749132394701</v>
      </c>
      <c r="AT46" s="1">
        <f t="shared" si="42"/>
        <v>127.68473201970444</v>
      </c>
      <c r="AU46" s="1">
        <f t="shared" si="43"/>
        <v>41.004543824494782</v>
      </c>
      <c r="AV46" s="1">
        <f t="shared" si="44"/>
        <v>119.77819463340653</v>
      </c>
      <c r="AW46" s="1">
        <f t="shared" si="45"/>
        <v>40.915307741668762</v>
      </c>
      <c r="AX46" s="1">
        <f t="shared" si="46"/>
        <v>115.01597710330135</v>
      </c>
      <c r="AY46" s="1">
        <f t="shared" si="47"/>
        <v>45.010292493024274</v>
      </c>
      <c r="AZ46" s="1">
        <f t="shared" si="48"/>
        <v>122.0683860237051</v>
      </c>
      <c r="BA46" s="1">
        <f t="shared" si="49"/>
        <v>46.076259174864347</v>
      </c>
      <c r="BB46" s="1">
        <f t="shared" si="50"/>
        <v>120.41253053272871</v>
      </c>
      <c r="BC46" s="1">
        <f t="shared" si="51"/>
        <v>44.589982903653549</v>
      </c>
      <c r="BD46" s="1">
        <f t="shared" si="52"/>
        <v>112.4511956616052</v>
      </c>
      <c r="BE46" s="1">
        <f t="shared" si="53"/>
        <v>48.779149110620963</v>
      </c>
      <c r="BF46" s="1">
        <f t="shared" si="54"/>
        <v>114.8325375258503</v>
      </c>
      <c r="BG46" s="1">
        <f t="shared" si="55"/>
        <v>44.178783219405062</v>
      </c>
      <c r="BH46" s="1">
        <f t="shared" si="56"/>
        <v>100.65238275288844</v>
      </c>
      <c r="BI46" s="1">
        <f t="shared" si="57"/>
        <v>49.708334421840689</v>
      </c>
      <c r="BJ46" s="1">
        <f t="shared" si="58"/>
        <v>110.11045565277286</v>
      </c>
      <c r="BK46" s="1">
        <f t="shared" si="59"/>
        <v>53.050040867579206</v>
      </c>
      <c r="BL46" s="1">
        <f t="shared" si="60"/>
        <v>114.02428157577752</v>
      </c>
      <c r="BM46" s="1">
        <f t="shared" si="61"/>
        <v>55.802486901959313</v>
      </c>
      <c r="BN46" s="1">
        <f t="shared" si="62"/>
        <v>109.48720090849368</v>
      </c>
      <c r="BO46" s="1">
        <f t="shared" si="63"/>
        <v>56.219814719616934</v>
      </c>
      <c r="BP46" s="1">
        <f t="shared" si="64"/>
        <v>107.1162948527365</v>
      </c>
      <c r="BQ46" s="1">
        <f t="shared" si="65"/>
        <v>60.106573201587437</v>
      </c>
      <c r="BR46" s="1">
        <f t="shared" si="66"/>
        <v>111.34020684982463</v>
      </c>
      <c r="BS46" s="1">
        <f t="shared" si="67"/>
        <v>59.399660532415801</v>
      </c>
      <c r="BT46" s="1">
        <f t="shared" si="68"/>
        <v>106.91305224457143</v>
      </c>
      <c r="BU46" s="1">
        <f t="shared" si="69"/>
        <v>72.356987455554517</v>
      </c>
      <c r="BV46" s="1">
        <f t="shared" si="70"/>
        <v>116.92530465266348</v>
      </c>
      <c r="BW46" s="1">
        <f t="shared" ref="BW46:BW55" si="71">$C46*BW45+BW45</f>
        <v>89.439633961970202</v>
      </c>
      <c r="BX46" s="1">
        <f t="shared" ref="BX46:BX55" si="72">BX45*$C46+BX45</f>
        <v>140.25974047056837</v>
      </c>
      <c r="BY46" s="1">
        <f>$C46*BY45+BY45</f>
        <v>96.21821348505199</v>
      </c>
      <c r="BZ46" s="1">
        <f>BZ45*$C46+BZ45</f>
        <v>145.66708052526604</v>
      </c>
      <c r="CA46" s="1">
        <f>$N46</f>
        <v>102.69174043834629</v>
      </c>
      <c r="CB46" s="2">
        <f>$G46</f>
        <v>150</v>
      </c>
    </row>
    <row r="47" spans="1:84" x14ac:dyDescent="0.2">
      <c r="A47" s="31">
        <v>44243</v>
      </c>
      <c r="B47">
        <v>93.050003000000004</v>
      </c>
      <c r="C47" s="4">
        <f t="shared" si="6"/>
        <v>7.6967602385009243E-2</v>
      </c>
      <c r="D47" s="2">
        <f t="shared" si="7"/>
        <v>2015.2907173178542</v>
      </c>
      <c r="E47">
        <f t="shared" si="8"/>
        <v>82.530673193842674</v>
      </c>
      <c r="F47">
        <v>1</v>
      </c>
      <c r="G47" s="2">
        <f t="shared" si="2"/>
        <v>150</v>
      </c>
      <c r="H47">
        <f t="shared" si="3"/>
        <v>1.6120364875216608</v>
      </c>
      <c r="I47">
        <f t="shared" si="9"/>
        <v>45.94261050323496</v>
      </c>
      <c r="J47">
        <f t="shared" si="10"/>
        <v>1.188512611651922</v>
      </c>
      <c r="K47">
        <f t="shared" si="11"/>
        <v>17.730463994580752</v>
      </c>
      <c r="L47">
        <f t="shared" si="12"/>
        <v>82.530673193842674</v>
      </c>
      <c r="M47">
        <v>1.34</v>
      </c>
      <c r="N47" s="1">
        <f t="shared" si="4"/>
        <v>110.59110207974919</v>
      </c>
      <c r="P47" s="1">
        <f t="shared" si="5"/>
        <v>2015.2907173178542</v>
      </c>
      <c r="Q47" s="1">
        <f t="shared" si="13"/>
        <v>15.713087114147701</v>
      </c>
      <c r="R47" s="1">
        <f t="shared" si="14"/>
        <v>120.91744303907129</v>
      </c>
      <c r="S47" s="1">
        <f t="shared" si="15"/>
        <v>17.392073024285576</v>
      </c>
      <c r="T47" s="1">
        <f t="shared" si="16"/>
        <v>112.80611098021231</v>
      </c>
      <c r="U47" s="1">
        <f t="shared" si="17"/>
        <v>18.910502415276529</v>
      </c>
      <c r="V47" s="1">
        <f t="shared" si="18"/>
        <v>115.65711344050374</v>
      </c>
      <c r="W47" s="1">
        <f t="shared" si="19"/>
        <v>20.209792665259794</v>
      </c>
      <c r="X47" s="1">
        <f t="shared" si="20"/>
        <v>116.72102539352694</v>
      </c>
      <c r="Y47" s="1">
        <f t="shared" si="21"/>
        <v>22.620408255917688</v>
      </c>
      <c r="Z47" s="1">
        <f t="shared" si="22"/>
        <v>123.63805982494519</v>
      </c>
      <c r="AA47" s="1">
        <f t="shared" si="23"/>
        <v>23.079553590901007</v>
      </c>
      <c r="AB47" s="1">
        <f t="shared" si="24"/>
        <v>111.50835402266286</v>
      </c>
      <c r="AC47" s="1">
        <f t="shared" si="25"/>
        <v>23.990482407383716</v>
      </c>
      <c r="AD47" s="1">
        <f t="shared" si="26"/>
        <v>110.40579552928014</v>
      </c>
      <c r="AE47" s="1">
        <f t="shared" si="27"/>
        <v>27.456187015741371</v>
      </c>
      <c r="AF47" s="1">
        <f t="shared" si="28"/>
        <v>120.63527063012805</v>
      </c>
      <c r="AG47" s="1">
        <f t="shared" si="29"/>
        <v>30.242461418899687</v>
      </c>
      <c r="AH47" s="1">
        <f t="shared" si="30"/>
        <v>126.56420544581255</v>
      </c>
      <c r="AI47" s="1">
        <f t="shared" si="31"/>
        <v>32.673461255969585</v>
      </c>
      <c r="AJ47" s="1">
        <f t="shared" si="32"/>
        <v>130.18842067147116</v>
      </c>
      <c r="AK47" s="1">
        <f t="shared" si="33"/>
        <v>43.537579987911201</v>
      </c>
      <c r="AL47" s="1">
        <f t="shared" si="34"/>
        <v>165.25574964783036</v>
      </c>
      <c r="AM47" s="1">
        <f t="shared" si="35"/>
        <v>44.43094635517366</v>
      </c>
      <c r="AN47" s="1">
        <f t="shared" si="36"/>
        <v>158.98735950578245</v>
      </c>
      <c r="AO47" s="1">
        <f t="shared" si="37"/>
        <v>48.319256919689025</v>
      </c>
      <c r="AP47" s="1">
        <f t="shared" si="38"/>
        <v>163.76275910725951</v>
      </c>
      <c r="AQ47" s="1">
        <f t="shared" si="39"/>
        <v>42.991769757313733</v>
      </c>
      <c r="AR47" s="1">
        <f t="shared" si="40"/>
        <v>138.0973627189077</v>
      </c>
      <c r="AS47" s="1">
        <f t="shared" si="41"/>
        <v>44.718655577549342</v>
      </c>
      <c r="AT47" s="1">
        <f t="shared" si="42"/>
        <v>137.51231970443351</v>
      </c>
      <c r="AU47" s="1">
        <f t="shared" si="43"/>
        <v>44.16056524955718</v>
      </c>
      <c r="AV47" s="1">
        <f t="shared" si="44"/>
        <v>128.99723509234479</v>
      </c>
      <c r="AW47" s="1">
        <f t="shared" si="45"/>
        <v>44.064460879389813</v>
      </c>
      <c r="AX47" s="1">
        <f t="shared" si="46"/>
        <v>123.86848109691158</v>
      </c>
      <c r="AY47" s="1">
        <f t="shared" si="47"/>
        <v>48.474626788860334</v>
      </c>
      <c r="AZ47" s="1">
        <f t="shared" si="48"/>
        <v>131.46369702295746</v>
      </c>
      <c r="BA47" s="1">
        <f t="shared" si="49"/>
        <v>49.622638370423942</v>
      </c>
      <c r="BB47" s="1">
        <f t="shared" si="50"/>
        <v>129.68039430494457</v>
      </c>
      <c r="BC47" s="1">
        <f t="shared" si="51"/>
        <v>48.021966978136312</v>
      </c>
      <c r="BD47" s="1">
        <f t="shared" si="52"/>
        <v>121.10629457700651</v>
      </c>
      <c r="BE47" s="1">
        <f t="shared" si="53"/>
        <v>52.533563264046315</v>
      </c>
      <c r="BF47" s="1">
        <f t="shared" si="54"/>
        <v>123.6709226150016</v>
      </c>
      <c r="BG47" s="1">
        <f t="shared" si="55"/>
        <v>47.579118240089748</v>
      </c>
      <c r="BH47" s="1">
        <f t="shared" si="56"/>
        <v>108.39935532771652</v>
      </c>
      <c r="BI47" s="1">
        <f t="shared" si="57"/>
        <v>53.534265740841988</v>
      </c>
      <c r="BJ47" s="1">
        <f t="shared" si="58"/>
        <v>118.58539342188767</v>
      </c>
      <c r="BK47" s="1">
        <f t="shared" si="59"/>
        <v>57.133175319583529</v>
      </c>
      <c r="BL47" s="1">
        <f t="shared" si="60"/>
        <v>122.8004571423383</v>
      </c>
      <c r="BM47" s="1">
        <f t="shared" si="61"/>
        <v>60.097470525924003</v>
      </c>
      <c r="BN47" s="1">
        <f t="shared" si="62"/>
        <v>117.91416825426624</v>
      </c>
      <c r="BO47" s="1">
        <f t="shared" si="63"/>
        <v>60.546919065115304</v>
      </c>
      <c r="BP47" s="1">
        <f t="shared" si="64"/>
        <v>115.36077924391734</v>
      </c>
      <c r="BQ47" s="1">
        <f t="shared" si="65"/>
        <v>64.732832028492666</v>
      </c>
      <c r="BR47" s="1">
        <f t="shared" si="66"/>
        <v>119.90979562010661</v>
      </c>
      <c r="BS47" s="1">
        <f t="shared" si="67"/>
        <v>63.971509986079305</v>
      </c>
      <c r="BT47" s="1">
        <f t="shared" si="68"/>
        <v>115.14189353949932</v>
      </c>
      <c r="BU47" s="1">
        <f t="shared" si="69"/>
        <v>77.926131295810734</v>
      </c>
      <c r="BV47" s="1">
        <f t="shared" si="70"/>
        <v>125.92476500991576</v>
      </c>
      <c r="BW47" s="1">
        <f t="shared" si="71"/>
        <v>96.323588146215897</v>
      </c>
      <c r="BX47" s="1">
        <f t="shared" si="72"/>
        <v>151.05519640573166</v>
      </c>
      <c r="BY47" s="1">
        <f t="shared" ref="BY47:BY55" si="73">$C47*BY46+BY46</f>
        <v>103.6238986827654</v>
      </c>
      <c r="BZ47" s="1">
        <f t="shared" ref="BZ47:BZ55" si="74">BZ46*$C47+BZ46</f>
        <v>156.87872645971984</v>
      </c>
      <c r="CA47" s="1">
        <f>$C47*CA46+CA46</f>
        <v>110.5956774846295</v>
      </c>
      <c r="CB47" s="1">
        <f>CB46*$C47+CB46</f>
        <v>161.54514035775139</v>
      </c>
      <c r="CC47" s="1">
        <f>$N47</f>
        <v>110.59110207974919</v>
      </c>
      <c r="CD47" s="2">
        <f>$G47</f>
        <v>150</v>
      </c>
    </row>
    <row r="48" spans="1:84" x14ac:dyDescent="0.2">
      <c r="A48" s="31">
        <v>44334</v>
      </c>
      <c r="B48">
        <v>108.94000200000001</v>
      </c>
      <c r="C48" s="4">
        <f t="shared" si="6"/>
        <v>0.17076838783121803</v>
      </c>
      <c r="D48" s="2">
        <f t="shared" si="7"/>
        <v>2359.4386641254432</v>
      </c>
      <c r="E48">
        <f t="shared" si="8"/>
        <v>85.331222293016268</v>
      </c>
      <c r="F48">
        <v>2</v>
      </c>
      <c r="G48" s="2">
        <f t="shared" si="2"/>
        <v>150</v>
      </c>
      <c r="H48">
        <f t="shared" si="3"/>
        <v>1.3769046929152799</v>
      </c>
      <c r="I48">
        <f t="shared" si="9"/>
        <v>47.319515196150242</v>
      </c>
      <c r="J48">
        <f t="shared" si="10"/>
        <v>1.0496037798185629</v>
      </c>
      <c r="K48">
        <f t="shared" si="11"/>
        <v>18.780067774399313</v>
      </c>
      <c r="L48">
        <f t="shared" si="12"/>
        <v>85.331222293016268</v>
      </c>
      <c r="M48">
        <v>1.34</v>
      </c>
      <c r="N48" s="1">
        <f t="shared" si="4"/>
        <v>114.3438378726418</v>
      </c>
      <c r="P48" s="1">
        <f t="shared" si="5"/>
        <v>2359.4386641254432</v>
      </c>
      <c r="Q48" s="1">
        <f t="shared" si="13"/>
        <v>18.396385668482189</v>
      </c>
      <c r="R48" s="1">
        <f t="shared" si="14"/>
        <v>141.56631984752664</v>
      </c>
      <c r="S48" s="1">
        <f t="shared" si="15"/>
        <v>20.362089295685642</v>
      </c>
      <c r="T48" s="1">
        <f t="shared" si="16"/>
        <v>132.06982868981262</v>
      </c>
      <c r="U48" s="1">
        <f t="shared" si="17"/>
        <v>22.139818425811658</v>
      </c>
      <c r="V48" s="1">
        <f t="shared" si="18"/>
        <v>135.40769224395086</v>
      </c>
      <c r="W48" s="1">
        <f t="shared" si="19"/>
        <v>23.660986377109385</v>
      </c>
      <c r="X48" s="1">
        <f t="shared" si="20"/>
        <v>136.65328672598619</v>
      </c>
      <c r="Y48" s="1">
        <f t="shared" si="21"/>
        <v>26.483258905864727</v>
      </c>
      <c r="Z48" s="1">
        <f t="shared" si="22"/>
        <v>144.75153197583077</v>
      </c>
      <c r="AA48" s="1">
        <f t="shared" si="23"/>
        <v>27.020811749483371</v>
      </c>
      <c r="AB48" s="1">
        <f t="shared" si="24"/>
        <v>130.55045586882571</v>
      </c>
      <c r="AC48" s="1">
        <f t="shared" si="25"/>
        <v>28.087298411385831</v>
      </c>
      <c r="AD48" s="1">
        <f t="shared" si="26"/>
        <v>129.2596152390384</v>
      </c>
      <c r="AE48" s="1">
        <f t="shared" si="27"/>
        <v>32.144835808411948</v>
      </c>
      <c r="AF48" s="1">
        <f t="shared" si="28"/>
        <v>141.23596131121769</v>
      </c>
      <c r="AG48" s="1">
        <f t="shared" si="29"/>
        <v>35.406917799452998</v>
      </c>
      <c r="AH48" s="1">
        <f t="shared" si="30"/>
        <v>148.17737076693302</v>
      </c>
      <c r="AI48" s="1">
        <f t="shared" si="31"/>
        <v>38.253055559517279</v>
      </c>
      <c r="AJ48" s="1">
        <f t="shared" si="32"/>
        <v>152.4204873838307</v>
      </c>
      <c r="AK48" s="1">
        <f t="shared" si="33"/>
        <v>50.9724223325195</v>
      </c>
      <c r="AL48" s="1">
        <f t="shared" si="34"/>
        <v>193.47620759502973</v>
      </c>
      <c r="AM48" s="1">
        <f t="shared" si="35"/>
        <v>52.018347434062001</v>
      </c>
      <c r="AN48" s="1">
        <f t="shared" si="36"/>
        <v>186.13737457412719</v>
      </c>
      <c r="AO48" s="1">
        <f t="shared" si="37"/>
        <v>56.570658525066747</v>
      </c>
      <c r="AP48" s="1">
        <f t="shared" si="38"/>
        <v>191.72826146679833</v>
      </c>
      <c r="AQ48" s="1">
        <f t="shared" si="39"/>
        <v>50.333404968781117</v>
      </c>
      <c r="AR48" s="1">
        <f t="shared" si="40"/>
        <v>161.68002671415852</v>
      </c>
      <c r="AS48" s="1">
        <f t="shared" si="41"/>
        <v>52.355188296506952</v>
      </c>
      <c r="AT48" s="1">
        <f t="shared" si="42"/>
        <v>160.99507684729065</v>
      </c>
      <c r="AU48" s="1">
        <f t="shared" si="43"/>
        <v>51.701793782939369</v>
      </c>
      <c r="AV48" s="1">
        <f t="shared" si="44"/>
        <v>151.02588496374915</v>
      </c>
      <c r="AW48" s="1">
        <f t="shared" si="45"/>
        <v>51.589277824414985</v>
      </c>
      <c r="AX48" s="1">
        <f t="shared" si="46"/>
        <v>145.02130191693288</v>
      </c>
      <c r="AY48" s="1">
        <f t="shared" si="47"/>
        <v>56.752560656313989</v>
      </c>
      <c r="AZ48" s="1">
        <f t="shared" si="48"/>
        <v>153.91354062189961</v>
      </c>
      <c r="BA48" s="1">
        <f t="shared" si="49"/>
        <v>58.096616324872784</v>
      </c>
      <c r="BB48" s="1">
        <f t="shared" si="50"/>
        <v>151.82570617371661</v>
      </c>
      <c r="BC48" s="1">
        <f t="shared" si="51"/>
        <v>56.222600859476643</v>
      </c>
      <c r="BD48" s="1">
        <f t="shared" si="52"/>
        <v>141.78742125813449</v>
      </c>
      <c r="BE48" s="1">
        <f t="shared" si="53"/>
        <v>61.504635169676803</v>
      </c>
      <c r="BF48" s="1">
        <f t="shared" si="54"/>
        <v>144.79000669156474</v>
      </c>
      <c r="BG48" s="1">
        <f t="shared" si="55"/>
        <v>55.704127556380776</v>
      </c>
      <c r="BH48" s="1">
        <f t="shared" si="56"/>
        <v>126.91053847897402</v>
      </c>
      <c r="BI48" s="1">
        <f t="shared" si="57"/>
        <v>62.676225995133578</v>
      </c>
      <c r="BJ48" s="1">
        <f t="shared" si="58"/>
        <v>138.83602987687416</v>
      </c>
      <c r="BK48" s="1">
        <f t="shared" si="59"/>
        <v>66.889715560587149</v>
      </c>
      <c r="BL48" s="1">
        <f t="shared" si="60"/>
        <v>143.77089323347201</v>
      </c>
      <c r="BM48" s="1">
        <f t="shared" si="61"/>
        <v>70.360218680370181</v>
      </c>
      <c r="BN48" s="1">
        <f t="shared" si="62"/>
        <v>138.05018066950629</v>
      </c>
      <c r="BO48" s="1">
        <f t="shared" si="63"/>
        <v>70.886418822012288</v>
      </c>
      <c r="BP48" s="1">
        <f t="shared" si="64"/>
        <v>135.06075353435415</v>
      </c>
      <c r="BQ48" s="1">
        <f t="shared" si="65"/>
        <v>75.787153393747388</v>
      </c>
      <c r="BR48" s="1">
        <f t="shared" si="66"/>
        <v>140.38659810332305</v>
      </c>
      <c r="BS48" s="1">
        <f t="shared" si="67"/>
        <v>74.895821613530728</v>
      </c>
      <c r="BT48" s="1">
        <f t="shared" si="68"/>
        <v>134.80448907107336</v>
      </c>
      <c r="BU48" s="1">
        <f t="shared" si="69"/>
        <v>91.23345110712016</v>
      </c>
      <c r="BV48" s="1">
        <f t="shared" si="70"/>
        <v>147.42873411868405</v>
      </c>
      <c r="BW48" s="1">
        <f t="shared" si="71"/>
        <v>112.7726120040634</v>
      </c>
      <c r="BX48" s="1">
        <f t="shared" si="72"/>
        <v>176.85064876946646</v>
      </c>
      <c r="BY48" s="1">
        <f t="shared" si="73"/>
        <v>121.31958480160672</v>
      </c>
      <c r="BZ48" s="1">
        <f t="shared" si="74"/>
        <v>183.66865366226085</v>
      </c>
      <c r="CA48" s="1">
        <f t="shared" ref="CA48:CA55" si="75">$C48*CA47+CA47</f>
        <v>129.48192302978103</v>
      </c>
      <c r="CB48" s="1">
        <f t="shared" ref="CB48:CB55" si="76">CB47*$C48+CB47</f>
        <v>189.13194353861243</v>
      </c>
      <c r="CC48" s="1">
        <f>$C48*CC47+CC47</f>
        <v>129.47656629038562</v>
      </c>
      <c r="CD48" s="1">
        <f>CD47*$C48+CD47</f>
        <v>175.61525817468271</v>
      </c>
      <c r="CE48" s="1">
        <f>$N48</f>
        <v>114.3438378726418</v>
      </c>
      <c r="CF48" s="2">
        <f>$G48</f>
        <v>150</v>
      </c>
    </row>
    <row r="49" spans="1:116" x14ac:dyDescent="0.2">
      <c r="A49" s="31">
        <v>44426</v>
      </c>
      <c r="B49">
        <v>98.690002000000007</v>
      </c>
      <c r="C49" s="4">
        <f t="shared" si="6"/>
        <v>-9.4088487349210798E-2</v>
      </c>
      <c r="D49" s="2">
        <f t="shared" si="7"/>
        <v>2137.4426492246375</v>
      </c>
      <c r="E49">
        <f t="shared" si="8"/>
        <v>87.757730765750097</v>
      </c>
      <c r="F49">
        <v>3</v>
      </c>
      <c r="G49" s="2">
        <f t="shared" si="2"/>
        <v>150</v>
      </c>
      <c r="H49">
        <f t="shared" si="3"/>
        <v>1.5199108010961433</v>
      </c>
      <c r="I49">
        <f t="shared" si="9"/>
        <v>48.839425997246387</v>
      </c>
      <c r="J49">
        <f t="shared" si="10"/>
        <v>1.1915630443102547</v>
      </c>
      <c r="K49">
        <f t="shared" si="11"/>
        <v>19.971630818709567</v>
      </c>
      <c r="L49">
        <f t="shared" si="12"/>
        <v>87.757730765750097</v>
      </c>
      <c r="M49">
        <v>1.34</v>
      </c>
      <c r="N49" s="1">
        <f t="shared" si="4"/>
        <v>117.59535922610513</v>
      </c>
      <c r="P49" s="1">
        <f t="shared" si="5"/>
        <v>2137.4426492246375</v>
      </c>
      <c r="Q49" s="1">
        <f t="shared" si="13"/>
        <v>16.665497568241999</v>
      </c>
      <c r="R49" s="1">
        <f t="shared" si="14"/>
        <v>128.24655895347831</v>
      </c>
      <c r="S49" s="1">
        <f t="shared" si="15"/>
        <v>18.446251114585024</v>
      </c>
      <c r="T49" s="1">
        <f t="shared" si="16"/>
        <v>119.64357828391876</v>
      </c>
      <c r="U49" s="1">
        <f t="shared" si="17"/>
        <v>20.056716399940854</v>
      </c>
      <c r="V49" s="1">
        <f t="shared" si="18"/>
        <v>122.66738730527007</v>
      </c>
      <c r="W49" s="1">
        <f t="shared" si="19"/>
        <v>21.43475995969688</v>
      </c>
      <c r="X49" s="1">
        <f t="shared" si="20"/>
        <v>123.79578568664016</v>
      </c>
      <c r="Y49" s="1">
        <f t="shared" si="21"/>
        <v>23.991489135334398</v>
      </c>
      <c r="Z49" s="1">
        <f t="shared" si="22"/>
        <v>131.13207929074395</v>
      </c>
      <c r="AA49" s="1">
        <f t="shared" si="23"/>
        <v>24.478464445026699</v>
      </c>
      <c r="AB49" s="1">
        <f t="shared" si="24"/>
        <v>118.267160953378</v>
      </c>
      <c r="AC49" s="1">
        <f t="shared" si="25"/>
        <v>25.444606990132648</v>
      </c>
      <c r="AD49" s="1">
        <f t="shared" si="26"/>
        <v>117.09777356585627</v>
      </c>
      <c r="AE49" s="1">
        <f t="shared" si="27"/>
        <v>29.120376831109724</v>
      </c>
      <c r="AF49" s="1">
        <f t="shared" si="28"/>
        <v>127.94728335213357</v>
      </c>
      <c r="AG49" s="1">
        <f t="shared" si="29"/>
        <v>32.075534462004619</v>
      </c>
      <c r="AH49" s="1">
        <f t="shared" si="30"/>
        <v>134.23558609208914</v>
      </c>
      <c r="AI49" s="1">
        <f t="shared" si="31"/>
        <v>34.65388342543698</v>
      </c>
      <c r="AJ49" s="1">
        <f t="shared" si="32"/>
        <v>138.07947428485662</v>
      </c>
      <c r="AK49" s="1">
        <f t="shared" si="33"/>
        <v>46.176504218727608</v>
      </c>
      <c r="AL49" s="1">
        <f t="shared" si="34"/>
        <v>175.27232388435149</v>
      </c>
      <c r="AM49" s="1">
        <f t="shared" si="35"/>
        <v>47.124019809585405</v>
      </c>
      <c r="AN49" s="1">
        <f t="shared" si="36"/>
        <v>168.62399056129411</v>
      </c>
      <c r="AO49" s="1">
        <f t="shared" si="37"/>
        <v>51.24801083609448</v>
      </c>
      <c r="AP49" s="1">
        <f t="shared" si="38"/>
        <v>173.68883936329328</v>
      </c>
      <c r="AQ49" s="1">
        <f t="shared" si="39"/>
        <v>45.597611032133251</v>
      </c>
      <c r="AR49" s="1">
        <f t="shared" si="40"/>
        <v>146.46779756604334</v>
      </c>
      <c r="AS49" s="1">
        <f t="shared" si="41"/>
        <v>47.429167824805511</v>
      </c>
      <c r="AT49" s="1">
        <f t="shared" si="42"/>
        <v>145.84729359605913</v>
      </c>
      <c r="AU49" s="1">
        <f t="shared" si="43"/>
        <v>46.837250212661772</v>
      </c>
      <c r="AV49" s="1">
        <f t="shared" si="44"/>
        <v>136.81608789693408</v>
      </c>
      <c r="AW49" s="1">
        <f t="shared" si="45"/>
        <v>46.735320710477595</v>
      </c>
      <c r="AX49" s="1">
        <f t="shared" si="46"/>
        <v>131.37646698615546</v>
      </c>
      <c r="AY49" s="1">
        <f t="shared" si="47"/>
        <v>51.412798070967071</v>
      </c>
      <c r="AZ49" s="1">
        <f t="shared" si="48"/>
        <v>139.43204840222376</v>
      </c>
      <c r="BA49" s="1">
        <f t="shared" si="49"/>
        <v>52.630393574758038</v>
      </c>
      <c r="BB49" s="1">
        <f t="shared" si="50"/>
        <v>137.54065513910587</v>
      </c>
      <c r="BC49" s="1">
        <f t="shared" si="51"/>
        <v>50.932701389770045</v>
      </c>
      <c r="BD49" s="1">
        <f t="shared" si="52"/>
        <v>128.44685726681126</v>
      </c>
      <c r="BE49" s="1">
        <f t="shared" si="53"/>
        <v>55.717757081596844</v>
      </c>
      <c r="BF49" s="1">
        <f t="shared" si="54"/>
        <v>131.16693397867331</v>
      </c>
      <c r="BG49" s="1">
        <f t="shared" si="55"/>
        <v>50.463010455493418</v>
      </c>
      <c r="BH49" s="1">
        <f t="shared" si="56"/>
        <v>114.96971788481355</v>
      </c>
      <c r="BI49" s="1">
        <f t="shared" si="57"/>
        <v>56.779114698494176</v>
      </c>
      <c r="BJ49" s="1">
        <f t="shared" si="58"/>
        <v>125.77315783618924</v>
      </c>
      <c r="BK49" s="1">
        <f t="shared" si="59"/>
        <v>60.596163404272538</v>
      </c>
      <c r="BL49" s="1">
        <f t="shared" si="60"/>
        <v>130.24370736428975</v>
      </c>
      <c r="BM49" s="1">
        <f t="shared" si="61"/>
        <v>63.740132135174463</v>
      </c>
      <c r="BN49" s="1">
        <f t="shared" si="62"/>
        <v>125.06124799202718</v>
      </c>
      <c r="BO49" s="1">
        <f t="shared" si="63"/>
        <v>64.216822901446534</v>
      </c>
      <c r="BP49" s="1">
        <f t="shared" si="64"/>
        <v>122.35309153406219</v>
      </c>
      <c r="BQ49" s="1">
        <f t="shared" si="65"/>
        <v>68.656454770427089</v>
      </c>
      <c r="BR49" s="1">
        <f t="shared" si="66"/>
        <v>127.1778354436798</v>
      </c>
      <c r="BS49" s="1">
        <f t="shared" si="67"/>
        <v>67.848987049137293</v>
      </c>
      <c r="BT49" s="1">
        <f t="shared" si="68"/>
        <v>122.12093860649286</v>
      </c>
      <c r="BU49" s="1">
        <f t="shared" si="69"/>
        <v>82.649433696803044</v>
      </c>
      <c r="BV49" s="1">
        <f t="shared" si="70"/>
        <v>133.55738753364807</v>
      </c>
      <c r="BW49" s="1">
        <f t="shared" si="71"/>
        <v>102.16200752618163</v>
      </c>
      <c r="BX49" s="1">
        <f t="shared" si="72"/>
        <v>160.2110387400208</v>
      </c>
      <c r="BY49" s="1">
        <f t="shared" si="73"/>
        <v>109.90480858178924</v>
      </c>
      <c r="BZ49" s="1">
        <f t="shared" si="74"/>
        <v>166.38754786571263</v>
      </c>
      <c r="CA49" s="1">
        <f t="shared" si="75"/>
        <v>117.29916475284199</v>
      </c>
      <c r="CB49" s="1">
        <f t="shared" si="76"/>
        <v>171.33680506164805</v>
      </c>
      <c r="CC49" s="1">
        <f t="shared" ref="CC49:CC55" si="77">$C49*CC48+CC48</f>
        <v>117.29431202095341</v>
      </c>
      <c r="CD49" s="1">
        <f t="shared" ref="CD49:CD55" si="78">CD48*$C49+CD48</f>
        <v>159.09188417758568</v>
      </c>
      <c r="CE49" s="1">
        <f>$C49*CE48+CE48</f>
        <v>103.58539912950152</v>
      </c>
      <c r="CF49" s="1">
        <f>CF48*$C49+CF48</f>
        <v>135.88672689761839</v>
      </c>
      <c r="CG49" s="1">
        <f>$N49</f>
        <v>117.59535922610513</v>
      </c>
      <c r="CH49" s="2">
        <f>$G49</f>
        <v>150</v>
      </c>
    </row>
    <row r="50" spans="1:116" x14ac:dyDescent="0.2">
      <c r="A50" s="31">
        <v>44517</v>
      </c>
      <c r="B50">
        <v>114.870003</v>
      </c>
      <c r="C50" s="4">
        <f t="shared" si="6"/>
        <v>0.16394772187764256</v>
      </c>
      <c r="D50" s="2">
        <f t="shared" si="7"/>
        <v>2487.8715022091301</v>
      </c>
      <c r="E50">
        <f t="shared" si="8"/>
        <v>90.469204611156499</v>
      </c>
      <c r="F50">
        <v>4</v>
      </c>
      <c r="G50" s="2">
        <f t="shared" si="2"/>
        <v>150</v>
      </c>
      <c r="H50">
        <f t="shared" si="3"/>
        <v>1.3058239408246555</v>
      </c>
      <c r="I50">
        <f t="shared" si="9"/>
        <v>50.145249938071039</v>
      </c>
      <c r="J50">
        <f t="shared" si="10"/>
        <v>1.0553558893782715</v>
      </c>
      <c r="K50">
        <f t="shared" si="11"/>
        <v>21.02698670808784</v>
      </c>
      <c r="L50">
        <f t="shared" si="12"/>
        <v>90.469204611156499</v>
      </c>
      <c r="M50">
        <v>1.34</v>
      </c>
      <c r="N50" s="1">
        <f t="shared" si="4"/>
        <v>121.22873417894972</v>
      </c>
      <c r="P50" s="1">
        <f t="shared" si="5"/>
        <v>2487.8715022091301</v>
      </c>
      <c r="Q50" s="1">
        <f t="shared" si="13"/>
        <v>19.397767928512668</v>
      </c>
      <c r="R50" s="1">
        <f t="shared" si="14"/>
        <v>149.27229013254788</v>
      </c>
      <c r="S50" s="1">
        <f t="shared" si="15"/>
        <v>21.470471962004165</v>
      </c>
      <c r="T50" s="1">
        <f t="shared" si="16"/>
        <v>139.25887038085662</v>
      </c>
      <c r="U50" s="1">
        <f t="shared" si="17"/>
        <v>23.34496936205711</v>
      </c>
      <c r="V50" s="1">
        <f t="shared" si="18"/>
        <v>142.77842600265154</v>
      </c>
      <c r="W50" s="1">
        <f t="shared" si="19"/>
        <v>24.948940024083292</v>
      </c>
      <c r="X50" s="1">
        <f t="shared" si="20"/>
        <v>144.09182272801769</v>
      </c>
      <c r="Y50" s="1">
        <f t="shared" si="21"/>
        <v>27.924839123524684</v>
      </c>
      <c r="Z50" s="1">
        <f t="shared" si="22"/>
        <v>152.63088495553981</v>
      </c>
      <c r="AA50" s="1">
        <f t="shared" si="23"/>
        <v>28.491652925851696</v>
      </c>
      <c r="AB50" s="1">
        <f t="shared" si="24"/>
        <v>137.65679256462079</v>
      </c>
      <c r="AC50" s="1">
        <f t="shared" si="25"/>
        <v>29.616192340236836</v>
      </c>
      <c r="AD50" s="1">
        <f t="shared" si="26"/>
        <v>136.29568677892243</v>
      </c>
      <c r="AE50" s="1">
        <f t="shared" si="27"/>
        <v>33.894596272788647</v>
      </c>
      <c r="AF50" s="1">
        <f t="shared" si="28"/>
        <v>148.9239489781491</v>
      </c>
      <c r="AG50" s="1">
        <f t="shared" si="29"/>
        <v>37.334245265058094</v>
      </c>
      <c r="AH50" s="1">
        <f t="shared" si="30"/>
        <v>156.24320462679731</v>
      </c>
      <c r="AI50" s="1">
        <f t="shared" si="31"/>
        <v>40.335308667250771</v>
      </c>
      <c r="AJ50" s="1">
        <f t="shared" si="32"/>
        <v>160.71728953192138</v>
      </c>
      <c r="AK50" s="1">
        <f t="shared" si="33"/>
        <v>53.747036889661352</v>
      </c>
      <c r="AL50" s="1">
        <f t="shared" si="34"/>
        <v>204.00782209339124</v>
      </c>
      <c r="AM50" s="1">
        <f t="shared" si="35"/>
        <v>54.849895503083829</v>
      </c>
      <c r="AN50" s="1">
        <f t="shared" si="36"/>
        <v>196.26950966773538</v>
      </c>
      <c r="AO50" s="1">
        <f t="shared" si="37"/>
        <v>59.650005463432912</v>
      </c>
      <c r="AP50" s="1">
        <f t="shared" si="38"/>
        <v>202.16472889247703</v>
      </c>
      <c r="AQ50" s="1">
        <f t="shared" si="39"/>
        <v>53.07323548391436</v>
      </c>
      <c r="AR50" s="1">
        <f t="shared" si="40"/>
        <v>170.48085930543186</v>
      </c>
      <c r="AS50" s="1">
        <f t="shared" si="41"/>
        <v>55.205071840234758</v>
      </c>
      <c r="AT50" s="1">
        <f t="shared" si="42"/>
        <v>169.75862512315271</v>
      </c>
      <c r="AU50" s="1">
        <f t="shared" si="43"/>
        <v>54.516110684040797</v>
      </c>
      <c r="AV50" s="1">
        <f t="shared" si="44"/>
        <v>159.24677382384772</v>
      </c>
      <c r="AW50" s="1">
        <f t="shared" si="45"/>
        <v>54.397470072181406</v>
      </c>
      <c r="AX50" s="1">
        <f t="shared" si="46"/>
        <v>152.91533945686896</v>
      </c>
      <c r="AY50" s="1">
        <f t="shared" si="47"/>
        <v>59.841809190057376</v>
      </c>
      <c r="AZ50" s="1">
        <f t="shared" si="48"/>
        <v>162.29161509450154</v>
      </c>
      <c r="BA50" s="1">
        <f t="shared" si="49"/>
        <v>61.259026702863338</v>
      </c>
      <c r="BB50" s="1">
        <f t="shared" si="50"/>
        <v>160.09013221472074</v>
      </c>
      <c r="BC50" s="1">
        <f t="shared" si="51"/>
        <v>59.283001751697086</v>
      </c>
      <c r="BD50" s="1">
        <f t="shared" si="52"/>
        <v>149.50542689804769</v>
      </c>
      <c r="BE50" s="1">
        <f t="shared" si="53"/>
        <v>64.85255642325653</v>
      </c>
      <c r="BF50" s="1">
        <f t="shared" si="54"/>
        <v>152.67145399015195</v>
      </c>
      <c r="BG50" s="1">
        <f t="shared" si="55"/>
        <v>58.736306058759219</v>
      </c>
      <c r="BH50" s="1">
        <f t="shared" si="56"/>
        <v>133.81874121694398</v>
      </c>
      <c r="BI50" s="1">
        <f t="shared" si="57"/>
        <v>66.087921203541669</v>
      </c>
      <c r="BJ50" s="1">
        <f t="shared" si="58"/>
        <v>146.39338053678964</v>
      </c>
      <c r="BK50" s="1">
        <f t="shared" si="59"/>
        <v>70.530766348928395</v>
      </c>
      <c r="BL50" s="1">
        <f t="shared" si="60"/>
        <v>151.59686647556339</v>
      </c>
      <c r="BM50" s="1">
        <f t="shared" si="61"/>
        <v>74.190181590916239</v>
      </c>
      <c r="BN50" s="1">
        <f t="shared" si="62"/>
        <v>145.56475469549494</v>
      </c>
      <c r="BO50" s="1">
        <f t="shared" si="63"/>
        <v>74.745024722358721</v>
      </c>
      <c r="BP50" s="1">
        <f t="shared" si="64"/>
        <v>142.41260215575835</v>
      </c>
      <c r="BQ50" s="1">
        <f t="shared" si="65"/>
        <v>79.912524122234018</v>
      </c>
      <c r="BR50" s="1">
        <f t="shared" si="66"/>
        <v>148.02835183800082</v>
      </c>
      <c r="BS50" s="1">
        <f t="shared" si="67"/>
        <v>78.972673907549023</v>
      </c>
      <c r="BT50" s="1">
        <f t="shared" si="68"/>
        <v>142.14238828458681</v>
      </c>
      <c r="BU50" s="1">
        <f t="shared" si="69"/>
        <v>96.199620065871173</v>
      </c>
      <c r="BV50" s="1">
        <f t="shared" si="70"/>
        <v>155.45381695971912</v>
      </c>
      <c r="BW50" s="1">
        <f t="shared" si="71"/>
        <v>118.91123592254567</v>
      </c>
      <c r="BX50" s="1">
        <f t="shared" si="72"/>
        <v>186.47727356109795</v>
      </c>
      <c r="BY50" s="1">
        <f t="shared" si="73"/>
        <v>127.92345157217197</v>
      </c>
      <c r="BZ50" s="1">
        <f t="shared" si="74"/>
        <v>193.66640728710343</v>
      </c>
      <c r="CA50" s="1">
        <f t="shared" si="75"/>
        <v>136.5300955922207</v>
      </c>
      <c r="CB50" s="1">
        <f t="shared" si="76"/>
        <v>199.42708392529897</v>
      </c>
      <c r="CC50" s="1">
        <f t="shared" si="77"/>
        <v>136.5244472659941</v>
      </c>
      <c r="CD50" s="1">
        <f t="shared" si="78"/>
        <v>185.17463615772263</v>
      </c>
      <c r="CE50" s="1">
        <f t="shared" ref="CE50:CE55" si="79">$C50*CE49+CE49</f>
        <v>120.56798933656964</v>
      </c>
      <c r="CF50" s="1">
        <f t="shared" ref="CF50:CF55" si="80">CF49*$C50+CF49</f>
        <v>158.16504620589231</v>
      </c>
      <c r="CG50" s="1">
        <f>$C50*CG49+CG49</f>
        <v>136.87485047460808</v>
      </c>
      <c r="CH50" s="1">
        <f>CH49*$C50+CH49</f>
        <v>174.59215828164639</v>
      </c>
      <c r="CI50" s="1">
        <f>$N50</f>
        <v>121.22873417894972</v>
      </c>
      <c r="CJ50" s="2">
        <f>$G50</f>
        <v>150</v>
      </c>
    </row>
    <row r="51" spans="1:116" x14ac:dyDescent="0.2">
      <c r="A51" s="31">
        <v>44607</v>
      </c>
      <c r="B51">
        <v>133.08000200000001</v>
      </c>
      <c r="C51" s="4">
        <f t="shared" si="6"/>
        <v>0.15852701771062033</v>
      </c>
      <c r="D51" s="2">
        <f t="shared" si="7"/>
        <v>2882.2663519015846</v>
      </c>
      <c r="E51">
        <f t="shared" si="8"/>
        <v>92.830384441359428</v>
      </c>
      <c r="F51">
        <v>1</v>
      </c>
      <c r="G51" s="2">
        <f t="shared" si="2"/>
        <v>150</v>
      </c>
      <c r="H51">
        <f t="shared" si="3"/>
        <v>1.127141552041756</v>
      </c>
      <c r="I51">
        <f t="shared" si="9"/>
        <v>51.272391490112796</v>
      </c>
      <c r="J51">
        <f t="shared" si="10"/>
        <v>0.99052557804087171</v>
      </c>
      <c r="K51">
        <f t="shared" si="11"/>
        <v>22.01751228612871</v>
      </c>
      <c r="L51">
        <f t="shared" si="12"/>
        <v>92.830384441359428</v>
      </c>
      <c r="M51">
        <v>1.42</v>
      </c>
      <c r="N51" s="1">
        <f t="shared" si="4"/>
        <v>131.81914590673037</v>
      </c>
      <c r="P51" s="1">
        <f t="shared" si="5"/>
        <v>2882.2663519015846</v>
      </c>
      <c r="Q51" s="1">
        <f t="shared" si="13"/>
        <v>22.4728382284625</v>
      </c>
      <c r="R51" s="1">
        <f t="shared" si="14"/>
        <v>172.93598111409517</v>
      </c>
      <c r="S51" s="1">
        <f t="shared" si="15"/>
        <v>24.874121850980178</v>
      </c>
      <c r="T51" s="1">
        <f t="shared" si="16"/>
        <v>161.33516379208365</v>
      </c>
      <c r="U51" s="1">
        <f t="shared" si="17"/>
        <v>27.045777733569828</v>
      </c>
      <c r="V51" s="1">
        <f t="shared" si="18"/>
        <v>165.41266407026836</v>
      </c>
      <c r="W51" s="1">
        <f t="shared" si="19"/>
        <v>28.90402108114235</v>
      </c>
      <c r="X51" s="1">
        <f t="shared" si="20"/>
        <v>166.93426966157773</v>
      </c>
      <c r="Y51" s="1">
        <f t="shared" si="21"/>
        <v>32.351680589825904</v>
      </c>
      <c r="Z51" s="1">
        <f t="shared" si="22"/>
        <v>176.82700395807433</v>
      </c>
      <c r="AA51" s="1">
        <f t="shared" si="23"/>
        <v>33.008349693833033</v>
      </c>
      <c r="AB51" s="1">
        <f t="shared" si="24"/>
        <v>159.47911335749961</v>
      </c>
      <c r="AC51" s="1">
        <f t="shared" si="25"/>
        <v>34.311158987878699</v>
      </c>
      <c r="AD51" s="1">
        <f t="shared" si="26"/>
        <v>157.90223553080583</v>
      </c>
      <c r="AE51" s="1">
        <f t="shared" si="27"/>
        <v>39.267805536419338</v>
      </c>
      <c r="AF51" s="1">
        <f t="shared" si="28"/>
        <v>172.53241847534366</v>
      </c>
      <c r="AG51" s="1">
        <f t="shared" si="29"/>
        <v>43.252731825404602</v>
      </c>
      <c r="AH51" s="1">
        <f t="shared" si="30"/>
        <v>181.01197389383367</v>
      </c>
      <c r="AI51" s="1">
        <f t="shared" si="31"/>
        <v>46.729544858707371</v>
      </c>
      <c r="AJ51" s="1">
        <f t="shared" si="32"/>
        <v>186.19532213595119</v>
      </c>
      <c r="AK51" s="1">
        <f t="shared" si="33"/>
        <v>62.267394358562058</v>
      </c>
      <c r="AL51" s="1">
        <f t="shared" si="34"/>
        <v>236.34857371949536</v>
      </c>
      <c r="AM51" s="1">
        <f t="shared" si="35"/>
        <v>63.545085858926875</v>
      </c>
      <c r="AN51" s="1">
        <f t="shared" si="36"/>
        <v>227.38352970288724</v>
      </c>
      <c r="AO51" s="1">
        <f t="shared" si="37"/>
        <v>69.106142935973139</v>
      </c>
      <c r="AP51" s="1">
        <f t="shared" si="38"/>
        <v>234.2133004500775</v>
      </c>
      <c r="AQ51" s="1">
        <f t="shared" si="39"/>
        <v>61.486777225432775</v>
      </c>
      <c r="AR51" s="1">
        <f t="shared" si="40"/>
        <v>197.50668150786584</v>
      </c>
      <c r="AS51" s="1">
        <f t="shared" si="41"/>
        <v>63.956567241567726</v>
      </c>
      <c r="AT51" s="1">
        <f t="shared" si="42"/>
        <v>196.6699536945813</v>
      </c>
      <c r="AU51" s="1">
        <f t="shared" si="43"/>
        <v>63.15838712796387</v>
      </c>
      <c r="AV51" s="1">
        <f t="shared" si="44"/>
        <v>184.49168995817996</v>
      </c>
      <c r="AW51" s="1">
        <f t="shared" si="45"/>
        <v>63.020938773727046</v>
      </c>
      <c r="AX51" s="1">
        <f t="shared" si="46"/>
        <v>177.15655218317355</v>
      </c>
      <c r="AY51" s="1">
        <f t="shared" si="47"/>
        <v>69.328352735365158</v>
      </c>
      <c r="AZ51" s="1">
        <f t="shared" si="48"/>
        <v>188.01922083487275</v>
      </c>
      <c r="BA51" s="1">
        <f t="shared" si="49"/>
        <v>70.970237513923522</v>
      </c>
      <c r="BB51" s="1">
        <f t="shared" si="50"/>
        <v>185.46874343961932</v>
      </c>
      <c r="BC51" s="1">
        <f t="shared" si="51"/>
        <v>68.680959220327111</v>
      </c>
      <c r="BD51" s="1">
        <f t="shared" si="52"/>
        <v>173.20607635574834</v>
      </c>
      <c r="BE51" s="1">
        <f t="shared" si="53"/>
        <v>75.133438783945124</v>
      </c>
      <c r="BF51" s="1">
        <f t="shared" si="54"/>
        <v>176.87400428075492</v>
      </c>
      <c r="BG51" s="1">
        <f t="shared" si="55"/>
        <v>68.047597489592562</v>
      </c>
      <c r="BH51" s="1">
        <f t="shared" si="56"/>
        <v>155.03262717585537</v>
      </c>
      <c r="BI51" s="1">
        <f t="shared" si="57"/>
        <v>76.564642258633597</v>
      </c>
      <c r="BJ51" s="1">
        <f t="shared" si="58"/>
        <v>169.60068656586287</v>
      </c>
      <c r="BK51" s="1">
        <f t="shared" si="59"/>
        <v>81.711798395068598</v>
      </c>
      <c r="BL51" s="1">
        <f t="shared" si="60"/>
        <v>175.62906561220956</v>
      </c>
      <c r="BM51" s="1">
        <f t="shared" si="61"/>
        <v>85.951329821933555</v>
      </c>
      <c r="BN51" s="1">
        <f t="shared" si="62"/>
        <v>168.64070114114978</v>
      </c>
      <c r="BO51" s="1">
        <f t="shared" si="63"/>
        <v>86.594130580300842</v>
      </c>
      <c r="BP51" s="1">
        <f t="shared" si="64"/>
        <v>164.98884725991979</v>
      </c>
      <c r="BQ51" s="1">
        <f t="shared" si="65"/>
        <v>92.580818249059789</v>
      </c>
      <c r="BR51" s="1">
        <f t="shared" si="66"/>
        <v>171.4948449914975</v>
      </c>
      <c r="BS51" s="1">
        <f t="shared" si="67"/>
        <v>91.491976382746088</v>
      </c>
      <c r="BT51" s="1">
        <f t="shared" si="68"/>
        <v>164.67579718960738</v>
      </c>
      <c r="BU51" s="1">
        <f t="shared" si="69"/>
        <v>111.44985893980848</v>
      </c>
      <c r="BV51" s="1">
        <f t="shared" si="70"/>
        <v>180.09744695407605</v>
      </c>
      <c r="BW51" s="1">
        <f t="shared" si="71"/>
        <v>137.76187952563083</v>
      </c>
      <c r="BX51" s="1">
        <f t="shared" si="72"/>
        <v>216.03895960954631</v>
      </c>
      <c r="BY51" s="1">
        <f t="shared" si="73"/>
        <v>148.20277484515736</v>
      </c>
      <c r="BZ51" s="1">
        <f t="shared" si="74"/>
        <v>224.36776526505827</v>
      </c>
      <c r="CA51" s="1">
        <f t="shared" si="75"/>
        <v>158.17380447420135</v>
      </c>
      <c r="CB51" s="1">
        <f t="shared" si="76"/>
        <v>231.04166479070221</v>
      </c>
      <c r="CC51" s="1">
        <f t="shared" si="77"/>
        <v>158.16726073566301</v>
      </c>
      <c r="CD51" s="1">
        <f t="shared" si="78"/>
        <v>214.52981898345561</v>
      </c>
      <c r="CE51" s="1">
        <f t="shared" si="79"/>
        <v>139.6812731174619</v>
      </c>
      <c r="CF51" s="1">
        <f t="shared" si="80"/>
        <v>183.23847928697489</v>
      </c>
      <c r="CG51" s="1">
        <f t="shared" ref="CG51:CG55" si="81">$C51*CG50+CG50</f>
        <v>158.57321231993478</v>
      </c>
      <c r="CH51" s="1">
        <f t="shared" ref="CH51:CH55" si="82">CH50*$C51+CH50</f>
        <v>202.26973244969639</v>
      </c>
      <c r="CI51" s="1">
        <f>$C51*CI50+CI50</f>
        <v>140.44676386917217</v>
      </c>
      <c r="CJ51" s="1">
        <f>CJ50*$C51+CJ50</f>
        <v>173.77905265659305</v>
      </c>
      <c r="CK51" s="1">
        <f>$N51</f>
        <v>131.81914590673037</v>
      </c>
      <c r="CL51" s="2">
        <f>$G51</f>
        <v>150</v>
      </c>
    </row>
    <row r="52" spans="1:116" x14ac:dyDescent="0.2">
      <c r="A52" s="31">
        <v>44699</v>
      </c>
      <c r="B52">
        <v>174.11999499999999</v>
      </c>
      <c r="C52" s="4">
        <f t="shared" si="6"/>
        <v>0.30838587603868522</v>
      </c>
      <c r="D52" s="2">
        <f t="shared" si="7"/>
        <v>3771.1165858095801</v>
      </c>
      <c r="E52">
        <f t="shared" si="8"/>
        <v>94.948051571442051</v>
      </c>
      <c r="F52">
        <v>2</v>
      </c>
      <c r="G52" s="2">
        <f t="shared" si="2"/>
        <v>150</v>
      </c>
      <c r="H52">
        <f t="shared" si="3"/>
        <v>0.86147486967249232</v>
      </c>
      <c r="I52">
        <f t="shared" si="9"/>
        <v>52.133866359785287</v>
      </c>
      <c r="J52">
        <f t="shared" si="10"/>
        <v>0.77432941134329636</v>
      </c>
      <c r="K52">
        <f t="shared" si="11"/>
        <v>22.791841697472005</v>
      </c>
      <c r="L52">
        <f t="shared" si="12"/>
        <v>94.948051571442051</v>
      </c>
      <c r="M52">
        <v>1.42</v>
      </c>
      <c r="N52" s="1">
        <f t="shared" si="4"/>
        <v>134.8262332314477</v>
      </c>
      <c r="P52" s="1">
        <f t="shared" si="5"/>
        <v>3771.1165858095801</v>
      </c>
      <c r="Q52" s="1">
        <f t="shared" si="13"/>
        <v>29.403144132622565</v>
      </c>
      <c r="R52" s="1">
        <f t="shared" si="14"/>
        <v>226.26699514857495</v>
      </c>
      <c r="S52" s="1">
        <f t="shared" si="15"/>
        <v>32.544949708687703</v>
      </c>
      <c r="T52" s="1">
        <f t="shared" si="16"/>
        <v>211.08864961395014</v>
      </c>
      <c r="U52" s="1">
        <f t="shared" si="17"/>
        <v>35.386313593084324</v>
      </c>
      <c r="V52" s="1">
        <f t="shared" si="18"/>
        <v>216.42359338747082</v>
      </c>
      <c r="W52" s="1">
        <f t="shared" si="19"/>
        <v>37.81761294329106</v>
      </c>
      <c r="X52" s="1">
        <f t="shared" si="20"/>
        <v>218.41444065204149</v>
      </c>
      <c r="Y52" s="1">
        <f t="shared" si="21"/>
        <v>42.328481949843095</v>
      </c>
      <c r="Z52" s="1">
        <f t="shared" si="22"/>
        <v>231.35795448098114</v>
      </c>
      <c r="AA52" s="1">
        <f t="shared" si="23"/>
        <v>43.187658530756998</v>
      </c>
      <c r="AB52" s="1">
        <f t="shared" si="24"/>
        <v>208.66021944012493</v>
      </c>
      <c r="AC52" s="1">
        <f t="shared" si="25"/>
        <v>44.892235810258278</v>
      </c>
      <c r="AD52" s="1">
        <f t="shared" si="26"/>
        <v>206.59705476344018</v>
      </c>
      <c r="AE52" s="1">
        <f t="shared" si="27"/>
        <v>51.377442146884746</v>
      </c>
      <c r="AF52" s="1">
        <f t="shared" si="28"/>
        <v>225.73897949193557</v>
      </c>
      <c r="AG52" s="1">
        <f t="shared" si="29"/>
        <v>56.591263420448321</v>
      </c>
      <c r="AH52" s="1">
        <f t="shared" si="30"/>
        <v>236.83351003657518</v>
      </c>
      <c r="AI52" s="1">
        <f t="shared" si="31"/>
        <v>61.140276486848883</v>
      </c>
      <c r="AJ52" s="1">
        <f t="shared" si="32"/>
        <v>243.61532966715168</v>
      </c>
      <c r="AK52" s="1">
        <f t="shared" si="33"/>
        <v>81.469779316473506</v>
      </c>
      <c r="AL52" s="1">
        <f t="shared" si="34"/>
        <v>309.23513567647569</v>
      </c>
      <c r="AM52" s="1">
        <f t="shared" si="35"/>
        <v>83.141492829485514</v>
      </c>
      <c r="AN52" s="1">
        <f t="shared" si="36"/>
        <v>297.50539870708053</v>
      </c>
      <c r="AO52" s="1">
        <f t="shared" si="37"/>
        <v>90.417501364937806</v>
      </c>
      <c r="AP52" s="1">
        <f t="shared" si="38"/>
        <v>306.44137428928644</v>
      </c>
      <c r="AQ52" s="1">
        <f t="shared" si="39"/>
        <v>80.448430884893341</v>
      </c>
      <c r="AR52" s="1">
        <f t="shared" si="40"/>
        <v>258.41495250816263</v>
      </c>
      <c r="AS52" s="1">
        <f t="shared" si="41"/>
        <v>83.679869258785658</v>
      </c>
      <c r="AT52" s="1">
        <f t="shared" si="42"/>
        <v>257.32018965517238</v>
      </c>
      <c r="AU52" s="1">
        <f t="shared" si="43"/>
        <v>82.635541671611435</v>
      </c>
      <c r="AV52" s="1">
        <f t="shared" si="44"/>
        <v>241.38632138779079</v>
      </c>
      <c r="AW52" s="1">
        <f t="shared" si="45"/>
        <v>82.455706186243205</v>
      </c>
      <c r="AX52" s="1">
        <f t="shared" si="46"/>
        <v>231.78913072417458</v>
      </c>
      <c r="AY52" s="1">
        <f t="shared" si="47"/>
        <v>90.708237527979719</v>
      </c>
      <c r="AZ52" s="1">
        <f t="shared" si="48"/>
        <v>246.001692964146</v>
      </c>
      <c r="BA52" s="1">
        <f t="shared" si="49"/>
        <v>92.856456382328389</v>
      </c>
      <c r="BB52" s="1">
        <f t="shared" si="50"/>
        <v>242.66468436304046</v>
      </c>
      <c r="BC52" s="1">
        <f t="shared" si="51"/>
        <v>89.861196996664901</v>
      </c>
      <c r="BD52" s="1">
        <f t="shared" si="52"/>
        <v>226.62038394793919</v>
      </c>
      <c r="BE52" s="1">
        <f t="shared" si="53"/>
        <v>98.303530123130969</v>
      </c>
      <c r="BF52" s="1">
        <f t="shared" si="54"/>
        <v>231.41944903934569</v>
      </c>
      <c r="BG52" s="1">
        <f t="shared" si="55"/>
        <v>89.032515453748402</v>
      </c>
      <c r="BH52" s="1">
        <f t="shared" si="56"/>
        <v>202.84249972206041</v>
      </c>
      <c r="BI52" s="1">
        <f t="shared" si="57"/>
        <v>100.17609653515086</v>
      </c>
      <c r="BJ52" s="1">
        <f t="shared" si="58"/>
        <v>221.90314286923896</v>
      </c>
      <c r="BK52" s="1">
        <f t="shared" si="59"/>
        <v>106.91056292582826</v>
      </c>
      <c r="BL52" s="1">
        <f t="shared" si="60"/>
        <v>229.79058886888652</v>
      </c>
      <c r="BM52" s="1">
        <f t="shared" si="61"/>
        <v>112.4575059657605</v>
      </c>
      <c r="BN52" s="1">
        <f t="shared" si="62"/>
        <v>220.64711149834136</v>
      </c>
      <c r="BO52" s="1">
        <f t="shared" si="63"/>
        <v>113.29853739911522</v>
      </c>
      <c r="BP52" s="1">
        <f t="shared" si="64"/>
        <v>215.86907745878298</v>
      </c>
      <c r="BQ52" s="1">
        <f t="shared" si="65"/>
        <v>121.13143498917438</v>
      </c>
      <c r="BR52" s="1">
        <f t="shared" si="66"/>
        <v>224.38143300031899</v>
      </c>
      <c r="BS52" s="1">
        <f t="shared" si="67"/>
        <v>119.70680967004994</v>
      </c>
      <c r="BT52" s="1">
        <f t="shared" si="68"/>
        <v>215.45948716829332</v>
      </c>
      <c r="BU52" s="1">
        <f t="shared" si="69"/>
        <v>145.81942132334922</v>
      </c>
      <c r="BV52" s="1">
        <f t="shared" si="70"/>
        <v>235.63695590533945</v>
      </c>
      <c r="BW52" s="1">
        <f t="shared" si="71"/>
        <v>180.24569742787833</v>
      </c>
      <c r="BX52" s="1">
        <f t="shared" si="72"/>
        <v>282.66232342722242</v>
      </c>
      <c r="BY52" s="1">
        <f t="shared" si="73"/>
        <v>193.90641739714525</v>
      </c>
      <c r="BZ52" s="1">
        <f t="shared" si="74"/>
        <v>293.55961511116539</v>
      </c>
      <c r="CA52" s="1">
        <f t="shared" si="75"/>
        <v>206.95237173334965</v>
      </c>
      <c r="CB52" s="1">
        <f t="shared" si="76"/>
        <v>302.29165098861915</v>
      </c>
      <c r="CC52" s="1">
        <f t="shared" si="77"/>
        <v>206.94380999826959</v>
      </c>
      <c r="CD52" s="1">
        <f t="shared" si="78"/>
        <v>280.68778514708913</v>
      </c>
      <c r="CE52" s="1">
        <f t="shared" si="79"/>
        <v>182.75700489398923</v>
      </c>
      <c r="CF52" s="1">
        <f t="shared" si="80"/>
        <v>239.74663824588512</v>
      </c>
      <c r="CG52" s="1">
        <f t="shared" si="81"/>
        <v>207.4749513174863</v>
      </c>
      <c r="CH52" s="1">
        <f t="shared" si="82"/>
        <v>264.64686108730649</v>
      </c>
      <c r="CI52" s="1">
        <f t="shared" ref="CI52:CI55" si="83">$C52*CI51+CI51</f>
        <v>183.7585621817652</v>
      </c>
      <c r="CJ52" s="1">
        <f t="shared" ref="CJ52:CJ55" si="84">CJ51*$C52+CJ51</f>
        <v>227.37005804726931</v>
      </c>
      <c r="CK52" s="1">
        <f>$C52*CK51+CK51</f>
        <v>172.47030869584867</v>
      </c>
      <c r="CL52" s="1">
        <f>CL51*$C52+CL51</f>
        <v>196.25788140580278</v>
      </c>
      <c r="CM52" s="1">
        <f>$N52</f>
        <v>134.8262332314477</v>
      </c>
      <c r="CN52" s="2">
        <f>$G52</f>
        <v>150</v>
      </c>
    </row>
    <row r="53" spans="1:116" x14ac:dyDescent="0.2">
      <c r="A53" s="31">
        <v>44791</v>
      </c>
      <c r="B53">
        <v>157.14999399999999</v>
      </c>
      <c r="C53" s="4">
        <f t="shared" si="6"/>
        <v>-9.7461529332113744E-2</v>
      </c>
      <c r="D53" s="2">
        <f t="shared" si="7"/>
        <v>3403.5777960668793</v>
      </c>
      <c r="E53">
        <f t="shared" si="8"/>
        <v>96.583855852457845</v>
      </c>
      <c r="F53">
        <v>3</v>
      </c>
      <c r="G53" s="2">
        <f t="shared" si="2"/>
        <v>150</v>
      </c>
      <c r="H53">
        <f t="shared" si="3"/>
        <v>0.95450210453078355</v>
      </c>
      <c r="I53">
        <f t="shared" si="9"/>
        <v>53.088368464316069</v>
      </c>
      <c r="J53">
        <f t="shared" si="10"/>
        <v>0.87272720678875837</v>
      </c>
      <c r="K53">
        <f t="shared" si="11"/>
        <v>23.664568904260765</v>
      </c>
      <c r="L53">
        <f t="shared" si="12"/>
        <v>96.583855852457845</v>
      </c>
      <c r="M53">
        <v>1.42</v>
      </c>
      <c r="N53" s="1">
        <f t="shared" si="4"/>
        <v>137.14907531049013</v>
      </c>
      <c r="P53" s="1">
        <f t="shared" si="5"/>
        <v>3403.5777960668793</v>
      </c>
      <c r="Q53" s="1">
        <f t="shared" si="13"/>
        <v>26.537468738284602</v>
      </c>
      <c r="R53" s="1">
        <f t="shared" si="14"/>
        <v>204.21466776401286</v>
      </c>
      <c r="S53" s="1">
        <f t="shared" si="15"/>
        <v>29.373069138042268</v>
      </c>
      <c r="T53" s="1">
        <f t="shared" si="16"/>
        <v>190.51562699792385</v>
      </c>
      <c r="U53" s="1">
        <f t="shared" si="17"/>
        <v>31.93750935287656</v>
      </c>
      <c r="V53" s="1">
        <f t="shared" si="18"/>
        <v>195.33061899237637</v>
      </c>
      <c r="W53" s="1">
        <f t="shared" si="19"/>
        <v>34.131850550147973</v>
      </c>
      <c r="X53" s="1">
        <f t="shared" si="20"/>
        <v>197.12743523787532</v>
      </c>
      <c r="Y53" s="1">
        <f t="shared" si="21"/>
        <v>38.203083364704618</v>
      </c>
      <c r="Z53" s="1">
        <f t="shared" si="22"/>
        <v>208.80945441411515</v>
      </c>
      <c r="AA53" s="1">
        <f t="shared" si="23"/>
        <v>38.97852328207631</v>
      </c>
      <c r="AB53" s="1">
        <f t="shared" si="24"/>
        <v>188.32387534271589</v>
      </c>
      <c r="AC53" s="1">
        <f t="shared" si="25"/>
        <v>40.516969853052622</v>
      </c>
      <c r="AD53" s="1">
        <f t="shared" si="26"/>
        <v>186.46178985068485</v>
      </c>
      <c r="AE53" s="1">
        <f t="shared" si="27"/>
        <v>46.370118062077161</v>
      </c>
      <c r="AF53" s="1">
        <f t="shared" si="28"/>
        <v>203.73811332078085</v>
      </c>
      <c r="AG53" s="1">
        <f t="shared" si="29"/>
        <v>51.075792340654921</v>
      </c>
      <c r="AH53" s="1">
        <f t="shared" si="30"/>
        <v>213.75135395131804</v>
      </c>
      <c r="AI53" s="1">
        <f t="shared" si="31"/>
        <v>55.181451636652319</v>
      </c>
      <c r="AJ53" s="1">
        <f t="shared" si="32"/>
        <v>219.87220706904401</v>
      </c>
      <c r="AK53" s="1">
        <f t="shared" si="33"/>
        <v>73.529610029940187</v>
      </c>
      <c r="AL53" s="1">
        <f t="shared" si="34"/>
        <v>279.09660643022266</v>
      </c>
      <c r="AM53" s="1">
        <f t="shared" si="35"/>
        <v>75.038395787368884</v>
      </c>
      <c r="AN53" s="1">
        <f t="shared" si="36"/>
        <v>268.51006756452819</v>
      </c>
      <c r="AO53" s="1">
        <f t="shared" si="37"/>
        <v>81.605273403522489</v>
      </c>
      <c r="AP53" s="1">
        <f t="shared" si="38"/>
        <v>276.57512930041793</v>
      </c>
      <c r="AQ53" s="1">
        <f t="shared" si="39"/>
        <v>72.60780377848279</v>
      </c>
      <c r="AR53" s="1">
        <f t="shared" si="40"/>
        <v>233.22943603443156</v>
      </c>
      <c r="AS53" s="1">
        <f t="shared" si="41"/>
        <v>75.524301226513074</v>
      </c>
      <c r="AT53" s="1">
        <f t="shared" si="42"/>
        <v>232.24137044334972</v>
      </c>
      <c r="AU53" s="1">
        <f t="shared" si="43"/>
        <v>74.581755403108573</v>
      </c>
      <c r="AV53" s="1">
        <f t="shared" si="44"/>
        <v>217.86044134548359</v>
      </c>
      <c r="AW53" s="1">
        <f t="shared" si="45"/>
        <v>74.419446959172518</v>
      </c>
      <c r="AX53" s="1">
        <f t="shared" si="46"/>
        <v>209.19860756123529</v>
      </c>
      <c r="AY53" s="1">
        <f t="shared" si="47"/>
        <v>81.867673975482177</v>
      </c>
      <c r="AZ53" s="1">
        <f t="shared" si="48"/>
        <v>222.02599174957123</v>
      </c>
      <c r="BA53" s="1">
        <f t="shared" si="49"/>
        <v>83.806524134945946</v>
      </c>
      <c r="BB53" s="1">
        <f t="shared" si="50"/>
        <v>219.01421311012388</v>
      </c>
      <c r="BC53" s="1">
        <f t="shared" si="51"/>
        <v>81.103187309755597</v>
      </c>
      <c r="BD53" s="1">
        <f t="shared" si="52"/>
        <v>204.53361475054223</v>
      </c>
      <c r="BE53" s="1">
        <f t="shared" si="53"/>
        <v>88.722717738585118</v>
      </c>
      <c r="BF53" s="1">
        <f t="shared" si="54"/>
        <v>208.86495561877589</v>
      </c>
      <c r="BG53" s="1">
        <f t="shared" si="55"/>
        <v>80.35527033734104</v>
      </c>
      <c r="BH53" s="1">
        <f t="shared" si="56"/>
        <v>183.07315948559955</v>
      </c>
      <c r="BI53" s="1">
        <f t="shared" si="57"/>
        <v>90.412780964313598</v>
      </c>
      <c r="BJ53" s="1">
        <f t="shared" si="58"/>
        <v>200.2761232016004</v>
      </c>
      <c r="BK53" s="1">
        <f t="shared" si="59"/>
        <v>96.49089596131985</v>
      </c>
      <c r="BL53" s="1">
        <f t="shared" si="60"/>
        <v>207.39484665159785</v>
      </c>
      <c r="BM53" s="1">
        <f t="shared" si="61"/>
        <v>101.49722544946218</v>
      </c>
      <c r="BN53" s="1">
        <f t="shared" si="62"/>
        <v>199.14250656899958</v>
      </c>
      <c r="BO53" s="1">
        <f t="shared" si="63"/>
        <v>102.25628867310576</v>
      </c>
      <c r="BP53" s="1">
        <f t="shared" si="64"/>
        <v>194.83014703413747</v>
      </c>
      <c r="BQ53" s="1">
        <f t="shared" si="65"/>
        <v>109.32578008493593</v>
      </c>
      <c r="BR53" s="1">
        <f t="shared" si="66"/>
        <v>202.51287538637669</v>
      </c>
      <c r="BS53" s="1">
        <f t="shared" si="67"/>
        <v>108.04000092813861</v>
      </c>
      <c r="BT53" s="1">
        <f t="shared" si="68"/>
        <v>194.46047603975853</v>
      </c>
      <c r="BU53" s="1">
        <f t="shared" si="69"/>
        <v>131.60763751485177</v>
      </c>
      <c r="BV53" s="1">
        <f t="shared" si="70"/>
        <v>212.67141781564121</v>
      </c>
      <c r="BW53" s="1">
        <f t="shared" si="71"/>
        <v>162.67867610102385</v>
      </c>
      <c r="BX53" s="1">
        <f t="shared" si="72"/>
        <v>255.11362110143676</v>
      </c>
      <c r="BY53" s="1">
        <f t="shared" si="73"/>
        <v>175.00800141030828</v>
      </c>
      <c r="BZ53" s="1">
        <f t="shared" si="74"/>
        <v>264.94884607228454</v>
      </c>
      <c r="CA53" s="1">
        <f t="shared" si="75"/>
        <v>186.7824770853093</v>
      </c>
      <c r="CB53" s="1">
        <f t="shared" si="76"/>
        <v>272.82984437893873</v>
      </c>
      <c r="CC53" s="1">
        <f t="shared" si="77"/>
        <v>186.77474979002386</v>
      </c>
      <c r="CD53" s="1">
        <f t="shared" si="78"/>
        <v>253.33152434181005</v>
      </c>
      <c r="CE53" s="1">
        <f t="shared" si="79"/>
        <v>164.94522770086445</v>
      </c>
      <c r="CF53" s="1">
        <f t="shared" si="80"/>
        <v>216.38056423020814</v>
      </c>
      <c r="CG53" s="1">
        <f t="shared" si="81"/>
        <v>187.25412526397824</v>
      </c>
      <c r="CH53" s="1">
        <f t="shared" si="82"/>
        <v>238.85397327279415</v>
      </c>
      <c r="CI53" s="1">
        <f t="shared" si="83"/>
        <v>165.84917168366005</v>
      </c>
      <c r="CJ53" s="1">
        <f t="shared" si="84"/>
        <v>205.21022446565098</v>
      </c>
      <c r="CK53" s="1">
        <f t="shared" ref="CK53:CK55" si="85">$C53*CK52+CK52</f>
        <v>155.6610886459695</v>
      </c>
      <c r="CL53" s="1">
        <f t="shared" ref="CL53:CL55" si="86">CL52*$C53+CL52</f>
        <v>177.13028814051262</v>
      </c>
      <c r="CM53" s="1">
        <f>$C53*CM52+CM52</f>
        <v>121.68586234662256</v>
      </c>
      <c r="CN53" s="1">
        <f>CN52*$C53+CN52</f>
        <v>135.38077060018293</v>
      </c>
      <c r="CO53" s="1">
        <f>$N53</f>
        <v>137.14907531049013</v>
      </c>
      <c r="CP53" s="2">
        <f>$G53</f>
        <v>150</v>
      </c>
    </row>
    <row r="54" spans="1:116" x14ac:dyDescent="0.2">
      <c r="A54" s="31">
        <v>44882</v>
      </c>
      <c r="B54">
        <v>181.509995</v>
      </c>
      <c r="C54" s="4">
        <f t="shared" si="6"/>
        <v>0.15501114813914668</v>
      </c>
      <c r="D54" s="2">
        <f t="shared" si="7"/>
        <v>3931.1702980161126</v>
      </c>
      <c r="E54">
        <f t="shared" si="8"/>
        <v>98.411085163777386</v>
      </c>
      <c r="F54">
        <v>4</v>
      </c>
      <c r="G54" s="2">
        <f t="shared" si="2"/>
        <v>150</v>
      </c>
      <c r="H54">
        <f t="shared" si="3"/>
        <v>0.82640077203461992</v>
      </c>
      <c r="I54">
        <f t="shared" si="9"/>
        <v>53.914769236350686</v>
      </c>
      <c r="J54">
        <f t="shared" si="10"/>
        <v>0.76989556929117808</v>
      </c>
      <c r="K54">
        <f t="shared" si="11"/>
        <v>24.434464473551945</v>
      </c>
      <c r="L54">
        <f t="shared" si="12"/>
        <v>98.411085163777386</v>
      </c>
      <c r="M54">
        <v>1.42</v>
      </c>
      <c r="N54" s="1">
        <f t="shared" si="4"/>
        <v>139.7437409325639</v>
      </c>
      <c r="P54" s="1">
        <f t="shared" si="5"/>
        <v>3931.1702980161126</v>
      </c>
      <c r="Q54" s="1">
        <f t="shared" si="13"/>
        <v>30.65107223611281</v>
      </c>
      <c r="R54" s="1">
        <f t="shared" si="14"/>
        <v>235.87021788096689</v>
      </c>
      <c r="S54" s="1">
        <f t="shared" si="15"/>
        <v>33.926222309500737</v>
      </c>
      <c r="T54" s="1">
        <f t="shared" si="16"/>
        <v>220.04767307732143</v>
      </c>
      <c r="U54" s="1">
        <f t="shared" si="17"/>
        <v>36.888179346370691</v>
      </c>
      <c r="V54" s="1">
        <f t="shared" si="18"/>
        <v>225.60904250911483</v>
      </c>
      <c r="W54" s="1">
        <f t="shared" si="19"/>
        <v>39.422667892040174</v>
      </c>
      <c r="X54" s="1">
        <f t="shared" si="20"/>
        <v>227.68438530382366</v>
      </c>
      <c r="Y54" s="1">
        <f t="shared" si="21"/>
        <v>44.124987179523018</v>
      </c>
      <c r="Z54" s="1">
        <f t="shared" si="22"/>
        <v>241.17724768515595</v>
      </c>
      <c r="AA54" s="1">
        <f t="shared" si="23"/>
        <v>45.020628928799418</v>
      </c>
      <c r="AB54" s="1">
        <f t="shared" si="24"/>
        <v>217.51617548160382</v>
      </c>
      <c r="AC54" s="1">
        <f t="shared" si="25"/>
        <v>46.797551869093503</v>
      </c>
      <c r="AD54" s="1">
        <f t="shared" si="26"/>
        <v>215.36544597951979</v>
      </c>
      <c r="AE54" s="1">
        <f t="shared" si="27"/>
        <v>53.558003302227526</v>
      </c>
      <c r="AF54" s="1">
        <f t="shared" si="28"/>
        <v>235.31979218633867</v>
      </c>
      <c r="AG54" s="1">
        <f t="shared" si="29"/>
        <v>58.993109553496474</v>
      </c>
      <c r="AH54" s="1">
        <f t="shared" si="30"/>
        <v>246.88519674360896</v>
      </c>
      <c r="AI54" s="1">
        <f t="shared" si="31"/>
        <v>63.735191810834593</v>
      </c>
      <c r="AJ54" s="1">
        <f t="shared" si="32"/>
        <v>253.95485033070472</v>
      </c>
      <c r="AK54" s="1">
        <f t="shared" si="33"/>
        <v>84.927519302904926</v>
      </c>
      <c r="AL54" s="1">
        <f t="shared" si="34"/>
        <v>322.35969183471104</v>
      </c>
      <c r="AM54" s="1">
        <f t="shared" si="35"/>
        <v>86.670183672888641</v>
      </c>
      <c r="AN54" s="1">
        <f t="shared" si="36"/>
        <v>310.13212142462555</v>
      </c>
      <c r="AO54" s="1">
        <f t="shared" si="37"/>
        <v>94.255000528011479</v>
      </c>
      <c r="AP54" s="1">
        <f t="shared" si="38"/>
        <v>319.44735764000865</v>
      </c>
      <c r="AQ54" s="1">
        <f t="shared" si="39"/>
        <v>83.862822806047276</v>
      </c>
      <c r="AR54" s="1">
        <f t="shared" si="40"/>
        <v>269.38259869397444</v>
      </c>
      <c r="AS54" s="1">
        <f t="shared" si="41"/>
        <v>87.231409872041624</v>
      </c>
      <c r="AT54" s="1">
        <f t="shared" si="42"/>
        <v>268.24137192118224</v>
      </c>
      <c r="AU54" s="1">
        <f t="shared" si="43"/>
        <v>86.14275893837744</v>
      </c>
      <c r="AV54" s="1">
        <f t="shared" si="44"/>
        <v>251.63123849254822</v>
      </c>
      <c r="AW54" s="1">
        <f t="shared" si="45"/>
        <v>85.955290876194184</v>
      </c>
      <c r="AX54" s="1">
        <f t="shared" si="46"/>
        <v>241.62672390841314</v>
      </c>
      <c r="AY54" s="1">
        <f t="shared" si="47"/>
        <v>94.558076113903013</v>
      </c>
      <c r="AZ54" s="1">
        <f t="shared" si="48"/>
        <v>256.442495647405</v>
      </c>
      <c r="BA54" s="1">
        <f t="shared" si="49"/>
        <v>96.797469662655018</v>
      </c>
      <c r="BB54" s="1">
        <f t="shared" si="50"/>
        <v>252.96385774311594</v>
      </c>
      <c r="BC54" s="1">
        <f t="shared" si="51"/>
        <v>93.67508549238508</v>
      </c>
      <c r="BD54" s="1">
        <f t="shared" si="52"/>
        <v>236.23860520607369</v>
      </c>
      <c r="BE54" s="1">
        <f t="shared" si="53"/>
        <v>102.47572808126863</v>
      </c>
      <c r="BF54" s="1">
        <f t="shared" si="54"/>
        <v>241.24135219527426</v>
      </c>
      <c r="BG54" s="1">
        <f t="shared" si="55"/>
        <v>92.811233051363786</v>
      </c>
      <c r="BH54" s="1">
        <f t="shared" si="56"/>
        <v>211.45154013092343</v>
      </c>
      <c r="BI54" s="1">
        <f t="shared" si="57"/>
        <v>104.42776994804504</v>
      </c>
      <c r="BJ54" s="1">
        <f t="shared" si="58"/>
        <v>231.32115500393766</v>
      </c>
      <c r="BK54" s="1">
        <f t="shared" si="59"/>
        <v>111.448060529259</v>
      </c>
      <c r="BL54" s="1">
        <f t="shared" si="60"/>
        <v>239.54335994920427</v>
      </c>
      <c r="BM54" s="1">
        <f t="shared" si="61"/>
        <v>117.23042689932113</v>
      </c>
      <c r="BN54" s="1">
        <f t="shared" si="62"/>
        <v>230.01181515556777</v>
      </c>
      <c r="BO54" s="1">
        <f t="shared" si="63"/>
        <v>118.10715338477191</v>
      </c>
      <c r="BP54" s="1">
        <f t="shared" si="64"/>
        <v>225.03099181801787</v>
      </c>
      <c r="BQ54" s="1">
        <f t="shared" si="65"/>
        <v>126.2724947771097</v>
      </c>
      <c r="BR54" s="1">
        <f t="shared" si="66"/>
        <v>233.90462871297888</v>
      </c>
      <c r="BS54" s="1">
        <f t="shared" si="67"/>
        <v>124.78740551696384</v>
      </c>
      <c r="BT54" s="1">
        <f t="shared" si="68"/>
        <v>224.60401769836653</v>
      </c>
      <c r="BU54" s="1">
        <f t="shared" si="69"/>
        <v>152.00828850990959</v>
      </c>
      <c r="BV54" s="1">
        <f t="shared" si="70"/>
        <v>245.63785846762391</v>
      </c>
      <c r="BW54" s="1">
        <f t="shared" si="71"/>
        <v>187.89568446119992</v>
      </c>
      <c r="BX54" s="1">
        <f t="shared" si="72"/>
        <v>294.65907641430573</v>
      </c>
      <c r="BY54" s="1">
        <f t="shared" si="73"/>
        <v>202.13619264245756</v>
      </c>
      <c r="BZ54" s="1">
        <f t="shared" si="74"/>
        <v>306.01887090009143</v>
      </c>
      <c r="CA54" s="1">
        <f t="shared" si="75"/>
        <v>215.73584331057694</v>
      </c>
      <c r="CB54" s="1">
        <f t="shared" si="76"/>
        <v>315.12151180274276</v>
      </c>
      <c r="CC54" s="1">
        <f t="shared" si="77"/>
        <v>215.72691819837729</v>
      </c>
      <c r="CD54" s="1">
        <f t="shared" si="78"/>
        <v>292.6007347898742</v>
      </c>
      <c r="CE54" s="1">
        <f t="shared" si="79"/>
        <v>190.51357682684844</v>
      </c>
      <c r="CF54" s="1">
        <f t="shared" si="80"/>
        <v>249.92196392652909</v>
      </c>
      <c r="CG54" s="1">
        <f t="shared" si="81"/>
        <v>216.28060221493911</v>
      </c>
      <c r="CH54" s="1">
        <f t="shared" si="82"/>
        <v>275.87900190740703</v>
      </c>
      <c r="CI54" s="1">
        <f t="shared" si="83"/>
        <v>191.55764220427065</v>
      </c>
      <c r="CJ54" s="1">
        <f t="shared" si="84"/>
        <v>237.02009696996356</v>
      </c>
      <c r="CK54" s="1">
        <f t="shared" si="85"/>
        <v>179.79029271757071</v>
      </c>
      <c r="CL54" s="1">
        <f t="shared" si="86"/>
        <v>204.58745747539135</v>
      </c>
      <c r="CM54" s="1">
        <f t="shared" ref="CM54:CM55" si="87">$C54*CM53+CM53</f>
        <v>140.54852758127467</v>
      </c>
      <c r="CN54" s="1">
        <f t="shared" ref="CN54:CN55" si="88">CN53*$C54+CN53</f>
        <v>156.36629928687972</v>
      </c>
      <c r="CO54" s="1">
        <f>$C54*CO53+CO53</f>
        <v>158.4087109405915</v>
      </c>
      <c r="CP54" s="1">
        <f>CP53*$C54+CP53</f>
        <v>173.251672220872</v>
      </c>
      <c r="CQ54" s="1">
        <f>$N54</f>
        <v>139.7437409325639</v>
      </c>
      <c r="CR54" s="2">
        <f>$G54</f>
        <v>150</v>
      </c>
    </row>
    <row r="55" spans="1:116" x14ac:dyDescent="0.2">
      <c r="A55" s="31">
        <v>44952</v>
      </c>
      <c r="B55">
        <v>184.990005</v>
      </c>
      <c r="C55" s="4">
        <f t="shared" si="6"/>
        <v>1.9172553004587947E-2</v>
      </c>
      <c r="D55" s="2">
        <f t="shared" si="7"/>
        <v>4006.5408689248884</v>
      </c>
      <c r="E55">
        <f t="shared" si="8"/>
        <v>100.00738150510318</v>
      </c>
      <c r="F55">
        <v>1</v>
      </c>
      <c r="G55" s="2"/>
      <c r="H55">
        <f t="shared" si="3"/>
        <v>0</v>
      </c>
      <c r="I55">
        <f t="shared" si="9"/>
        <v>53.914769236350686</v>
      </c>
      <c r="J55">
        <f t="shared" si="10"/>
        <v>0</v>
      </c>
      <c r="K55">
        <f t="shared" si="11"/>
        <v>24.434464473551945</v>
      </c>
      <c r="L55">
        <f t="shared" si="12"/>
        <v>100.00738150510318</v>
      </c>
      <c r="M55" s="5"/>
      <c r="N55" s="1">
        <f t="shared" si="4"/>
        <v>0</v>
      </c>
      <c r="P55" s="1">
        <f t="shared" si="5"/>
        <v>4006.5408689248884</v>
      </c>
      <c r="Q55" s="1">
        <f t="shared" si="13"/>
        <v>31.238731543207138</v>
      </c>
      <c r="R55" s="1">
        <f t="shared" si="14"/>
        <v>240.39245213549344</v>
      </c>
      <c r="S55" s="1">
        <f t="shared" si="15"/>
        <v>34.576674604975075</v>
      </c>
      <c r="T55" s="1">
        <f t="shared" si="16"/>
        <v>224.26654875293261</v>
      </c>
      <c r="U55" s="1">
        <f t="shared" si="17"/>
        <v>37.595419920131732</v>
      </c>
      <c r="V55" s="1">
        <f t="shared" si="18"/>
        <v>229.93454383493517</v>
      </c>
      <c r="W55" s="1">
        <f t="shared" si="19"/>
        <v>40.178501081782585</v>
      </c>
      <c r="X55" s="1">
        <f t="shared" si="20"/>
        <v>232.04967624937825</v>
      </c>
      <c r="Y55" s="1">
        <f t="shared" si="21"/>
        <v>44.970975835049188</v>
      </c>
      <c r="Z55" s="1">
        <f t="shared" si="22"/>
        <v>245.80123124990024</v>
      </c>
      <c r="AA55" s="1">
        <f t="shared" si="23"/>
        <v>45.883789323236712</v>
      </c>
      <c r="AB55" s="1">
        <f t="shared" si="24"/>
        <v>221.68651588538012</v>
      </c>
      <c r="AC55" s="1">
        <f t="shared" si="25"/>
        <v>47.694780412788653</v>
      </c>
      <c r="AD55" s="1">
        <f t="shared" si="26"/>
        <v>219.49455140791886</v>
      </c>
      <c r="AE55" s="1">
        <f t="shared" si="27"/>
        <v>54.584846959359382</v>
      </c>
      <c r="AF55" s="1">
        <f t="shared" si="28"/>
        <v>239.83147337505989</v>
      </c>
      <c r="AG55" s="1">
        <f t="shared" si="29"/>
        <v>60.124158073316352</v>
      </c>
      <c r="AH55" s="1">
        <f t="shared" si="30"/>
        <v>251.61861626422393</v>
      </c>
      <c r="AI55" s="1">
        <f t="shared" si="31"/>
        <v>64.957158154085405</v>
      </c>
      <c r="AJ55" s="1">
        <f t="shared" si="32"/>
        <v>258.82381315944235</v>
      </c>
      <c r="AK55" s="1">
        <f t="shared" si="33"/>
        <v>86.555796668288039</v>
      </c>
      <c r="AL55" s="1">
        <f t="shared" si="34"/>
        <v>328.54015011295468</v>
      </c>
      <c r="AM55" s="1">
        <f t="shared" si="35"/>
        <v>88.331872363274471</v>
      </c>
      <c r="AN55" s="1">
        <f t="shared" si="36"/>
        <v>316.07814596106448</v>
      </c>
      <c r="AO55" s="1">
        <f t="shared" si="37"/>
        <v>96.062109521582244</v>
      </c>
      <c r="AP55" s="1">
        <f t="shared" si="38"/>
        <v>325.5719790365373</v>
      </c>
      <c r="AQ55" s="1">
        <f t="shared" si="39"/>
        <v>85.470687221410586</v>
      </c>
      <c r="AR55" s="1">
        <f t="shared" si="40"/>
        <v>274.5473508459483</v>
      </c>
      <c r="AS55" s="1">
        <f t="shared" si="41"/>
        <v>88.903858701478285</v>
      </c>
      <c r="AT55" s="1">
        <f t="shared" si="42"/>
        <v>273.38424384236447</v>
      </c>
      <c r="AU55" s="1">
        <f t="shared" si="43"/>
        <v>87.794335550084924</v>
      </c>
      <c r="AV55" s="1">
        <f t="shared" si="44"/>
        <v>256.45565175015673</v>
      </c>
      <c r="AW55" s="1">
        <f t="shared" si="45"/>
        <v>87.603273246542784</v>
      </c>
      <c r="AX55" s="1">
        <f t="shared" si="46"/>
        <v>246.25932507987213</v>
      </c>
      <c r="AY55" s="1">
        <f t="shared" si="47"/>
        <v>96.370995840208678</v>
      </c>
      <c r="AZ55" s="1">
        <f t="shared" si="48"/>
        <v>261.35915298783368</v>
      </c>
      <c r="BA55" s="1">
        <f t="shared" si="49"/>
        <v>98.653324280472262</v>
      </c>
      <c r="BB55" s="1">
        <f t="shared" si="50"/>
        <v>257.81382071394086</v>
      </c>
      <c r="BC55" s="1">
        <f t="shared" si="51"/>
        <v>95.471076034197139</v>
      </c>
      <c r="BD55" s="1">
        <f t="shared" si="52"/>
        <v>240.76790238611707</v>
      </c>
      <c r="BE55" s="1">
        <f t="shared" si="53"/>
        <v>104.44044940959049</v>
      </c>
      <c r="BF55" s="1">
        <f t="shared" si="54"/>
        <v>245.86656480713663</v>
      </c>
      <c r="BG55" s="1">
        <f t="shared" si="55"/>
        <v>94.590661336462219</v>
      </c>
      <c r="BH55" s="1">
        <f t="shared" si="56"/>
        <v>215.50560599198531</v>
      </c>
      <c r="BI55" s="1">
        <f t="shared" si="57"/>
        <v>106.42991690252485</v>
      </c>
      <c r="BJ55" s="1">
        <f t="shared" si="58"/>
        <v>235.75617210933316</v>
      </c>
      <c r="BK55" s="1">
        <f t="shared" si="59"/>
        <v>113.58480437701473</v>
      </c>
      <c r="BL55" s="1">
        <f t="shared" si="60"/>
        <v>244.13601771472747</v>
      </c>
      <c r="BM55" s="1">
        <f t="shared" si="61"/>
        <v>119.47803347279884</v>
      </c>
      <c r="BN55" s="1">
        <f t="shared" si="62"/>
        <v>234.42172887331938</v>
      </c>
      <c r="BO55" s="1">
        <f t="shared" si="63"/>
        <v>120.37156904326244</v>
      </c>
      <c r="BP55" s="1">
        <f t="shared" si="64"/>
        <v>229.34541043632382</v>
      </c>
      <c r="BQ55" s="1">
        <f t="shared" si="65"/>
        <v>128.69346087624538</v>
      </c>
      <c r="BR55" s="1">
        <f t="shared" si="66"/>
        <v>238.38917760499692</v>
      </c>
      <c r="BS55" s="1">
        <f t="shared" si="67"/>
        <v>127.17989866354284</v>
      </c>
      <c r="BT55" s="1">
        <f t="shared" si="68"/>
        <v>228.91025013273187</v>
      </c>
      <c r="BU55" s="1">
        <f t="shared" si="69"/>
        <v>154.92267547850253</v>
      </c>
      <c r="BV55" s="1">
        <f t="shared" si="70"/>
        <v>250.3473633290279</v>
      </c>
      <c r="BW55" s="1">
        <f t="shared" si="71"/>
        <v>191.4981244308656</v>
      </c>
      <c r="BX55" s="1">
        <f t="shared" si="72"/>
        <v>300.30844317514192</v>
      </c>
      <c r="BY55" s="1">
        <f t="shared" si="73"/>
        <v>206.01165951004069</v>
      </c>
      <c r="BZ55" s="1">
        <f t="shared" si="74"/>
        <v>311.88603392282761</v>
      </c>
      <c r="CA55" s="1">
        <f t="shared" si="75"/>
        <v>219.87205020143847</v>
      </c>
      <c r="CB55" s="1">
        <f t="shared" si="76"/>
        <v>321.16319569066673</v>
      </c>
      <c r="CC55" s="1">
        <f t="shared" si="77"/>
        <v>219.86295397205208</v>
      </c>
      <c r="CD55" s="1">
        <f t="shared" si="78"/>
        <v>298.21063788681442</v>
      </c>
      <c r="CE55" s="1">
        <f t="shared" si="79"/>
        <v>194.16620847665482</v>
      </c>
      <c r="CF55" s="1">
        <f t="shared" si="80"/>
        <v>254.71360602692118</v>
      </c>
      <c r="CG55" s="1">
        <f t="shared" si="81"/>
        <v>220.42725352476924</v>
      </c>
      <c r="CH55" s="1">
        <f t="shared" si="82"/>
        <v>281.1683066943296</v>
      </c>
      <c r="CI55" s="1">
        <f t="shared" si="83"/>
        <v>195.23029125286592</v>
      </c>
      <c r="CJ55" s="1">
        <f t="shared" si="84"/>
        <v>241.56437734227276</v>
      </c>
      <c r="CK55" s="1">
        <f t="shared" si="85"/>
        <v>183.23733163440872</v>
      </c>
      <c r="CL55" s="1">
        <f t="shared" si="86"/>
        <v>208.50992134791218</v>
      </c>
      <c r="CM55" s="1">
        <f t="shared" si="87"/>
        <v>143.24320167604344</v>
      </c>
      <c r="CN55" s="1">
        <f t="shared" si="88"/>
        <v>159.36424044808868</v>
      </c>
      <c r="CO55" s="1">
        <f t="shared" ref="CO55" si="89">$C55*CO54+CO54</f>
        <v>161.44581034748845</v>
      </c>
      <c r="CP55" s="1">
        <f t="shared" ref="CP55" si="90">CP54*$C55+CP54</f>
        <v>176.57334908966016</v>
      </c>
      <c r="CQ55" s="1">
        <f>$C55*CQ54+CQ54</f>
        <v>142.42298521265289</v>
      </c>
      <c r="CR55" s="1">
        <f>CR54*$C55+CR54</f>
        <v>152.87588295068818</v>
      </c>
      <c r="CS55" s="1">
        <f>$N55</f>
        <v>0</v>
      </c>
      <c r="CT55" s="2">
        <f>$G55</f>
        <v>0</v>
      </c>
    </row>
    <row r="56" spans="1:116" x14ac:dyDescent="0.2">
      <c r="A56" s="3"/>
      <c r="C56" s="4"/>
      <c r="E56"/>
      <c r="F56"/>
      <c r="G56" s="2"/>
      <c r="H56"/>
      <c r="I56"/>
      <c r="J56"/>
      <c r="K56"/>
      <c r="L56"/>
      <c r="M56" s="5"/>
      <c r="CV56" s="2"/>
    </row>
    <row r="57" spans="1:116" x14ac:dyDescent="0.2">
      <c r="A57" s="3"/>
      <c r="C57" s="4"/>
      <c r="E57"/>
      <c r="F57"/>
      <c r="G57" s="2"/>
      <c r="H57"/>
      <c r="I57"/>
      <c r="J57"/>
      <c r="K57"/>
      <c r="L57"/>
      <c r="M57" s="5"/>
      <c r="CX57" s="2"/>
    </row>
    <row r="58" spans="1:116" x14ac:dyDescent="0.2">
      <c r="A58" s="3"/>
      <c r="C58" s="4"/>
      <c r="E58"/>
      <c r="F58"/>
      <c r="G58" s="2"/>
      <c r="H58"/>
      <c r="I58"/>
      <c r="J58"/>
      <c r="K58"/>
      <c r="L58"/>
      <c r="M58" s="5"/>
      <c r="CZ58" s="2"/>
    </row>
    <row r="59" spans="1:116" x14ac:dyDescent="0.2">
      <c r="A59" s="3"/>
      <c r="C59" s="4"/>
      <c r="E59"/>
      <c r="F59"/>
      <c r="G59" s="2"/>
      <c r="H59"/>
      <c r="I59"/>
      <c r="J59"/>
      <c r="K59"/>
      <c r="L59"/>
      <c r="M59" s="5"/>
      <c r="DB59" s="2"/>
    </row>
    <row r="60" spans="1:116" x14ac:dyDescent="0.2">
      <c r="A60" s="3"/>
      <c r="C60" s="4"/>
      <c r="E60"/>
      <c r="F60"/>
      <c r="G60" s="2"/>
      <c r="H60"/>
      <c r="I60"/>
      <c r="J60"/>
      <c r="K60"/>
      <c r="L60"/>
      <c r="M60" s="5"/>
      <c r="DD60" s="2"/>
    </row>
    <row r="61" spans="1:116" x14ac:dyDescent="0.2">
      <c r="A61" s="3"/>
      <c r="C61" s="4"/>
      <c r="E61"/>
      <c r="F61"/>
      <c r="G61" s="2"/>
      <c r="H61"/>
      <c r="I61"/>
      <c r="J61"/>
      <c r="K61"/>
      <c r="L61"/>
      <c r="M61" s="5"/>
      <c r="DF61" s="2"/>
    </row>
    <row r="62" spans="1:116" x14ac:dyDescent="0.2">
      <c r="A62" s="3"/>
      <c r="C62" s="4"/>
      <c r="E62"/>
      <c r="F62"/>
      <c r="G62" s="2"/>
      <c r="H62"/>
      <c r="I62"/>
      <c r="J62"/>
      <c r="K62"/>
      <c r="L62"/>
      <c r="M62" s="5"/>
      <c r="DH62" s="2"/>
    </row>
    <row r="63" spans="1:116" x14ac:dyDescent="0.2">
      <c r="A63" s="3"/>
      <c r="C63" s="4"/>
      <c r="E63"/>
      <c r="F63"/>
      <c r="G63" s="2"/>
      <c r="H63"/>
      <c r="I63"/>
      <c r="J63"/>
      <c r="K63"/>
      <c r="L63"/>
      <c r="M63" s="5"/>
      <c r="DJ63" s="2"/>
    </row>
    <row r="64" spans="1:116" x14ac:dyDescent="0.2">
      <c r="A64" s="3"/>
      <c r="C64" s="4"/>
      <c r="E64"/>
      <c r="F64"/>
      <c r="G64" s="2"/>
      <c r="H64"/>
      <c r="I64"/>
      <c r="J64"/>
      <c r="K64"/>
      <c r="L64"/>
      <c r="M64" s="5"/>
      <c r="DL64" s="2"/>
    </row>
    <row r="65" spans="1:148" x14ac:dyDescent="0.2">
      <c r="A65" s="3"/>
      <c r="C65" s="4"/>
      <c r="E65"/>
      <c r="F65"/>
      <c r="G65" s="2"/>
      <c r="H65"/>
      <c r="I65"/>
      <c r="J65"/>
      <c r="K65"/>
      <c r="L65"/>
      <c r="M65" s="5"/>
      <c r="DN65" s="2"/>
    </row>
    <row r="66" spans="1:148" x14ac:dyDescent="0.2">
      <c r="A66" s="3"/>
      <c r="C66" s="4"/>
      <c r="E66"/>
      <c r="F66"/>
      <c r="G66" s="2"/>
      <c r="H66"/>
      <c r="I66"/>
      <c r="J66"/>
      <c r="K66"/>
      <c r="L66"/>
      <c r="M66" s="5"/>
      <c r="DP66" s="2"/>
    </row>
    <row r="67" spans="1:148" x14ac:dyDescent="0.2">
      <c r="A67" s="3"/>
      <c r="C67" s="4"/>
      <c r="E67"/>
      <c r="F67"/>
      <c r="G67" s="2"/>
      <c r="H67"/>
      <c r="I67"/>
      <c r="J67"/>
      <c r="K67"/>
      <c r="L67"/>
      <c r="M67" s="5"/>
      <c r="DR67" s="2"/>
    </row>
    <row r="68" spans="1:148" x14ac:dyDescent="0.2">
      <c r="A68" s="3"/>
      <c r="C68" s="4"/>
      <c r="E68"/>
      <c r="F68"/>
      <c r="G68" s="2"/>
      <c r="H68"/>
      <c r="I68"/>
      <c r="J68"/>
      <c r="K68"/>
      <c r="L68"/>
      <c r="M68" s="5"/>
      <c r="DT68" s="2"/>
    </row>
    <row r="69" spans="1:148" x14ac:dyDescent="0.2">
      <c r="A69" s="3"/>
      <c r="C69" s="4"/>
      <c r="E69"/>
      <c r="F69"/>
      <c r="G69" s="2"/>
      <c r="H69"/>
      <c r="I69"/>
      <c r="J69"/>
      <c r="K69"/>
      <c r="L69"/>
      <c r="M69" s="5"/>
      <c r="DV69" s="2"/>
    </row>
    <row r="70" spans="1:148" x14ac:dyDescent="0.2">
      <c r="A70" s="3"/>
      <c r="C70" s="4"/>
      <c r="E70"/>
      <c r="F70"/>
      <c r="G70" s="2"/>
      <c r="H70"/>
      <c r="I70"/>
      <c r="J70"/>
      <c r="K70"/>
      <c r="L70"/>
      <c r="M70" s="5"/>
      <c r="DX70" s="2"/>
    </row>
    <row r="71" spans="1:148" x14ac:dyDescent="0.2">
      <c r="A71" s="3"/>
      <c r="C71" s="4"/>
      <c r="E71"/>
      <c r="F71"/>
      <c r="G71" s="2"/>
      <c r="H71"/>
      <c r="I71"/>
      <c r="J71"/>
      <c r="K71"/>
      <c r="L71"/>
      <c r="M71" s="5"/>
      <c r="DZ71" s="2"/>
    </row>
    <row r="72" spans="1:148" x14ac:dyDescent="0.2">
      <c r="A72" s="3"/>
      <c r="C72" s="4"/>
      <c r="E72"/>
      <c r="F72"/>
      <c r="G72" s="2"/>
      <c r="H72"/>
      <c r="I72"/>
      <c r="J72"/>
      <c r="K72"/>
      <c r="L72"/>
      <c r="M72" s="5"/>
      <c r="EB72" s="2"/>
    </row>
    <row r="73" spans="1:148" x14ac:dyDescent="0.2">
      <c r="A73" s="3"/>
      <c r="C73" s="4"/>
      <c r="E73"/>
      <c r="F73"/>
      <c r="G73" s="2"/>
      <c r="H73"/>
      <c r="I73"/>
      <c r="J73"/>
      <c r="K73"/>
      <c r="L73"/>
      <c r="M73" s="5"/>
      <c r="ED73" s="2"/>
    </row>
    <row r="74" spans="1:148" x14ac:dyDescent="0.2">
      <c r="A74" s="3"/>
      <c r="C74" s="4"/>
      <c r="E74"/>
      <c r="F74"/>
      <c r="G74" s="2"/>
      <c r="H74"/>
      <c r="I74"/>
      <c r="J74"/>
      <c r="K74"/>
      <c r="L74"/>
      <c r="M74" s="5"/>
      <c r="EF74" s="2"/>
    </row>
    <row r="75" spans="1:148" x14ac:dyDescent="0.2">
      <c r="A75" s="3"/>
      <c r="C75" s="4"/>
      <c r="E75"/>
      <c r="F75"/>
      <c r="G75" s="2"/>
      <c r="H75"/>
      <c r="I75"/>
      <c r="J75"/>
      <c r="K75"/>
      <c r="L75"/>
      <c r="M75" s="5"/>
      <c r="EH75" s="2"/>
    </row>
    <row r="76" spans="1:148" x14ac:dyDescent="0.2">
      <c r="A76" s="3"/>
      <c r="C76" s="4"/>
      <c r="E76"/>
      <c r="F76"/>
      <c r="G76" s="2"/>
      <c r="H76"/>
      <c r="I76"/>
      <c r="J76"/>
      <c r="K76"/>
      <c r="L76"/>
      <c r="M76" s="5"/>
      <c r="EJ76" s="2"/>
    </row>
    <row r="77" spans="1:148" x14ac:dyDescent="0.2">
      <c r="A77" s="3"/>
      <c r="C77" s="4"/>
      <c r="E77"/>
      <c r="F77"/>
      <c r="G77" s="2"/>
      <c r="H77"/>
      <c r="I77"/>
      <c r="J77"/>
      <c r="K77"/>
      <c r="L77"/>
      <c r="M77" s="5"/>
      <c r="EL77" s="2"/>
    </row>
    <row r="78" spans="1:148" x14ac:dyDescent="0.2">
      <c r="A78" s="3"/>
      <c r="C78" s="4"/>
      <c r="E78"/>
      <c r="F78"/>
      <c r="G78" s="2"/>
      <c r="H78"/>
      <c r="I78"/>
      <c r="J78"/>
      <c r="K78"/>
      <c r="L78"/>
      <c r="M78" s="5"/>
      <c r="EN78" s="2"/>
    </row>
    <row r="79" spans="1:148" x14ac:dyDescent="0.2">
      <c r="A79" s="3"/>
      <c r="C79" s="4"/>
      <c r="E79"/>
      <c r="F79"/>
      <c r="G79" s="2"/>
      <c r="H79"/>
      <c r="I79"/>
      <c r="J79"/>
      <c r="K79"/>
      <c r="L79"/>
      <c r="M79" s="5"/>
      <c r="EP79" s="2"/>
    </row>
    <row r="80" spans="1:148" x14ac:dyDescent="0.2">
      <c r="A80" s="3"/>
      <c r="C80" s="4"/>
      <c r="E80"/>
      <c r="F80"/>
      <c r="G80" s="2"/>
      <c r="H80"/>
      <c r="I80"/>
      <c r="J80"/>
      <c r="K80"/>
      <c r="L80"/>
      <c r="M80" s="5"/>
      <c r="ER80" s="2"/>
    </row>
    <row r="81" spans="1:180" x14ac:dyDescent="0.2">
      <c r="A81" s="3"/>
      <c r="C81" s="4"/>
      <c r="E81"/>
      <c r="F81"/>
      <c r="G81" s="2"/>
      <c r="H81"/>
      <c r="I81"/>
      <c r="J81"/>
      <c r="K81"/>
      <c r="L81"/>
      <c r="M81" s="5"/>
      <c r="ET81" s="2"/>
    </row>
    <row r="82" spans="1:180" x14ac:dyDescent="0.2">
      <c r="A82" s="3"/>
      <c r="C82" s="4"/>
      <c r="E82"/>
      <c r="F82"/>
      <c r="G82" s="2"/>
      <c r="H82"/>
      <c r="I82"/>
      <c r="J82"/>
      <c r="K82"/>
      <c r="L82"/>
      <c r="M82" s="5"/>
      <c r="EV82" s="2"/>
    </row>
    <row r="83" spans="1:180" x14ac:dyDescent="0.2">
      <c r="A83" s="3"/>
      <c r="C83" s="4"/>
      <c r="E83"/>
      <c r="F83"/>
      <c r="G83" s="2"/>
      <c r="H83"/>
      <c r="I83"/>
      <c r="J83"/>
      <c r="K83"/>
      <c r="L83"/>
      <c r="M83" s="5"/>
      <c r="EX83" s="2"/>
    </row>
    <row r="84" spans="1:180" x14ac:dyDescent="0.2">
      <c r="A84" s="3"/>
      <c r="C84" s="4"/>
      <c r="E84"/>
      <c r="F84"/>
      <c r="G84" s="2"/>
      <c r="H84"/>
      <c r="I84"/>
      <c r="J84"/>
      <c r="K84"/>
      <c r="L84"/>
      <c r="M84" s="5"/>
      <c r="EZ84" s="2"/>
    </row>
    <row r="85" spans="1:180" x14ac:dyDescent="0.2">
      <c r="A85" s="3"/>
      <c r="C85" s="4"/>
      <c r="E85"/>
      <c r="F85"/>
      <c r="G85" s="2"/>
      <c r="H85"/>
      <c r="I85"/>
      <c r="J85"/>
      <c r="K85"/>
      <c r="L85"/>
      <c r="M85" s="5"/>
      <c r="FB85" s="2"/>
    </row>
    <row r="86" spans="1:180" x14ac:dyDescent="0.2">
      <c r="A86" s="3"/>
      <c r="C86" s="4"/>
      <c r="E86"/>
      <c r="F86"/>
      <c r="G86" s="2"/>
      <c r="H86"/>
      <c r="I86"/>
      <c r="J86"/>
      <c r="K86"/>
      <c r="L86"/>
      <c r="M86" s="5"/>
      <c r="FD86" s="2"/>
    </row>
    <row r="87" spans="1:180" x14ac:dyDescent="0.2">
      <c r="A87" s="3"/>
      <c r="C87" s="4"/>
      <c r="E87"/>
      <c r="F87"/>
      <c r="G87" s="2"/>
      <c r="H87"/>
      <c r="I87"/>
      <c r="J87"/>
      <c r="K87"/>
      <c r="L87"/>
      <c r="M87" s="5"/>
      <c r="FF87" s="2"/>
    </row>
    <row r="88" spans="1:180" x14ac:dyDescent="0.2">
      <c r="A88" s="3"/>
      <c r="C88" s="4"/>
      <c r="E88"/>
      <c r="F88"/>
      <c r="G88" s="2"/>
      <c r="H88"/>
      <c r="I88"/>
      <c r="J88"/>
      <c r="K88"/>
      <c r="L88"/>
      <c r="M88" s="5"/>
      <c r="FH88" s="2"/>
    </row>
    <row r="89" spans="1:180" x14ac:dyDescent="0.2">
      <c r="A89" s="3"/>
      <c r="C89" s="4"/>
      <c r="E89"/>
      <c r="F89"/>
      <c r="G89" s="2"/>
      <c r="H89"/>
      <c r="I89"/>
      <c r="J89"/>
      <c r="K89"/>
      <c r="L89"/>
      <c r="M89" s="5"/>
      <c r="FJ89" s="2"/>
    </row>
    <row r="90" spans="1:180" x14ac:dyDescent="0.2">
      <c r="A90" s="3"/>
      <c r="C90" s="4"/>
      <c r="E90"/>
      <c r="F90"/>
      <c r="G90" s="2"/>
      <c r="H90"/>
      <c r="I90"/>
      <c r="J90"/>
      <c r="K90"/>
      <c r="L90"/>
      <c r="M90" s="5"/>
      <c r="FL90" s="2"/>
    </row>
    <row r="91" spans="1:180" x14ac:dyDescent="0.2">
      <c r="A91" s="3"/>
      <c r="C91" s="4"/>
      <c r="E91"/>
      <c r="F91"/>
      <c r="G91" s="2"/>
      <c r="H91"/>
      <c r="I91"/>
      <c r="J91"/>
      <c r="K91"/>
      <c r="L91"/>
      <c r="M91" s="5"/>
      <c r="FN91" s="2"/>
    </row>
    <row r="92" spans="1:180" x14ac:dyDescent="0.2">
      <c r="A92" s="3"/>
      <c r="C92" s="4"/>
      <c r="E92"/>
      <c r="F92"/>
      <c r="G92" s="2"/>
      <c r="H92"/>
      <c r="I92"/>
      <c r="J92"/>
      <c r="K92"/>
      <c r="L92"/>
      <c r="M92" s="5"/>
      <c r="FP92" s="2"/>
    </row>
    <row r="93" spans="1:180" x14ac:dyDescent="0.2">
      <c r="A93" s="3"/>
      <c r="C93" s="4"/>
      <c r="E93"/>
      <c r="F93"/>
      <c r="G93" s="2"/>
      <c r="H93"/>
      <c r="I93"/>
      <c r="J93"/>
      <c r="K93"/>
      <c r="L93"/>
      <c r="M93" s="5"/>
      <c r="FR93" s="2"/>
    </row>
    <row r="94" spans="1:180" x14ac:dyDescent="0.2">
      <c r="A94" s="3"/>
      <c r="C94" s="4"/>
      <c r="E94"/>
      <c r="F94"/>
      <c r="G94" s="2"/>
      <c r="H94"/>
      <c r="I94"/>
      <c r="J94"/>
      <c r="K94"/>
      <c r="L94"/>
      <c r="M94" s="5"/>
      <c r="FT94" s="2"/>
    </row>
    <row r="95" spans="1:180" x14ac:dyDescent="0.2">
      <c r="A95" s="3"/>
      <c r="C95" s="4"/>
      <c r="E95"/>
      <c r="F95"/>
      <c r="G95" s="2"/>
      <c r="H95"/>
      <c r="I95"/>
      <c r="J95"/>
      <c r="K95"/>
      <c r="L95"/>
      <c r="M95" s="5"/>
      <c r="FV95" s="2"/>
    </row>
    <row r="96" spans="1:180" x14ac:dyDescent="0.2">
      <c r="A96" s="3"/>
      <c r="C96" s="4"/>
      <c r="E96"/>
      <c r="F96"/>
      <c r="G96" s="2"/>
      <c r="H96"/>
      <c r="I96"/>
      <c r="J96"/>
      <c r="K96"/>
      <c r="L96"/>
      <c r="M96" s="5"/>
      <c r="FX96" s="2"/>
    </row>
    <row r="97" spans="1:212" x14ac:dyDescent="0.2">
      <c r="A97" s="3"/>
      <c r="C97" s="4"/>
      <c r="E97"/>
      <c r="F97"/>
      <c r="G97" s="2"/>
      <c r="H97"/>
      <c r="I97"/>
      <c r="J97"/>
      <c r="K97"/>
      <c r="L97"/>
      <c r="M97" s="5"/>
      <c r="FZ97" s="2"/>
    </row>
    <row r="98" spans="1:212" x14ac:dyDescent="0.2">
      <c r="A98" s="3"/>
      <c r="C98" s="4"/>
      <c r="E98"/>
      <c r="F98"/>
      <c r="G98" s="2"/>
      <c r="H98"/>
      <c r="I98"/>
      <c r="J98"/>
      <c r="K98"/>
      <c r="L98"/>
      <c r="M98" s="5"/>
      <c r="GB98" s="2"/>
    </row>
    <row r="99" spans="1:212" x14ac:dyDescent="0.2">
      <c r="A99" s="3"/>
      <c r="C99" s="4"/>
      <c r="E99"/>
      <c r="F99"/>
      <c r="G99" s="2"/>
      <c r="H99"/>
      <c r="I99"/>
      <c r="J99"/>
      <c r="K99"/>
      <c r="L99"/>
      <c r="M99" s="5"/>
      <c r="GD99" s="2"/>
    </row>
    <row r="100" spans="1:212" x14ac:dyDescent="0.2">
      <c r="A100" s="3"/>
      <c r="C100" s="4"/>
      <c r="E100"/>
      <c r="F100"/>
      <c r="G100" s="2"/>
      <c r="H100"/>
      <c r="I100"/>
      <c r="J100"/>
      <c r="K100"/>
      <c r="L100"/>
      <c r="M100" s="5"/>
      <c r="GF100" s="2"/>
    </row>
    <row r="101" spans="1:212" x14ac:dyDescent="0.2">
      <c r="A101" s="3"/>
      <c r="C101" s="4"/>
      <c r="E101"/>
      <c r="F101"/>
      <c r="G101" s="2"/>
      <c r="H101"/>
      <c r="I101"/>
      <c r="J101"/>
      <c r="K101"/>
      <c r="L101"/>
      <c r="M101" s="5"/>
      <c r="GH101" s="2"/>
    </row>
    <row r="102" spans="1:212" x14ac:dyDescent="0.2">
      <c r="A102" s="3"/>
      <c r="C102" s="4"/>
      <c r="E102"/>
      <c r="F102"/>
      <c r="G102" s="2"/>
      <c r="H102"/>
      <c r="I102"/>
      <c r="J102"/>
      <c r="K102"/>
      <c r="L102"/>
      <c r="M102" s="5"/>
      <c r="GJ102" s="2"/>
    </row>
    <row r="103" spans="1:212" x14ac:dyDescent="0.2">
      <c r="A103" s="3"/>
      <c r="C103" s="4"/>
      <c r="E103"/>
      <c r="F103"/>
      <c r="G103" s="2"/>
      <c r="H103"/>
      <c r="I103"/>
      <c r="J103"/>
      <c r="K103"/>
      <c r="L103"/>
      <c r="M103" s="5"/>
      <c r="GL103" s="2"/>
    </row>
    <row r="104" spans="1:212" x14ac:dyDescent="0.2">
      <c r="A104" s="3"/>
      <c r="C104" s="4"/>
      <c r="E104"/>
      <c r="F104"/>
      <c r="G104" s="2"/>
      <c r="H104"/>
      <c r="I104"/>
      <c r="J104"/>
      <c r="K104"/>
      <c r="L104"/>
      <c r="M104" s="5"/>
      <c r="GN104" s="2"/>
    </row>
    <row r="105" spans="1:212" x14ac:dyDescent="0.2">
      <c r="A105" s="3"/>
      <c r="C105" s="4"/>
      <c r="E105"/>
      <c r="F105"/>
      <c r="G105" s="2"/>
      <c r="H105"/>
      <c r="I105"/>
      <c r="J105"/>
      <c r="K105"/>
      <c r="L105"/>
      <c r="M105" s="5"/>
      <c r="GP105" s="2"/>
    </row>
    <row r="106" spans="1:212" x14ac:dyDescent="0.2">
      <c r="A106" s="3"/>
      <c r="C106" s="4"/>
      <c r="E106"/>
      <c r="F106"/>
      <c r="G106" s="2"/>
      <c r="H106"/>
      <c r="I106"/>
      <c r="J106"/>
      <c r="K106"/>
      <c r="L106"/>
      <c r="M106" s="5"/>
      <c r="GR106" s="2"/>
    </row>
    <row r="107" spans="1:212" x14ac:dyDescent="0.2">
      <c r="A107" s="3"/>
      <c r="C107" s="4"/>
      <c r="E107"/>
      <c r="F107"/>
      <c r="G107" s="2"/>
      <c r="H107"/>
      <c r="I107"/>
      <c r="J107"/>
      <c r="K107"/>
      <c r="L107"/>
      <c r="M107" s="5"/>
      <c r="GT107" s="2"/>
    </row>
    <row r="108" spans="1:212" x14ac:dyDescent="0.2">
      <c r="A108" s="3"/>
      <c r="C108" s="4"/>
      <c r="E108"/>
      <c r="F108"/>
      <c r="G108" s="2"/>
      <c r="H108"/>
      <c r="I108"/>
      <c r="J108"/>
      <c r="K108"/>
      <c r="L108"/>
      <c r="M108" s="5"/>
      <c r="GV108" s="2"/>
    </row>
    <row r="109" spans="1:212" x14ac:dyDescent="0.2">
      <c r="A109" s="3"/>
      <c r="C109" s="4"/>
      <c r="E109"/>
      <c r="F109"/>
      <c r="G109" s="2"/>
      <c r="H109"/>
      <c r="I109"/>
      <c r="J109"/>
      <c r="K109"/>
      <c r="L109"/>
      <c r="M109" s="5"/>
      <c r="GX109" s="2"/>
    </row>
    <row r="110" spans="1:212" x14ac:dyDescent="0.2">
      <c r="A110" s="3"/>
      <c r="C110" s="4"/>
      <c r="E110"/>
      <c r="F110"/>
      <c r="G110" s="2"/>
      <c r="H110"/>
      <c r="I110"/>
      <c r="J110"/>
      <c r="K110"/>
      <c r="L110"/>
      <c r="M110" s="5"/>
      <c r="GZ110" s="2"/>
    </row>
    <row r="111" spans="1:212" x14ac:dyDescent="0.2">
      <c r="A111" s="3"/>
      <c r="C111" s="4"/>
      <c r="E111"/>
      <c r="F111"/>
      <c r="G111" s="2"/>
      <c r="H111"/>
      <c r="I111"/>
      <c r="J111"/>
      <c r="K111"/>
      <c r="L111"/>
      <c r="M111" s="5"/>
      <c r="HB111" s="2"/>
    </row>
    <row r="112" spans="1:212" x14ac:dyDescent="0.2">
      <c r="A112" s="3"/>
      <c r="C112" s="4"/>
      <c r="E112"/>
      <c r="F112"/>
      <c r="G112" s="2"/>
      <c r="H112"/>
      <c r="I112"/>
      <c r="J112"/>
      <c r="K112"/>
      <c r="L112"/>
      <c r="M112" s="5"/>
      <c r="HD112" s="2"/>
    </row>
    <row r="113" spans="1:234" x14ac:dyDescent="0.2">
      <c r="A113" s="3"/>
      <c r="C113" s="4"/>
      <c r="E113"/>
      <c r="F113"/>
      <c r="G113" s="2"/>
      <c r="H113"/>
      <c r="I113"/>
      <c r="J113"/>
      <c r="K113"/>
      <c r="L113"/>
      <c r="M113" s="5"/>
      <c r="HF113" s="2"/>
    </row>
    <row r="114" spans="1:234" x14ac:dyDescent="0.2">
      <c r="A114" s="3"/>
      <c r="C114" s="4"/>
      <c r="E114"/>
      <c r="F114"/>
      <c r="G114" s="2"/>
      <c r="H114"/>
      <c r="I114"/>
      <c r="J114"/>
      <c r="K114"/>
      <c r="L114"/>
      <c r="M114" s="5"/>
      <c r="HH114" s="2"/>
    </row>
    <row r="115" spans="1:234" x14ac:dyDescent="0.2">
      <c r="A115" s="3"/>
      <c r="C115" s="4"/>
      <c r="E115"/>
      <c r="F115"/>
      <c r="G115" s="2"/>
      <c r="H115"/>
      <c r="I115"/>
      <c r="J115"/>
      <c r="K115"/>
      <c r="L115"/>
      <c r="M115" s="5"/>
      <c r="HJ115" s="2"/>
    </row>
    <row r="116" spans="1:234" x14ac:dyDescent="0.2">
      <c r="A116" s="3"/>
      <c r="C116" s="4"/>
      <c r="E116"/>
      <c r="F116"/>
      <c r="G116" s="2"/>
      <c r="H116"/>
      <c r="I116"/>
      <c r="J116"/>
      <c r="K116"/>
      <c r="L116"/>
      <c r="M116" s="5"/>
      <c r="HL116" s="2"/>
    </row>
    <row r="117" spans="1:234" x14ac:dyDescent="0.2">
      <c r="A117" s="3"/>
      <c r="C117" s="4"/>
      <c r="E117"/>
      <c r="F117"/>
      <c r="G117" s="2"/>
      <c r="H117"/>
      <c r="I117"/>
      <c r="J117"/>
      <c r="K117"/>
      <c r="L117"/>
      <c r="M117" s="5"/>
      <c r="HN117" s="2"/>
    </row>
    <row r="118" spans="1:234" x14ac:dyDescent="0.2">
      <c r="A118" s="3"/>
      <c r="C118" s="4"/>
      <c r="E118"/>
      <c r="F118"/>
      <c r="G118" s="2"/>
      <c r="H118"/>
      <c r="I118"/>
      <c r="J118"/>
      <c r="K118"/>
      <c r="L118"/>
      <c r="M118" s="5"/>
      <c r="HP118" s="2"/>
    </row>
    <row r="119" spans="1:234" x14ac:dyDescent="0.2">
      <c r="A119" s="3"/>
      <c r="C119" s="4"/>
      <c r="E119"/>
      <c r="F119"/>
      <c r="G119" s="2"/>
      <c r="H119"/>
      <c r="I119"/>
      <c r="J119"/>
      <c r="K119"/>
      <c r="L119"/>
      <c r="M119" s="5"/>
      <c r="HR119" s="2"/>
    </row>
    <row r="120" spans="1:234" x14ac:dyDescent="0.2">
      <c r="A120" s="3"/>
      <c r="C120" s="4"/>
      <c r="E120"/>
      <c r="F120"/>
      <c r="G120" s="2"/>
      <c r="H120"/>
      <c r="I120"/>
      <c r="J120"/>
      <c r="K120"/>
      <c r="L120"/>
      <c r="M120" s="5"/>
      <c r="HT120" s="2"/>
    </row>
    <row r="121" spans="1:234" x14ac:dyDescent="0.2">
      <c r="A121" s="3"/>
      <c r="C121" s="4"/>
      <c r="E121"/>
      <c r="F121"/>
      <c r="G121" s="2"/>
      <c r="H121"/>
      <c r="I121"/>
      <c r="J121"/>
      <c r="K121"/>
      <c r="L121"/>
      <c r="M121" s="5"/>
      <c r="HV121" s="2"/>
    </row>
    <row r="122" spans="1:234" x14ac:dyDescent="0.2">
      <c r="A122" s="3"/>
      <c r="C122" s="4"/>
      <c r="E122"/>
      <c r="F122"/>
      <c r="G122" s="2"/>
      <c r="H122"/>
      <c r="I122"/>
      <c r="J122"/>
      <c r="K122"/>
      <c r="L122"/>
      <c r="M122" s="5"/>
      <c r="HX122" s="2"/>
    </row>
    <row r="123" spans="1:234" x14ac:dyDescent="0.2">
      <c r="F123"/>
      <c r="HZ123" s="2"/>
    </row>
    <row r="124" spans="1:234" x14ac:dyDescent="0.2">
      <c r="F124"/>
    </row>
    <row r="125" spans="1:234" x14ac:dyDescent="0.2">
      <c r="F125"/>
    </row>
  </sheetData>
  <mergeCells count="4">
    <mergeCell ref="A13:E13"/>
    <mergeCell ref="F13:I13"/>
    <mergeCell ref="J13:N13"/>
    <mergeCell ref="P13:R13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F803-89DD-4435-B757-16CA465B45F2}">
  <dimension ref="A1:HZ125"/>
  <sheetViews>
    <sheetView topLeftCell="A8" workbookViewId="0">
      <selection activeCell="B10" sqref="B10"/>
    </sheetView>
  </sheetViews>
  <sheetFormatPr baseColWidth="10" defaultColWidth="9.1640625" defaultRowHeight="15" x14ac:dyDescent="0.2"/>
  <cols>
    <col min="1" max="1" width="26.1640625" style="1" bestFit="1" customWidth="1"/>
    <col min="2" max="2" width="14.33203125" style="2" bestFit="1" customWidth="1"/>
    <col min="3" max="3" width="16.5" style="2" bestFit="1" customWidth="1"/>
    <col min="4" max="4" width="18.5" style="2" bestFit="1" customWidth="1"/>
    <col min="5" max="5" width="12" style="1" bestFit="1" customWidth="1"/>
    <col min="6" max="6" width="12" style="1" customWidth="1"/>
    <col min="7" max="7" width="24.1640625" style="1" bestFit="1" customWidth="1"/>
    <col min="8" max="8" width="12" style="1" bestFit="1" customWidth="1"/>
    <col min="9" max="9" width="13.33203125" style="1" bestFit="1" customWidth="1"/>
    <col min="10" max="10" width="16.83203125" style="1" bestFit="1" customWidth="1"/>
    <col min="11" max="11" width="22" style="1" bestFit="1" customWidth="1"/>
    <col min="12" max="12" width="13.33203125" style="1" bestFit="1" customWidth="1"/>
    <col min="13" max="13" width="19.5" style="1" bestFit="1" customWidth="1"/>
    <col min="14" max="14" width="17.33203125" style="1" bestFit="1" customWidth="1"/>
    <col min="15" max="15" width="9.1640625" style="1"/>
    <col min="16" max="16" width="18.5" style="1" bestFit="1" customWidth="1"/>
    <col min="17" max="17" width="10.5" style="1" bestFit="1" customWidth="1"/>
    <col min="18" max="18" width="11.5" style="1" bestFit="1" customWidth="1"/>
    <col min="19" max="19" width="10.5" style="1" bestFit="1" customWidth="1"/>
    <col min="20" max="20" width="11.5" style="1" bestFit="1" customWidth="1"/>
    <col min="21" max="21" width="10.5" style="1" bestFit="1" customWidth="1"/>
    <col min="22" max="22" width="11.5" style="1" bestFit="1" customWidth="1"/>
    <col min="23" max="23" width="10.5" style="1" bestFit="1" customWidth="1"/>
    <col min="24" max="24" width="11.5" style="1" bestFit="1" customWidth="1"/>
    <col min="25" max="25" width="10.5" style="1" bestFit="1" customWidth="1"/>
    <col min="26" max="26" width="11.5" style="1" bestFit="1" customWidth="1"/>
    <col min="27" max="27" width="10.5" style="1" bestFit="1" customWidth="1"/>
    <col min="28" max="28" width="11.5" style="1" bestFit="1" customWidth="1"/>
    <col min="29" max="29" width="10.5" style="1" bestFit="1" customWidth="1"/>
    <col min="30" max="30" width="11.5" style="1" bestFit="1" customWidth="1"/>
    <col min="31" max="31" width="10.5" style="1" bestFit="1" customWidth="1"/>
    <col min="32" max="32" width="11.5" style="1" bestFit="1" customWidth="1"/>
    <col min="33" max="33" width="10.5" style="1" bestFit="1" customWidth="1"/>
    <col min="34" max="34" width="11.5" style="1" bestFit="1" customWidth="1"/>
    <col min="35" max="35" width="10.5" style="1" bestFit="1" customWidth="1"/>
    <col min="36" max="36" width="11.5" style="1" bestFit="1" customWidth="1"/>
    <col min="37" max="37" width="10.5" style="1" bestFit="1" customWidth="1"/>
    <col min="38" max="38" width="11.5" style="1" bestFit="1" customWidth="1"/>
    <col min="39" max="39" width="10.5" style="1" bestFit="1" customWidth="1"/>
    <col min="40" max="40" width="11.5" style="1" bestFit="1" customWidth="1"/>
    <col min="41" max="41" width="10.5" style="1" bestFit="1" customWidth="1"/>
    <col min="42" max="42" width="11.5" style="1" bestFit="1" customWidth="1"/>
    <col min="43" max="43" width="10.5" style="1" bestFit="1" customWidth="1"/>
    <col min="44" max="44" width="11.5" style="1" bestFit="1" customWidth="1"/>
    <col min="45" max="45" width="10.5" style="1" bestFit="1" customWidth="1"/>
    <col min="46" max="48" width="11.5" style="1" bestFit="1" customWidth="1"/>
    <col min="49" max="49" width="10.5" style="1" bestFit="1" customWidth="1"/>
    <col min="50" max="50" width="11.5" style="1" bestFit="1" customWidth="1"/>
    <col min="51" max="51" width="10.5" style="1" bestFit="1" customWidth="1"/>
    <col min="52" max="52" width="11.5" style="1" bestFit="1" customWidth="1"/>
    <col min="53" max="53" width="10.5" style="1" bestFit="1" customWidth="1"/>
    <col min="54" max="56" width="11.5" style="1" bestFit="1" customWidth="1"/>
    <col min="57" max="57" width="10.5" style="1" bestFit="1" customWidth="1"/>
    <col min="58" max="58" width="11.5" style="1" bestFit="1" customWidth="1"/>
    <col min="59" max="59" width="10.5" style="1" bestFit="1" customWidth="1"/>
    <col min="60" max="60" width="11.5" style="1" bestFit="1" customWidth="1"/>
    <col min="61" max="61" width="10.5" style="1" bestFit="1" customWidth="1"/>
    <col min="62" max="62" width="11.5" style="1" bestFit="1" customWidth="1"/>
    <col min="63" max="63" width="10.5" style="1" bestFit="1" customWidth="1"/>
    <col min="64" max="64" width="11.5" style="1" bestFit="1" customWidth="1"/>
    <col min="65" max="65" width="10.5" style="1" bestFit="1" customWidth="1"/>
    <col min="66" max="66" width="11.5" style="1" bestFit="1" customWidth="1"/>
    <col min="67" max="67" width="10.5" style="1" bestFit="1" customWidth="1"/>
    <col min="68" max="68" width="11.5" style="1" bestFit="1" customWidth="1"/>
    <col min="69" max="69" width="10.5" style="1" bestFit="1" customWidth="1"/>
    <col min="70" max="70" width="11.5" style="1" bestFit="1" customWidth="1"/>
    <col min="71" max="71" width="10.5" style="1" bestFit="1" customWidth="1"/>
    <col min="72" max="72" width="11.5" style="1" bestFit="1" customWidth="1"/>
    <col min="73" max="73" width="10.5" style="1" bestFit="1" customWidth="1"/>
    <col min="74" max="74" width="11.5" style="1" bestFit="1" customWidth="1"/>
    <col min="75" max="79" width="10.5" style="1" bestFit="1" customWidth="1"/>
    <col min="80" max="80" width="11.5" style="1" bestFit="1" customWidth="1"/>
    <col min="81" max="81" width="10.5" style="1" bestFit="1" customWidth="1"/>
    <col min="82" max="82" width="11.5" style="1" bestFit="1" customWidth="1"/>
    <col min="83" max="83" width="10.5" style="1" bestFit="1" customWidth="1"/>
    <col min="84" max="84" width="11.5" style="1" bestFit="1" customWidth="1"/>
    <col min="85" max="85" width="10.5" style="1" bestFit="1" customWidth="1"/>
    <col min="86" max="86" width="11.5" style="1" bestFit="1" customWidth="1"/>
    <col min="87" max="87" width="10.5" style="1" bestFit="1" customWidth="1"/>
    <col min="88" max="88" width="11.5" style="1" bestFit="1" customWidth="1"/>
    <col min="89" max="89" width="10.5" style="1" bestFit="1" customWidth="1"/>
    <col min="90" max="90" width="11.5" style="1" bestFit="1" customWidth="1"/>
    <col min="91" max="91" width="10.5" style="1" bestFit="1" customWidth="1"/>
    <col min="92" max="92" width="11.5" style="1" bestFit="1" customWidth="1"/>
    <col min="93" max="93" width="10.5" style="1" bestFit="1" customWidth="1"/>
    <col min="94" max="94" width="11.5" style="1" bestFit="1" customWidth="1"/>
    <col min="95" max="126" width="10.5" style="1" bestFit="1" customWidth="1"/>
    <col min="127" max="127" width="11.5" style="1" bestFit="1" customWidth="1"/>
    <col min="128" max="128" width="10.5" style="1" bestFit="1" customWidth="1"/>
    <col min="129" max="129" width="11.5" style="1" bestFit="1" customWidth="1"/>
    <col min="130" max="130" width="10.5" style="1" bestFit="1" customWidth="1"/>
    <col min="131" max="131" width="11.5" style="1" bestFit="1" customWidth="1"/>
    <col min="132" max="132" width="10.5" style="1" bestFit="1" customWidth="1"/>
    <col min="133" max="133" width="11.5" style="1" bestFit="1" customWidth="1"/>
    <col min="134" max="134" width="10.5" style="1" bestFit="1" customWidth="1"/>
    <col min="135" max="135" width="11.5" style="1" bestFit="1" customWidth="1"/>
    <col min="136" max="136" width="10.5" style="1" bestFit="1" customWidth="1"/>
    <col min="137" max="137" width="11.5" style="1" bestFit="1" customWidth="1"/>
    <col min="138" max="138" width="10.5" style="1" bestFit="1" customWidth="1"/>
    <col min="139" max="139" width="11.5" style="1" bestFit="1" customWidth="1"/>
    <col min="140" max="140" width="10.5" style="1" bestFit="1" customWidth="1"/>
    <col min="141" max="141" width="11.5" style="1" bestFit="1" customWidth="1"/>
    <col min="142" max="142" width="10.5" style="1" bestFit="1" customWidth="1"/>
    <col min="143" max="143" width="11.5" style="1" bestFit="1" customWidth="1"/>
    <col min="144" max="144" width="10.5" style="1" bestFit="1" customWidth="1"/>
    <col min="145" max="145" width="11.5" style="1" bestFit="1" customWidth="1"/>
    <col min="146" max="146" width="10.5" style="1" bestFit="1" customWidth="1"/>
    <col min="147" max="147" width="11.5" style="1" bestFit="1" customWidth="1"/>
    <col min="148" max="148" width="10.5" style="1" bestFit="1" customWidth="1"/>
    <col min="149" max="149" width="11.5" style="1" bestFit="1" customWidth="1"/>
    <col min="150" max="150" width="10.5" style="1" bestFit="1" customWidth="1"/>
    <col min="151" max="151" width="11.5" style="1" bestFit="1" customWidth="1"/>
    <col min="152" max="152" width="10.5" style="1" bestFit="1" customWidth="1"/>
    <col min="153" max="153" width="11.5" style="1" bestFit="1" customWidth="1"/>
    <col min="154" max="154" width="10.5" style="1" bestFit="1" customWidth="1"/>
    <col min="155" max="155" width="11.5" style="1" bestFit="1" customWidth="1"/>
    <col min="156" max="156" width="10.5" style="1" bestFit="1" customWidth="1"/>
    <col min="157" max="157" width="11.5" style="1" bestFit="1" customWidth="1"/>
    <col min="158" max="158" width="10.5" style="1" bestFit="1" customWidth="1"/>
    <col min="159" max="159" width="11.5" style="1" bestFit="1" customWidth="1"/>
    <col min="160" max="160" width="10.5" style="1" bestFit="1" customWidth="1"/>
    <col min="161" max="161" width="11.5" style="1" bestFit="1" customWidth="1"/>
    <col min="162" max="162" width="10.5" style="1" bestFit="1" customWidth="1"/>
    <col min="163" max="163" width="11.5" style="1" bestFit="1" customWidth="1"/>
    <col min="164" max="164" width="10.5" style="1" bestFit="1" customWidth="1"/>
    <col min="165" max="165" width="11.5" style="1" bestFit="1" customWidth="1"/>
    <col min="166" max="166" width="10.5" style="1" bestFit="1" customWidth="1"/>
    <col min="167" max="167" width="11.5" style="1" bestFit="1" customWidth="1"/>
    <col min="168" max="168" width="10.5" style="1" bestFit="1" customWidth="1"/>
    <col min="169" max="169" width="11.5" style="1" bestFit="1" customWidth="1"/>
    <col min="170" max="170" width="10.5" style="1" bestFit="1" customWidth="1"/>
    <col min="171" max="171" width="11.5" style="1" bestFit="1" customWidth="1"/>
    <col min="172" max="172" width="10.5" style="1" bestFit="1" customWidth="1"/>
    <col min="173" max="173" width="11.5" style="1" bestFit="1" customWidth="1"/>
    <col min="174" max="174" width="10.5" style="1" bestFit="1" customWidth="1"/>
    <col min="175" max="175" width="11.5" style="1" bestFit="1" customWidth="1"/>
    <col min="176" max="176" width="10.5" style="1" bestFit="1" customWidth="1"/>
    <col min="177" max="177" width="11.5" style="1" bestFit="1" customWidth="1"/>
    <col min="178" max="178" width="10.5" style="1" bestFit="1" customWidth="1"/>
    <col min="179" max="179" width="11.5" style="1" bestFit="1" customWidth="1"/>
    <col min="180" max="180" width="10.5" style="1" bestFit="1" customWidth="1"/>
    <col min="181" max="181" width="11.5" style="1" bestFit="1" customWidth="1"/>
    <col min="182" max="182" width="10.5" style="1" bestFit="1" customWidth="1"/>
    <col min="183" max="183" width="11.5" style="1" bestFit="1" customWidth="1"/>
    <col min="184" max="184" width="10.5" style="1" bestFit="1" customWidth="1"/>
    <col min="185" max="185" width="11.5" style="1" bestFit="1" customWidth="1"/>
    <col min="186" max="186" width="10.5" style="1" bestFit="1" customWidth="1"/>
    <col min="187" max="187" width="11.5" style="1" bestFit="1" customWidth="1"/>
    <col min="188" max="188" width="10.5" style="1" bestFit="1" customWidth="1"/>
    <col min="189" max="189" width="11.5" style="1" bestFit="1" customWidth="1"/>
    <col min="190" max="190" width="10.5" style="1" bestFit="1" customWidth="1"/>
    <col min="191" max="191" width="11.5" style="1" bestFit="1" customWidth="1"/>
    <col min="192" max="192" width="10.5" style="1" bestFit="1" customWidth="1"/>
    <col min="193" max="193" width="11.5" style="1" bestFit="1" customWidth="1"/>
    <col min="194" max="194" width="10.5" style="1" bestFit="1" customWidth="1"/>
    <col min="195" max="195" width="11.5" style="1" bestFit="1" customWidth="1"/>
    <col min="196" max="196" width="10.5" style="1" bestFit="1" customWidth="1"/>
    <col min="197" max="197" width="11.5" style="1" bestFit="1" customWidth="1"/>
    <col min="198" max="198" width="10.5" style="1" bestFit="1" customWidth="1"/>
    <col min="199" max="199" width="11.5" style="1" bestFit="1" customWidth="1"/>
    <col min="200" max="200" width="10.5" style="1" bestFit="1" customWidth="1"/>
    <col min="201" max="201" width="11.5" style="1" bestFit="1" customWidth="1"/>
    <col min="202" max="202" width="10.5" style="1" bestFit="1" customWidth="1"/>
    <col min="203" max="203" width="11.5" style="1" bestFit="1" customWidth="1"/>
    <col min="204" max="204" width="10.5" style="1" bestFit="1" customWidth="1"/>
    <col min="205" max="205" width="11.5" style="1" bestFit="1" customWidth="1"/>
    <col min="206" max="206" width="10.5" style="1" bestFit="1" customWidth="1"/>
    <col min="207" max="207" width="11.5" style="1" bestFit="1" customWidth="1"/>
    <col min="208" max="208" width="10.5" style="1" bestFit="1" customWidth="1"/>
    <col min="209" max="209" width="11.5" style="1" bestFit="1" customWidth="1"/>
    <col min="210" max="210" width="10.5" style="1" bestFit="1" customWidth="1"/>
    <col min="211" max="211" width="11.5" style="1" bestFit="1" customWidth="1"/>
    <col min="212" max="212" width="10.5" style="1" bestFit="1" customWidth="1"/>
    <col min="213" max="213" width="11.5" style="1" bestFit="1" customWidth="1"/>
    <col min="214" max="214" width="10.5" style="1" bestFit="1" customWidth="1"/>
    <col min="215" max="215" width="11.5" style="1" bestFit="1" customWidth="1"/>
    <col min="216" max="216" width="10.5" style="1" bestFit="1" customWidth="1"/>
    <col min="217" max="217" width="11.5" style="1" bestFit="1" customWidth="1"/>
    <col min="218" max="218" width="10.5" style="1" bestFit="1" customWidth="1"/>
    <col min="219" max="219" width="11.5" style="1" bestFit="1" customWidth="1"/>
    <col min="220" max="220" width="10.5" style="1" bestFit="1" customWidth="1"/>
    <col min="221" max="221" width="11.5" style="1" bestFit="1" customWidth="1"/>
    <col min="222" max="222" width="10.5" style="1" bestFit="1" customWidth="1"/>
    <col min="223" max="223" width="11.5" style="1" bestFit="1" customWidth="1"/>
    <col min="224" max="224" width="10.5" style="1" bestFit="1" customWidth="1"/>
    <col min="225" max="225" width="11.5" style="1" bestFit="1" customWidth="1"/>
    <col min="226" max="226" width="10.5" style="1" bestFit="1" customWidth="1"/>
    <col min="227" max="227" width="11.5" style="1" bestFit="1" customWidth="1"/>
    <col min="228" max="228" width="10.5" style="1" bestFit="1" customWidth="1"/>
    <col min="229" max="229" width="11.5" style="1" bestFit="1" customWidth="1"/>
    <col min="230" max="230" width="10.5" style="1" bestFit="1" customWidth="1"/>
    <col min="231" max="231" width="11.5" style="1" bestFit="1" customWidth="1"/>
    <col min="232" max="232" width="10.5" style="1" bestFit="1" customWidth="1"/>
    <col min="233" max="16384" width="9.1640625" style="1"/>
  </cols>
  <sheetData>
    <row r="1" spans="1:98" x14ac:dyDescent="0.2">
      <c r="A1" s="1" t="s">
        <v>0</v>
      </c>
      <c r="B1" s="2">
        <f>Summary!$Q$7</f>
        <v>2500</v>
      </c>
      <c r="C1" s="1"/>
      <c r="D1" s="1" t="s">
        <v>75</v>
      </c>
    </row>
    <row r="2" spans="1:98" x14ac:dyDescent="0.2">
      <c r="A2" s="1" t="s">
        <v>1</v>
      </c>
      <c r="B2" s="2">
        <f>Summary!$R$7</f>
        <v>450</v>
      </c>
      <c r="C2" s="1"/>
      <c r="D2" s="1"/>
    </row>
    <row r="3" spans="1:98" x14ac:dyDescent="0.2">
      <c r="A3" s="1" t="s">
        <v>2</v>
      </c>
      <c r="B3" s="2" t="str">
        <f>Summary!$B$3</f>
        <v>Quarterly</v>
      </c>
      <c r="C3" s="1"/>
      <c r="D3" s="1"/>
    </row>
    <row r="4" spans="1:98" x14ac:dyDescent="0.2">
      <c r="A4" s="1" t="s">
        <v>5</v>
      </c>
      <c r="B4" s="1">
        <f>P5</f>
        <v>24813.551523533581</v>
      </c>
      <c r="D4" s="1"/>
      <c r="P4" s="1">
        <f>SUM(Q6,S6,U6,W6,Y6,AA6,AC6,AE6,AG6,AI6,AK6,AM6,AO6,AQ6,AS6,AU6,AW6,AY6,BA6,BC6,BE6,BG6,BI6,BK6,BM6,BO6,BQ6,BS6,BU6,BW6,BY6,CA6,CC6,CE6,CG6,CI6,CK6,CM6,CO6,CQ6,CS6,CU6,CW6,CY6,DA6,DC6,DE6,DG6,DI6,DK6,DM6,DO6,DQ6,DS6,DU6,DW6,DY6,EA6,EC6,EE6,EG6,EI6,EK6,EM6,EO6,EQ6,ES6,EU6,EW6,EY6,FA6,FC6,FE6,FG6,FI6,FK6,FM6,FO6,FQ6,FS6,FU6,FW6,FY6,GA6,GC6,GE6,GG6,GI6,GK6,GM6,GO6,GQ6,GS6,GU6,GW6,GY6,HA6,HC6,HE6,HG6,HI6,HK6,HM6,HO6,HQ6,HS6,HU6,HW6)</f>
        <v>5058.0477442118872</v>
      </c>
    </row>
    <row r="5" spans="1:98" x14ac:dyDescent="0.2">
      <c r="A5" s="1" t="s">
        <v>6</v>
      </c>
      <c r="B5" s="2">
        <f>SUM(N14:N54)</f>
        <v>4879.2115156555492</v>
      </c>
      <c r="C5" s="1"/>
      <c r="D5" s="1"/>
      <c r="P5" s="1">
        <f>SUM(P6:HX6)</f>
        <v>24813.551523533581</v>
      </c>
    </row>
    <row r="6" spans="1:98" x14ac:dyDescent="0.2">
      <c r="A6" s="1" t="s">
        <v>4</v>
      </c>
      <c r="B6" s="2">
        <f>P4</f>
        <v>5058.0477442118872</v>
      </c>
      <c r="C6" s="1"/>
      <c r="D6" s="1"/>
      <c r="P6" s="1">
        <f>P55</f>
        <v>1789.0804333670299</v>
      </c>
      <c r="Q6" s="1">
        <f t="shared" ref="Q6:CC6" si="0">Q55</f>
        <v>7.5650148903199694</v>
      </c>
      <c r="R6" s="1">
        <f t="shared" si="0"/>
        <v>322.03447800606534</v>
      </c>
      <c r="S6" s="1">
        <f t="shared" si="0"/>
        <v>9.8269033953838321</v>
      </c>
      <c r="T6" s="1">
        <f t="shared" si="0"/>
        <v>316.05980946417242</v>
      </c>
      <c r="U6" s="1">
        <f t="shared" si="0"/>
        <v>12.316179697528947</v>
      </c>
      <c r="V6" s="1">
        <f t="shared" si="0"/>
        <v>343.31444373959761</v>
      </c>
      <c r="W6" s="1">
        <f t="shared" si="0"/>
        <v>14.845627371821944</v>
      </c>
      <c r="X6" s="1">
        <f t="shared" si="0"/>
        <v>361.26664662227364</v>
      </c>
      <c r="Y6" s="1">
        <f t="shared" si="0"/>
        <v>17.275403803395015</v>
      </c>
      <c r="Z6" s="1">
        <f t="shared" si="0"/>
        <v>370.61528628988128</v>
      </c>
      <c r="AA6" s="1">
        <f t="shared" si="0"/>
        <v>20.711142984692337</v>
      </c>
      <c r="AB6" s="1">
        <f t="shared" si="0"/>
        <v>341.97237794142796</v>
      </c>
      <c r="AC6" s="1">
        <f t="shared" si="0"/>
        <v>23.227248000395051</v>
      </c>
      <c r="AD6" s="1">
        <f t="shared" si="0"/>
        <v>348.09578721331991</v>
      </c>
      <c r="AE6" s="1">
        <f t="shared" si="0"/>
        <v>29.282957474507871</v>
      </c>
      <c r="AF6" s="1">
        <f t="shared" si="0"/>
        <v>400.93750777203718</v>
      </c>
      <c r="AG6" s="1">
        <f t="shared" si="0"/>
        <v>33.18829096344804</v>
      </c>
      <c r="AH6" s="1">
        <f t="shared" si="0"/>
        <v>413.0638916803693</v>
      </c>
      <c r="AI6" s="1">
        <f t="shared" si="0"/>
        <v>39.55944852191174</v>
      </c>
      <c r="AJ6" s="1">
        <f t="shared" si="0"/>
        <v>380.68433570735658</v>
      </c>
      <c r="AK6" s="1">
        <f t="shared" si="0"/>
        <v>46.528921294817522</v>
      </c>
      <c r="AL6" s="1">
        <f t="shared" si="0"/>
        <v>414.12083632274516</v>
      </c>
      <c r="AM6" s="1">
        <f t="shared" si="0"/>
        <v>56.942107172980499</v>
      </c>
      <c r="AN6" s="1">
        <f t="shared" si="0"/>
        <v>468.24863638288849</v>
      </c>
      <c r="AO6" s="1">
        <f t="shared" si="0"/>
        <v>67.372769428463428</v>
      </c>
      <c r="AP6" s="1">
        <f t="shared" si="0"/>
        <v>509.80763006690756</v>
      </c>
      <c r="AQ6" s="1">
        <f t="shared" si="0"/>
        <v>68.036666901197734</v>
      </c>
      <c r="AR6" s="1">
        <f t="shared" si="0"/>
        <v>439.50960589314224</v>
      </c>
      <c r="AS6" s="1">
        <f t="shared" si="0"/>
        <v>66.228620689842415</v>
      </c>
      <c r="AT6" s="1">
        <f t="shared" si="0"/>
        <v>399.50241797453032</v>
      </c>
      <c r="AU6" s="1">
        <f t="shared" si="0"/>
        <v>73.362818823486805</v>
      </c>
      <c r="AV6" s="1">
        <f t="shared" si="0"/>
        <v>417.18997842106859</v>
      </c>
      <c r="AW6" s="1">
        <f t="shared" si="0"/>
        <v>68.516108421092611</v>
      </c>
      <c r="AX6" s="1">
        <f t="shared" si="0"/>
        <v>367.45967562231959</v>
      </c>
      <c r="AY6" s="1">
        <f t="shared" si="0"/>
        <v>88.784039382114173</v>
      </c>
      <c r="AZ6" s="1">
        <f t="shared" si="0"/>
        <v>423.02406915600233</v>
      </c>
      <c r="BA6" s="1">
        <f t="shared" si="0"/>
        <v>101.00860056582465</v>
      </c>
      <c r="BB6" s="1">
        <f t="shared" si="0"/>
        <v>455.52999435567801</v>
      </c>
      <c r="BC6" s="1">
        <f t="shared" si="0"/>
        <v>101.05882114590317</v>
      </c>
      <c r="BD6" s="1">
        <f t="shared" si="0"/>
        <v>430.70772924483879</v>
      </c>
      <c r="BE6" s="1">
        <f t="shared" si="0"/>
        <v>108.31892601254579</v>
      </c>
      <c r="BF6" s="1">
        <f t="shared" si="0"/>
        <v>438.61624213836274</v>
      </c>
      <c r="BG6" s="1">
        <f t="shared" si="0"/>
        <v>123.35414196536978</v>
      </c>
      <c r="BH6" s="1">
        <f t="shared" si="0"/>
        <v>453.93292463221576</v>
      </c>
      <c r="BI6" s="1">
        <f t="shared" si="0"/>
        <v>127.77422052203703</v>
      </c>
      <c r="BJ6" s="1">
        <f t="shared" si="0"/>
        <v>447.16012192818147</v>
      </c>
      <c r="BK6" s="1">
        <f t="shared" si="0"/>
        <v>157.24202596472222</v>
      </c>
      <c r="BL6" s="1">
        <f t="shared" si="0"/>
        <v>524.6828662831914</v>
      </c>
      <c r="BM6" s="1">
        <f t="shared" si="0"/>
        <v>153.69879926434081</v>
      </c>
      <c r="BN6" s="1">
        <f t="shared" si="0"/>
        <v>486.03777686477139</v>
      </c>
      <c r="BO6" s="1">
        <f t="shared" si="0"/>
        <v>163.73180535409412</v>
      </c>
      <c r="BP6" s="1">
        <f t="shared" si="0"/>
        <v>478.31664445159566</v>
      </c>
      <c r="BQ6" s="1">
        <f t="shared" si="0"/>
        <v>165.59300568621126</v>
      </c>
      <c r="BR6" s="1">
        <f t="shared" si="0"/>
        <v>462.06546911883902</v>
      </c>
      <c r="BS6" s="1">
        <f t="shared" si="0"/>
        <v>175.87614838240813</v>
      </c>
      <c r="BT6" s="1">
        <f t="shared" si="0"/>
        <v>470.15304372865069</v>
      </c>
      <c r="BU6" s="1">
        <f t="shared" si="0"/>
        <v>164.67605059584173</v>
      </c>
      <c r="BV6" s="1">
        <f t="shared" si="0"/>
        <v>421.97620521530911</v>
      </c>
      <c r="BW6" s="1">
        <f t="shared" si="0"/>
        <v>217.56279303427638</v>
      </c>
      <c r="BX6" s="1">
        <f t="shared" si="0"/>
        <v>533.9880593441552</v>
      </c>
      <c r="BY6" s="1">
        <f t="shared" si="0"/>
        <v>220.87198889405985</v>
      </c>
      <c r="BZ6" s="1">
        <f t="shared" si="0"/>
        <v>518.04873124371625</v>
      </c>
      <c r="CA6" s="1">
        <f t="shared" si="0"/>
        <v>249.32575328848677</v>
      </c>
      <c r="CB6" s="1">
        <f>CB55</f>
        <v>560.33385009215033</v>
      </c>
      <c r="CC6" s="1">
        <f t="shared" si="0"/>
        <v>246.71867375248615</v>
      </c>
      <c r="CD6" s="1">
        <f t="shared" ref="CD6:CT6" si="1">CD55</f>
        <v>530.18322562074661</v>
      </c>
      <c r="CE6" s="1">
        <f t="shared" si="1"/>
        <v>217.12702160245064</v>
      </c>
      <c r="CF6" s="1">
        <f t="shared" si="1"/>
        <v>445.03899470955969</v>
      </c>
      <c r="CG6" s="1">
        <f t="shared" si="1"/>
        <v>231.2867184345605</v>
      </c>
      <c r="CH6" s="1">
        <f t="shared" si="1"/>
        <v>458.30351801314595</v>
      </c>
      <c r="CI6" s="1">
        <f t="shared" si="1"/>
        <v>279.68696179565075</v>
      </c>
      <c r="CJ6" s="1">
        <f t="shared" si="1"/>
        <v>512.11006226082031</v>
      </c>
      <c r="CK6" s="1">
        <f t="shared" si="1"/>
        <v>262.8723400359026</v>
      </c>
      <c r="CL6" s="1">
        <f t="shared" si="1"/>
        <v>463.51481535306124</v>
      </c>
      <c r="CM6" s="1">
        <f t="shared" si="1"/>
        <v>271.5804129473201</v>
      </c>
      <c r="CN6" s="1">
        <f t="shared" si="1"/>
        <v>460.34289704934702</v>
      </c>
      <c r="CO6" s="1">
        <f t="shared" si="1"/>
        <v>291.33347053340208</v>
      </c>
      <c r="CP6" s="1">
        <f t="shared" si="1"/>
        <v>478.01420809442959</v>
      </c>
      <c r="CQ6" s="1">
        <f t="shared" si="1"/>
        <v>283.77879521659332</v>
      </c>
      <c r="CR6" s="1">
        <f t="shared" si="1"/>
        <v>450.45855193579268</v>
      </c>
      <c r="CS6" s="1">
        <f t="shared" si="1"/>
        <v>0</v>
      </c>
      <c r="CT6" s="1">
        <f t="shared" si="1"/>
        <v>450</v>
      </c>
    </row>
    <row r="7" spans="1:98" x14ac:dyDescent="0.2">
      <c r="A7" s="1" t="s">
        <v>20</v>
      </c>
      <c r="B7" s="1">
        <f>SUM(G15:G55)+B1</f>
        <v>20950</v>
      </c>
      <c r="C7" s="1"/>
      <c r="D7" s="1"/>
    </row>
    <row r="8" spans="1:98" x14ac:dyDescent="0.2">
      <c r="A8" s="1" t="s">
        <v>21</v>
      </c>
      <c r="B8" s="1">
        <f>$B7+$B5</f>
        <v>25829.211515655548</v>
      </c>
      <c r="C8" s="1"/>
      <c r="D8" s="1"/>
    </row>
    <row r="9" spans="1:98" x14ac:dyDescent="0.2">
      <c r="A9" s="1" t="s">
        <v>22</v>
      </c>
      <c r="B9" s="1">
        <f>SUM(P55:HX55)</f>
        <v>24813.551523533581</v>
      </c>
      <c r="C9" s="1"/>
      <c r="D9" s="1"/>
    </row>
    <row r="10" spans="1:98" x14ac:dyDescent="0.2">
      <c r="A10" s="1" t="s">
        <v>23</v>
      </c>
      <c r="B10" s="7">
        <f>($B9-$B8)/$B8</f>
        <v>-3.9322144677407515E-2</v>
      </c>
      <c r="C10" s="1"/>
      <c r="D10" s="1"/>
    </row>
    <row r="11" spans="1:98" x14ac:dyDescent="0.2">
      <c r="A11" s="1" t="s">
        <v>344</v>
      </c>
      <c r="B11" s="7">
        <f>($B9-$B7)/$B7</f>
        <v>0.18441773382021864</v>
      </c>
      <c r="C11" s="1"/>
      <c r="D11" s="1"/>
    </row>
    <row r="12" spans="1:98" x14ac:dyDescent="0.2">
      <c r="A12" s="1" t="s">
        <v>19</v>
      </c>
      <c r="B12" s="7">
        <f>($B6-$B5)/$B5</f>
        <v>3.6652690292790141E-2</v>
      </c>
      <c r="C12" s="1"/>
      <c r="D12" s="1"/>
    </row>
    <row r="13" spans="1:98" x14ac:dyDescent="0.2">
      <c r="A13" s="64"/>
      <c r="B13" s="64"/>
      <c r="C13" s="64"/>
      <c r="D13" s="64"/>
      <c r="E13" s="64"/>
      <c r="F13" s="65" t="s">
        <v>1</v>
      </c>
      <c r="G13" s="66"/>
      <c r="H13" s="66"/>
      <c r="I13" s="67"/>
      <c r="J13" s="64" t="s">
        <v>7</v>
      </c>
      <c r="K13" s="64"/>
      <c r="L13" s="64"/>
      <c r="M13" s="64"/>
      <c r="N13" s="64"/>
      <c r="P13" s="64" t="s">
        <v>8</v>
      </c>
      <c r="Q13" s="64"/>
      <c r="R13" s="64"/>
    </row>
    <row r="14" spans="1:98" x14ac:dyDescent="0.2">
      <c r="A14" s="1" t="s">
        <v>9</v>
      </c>
      <c r="B14" s="1" t="s">
        <v>10</v>
      </c>
      <c r="C14" s="1" t="s">
        <v>11</v>
      </c>
      <c r="D14" s="1" t="s">
        <v>0</v>
      </c>
      <c r="E14" s="1" t="s">
        <v>12</v>
      </c>
      <c r="G14" s="1" t="s">
        <v>13</v>
      </c>
      <c r="H14" s="1" t="s">
        <v>12</v>
      </c>
      <c r="I14" s="1" t="s">
        <v>14</v>
      </c>
      <c r="J14" s="1" t="s">
        <v>15</v>
      </c>
      <c r="K14" s="1" t="s">
        <v>16</v>
      </c>
      <c r="L14" s="1" t="s">
        <v>14</v>
      </c>
      <c r="M14" s="1" t="s">
        <v>17</v>
      </c>
      <c r="N14" s="1" t="s">
        <v>18</v>
      </c>
      <c r="P14" s="1" t="s">
        <v>0</v>
      </c>
    </row>
    <row r="15" spans="1:98" x14ac:dyDescent="0.2">
      <c r="A15" s="31">
        <v>41311</v>
      </c>
      <c r="B15" s="2">
        <v>192.179733</v>
      </c>
      <c r="C15" s="4"/>
      <c r="D15" s="2">
        <f>B1</f>
        <v>2500</v>
      </c>
      <c r="E15">
        <f>($D$15/$B$15)</f>
        <v>13.008655808674686</v>
      </c>
      <c r="F15">
        <v>1</v>
      </c>
      <c r="G15" s="2">
        <f>IF($B$3="Quarterly",$B$2,IF($B$3="None",0, IF(AND($B$3="Annually",$F15=1), $B$2, IF(AND($B$3="Bi-Annually",$F15=2),$B$2,0))))</f>
        <v>450</v>
      </c>
      <c r="H15">
        <f>G15/B15</f>
        <v>2.3415580455614431</v>
      </c>
      <c r="I15">
        <f>H15</f>
        <v>2.3415580455614431</v>
      </c>
      <c r="J15">
        <f>N15/B15</f>
        <v>5.5006288739329362E-2</v>
      </c>
      <c r="K15">
        <f>J15</f>
        <v>5.5006288739329362E-2</v>
      </c>
      <c r="L15">
        <f>E15</f>
        <v>13.008655808674686</v>
      </c>
      <c r="M15" s="2">
        <v>0.81262000000000001</v>
      </c>
      <c r="N15" s="1">
        <f>M15*L15</f>
        <v>10.571093883245224</v>
      </c>
      <c r="P15" s="1">
        <f>D15</f>
        <v>2500</v>
      </c>
      <c r="Q15" s="1">
        <f>$N15</f>
        <v>10.571093883245224</v>
      </c>
      <c r="R15" s="2">
        <f>$G15</f>
        <v>450</v>
      </c>
    </row>
    <row r="16" spans="1:98" x14ac:dyDescent="0.2">
      <c r="A16" s="31">
        <v>41402</v>
      </c>
      <c r="B16" s="2">
        <v>195.812622</v>
      </c>
      <c r="C16" s="4">
        <f>(B16-B15)/B15</f>
        <v>1.8903601036848176E-2</v>
      </c>
      <c r="D16" s="2">
        <f>D15*C16+D15</f>
        <v>2547.2590025921204</v>
      </c>
      <c r="E16">
        <f>($D$15/$B$15)+K15+I15</f>
        <v>15.405220142975459</v>
      </c>
      <c r="F16">
        <v>2</v>
      </c>
      <c r="G16" s="2">
        <f t="shared" ref="G16:G55" si="2">IF($B$3="Quarterly",$B$2,IF($B$3="None",0, IF(AND($B$3="Annually",$F16=1), $B$2, IF(AND($B$3="Bi-Annually",$F16=2),$B$2,0))))</f>
        <v>450</v>
      </c>
      <c r="H16">
        <f t="shared" ref="H16:H55" si="3">G16/B16</f>
        <v>2.2981153891090842</v>
      </c>
      <c r="I16">
        <f>H16+I15</f>
        <v>4.6396734346705273</v>
      </c>
      <c r="J16">
        <f>N16/B16</f>
        <v>7.1452798628545283E-2</v>
      </c>
      <c r="K16">
        <f>K15+J16</f>
        <v>0.12645908736787465</v>
      </c>
      <c r="L16">
        <f>E16</f>
        <v>15.405220142975459</v>
      </c>
      <c r="M16" s="2">
        <v>0.90822199999999997</v>
      </c>
      <c r="N16" s="1">
        <f t="shared" ref="N16:N55" si="4">M16*L16</f>
        <v>13.991359848693456</v>
      </c>
      <c r="P16" s="1">
        <f t="shared" ref="P16:P54" si="5">D16</f>
        <v>2547.2590025921204</v>
      </c>
      <c r="Q16" s="1">
        <f>$C16*Q15+Q15</f>
        <v>10.770925624537158</v>
      </c>
      <c r="R16" s="1">
        <f>R15*$C16+R15</f>
        <v>458.50662046658169</v>
      </c>
      <c r="S16" s="1">
        <f>$N16</f>
        <v>13.991359848693456</v>
      </c>
      <c r="T16" s="2">
        <f>$G16</f>
        <v>450</v>
      </c>
    </row>
    <row r="17" spans="1:52" x14ac:dyDescent="0.2">
      <c r="A17" s="31">
        <v>41493</v>
      </c>
      <c r="B17" s="2">
        <v>180.267685</v>
      </c>
      <c r="C17" s="4">
        <f t="shared" ref="C17:C55" si="6">(B17-B16)/B16</f>
        <v>-7.9386797649847129E-2</v>
      </c>
      <c r="D17" s="2">
        <f t="shared" ref="D17:D55" si="7">D16*C17+D16</f>
        <v>2345.0402675915884</v>
      </c>
      <c r="E17">
        <f t="shared" ref="E17:E55" si="8">($D$15/$B$15)+K16+I16</f>
        <v>17.774788330713086</v>
      </c>
      <c r="F17">
        <v>3</v>
      </c>
      <c r="G17" s="2">
        <f t="shared" si="2"/>
        <v>450</v>
      </c>
      <c r="H17">
        <f t="shared" si="3"/>
        <v>2.4962876735228501</v>
      </c>
      <c r="I17">
        <f t="shared" ref="I17:I55" si="9">H17+I16</f>
        <v>7.1359611081933778</v>
      </c>
      <c r="J17">
        <f t="shared" ref="J17:J55" si="10">N17/B17</f>
        <v>8.9552677216090615E-2</v>
      </c>
      <c r="K17">
        <f t="shared" ref="K17:K55" si="11">K16+J17</f>
        <v>0.21601176458396526</v>
      </c>
      <c r="L17">
        <f t="shared" ref="L17:L55" si="12">E17</f>
        <v>17.774788330713086</v>
      </c>
      <c r="M17" s="2">
        <v>0.90822199999999997</v>
      </c>
      <c r="N17" s="1">
        <f t="shared" si="4"/>
        <v>16.1434538072969</v>
      </c>
      <c r="P17" s="1">
        <f t="shared" si="5"/>
        <v>2345.0402675915884</v>
      </c>
      <c r="Q17" s="1">
        <f t="shared" ref="Q17:Q55" si="13">C17*Q16+Q16</f>
        <v>9.9158563314804731</v>
      </c>
      <c r="R17" s="1">
        <f t="shared" ref="R17:R55" si="14">R16*C17+R16</f>
        <v>422.10724816648593</v>
      </c>
      <c r="S17" s="1">
        <f>$C17*S16+S16</f>
        <v>12.880630595539033</v>
      </c>
      <c r="T17" s="1">
        <f>T16*$C17+T16</f>
        <v>414.27594105756879</v>
      </c>
      <c r="U17" s="1">
        <f>$N17</f>
        <v>16.1434538072969</v>
      </c>
      <c r="V17" s="2">
        <f>$G17</f>
        <v>450</v>
      </c>
    </row>
    <row r="18" spans="1:52" x14ac:dyDescent="0.2">
      <c r="A18" s="31">
        <v>41584</v>
      </c>
      <c r="B18" s="2">
        <v>171.309753</v>
      </c>
      <c r="C18" s="4">
        <f t="shared" si="6"/>
        <v>-4.9692389404124203E-2</v>
      </c>
      <c r="D18" s="2">
        <f t="shared" si="7"/>
        <v>2228.5096134460755</v>
      </c>
      <c r="E18">
        <f t="shared" si="8"/>
        <v>20.360628681452027</v>
      </c>
      <c r="F18">
        <v>4</v>
      </c>
      <c r="G18" s="2">
        <f t="shared" si="2"/>
        <v>450</v>
      </c>
      <c r="H18">
        <f t="shared" si="3"/>
        <v>2.6268206691069129</v>
      </c>
      <c r="I18">
        <f t="shared" si="9"/>
        <v>9.7627817773002903</v>
      </c>
      <c r="J18">
        <f t="shared" si="10"/>
        <v>0.1079446475083396</v>
      </c>
      <c r="K18">
        <f t="shared" si="11"/>
        <v>0.32395641209230486</v>
      </c>
      <c r="L18">
        <f t="shared" si="12"/>
        <v>20.360628681452027</v>
      </c>
      <c r="M18" s="2">
        <v>0.90822199999999997</v>
      </c>
      <c r="N18" s="1">
        <f t="shared" si="4"/>
        <v>18.491970902325722</v>
      </c>
      <c r="P18" s="1">
        <f t="shared" si="5"/>
        <v>2228.5096134460755</v>
      </c>
      <c r="Q18" s="1">
        <f t="shared" si="13"/>
        <v>9.4231137373811951</v>
      </c>
      <c r="R18" s="1">
        <f t="shared" si="14"/>
        <v>401.13173042029359</v>
      </c>
      <c r="S18" s="1">
        <f t="shared" ref="S18:S55" si="15">$C18*S17+S17</f>
        <v>12.240561284214831</v>
      </c>
      <c r="T18" s="1">
        <f t="shared" ref="T18:T55" si="16">T17*$C18+T17</f>
        <v>393.68957967377605</v>
      </c>
      <c r="U18" s="1">
        <f>$C18*U17+U17</f>
        <v>15.341247014377211</v>
      </c>
      <c r="V18" s="1">
        <f>V17*$C18+V17</f>
        <v>427.63842476814409</v>
      </c>
      <c r="W18" s="1">
        <f>$N18</f>
        <v>18.491970902325722</v>
      </c>
      <c r="X18" s="2">
        <f>$G18</f>
        <v>450</v>
      </c>
    </row>
    <row r="19" spans="1:52" x14ac:dyDescent="0.2">
      <c r="A19" s="31">
        <v>41676</v>
      </c>
      <c r="B19" s="2">
        <v>166.98852500000001</v>
      </c>
      <c r="C19" s="4">
        <f t="shared" si="6"/>
        <v>-2.5224646725163339E-2</v>
      </c>
      <c r="D19" s="2">
        <f t="shared" si="7"/>
        <v>2172.2962457232679</v>
      </c>
      <c r="E19">
        <f t="shared" si="8"/>
        <v>23.09539399806728</v>
      </c>
      <c r="F19">
        <v>1</v>
      </c>
      <c r="G19" s="2">
        <f t="shared" si="2"/>
        <v>450</v>
      </c>
      <c r="H19">
        <f t="shared" si="3"/>
        <v>2.6947959448111778</v>
      </c>
      <c r="I19">
        <f t="shared" si="9"/>
        <v>12.457577722111468</v>
      </c>
      <c r="J19">
        <f t="shared" si="10"/>
        <v>0.1256118941568749</v>
      </c>
      <c r="K19">
        <f t="shared" si="11"/>
        <v>0.44956830624917976</v>
      </c>
      <c r="L19">
        <f t="shared" si="12"/>
        <v>23.09539399806728</v>
      </c>
      <c r="M19" s="2">
        <v>0.90822199999999997</v>
      </c>
      <c r="N19" s="1">
        <f t="shared" si="4"/>
        <v>20.975744927712661</v>
      </c>
      <c r="P19" s="1">
        <f t="shared" si="5"/>
        <v>2172.2962457232679</v>
      </c>
      <c r="Q19" s="1">
        <f t="shared" si="13"/>
        <v>9.1854190223047212</v>
      </c>
      <c r="R19" s="1">
        <f t="shared" si="14"/>
        <v>391.01332423018823</v>
      </c>
      <c r="S19" s="1">
        <f t="shared" si="15"/>
        <v>11.931797450102801</v>
      </c>
      <c r="T19" s="1">
        <f t="shared" si="16"/>
        <v>383.75889910712698</v>
      </c>
      <c r="U19" s="1">
        <f t="shared" ref="U19:U55" si="17">$C19*U18+U18</f>
        <v>14.95426947811608</v>
      </c>
      <c r="V19" s="1">
        <f t="shared" ref="V19:V55" si="18">V18*$C19+V18</f>
        <v>416.85139657726234</v>
      </c>
      <c r="W19" s="1">
        <f>$C19*W18+W18</f>
        <v>18.025517469062557</v>
      </c>
      <c r="X19" s="1">
        <f>X18*$C19+X18</f>
        <v>438.6489089736765</v>
      </c>
      <c r="Y19" s="1">
        <f>$N19</f>
        <v>20.975744927712661</v>
      </c>
      <c r="Z19" s="2">
        <f>$G19</f>
        <v>450</v>
      </c>
    </row>
    <row r="20" spans="1:52" x14ac:dyDescent="0.2">
      <c r="A20" s="31">
        <v>41766</v>
      </c>
      <c r="B20" s="2">
        <v>180.975143</v>
      </c>
      <c r="C20" s="4">
        <f t="shared" si="6"/>
        <v>8.3757958817828895E-2</v>
      </c>
      <c r="D20" s="2">
        <f t="shared" si="7"/>
        <v>2354.2433452126816</v>
      </c>
      <c r="E20">
        <f t="shared" si="8"/>
        <v>25.915801837035332</v>
      </c>
      <c r="F20">
        <v>2</v>
      </c>
      <c r="G20" s="2">
        <f t="shared" si="2"/>
        <v>450</v>
      </c>
      <c r="H20">
        <f t="shared" si="3"/>
        <v>2.4865293240851312</v>
      </c>
      <c r="I20">
        <f t="shared" si="9"/>
        <v>14.944107046196599</v>
      </c>
      <c r="J20">
        <f t="shared" si="10"/>
        <v>0.15059363764045916</v>
      </c>
      <c r="K20">
        <f t="shared" si="11"/>
        <v>0.60016194388963895</v>
      </c>
      <c r="L20">
        <f t="shared" si="12"/>
        <v>25.915801837035332</v>
      </c>
      <c r="M20" s="2">
        <v>1.051625</v>
      </c>
      <c r="N20" s="1">
        <f t="shared" si="4"/>
        <v>27.253705106872282</v>
      </c>
      <c r="P20" s="1">
        <f t="shared" si="5"/>
        <v>2354.2433452126816</v>
      </c>
      <c r="Q20" s="1">
        <f t="shared" si="13"/>
        <v>9.9547709704994229</v>
      </c>
      <c r="R20" s="1">
        <f t="shared" si="14"/>
        <v>423.7638021382827</v>
      </c>
      <c r="S20" s="1">
        <f t="shared" si="15"/>
        <v>12.931180449551187</v>
      </c>
      <c r="T20" s="1">
        <f t="shared" si="16"/>
        <v>415.90176117451711</v>
      </c>
      <c r="U20" s="1">
        <f t="shared" si="17"/>
        <v>16.206808565214843</v>
      </c>
      <c r="V20" s="1">
        <f t="shared" si="18"/>
        <v>451.76601868493515</v>
      </c>
      <c r="W20" s="1">
        <f t="shared" ref="W20:W55" si="19">$C20*W19+W19</f>
        <v>19.535298018906353</v>
      </c>
      <c r="X20" s="1">
        <f t="shared" ref="X20:X55" si="20">X19*$C20+X19</f>
        <v>475.38924622697925</v>
      </c>
      <c r="Y20" s="1">
        <f>$C20*Y19+Y19</f>
        <v>22.732630507541302</v>
      </c>
      <c r="Z20" s="1">
        <f>Z19*$C20+Z19</f>
        <v>487.69108146802301</v>
      </c>
      <c r="AA20" s="1">
        <f>$N20</f>
        <v>27.253705106872282</v>
      </c>
      <c r="AB20" s="2">
        <f>$G20</f>
        <v>450</v>
      </c>
    </row>
    <row r="21" spans="1:52" x14ac:dyDescent="0.2">
      <c r="A21" s="31">
        <v>41857</v>
      </c>
      <c r="B21" s="2">
        <v>177.79158000000001</v>
      </c>
      <c r="C21" s="4">
        <f t="shared" si="6"/>
        <v>-1.7591161676827588E-2</v>
      </c>
      <c r="D21" s="2">
        <f t="shared" si="7"/>
        <v>2312.82946990045</v>
      </c>
      <c r="E21">
        <f t="shared" si="8"/>
        <v>28.552924798760923</v>
      </c>
      <c r="F21">
        <v>3</v>
      </c>
      <c r="G21" s="2">
        <f t="shared" si="2"/>
        <v>450</v>
      </c>
      <c r="H21">
        <f t="shared" si="3"/>
        <v>2.5310534953342558</v>
      </c>
      <c r="I21">
        <f t="shared" si="9"/>
        <v>17.475160541530855</v>
      </c>
      <c r="J21">
        <f t="shared" si="10"/>
        <v>0.16888859158289135</v>
      </c>
      <c r="K21">
        <f t="shared" si="11"/>
        <v>0.76905053547253033</v>
      </c>
      <c r="L21">
        <f t="shared" si="12"/>
        <v>28.552924798760923</v>
      </c>
      <c r="M21" s="2">
        <v>1.051625</v>
      </c>
      <c r="N21" s="1">
        <f t="shared" si="4"/>
        <v>30.026969541496957</v>
      </c>
      <c r="P21" s="1">
        <f t="shared" si="5"/>
        <v>2312.82946990045</v>
      </c>
      <c r="Q21" s="1">
        <f t="shared" si="13"/>
        <v>9.7796549849015779</v>
      </c>
      <c r="R21" s="1">
        <f t="shared" si="14"/>
        <v>416.30930458208098</v>
      </c>
      <c r="S21" s="1">
        <f t="shared" si="15"/>
        <v>12.703705963590901</v>
      </c>
      <c r="T21" s="1">
        <f t="shared" si="16"/>
        <v>408.58556605201886</v>
      </c>
      <c r="U21" s="1">
        <f t="shared" si="17"/>
        <v>15.921711975478754</v>
      </c>
      <c r="V21" s="1">
        <f t="shared" si="18"/>
        <v>443.81892961015171</v>
      </c>
      <c r="W21" s="1">
        <f t="shared" si="19"/>
        <v>19.191649433050763</v>
      </c>
      <c r="X21" s="1">
        <f t="shared" si="20"/>
        <v>467.02659713717526</v>
      </c>
      <c r="Y21" s="1">
        <f t="shared" ref="Y21:Y55" si="21">$C21*Y20+Y20</f>
        <v>22.33273712894356</v>
      </c>
      <c r="Z21" s="1">
        <f t="shared" ref="Z21:Z55" si="22">Z20*$C21+Z20</f>
        <v>479.11202880557215</v>
      </c>
      <c r="AA21" s="1">
        <f>$C21*AA20+AA20</f>
        <v>26.774280774044708</v>
      </c>
      <c r="AB21" s="1">
        <f>AB20*$C21+AB20</f>
        <v>442.0839772454276</v>
      </c>
      <c r="AC21" s="1">
        <f>$N21</f>
        <v>30.026969541496957</v>
      </c>
      <c r="AD21" s="2">
        <f>$G21</f>
        <v>450</v>
      </c>
    </row>
    <row r="22" spans="1:52" x14ac:dyDescent="0.2">
      <c r="A22" s="31">
        <v>41949</v>
      </c>
      <c r="B22" s="2">
        <v>154.359467</v>
      </c>
      <c r="C22" s="4">
        <f t="shared" si="6"/>
        <v>-0.13179540335937176</v>
      </c>
      <c r="D22" s="2">
        <f t="shared" si="7"/>
        <v>2008.0091770134782</v>
      </c>
      <c r="E22">
        <f t="shared" si="8"/>
        <v>31.25286688567807</v>
      </c>
      <c r="F22">
        <v>4</v>
      </c>
      <c r="G22" s="2">
        <f t="shared" si="2"/>
        <v>450</v>
      </c>
      <c r="H22">
        <f t="shared" si="3"/>
        <v>2.9152730878501933</v>
      </c>
      <c r="I22">
        <f t="shared" si="9"/>
        <v>20.390433629381047</v>
      </c>
      <c r="J22">
        <f t="shared" si="10"/>
        <v>0.21292050806738794</v>
      </c>
      <c r="K22">
        <f t="shared" si="11"/>
        <v>0.98197104353991826</v>
      </c>
      <c r="L22">
        <f t="shared" si="12"/>
        <v>31.25286688567807</v>
      </c>
      <c r="M22" s="2">
        <v>1.051625</v>
      </c>
      <c r="N22" s="1">
        <f t="shared" si="4"/>
        <v>32.866296138651201</v>
      </c>
      <c r="P22" s="1">
        <f t="shared" si="5"/>
        <v>2008.0091770134782</v>
      </c>
      <c r="Q22" s="1">
        <f t="shared" si="13"/>
        <v>8.4907414114509834</v>
      </c>
      <c r="R22" s="1">
        <f t="shared" si="14"/>
        <v>361.44165186242606</v>
      </c>
      <c r="S22" s="1">
        <f t="shared" si="15"/>
        <v>11.029415911960582</v>
      </c>
      <c r="T22" s="1">
        <f t="shared" si="16"/>
        <v>354.73586656737581</v>
      </c>
      <c r="U22" s="1">
        <f t="shared" si="17"/>
        <v>13.823303523498792</v>
      </c>
      <c r="V22" s="1">
        <f t="shared" si="18"/>
        <v>385.32563476365715</v>
      </c>
      <c r="W22" s="1">
        <f t="shared" si="19"/>
        <v>16.662278254890179</v>
      </c>
      <c r="X22" s="1">
        <f t="shared" si="20"/>
        <v>405.4746383879264</v>
      </c>
      <c r="Y22" s="1">
        <f t="shared" si="21"/>
        <v>19.389385030915626</v>
      </c>
      <c r="Z22" s="1">
        <f t="shared" si="22"/>
        <v>415.96726571481486</v>
      </c>
      <c r="AA22" s="1">
        <f t="shared" ref="AA22:AA55" si="23">$C22*AA21+AA21</f>
        <v>23.245553639772414</v>
      </c>
      <c r="AB22" s="1">
        <f t="shared" ref="AB22:AB55" si="24">AB21*$C22+AB21</f>
        <v>383.81934114565115</v>
      </c>
      <c r="AC22" s="1">
        <f>$C22*AC21+AC21</f>
        <v>26.069552979115794</v>
      </c>
      <c r="AD22" s="1">
        <f>AD21*$C22+AD21</f>
        <v>390.6920684882827</v>
      </c>
      <c r="AE22" s="1">
        <f>$N22</f>
        <v>32.866296138651201</v>
      </c>
      <c r="AF22" s="2">
        <f>$G22</f>
        <v>450</v>
      </c>
    </row>
    <row r="23" spans="1:52" x14ac:dyDescent="0.2">
      <c r="A23" s="31">
        <v>42041</v>
      </c>
      <c r="B23" s="2">
        <v>149.827911</v>
      </c>
      <c r="C23" s="4">
        <f t="shared" si="6"/>
        <v>-2.9357162784191235E-2</v>
      </c>
      <c r="D23" s="2">
        <f t="shared" si="7"/>
        <v>1949.0597247317437</v>
      </c>
      <c r="E23">
        <f t="shared" si="8"/>
        <v>34.381060481595654</v>
      </c>
      <c r="F23">
        <v>1</v>
      </c>
      <c r="G23" s="2">
        <f t="shared" si="2"/>
        <v>450</v>
      </c>
      <c r="H23">
        <f t="shared" si="3"/>
        <v>3.0034457331518158</v>
      </c>
      <c r="I23">
        <f t="shared" si="9"/>
        <v>23.393879362532864</v>
      </c>
      <c r="J23">
        <f t="shared" si="10"/>
        <v>0.24131673790044386</v>
      </c>
      <c r="K23">
        <f t="shared" si="11"/>
        <v>1.2232877814403622</v>
      </c>
      <c r="L23">
        <f t="shared" si="12"/>
        <v>34.381060481595654</v>
      </c>
      <c r="M23" s="2">
        <v>1.051625</v>
      </c>
      <c r="N23" s="1">
        <f t="shared" si="4"/>
        <v>36.15598272895803</v>
      </c>
      <c r="P23" s="1">
        <f t="shared" si="5"/>
        <v>1949.0597247317437</v>
      </c>
      <c r="Q23" s="1">
        <f t="shared" si="13"/>
        <v>8.2414773336765439</v>
      </c>
      <c r="R23" s="1">
        <f t="shared" si="14"/>
        <v>350.83075045171381</v>
      </c>
      <c r="S23" s="1">
        <f t="shared" si="15"/>
        <v>10.705623553618606</v>
      </c>
      <c r="T23" s="1">
        <f t="shared" si="16"/>
        <v>344.32182798716622</v>
      </c>
      <c r="U23" s="1">
        <f t="shared" si="17"/>
        <v>13.417490551744153</v>
      </c>
      <c r="V23" s="1">
        <f t="shared" si="18"/>
        <v>374.01356737897868</v>
      </c>
      <c r="W23" s="1">
        <f t="shared" si="19"/>
        <v>16.173121039805878</v>
      </c>
      <c r="X23" s="1">
        <f t="shared" si="20"/>
        <v>393.571053423911</v>
      </c>
      <c r="Y23" s="1">
        <f t="shared" si="21"/>
        <v>18.820167698277675</v>
      </c>
      <c r="Z23" s="1">
        <f t="shared" si="22"/>
        <v>403.75564698233012</v>
      </c>
      <c r="AA23" s="1">
        <f t="shared" si="23"/>
        <v>22.563130137560965</v>
      </c>
      <c r="AB23" s="1">
        <f t="shared" si="24"/>
        <v>372.55149426791723</v>
      </c>
      <c r="AC23" s="1">
        <f t="shared" ref="AC23:AC55" si="25">$C23*AC22+AC22</f>
        <v>25.304224868596794</v>
      </c>
      <c r="AD23" s="1">
        <f t="shared" ref="AD23:AD55" si="26">AD22*$C23+AD22</f>
        <v>379.2224578351798</v>
      </c>
      <c r="AE23" s="1">
        <f>$C23*AE22+AE22</f>
        <v>31.901434932795382</v>
      </c>
      <c r="AF23" s="1">
        <f>AF22*$C23+AF22</f>
        <v>436.78927674711395</v>
      </c>
      <c r="AG23" s="1">
        <f>$N23</f>
        <v>36.15598272895803</v>
      </c>
      <c r="AH23" s="2">
        <f>$G23</f>
        <v>450</v>
      </c>
    </row>
    <row r="24" spans="1:52" x14ac:dyDescent="0.2">
      <c r="A24" s="31">
        <v>42130</v>
      </c>
      <c r="B24" s="2">
        <v>162.57170099999999</v>
      </c>
      <c r="C24" s="4">
        <f t="shared" si="6"/>
        <v>8.5056181554850549E-2</v>
      </c>
      <c r="D24" s="2">
        <f t="shared" si="7"/>
        <v>2114.8393025397741</v>
      </c>
      <c r="E24">
        <f t="shared" si="8"/>
        <v>37.625822952647908</v>
      </c>
      <c r="F24">
        <v>2</v>
      </c>
      <c r="G24" s="2">
        <f t="shared" si="2"/>
        <v>450</v>
      </c>
      <c r="H24">
        <f t="shared" si="3"/>
        <v>2.7680094212706798</v>
      </c>
      <c r="I24">
        <f t="shared" si="9"/>
        <v>26.161888783803544</v>
      </c>
      <c r="J24">
        <f t="shared" si="10"/>
        <v>0.28764232183459415</v>
      </c>
      <c r="K24">
        <f t="shared" si="11"/>
        <v>1.5109301032749562</v>
      </c>
      <c r="L24">
        <f t="shared" si="12"/>
        <v>37.625822952647908</v>
      </c>
      <c r="M24" s="2">
        <v>1.2428300000000001</v>
      </c>
      <c r="N24" s="1">
        <f t="shared" si="4"/>
        <v>46.762501540239406</v>
      </c>
      <c r="P24" s="1">
        <f t="shared" si="5"/>
        <v>2114.8393025397741</v>
      </c>
      <c r="Q24" s="1">
        <f t="shared" si="13"/>
        <v>8.9424659260499215</v>
      </c>
      <c r="R24" s="1">
        <f t="shared" si="14"/>
        <v>380.67107445715925</v>
      </c>
      <c r="S24" s="1">
        <f t="shared" si="15"/>
        <v>11.616203014253074</v>
      </c>
      <c r="T24" s="1">
        <f t="shared" si="16"/>
        <v>373.60852790174067</v>
      </c>
      <c r="U24" s="1">
        <f t="shared" si="17"/>
        <v>14.558731064123796</v>
      </c>
      <c r="V24" s="1">
        <f t="shared" si="18"/>
        <v>405.82573326994242</v>
      </c>
      <c r="W24" s="1">
        <f t="shared" si="19"/>
        <v>17.548744959276181</v>
      </c>
      <c r="X24" s="1">
        <f t="shared" si="20"/>
        <v>427.04670439866896</v>
      </c>
      <c r="Y24" s="1">
        <f t="shared" si="21"/>
        <v>20.420939298915116</v>
      </c>
      <c r="Z24" s="1">
        <f t="shared" si="22"/>
        <v>438.09756059585533</v>
      </c>
      <c r="AA24" s="1">
        <f t="shared" si="23"/>
        <v>24.482263830987069</v>
      </c>
      <c r="AB24" s="1">
        <f t="shared" si="24"/>
        <v>404.23930180290006</v>
      </c>
      <c r="AC24" s="1">
        <f t="shared" si="25"/>
        <v>27.456505613124929</v>
      </c>
      <c r="AD24" s="1">
        <f t="shared" si="26"/>
        <v>411.4776720584855</v>
      </c>
      <c r="AE24" s="1">
        <f t="shared" ref="AE24:AE55" si="27">$C24*AE23+AE23</f>
        <v>34.614849174299479</v>
      </c>
      <c r="AF24" s="1">
        <f t="shared" ref="AF24:AF55" si="28">AF23*$C24+AF23</f>
        <v>473.94090477132835</v>
      </c>
      <c r="AG24" s="1">
        <f>$C24*AG23+AG23</f>
        <v>39.231272560246325</v>
      </c>
      <c r="AH24" s="1">
        <f>AH23*$C24+AH23</f>
        <v>488.27528169968275</v>
      </c>
      <c r="AI24" s="1">
        <f>$N24</f>
        <v>46.762501540239406</v>
      </c>
      <c r="AJ24" s="2">
        <f>$G24</f>
        <v>450</v>
      </c>
    </row>
    <row r="25" spans="1:52" x14ac:dyDescent="0.2">
      <c r="A25" s="31">
        <v>42222</v>
      </c>
      <c r="B25" s="2">
        <v>149.44551100000001</v>
      </c>
      <c r="C25" s="4">
        <f t="shared" si="6"/>
        <v>-8.0740927967530962E-2</v>
      </c>
      <c r="D25" s="2">
        <f t="shared" si="7"/>
        <v>1944.0852147505068</v>
      </c>
      <c r="E25">
        <f t="shared" si="8"/>
        <v>40.681474695753188</v>
      </c>
      <c r="F25">
        <v>3</v>
      </c>
      <c r="G25" s="2">
        <f t="shared" si="2"/>
        <v>450</v>
      </c>
      <c r="H25">
        <f t="shared" si="3"/>
        <v>3.0111309265087258</v>
      </c>
      <c r="I25">
        <f t="shared" si="9"/>
        <v>29.173019710312271</v>
      </c>
      <c r="J25">
        <f t="shared" si="10"/>
        <v>0.3383183399608633</v>
      </c>
      <c r="K25">
        <f t="shared" si="11"/>
        <v>1.8492484432358196</v>
      </c>
      <c r="L25">
        <f t="shared" si="12"/>
        <v>40.681474695753188</v>
      </c>
      <c r="M25" s="2">
        <v>1.2428300000000001</v>
      </c>
      <c r="N25" s="1">
        <f t="shared" si="4"/>
        <v>50.560157196122937</v>
      </c>
      <c r="P25" s="1">
        <f t="shared" si="5"/>
        <v>1944.0852147505068</v>
      </c>
      <c r="Q25" s="1">
        <f t="shared" si="13"/>
        <v>8.2204429288626244</v>
      </c>
      <c r="R25" s="1">
        <f t="shared" si="14"/>
        <v>349.93533865509113</v>
      </c>
      <c r="S25" s="1">
        <f t="shared" si="15"/>
        <v>10.67830000342305</v>
      </c>
      <c r="T25" s="1">
        <f t="shared" si="16"/>
        <v>343.44302866237092</v>
      </c>
      <c r="U25" s="1">
        <f t="shared" si="17"/>
        <v>13.383245607976722</v>
      </c>
      <c r="V25" s="1">
        <f t="shared" si="18"/>
        <v>373.05898697262359</v>
      </c>
      <c r="W25" s="1">
        <f t="shared" si="19"/>
        <v>16.13184300659869</v>
      </c>
      <c r="X25" s="1">
        <f t="shared" si="20"/>
        <v>392.56655720004454</v>
      </c>
      <c r="Y25" s="1">
        <f t="shared" si="21"/>
        <v>18.772133709952087</v>
      </c>
      <c r="Z25" s="1">
        <f t="shared" si="22"/>
        <v>402.72515701303433</v>
      </c>
      <c r="AA25" s="1">
        <f t="shared" si="23"/>
        <v>22.505543130527254</v>
      </c>
      <c r="AB25" s="1">
        <f t="shared" si="24"/>
        <v>371.60064545438712</v>
      </c>
      <c r="AC25" s="1">
        <f t="shared" si="25"/>
        <v>25.2396418711755</v>
      </c>
      <c r="AD25" s="1">
        <f t="shared" si="26"/>
        <v>378.25458297856397</v>
      </c>
      <c r="AE25" s="1">
        <f t="shared" si="27"/>
        <v>31.820014130510415</v>
      </c>
      <c r="AF25" s="1">
        <f t="shared" si="28"/>
        <v>435.6744763183201</v>
      </c>
      <c r="AG25" s="1">
        <f t="shared" ref="AG25:AG55" si="29">$C25*AG24+AG24</f>
        <v>36.063703208384901</v>
      </c>
      <c r="AH25" s="1">
        <f t="shared" ref="AH25:AH55" si="30">AH24*$C25+AH24</f>
        <v>448.8514823516428</v>
      </c>
      <c r="AI25" s="1">
        <f>$C25*AI24+AI24</f>
        <v>42.986853771797378</v>
      </c>
      <c r="AJ25" s="1">
        <f>AJ24*$C25+AJ24</f>
        <v>413.66658241461107</v>
      </c>
      <c r="AK25" s="1">
        <f>$N25</f>
        <v>50.560157196122937</v>
      </c>
      <c r="AL25" s="2">
        <f>$G25</f>
        <v>450</v>
      </c>
    </row>
    <row r="26" spans="1:52" x14ac:dyDescent="0.2">
      <c r="A26" s="31">
        <v>42314</v>
      </c>
      <c r="B26" s="2">
        <v>132.17016599999999</v>
      </c>
      <c r="C26" s="4">
        <f t="shared" si="6"/>
        <v>-0.11559627910135095</v>
      </c>
      <c r="D26" s="2">
        <f t="shared" si="7"/>
        <v>1719.3561976693975</v>
      </c>
      <c r="E26">
        <f t="shared" si="8"/>
        <v>44.030923962222772</v>
      </c>
      <c r="F26">
        <v>4</v>
      </c>
      <c r="G26" s="2">
        <f t="shared" si="2"/>
        <v>450</v>
      </c>
      <c r="H26">
        <f t="shared" si="3"/>
        <v>3.4047017842135419</v>
      </c>
      <c r="I26">
        <f t="shared" si="9"/>
        <v>32.577721494525811</v>
      </c>
      <c r="J26">
        <f t="shared" si="10"/>
        <v>0.41403408109489198</v>
      </c>
      <c r="K26">
        <f t="shared" si="11"/>
        <v>2.2632825243307115</v>
      </c>
      <c r="L26">
        <f t="shared" si="12"/>
        <v>44.030923962222772</v>
      </c>
      <c r="M26" s="2">
        <v>1.2428300000000001</v>
      </c>
      <c r="N26" s="1">
        <f t="shared" si="4"/>
        <v>54.722953227969334</v>
      </c>
      <c r="P26" s="1">
        <f t="shared" si="5"/>
        <v>1719.3561976693975</v>
      </c>
      <c r="Q26" s="1">
        <f t="shared" si="13"/>
        <v>7.2701903137210939</v>
      </c>
      <c r="R26" s="1">
        <f t="shared" si="14"/>
        <v>309.48411558049145</v>
      </c>
      <c r="S26" s="1">
        <f t="shared" si="15"/>
        <v>9.4439282558994027</v>
      </c>
      <c r="T26" s="1">
        <f t="shared" si="16"/>
        <v>303.74229246570223</v>
      </c>
      <c r="U26" s="1">
        <f t="shared" si="17"/>
        <v>11.836192213395115</v>
      </c>
      <c r="V26" s="1">
        <f t="shared" si="18"/>
        <v>329.93475619326892</v>
      </c>
      <c r="W26" s="1">
        <f t="shared" si="19"/>
        <v>14.26706197998873</v>
      </c>
      <c r="X26" s="1">
        <f t="shared" si="20"/>
        <v>347.18732388809173</v>
      </c>
      <c r="Y26" s="1">
        <f t="shared" si="21"/>
        <v>16.602144902288586</v>
      </c>
      <c r="Z26" s="1">
        <f t="shared" si="22"/>
        <v>356.17162736182024</v>
      </c>
      <c r="AA26" s="1">
        <f t="shared" si="23"/>
        <v>19.903986085483332</v>
      </c>
      <c r="AB26" s="1">
        <f t="shared" si="24"/>
        <v>328.64499352819962</v>
      </c>
      <c r="AC26" s="1">
        <f t="shared" si="25"/>
        <v>22.322033185016952</v>
      </c>
      <c r="AD26" s="1">
        <f t="shared" si="26"/>
        <v>334.52976063320875</v>
      </c>
      <c r="AE26" s="1">
        <f t="shared" si="27"/>
        <v>28.141738896071004</v>
      </c>
      <c r="AF26" s="1">
        <f t="shared" si="28"/>
        <v>385.31212795649265</v>
      </c>
      <c r="AG26" s="1">
        <f t="shared" si="29"/>
        <v>31.894873306880154</v>
      </c>
      <c r="AH26" s="1">
        <f t="shared" si="30"/>
        <v>396.96592112266717</v>
      </c>
      <c r="AI26" s="1">
        <f t="shared" ref="AI26:AI55" si="31">$C26*AI25+AI25</f>
        <v>38.017733425503728</v>
      </c>
      <c r="AJ26" s="1">
        <f t="shared" ref="AJ26:AJ55" si="32">AJ25*$C26+AJ25</f>
        <v>365.8482646989097</v>
      </c>
      <c r="AK26" s="1">
        <f>$C26*AK25+AK25</f>
        <v>44.715591153471735</v>
      </c>
      <c r="AL26" s="1">
        <f>AL25*$C26+AL25</f>
        <v>397.98167440439209</v>
      </c>
      <c r="AM26" s="1">
        <f>$N26</f>
        <v>54.722953227969334</v>
      </c>
      <c r="AN26" s="2">
        <f>$G26</f>
        <v>450</v>
      </c>
    </row>
    <row r="27" spans="1:52" x14ac:dyDescent="0.2">
      <c r="A27" s="31">
        <v>42408</v>
      </c>
      <c r="B27" s="2">
        <v>121.39579000000001</v>
      </c>
      <c r="C27" s="4">
        <f t="shared" si="6"/>
        <v>-8.151897153552784E-2</v>
      </c>
      <c r="D27" s="2">
        <f t="shared" si="7"/>
        <v>1579.1960487321526</v>
      </c>
      <c r="E27">
        <f t="shared" si="8"/>
        <v>47.849659827531212</v>
      </c>
      <c r="F27">
        <v>1</v>
      </c>
      <c r="G27" s="2">
        <f t="shared" si="2"/>
        <v>450</v>
      </c>
      <c r="H27">
        <f t="shared" si="3"/>
        <v>3.706883080541755</v>
      </c>
      <c r="I27">
        <f t="shared" si="9"/>
        <v>36.284604575067569</v>
      </c>
      <c r="J27">
        <f t="shared" si="10"/>
        <v>0.48987689542982188</v>
      </c>
      <c r="K27">
        <f t="shared" si="11"/>
        <v>2.7531594197605336</v>
      </c>
      <c r="L27">
        <f t="shared" si="12"/>
        <v>47.849659827531212</v>
      </c>
      <c r="M27" s="2">
        <v>1.2428300000000001</v>
      </c>
      <c r="N27" s="1">
        <f t="shared" si="4"/>
        <v>59.468992723450619</v>
      </c>
      <c r="P27" s="1">
        <f t="shared" si="5"/>
        <v>1579.1960487321526</v>
      </c>
      <c r="Q27" s="1">
        <f t="shared" si="13"/>
        <v>6.6775318764789935</v>
      </c>
      <c r="R27" s="1">
        <f t="shared" si="14"/>
        <v>284.25528877178738</v>
      </c>
      <c r="S27" s="1">
        <f t="shared" si="15"/>
        <v>8.6740689372231721</v>
      </c>
      <c r="T27" s="1">
        <f t="shared" si="16"/>
        <v>278.9815331720547</v>
      </c>
      <c r="U27" s="1">
        <f t="shared" si="17"/>
        <v>10.871317997262322</v>
      </c>
      <c r="V27" s="1">
        <f t="shared" si="18"/>
        <v>303.03881419456854</v>
      </c>
      <c r="W27" s="1">
        <f t="shared" si="19"/>
        <v>13.104025760546417</v>
      </c>
      <c r="X27" s="1">
        <f t="shared" si="20"/>
        <v>318.88497031456228</v>
      </c>
      <c r="Y27" s="1">
        <f t="shared" si="21"/>
        <v>15.248755124570215</v>
      </c>
      <c r="Z27" s="1">
        <f t="shared" si="22"/>
        <v>327.13688260914938</v>
      </c>
      <c r="AA27" s="1">
        <f t="shared" si="23"/>
        <v>18.281433610337274</v>
      </c>
      <c r="AB27" s="1">
        <f t="shared" si="24"/>
        <v>301.85419165548058</v>
      </c>
      <c r="AC27" s="1">
        <f t="shared" si="25"/>
        <v>20.502363997192447</v>
      </c>
      <c r="AD27" s="1">
        <f t="shared" si="26"/>
        <v>307.25923859836325</v>
      </c>
      <c r="AE27" s="1">
        <f t="shared" si="27"/>
        <v>25.847653284041936</v>
      </c>
      <c r="AF27" s="1">
        <f t="shared" si="28"/>
        <v>353.90187956531366</v>
      </c>
      <c r="AG27" s="1">
        <f t="shared" si="29"/>
        <v>29.294836037647325</v>
      </c>
      <c r="AH27" s="1">
        <f t="shared" si="30"/>
        <v>364.60566749809385</v>
      </c>
      <c r="AI27" s="1">
        <f t="shared" si="31"/>
        <v>34.918566896544803</v>
      </c>
      <c r="AJ27" s="1">
        <f t="shared" si="32"/>
        <v>336.02469042259702</v>
      </c>
      <c r="AK27" s="1">
        <f t="shared" ref="AK27:AK55" si="33">$C27*AK26+AK26</f>
        <v>41.070422151037569</v>
      </c>
      <c r="AL27" s="1">
        <f t="shared" ref="AL27:AL55" si="34">AL26*$C27+AL26</f>
        <v>365.53861761695873</v>
      </c>
      <c r="AM27" s="1">
        <f>$C27*AM26+AM26</f>
        <v>50.261994361438482</v>
      </c>
      <c r="AN27" s="1">
        <f>AN26*$C27+AN26</f>
        <v>413.31646280901248</v>
      </c>
      <c r="AO27" s="1">
        <f>$N27</f>
        <v>59.468992723450619</v>
      </c>
      <c r="AP27" s="2">
        <f>$G27</f>
        <v>450</v>
      </c>
    </row>
    <row r="28" spans="1:52" x14ac:dyDescent="0.2">
      <c r="A28" s="31">
        <v>42496</v>
      </c>
      <c r="B28" s="2">
        <v>140.812622</v>
      </c>
      <c r="C28" s="4">
        <f t="shared" si="6"/>
        <v>0.15994650226338161</v>
      </c>
      <c r="D28" s="2">
        <f t="shared" si="7"/>
        <v>1831.7829331150131</v>
      </c>
      <c r="E28">
        <f t="shared" si="8"/>
        <v>52.046419803502786</v>
      </c>
      <c r="F28">
        <v>2</v>
      </c>
      <c r="G28" s="2">
        <f t="shared" si="2"/>
        <v>450</v>
      </c>
      <c r="H28">
        <f t="shared" si="3"/>
        <v>3.1957362458601191</v>
      </c>
      <c r="I28">
        <f t="shared" si="9"/>
        <v>39.480340820927687</v>
      </c>
      <c r="J28">
        <f t="shared" si="10"/>
        <v>0.49470418745871975</v>
      </c>
      <c r="K28">
        <f t="shared" si="11"/>
        <v>3.2478636072192533</v>
      </c>
      <c r="L28">
        <f t="shared" si="12"/>
        <v>52.046419803502786</v>
      </c>
      <c r="M28" s="2">
        <v>1.3384320000000001</v>
      </c>
      <c r="N28" s="1">
        <f t="shared" si="4"/>
        <v>69.660593750441848</v>
      </c>
      <c r="P28" s="1">
        <f t="shared" si="5"/>
        <v>1831.7829331150131</v>
      </c>
      <c r="Q28" s="1">
        <f t="shared" si="13"/>
        <v>7.7455797438740435</v>
      </c>
      <c r="R28" s="1">
        <f t="shared" si="14"/>
        <v>329.72092796070228</v>
      </c>
      <c r="S28" s="1">
        <f t="shared" si="15"/>
        <v>10.061455924123466</v>
      </c>
      <c r="T28" s="1">
        <f t="shared" si="16"/>
        <v>323.60365359900044</v>
      </c>
      <c r="U28" s="1">
        <f t="shared" si="17"/>
        <v>12.610147285917382</v>
      </c>
      <c r="V28" s="1">
        <f t="shared" si="18"/>
        <v>351.50881257503261</v>
      </c>
      <c r="W28" s="1">
        <f t="shared" si="19"/>
        <v>15.199968846515066</v>
      </c>
      <c r="X28" s="1">
        <f t="shared" si="20"/>
        <v>369.88950594073879</v>
      </c>
      <c r="Y28" s="1">
        <f t="shared" si="21"/>
        <v>17.687740170616038</v>
      </c>
      <c r="Z28" s="1">
        <f t="shared" si="22"/>
        <v>379.46128274382932</v>
      </c>
      <c r="AA28" s="1">
        <f t="shared" si="23"/>
        <v>21.205484972670945</v>
      </c>
      <c r="AB28" s="1">
        <f t="shared" si="24"/>
        <v>350.13471380431514</v>
      </c>
      <c r="AC28" s="1">
        <f t="shared" si="25"/>
        <v>23.781645406674063</v>
      </c>
      <c r="AD28" s="1">
        <f t="shared" si="26"/>
        <v>356.40427910028126</v>
      </c>
      <c r="AE28" s="1">
        <f t="shared" si="27"/>
        <v>29.981895018541053</v>
      </c>
      <c r="AF28" s="1">
        <f t="shared" si="28"/>
        <v>410.50724734622213</v>
      </c>
      <c r="AG28" s="1">
        <f t="shared" si="29"/>
        <v>33.980442596248274</v>
      </c>
      <c r="AH28" s="1">
        <f t="shared" si="30"/>
        <v>422.92306871981947</v>
      </c>
      <c r="AI28" s="1">
        <f t="shared" si="31"/>
        <v>40.50366953569705</v>
      </c>
      <c r="AJ28" s="1">
        <f t="shared" si="32"/>
        <v>389.77066432982701</v>
      </c>
      <c r="AK28" s="1">
        <f t="shared" si="33"/>
        <v>47.639492520576539</v>
      </c>
      <c r="AL28" s="1">
        <f t="shared" si="34"/>
        <v>424.00524094698301</v>
      </c>
      <c r="AM28" s="1">
        <f t="shared" ref="AM28:AM55" si="35">$C28*AM27+AM27</f>
        <v>58.301224556332379</v>
      </c>
      <c r="AN28" s="1">
        <f t="shared" ref="AN28:AN55" si="36">AN27*$C28+AN27</f>
        <v>479.42498536318709</v>
      </c>
      <c r="AO28" s="1">
        <f>$C28*AO27+AO27</f>
        <v>68.98085010269304</v>
      </c>
      <c r="AP28" s="1">
        <f>AP27*$C28+AP27</f>
        <v>521.9759260185217</v>
      </c>
      <c r="AQ28" s="1">
        <f>$N28</f>
        <v>69.660593750441848</v>
      </c>
      <c r="AR28" s="2">
        <f>$G28</f>
        <v>450</v>
      </c>
    </row>
    <row r="29" spans="1:52" x14ac:dyDescent="0.2">
      <c r="A29" s="31">
        <v>42590</v>
      </c>
      <c r="B29" s="2">
        <v>154.91395600000001</v>
      </c>
      <c r="C29" s="4">
        <f t="shared" si="6"/>
        <v>0.1001425426195104</v>
      </c>
      <c r="D29" s="2">
        <f t="shared" si="7"/>
        <v>2015.222333564175</v>
      </c>
      <c r="E29">
        <f t="shared" si="8"/>
        <v>55.736860236821627</v>
      </c>
      <c r="F29">
        <v>3</v>
      </c>
      <c r="G29" s="2">
        <f t="shared" si="2"/>
        <v>450</v>
      </c>
      <c r="H29">
        <f t="shared" si="3"/>
        <v>2.9048383478116069</v>
      </c>
      <c r="I29">
        <f t="shared" si="9"/>
        <v>42.385179168739292</v>
      </c>
      <c r="J29">
        <f t="shared" si="10"/>
        <v>0.48155762880711434</v>
      </c>
      <c r="K29">
        <f t="shared" si="11"/>
        <v>3.7294212360263677</v>
      </c>
      <c r="L29">
        <f t="shared" si="12"/>
        <v>55.736860236821627</v>
      </c>
      <c r="M29" s="2">
        <v>1.3384320000000001</v>
      </c>
      <c r="N29" s="1">
        <f t="shared" si="4"/>
        <v>74.599997320489649</v>
      </c>
      <c r="P29" s="1">
        <f t="shared" si="5"/>
        <v>2015.222333564175</v>
      </c>
      <c r="Q29" s="1">
        <f t="shared" si="13"/>
        <v>8.521241793487766</v>
      </c>
      <c r="R29" s="1">
        <f t="shared" si="14"/>
        <v>362.74002004155142</v>
      </c>
      <c r="S29" s="1">
        <f t="shared" si="15"/>
        <v>11.069035702819326</v>
      </c>
      <c r="T29" s="1">
        <f t="shared" si="16"/>
        <v>356.0101462713676</v>
      </c>
      <c r="U29" s="1">
        <f t="shared" si="17"/>
        <v>13.872959497935666</v>
      </c>
      <c r="V29" s="1">
        <f t="shared" si="18"/>
        <v>386.7097988194613</v>
      </c>
      <c r="W29" s="1">
        <f t="shared" si="19"/>
        <v>16.722132374542433</v>
      </c>
      <c r="X29" s="1">
        <f t="shared" si="20"/>
        <v>406.93118155391886</v>
      </c>
      <c r="Y29" s="1">
        <f t="shared" si="21"/>
        <v>19.459035444494781</v>
      </c>
      <c r="Z29" s="1">
        <f t="shared" si="22"/>
        <v>417.46150042345732</v>
      </c>
      <c r="AA29" s="1">
        <f t="shared" si="23"/>
        <v>23.329056155314031</v>
      </c>
      <c r="AB29" s="1">
        <f t="shared" si="24"/>
        <v>385.19809430403382</v>
      </c>
      <c r="AC29" s="1">
        <f t="shared" si="25"/>
        <v>26.163199845374002</v>
      </c>
      <c r="AD29" s="1">
        <f t="shared" si="26"/>
        <v>392.09550980985705</v>
      </c>
      <c r="AE29" s="1">
        <f t="shared" si="27"/>
        <v>32.984358218248985</v>
      </c>
      <c r="AF29" s="1">
        <f t="shared" si="28"/>
        <v>451.61648685920909</v>
      </c>
      <c r="AG29" s="1">
        <f t="shared" si="29"/>
        <v>37.383330517172894</v>
      </c>
      <c r="AH29" s="1">
        <f t="shared" si="30"/>
        <v>465.2756601538681</v>
      </c>
      <c r="AI29" s="1">
        <f t="shared" si="31"/>
        <v>44.55980998842216</v>
      </c>
      <c r="AJ29" s="1">
        <f t="shared" si="32"/>
        <v>428.80328969431162</v>
      </c>
      <c r="AK29" s="1">
        <f t="shared" si="33"/>
        <v>52.410232430690222</v>
      </c>
      <c r="AL29" s="1">
        <f t="shared" si="34"/>
        <v>466.46620385941202</v>
      </c>
      <c r="AM29" s="1">
        <f t="shared" si="35"/>
        <v>64.139657421234546</v>
      </c>
      <c r="AN29" s="1">
        <f t="shared" si="36"/>
        <v>527.43582239277816</v>
      </c>
      <c r="AO29" s="1">
        <f t="shared" ref="AO29:AO55" si="37">$C29*AO28+AO28</f>
        <v>75.88876782403203</v>
      </c>
      <c r="AP29" s="1">
        <f t="shared" ref="AP29:AP55" si="38">AP28*$C29+AP28</f>
        <v>574.24792243618992</v>
      </c>
      <c r="AQ29" s="1">
        <f>$C29*AQ28+AQ28</f>
        <v>76.636582728995876</v>
      </c>
      <c r="AR29" s="1">
        <f>AR28*$C29+AR28</f>
        <v>495.06414417877966</v>
      </c>
      <c r="AS29" s="1">
        <f>$N29</f>
        <v>74.599997320489649</v>
      </c>
      <c r="AT29" s="2">
        <f>$G29</f>
        <v>450</v>
      </c>
    </row>
    <row r="30" spans="1:52" x14ac:dyDescent="0.2">
      <c r="A30" s="31">
        <v>42682</v>
      </c>
      <c r="B30" s="2">
        <v>148.34608499999999</v>
      </c>
      <c r="C30" s="4">
        <f t="shared" si="6"/>
        <v>-4.2396896765066312E-2</v>
      </c>
      <c r="D30" s="2">
        <f t="shared" si="7"/>
        <v>1929.7831603293987</v>
      </c>
      <c r="E30">
        <f t="shared" si="8"/>
        <v>59.123256213440342</v>
      </c>
      <c r="F30">
        <v>4</v>
      </c>
      <c r="G30" s="2">
        <f t="shared" si="2"/>
        <v>450</v>
      </c>
      <c r="H30">
        <f t="shared" si="3"/>
        <v>3.0334470909697417</v>
      </c>
      <c r="I30">
        <f t="shared" si="9"/>
        <v>45.418626259709036</v>
      </c>
      <c r="J30">
        <f t="shared" si="10"/>
        <v>0.53343138823156266</v>
      </c>
      <c r="K30">
        <f t="shared" si="11"/>
        <v>4.2628526242579303</v>
      </c>
      <c r="L30">
        <f t="shared" si="12"/>
        <v>59.123256213440342</v>
      </c>
      <c r="M30" s="2">
        <v>1.3384320000000001</v>
      </c>
      <c r="N30" s="1">
        <f t="shared" si="4"/>
        <v>79.132458060267382</v>
      </c>
      <c r="P30" s="1">
        <f t="shared" si="5"/>
        <v>1929.7831603293987</v>
      </c>
      <c r="Q30" s="1">
        <f t="shared" si="13"/>
        <v>8.1599675848590962</v>
      </c>
      <c r="R30" s="1">
        <f t="shared" si="14"/>
        <v>347.36096885929169</v>
      </c>
      <c r="S30" s="1">
        <f t="shared" si="15"/>
        <v>10.599742938838062</v>
      </c>
      <c r="T30" s="1">
        <f t="shared" si="16"/>
        <v>340.91642085258428</v>
      </c>
      <c r="U30" s="1">
        <f t="shared" si="17"/>
        <v>13.284789066275742</v>
      </c>
      <c r="V30" s="1">
        <f t="shared" si="18"/>
        <v>370.31450340087304</v>
      </c>
      <c r="W30" s="1">
        <f t="shared" si="19"/>
        <v>16.013165854567184</v>
      </c>
      <c r="X30" s="1">
        <f t="shared" si="20"/>
        <v>389.67856225909088</v>
      </c>
      <c r="Y30" s="1">
        <f t="shared" si="21"/>
        <v>18.634032727606769</v>
      </c>
      <c r="Z30" s="1">
        <f t="shared" si="22"/>
        <v>399.76242828661429</v>
      </c>
      <c r="AA30" s="1">
        <f t="shared" si="23"/>
        <v>22.339976569870746</v>
      </c>
      <c r="AB30" s="1">
        <f t="shared" si="24"/>
        <v>368.86689046572542</v>
      </c>
      <c r="AC30" s="1">
        <f t="shared" si="25"/>
        <v>25.053961362485882</v>
      </c>
      <c r="AD30" s="1">
        <f t="shared" si="26"/>
        <v>375.4718769584025</v>
      </c>
      <c r="AE30" s="1">
        <f t="shared" si="27"/>
        <v>31.585923788007918</v>
      </c>
      <c r="AF30" s="1">
        <f t="shared" si="28"/>
        <v>432.46934928843729</v>
      </c>
      <c r="AG30" s="1">
        <f t="shared" si="29"/>
        <v>35.798393312501965</v>
      </c>
      <c r="AH30" s="1">
        <f t="shared" si="30"/>
        <v>445.54941602302648</v>
      </c>
      <c r="AI30" s="1">
        <f t="shared" si="31"/>
        <v>42.670612324472053</v>
      </c>
      <c r="AJ30" s="1">
        <f t="shared" si="32"/>
        <v>410.62336088862105</v>
      </c>
      <c r="AK30" s="1">
        <f t="shared" si="33"/>
        <v>50.18820121689312</v>
      </c>
      <c r="AL30" s="1">
        <f t="shared" si="34"/>
        <v>446.68948436999216</v>
      </c>
      <c r="AM30" s="1">
        <f t="shared" si="35"/>
        <v>61.420334986999748</v>
      </c>
      <c r="AN30" s="1">
        <f t="shared" si="36"/>
        <v>505.07418028059368</v>
      </c>
      <c r="AO30" s="1">
        <f t="shared" si="37"/>
        <v>72.671319568968457</v>
      </c>
      <c r="AP30" s="1">
        <f t="shared" si="38"/>
        <v>549.90159255110893</v>
      </c>
      <c r="AQ30" s="1">
        <f t="shared" ref="AQ30:AQ55" si="39">$C30*AQ29+AQ29</f>
        <v>73.387429442607171</v>
      </c>
      <c r="AR30" s="1">
        <f t="shared" ref="AR30:AR55" si="40">AR29*$C30+AR29</f>
        <v>474.074960765946</v>
      </c>
      <c r="AS30" s="1">
        <f>$C30*AS29+AS29</f>
        <v>71.437188935418632</v>
      </c>
      <c r="AT30" s="1">
        <f>AT29*$C30+AT29</f>
        <v>430.92139645572018</v>
      </c>
      <c r="AU30" s="1">
        <f>$N30</f>
        <v>79.132458060267382</v>
      </c>
      <c r="AV30" s="2">
        <f>$G30</f>
        <v>450</v>
      </c>
    </row>
    <row r="31" spans="1:52" x14ac:dyDescent="0.2">
      <c r="A31" s="31">
        <v>42774</v>
      </c>
      <c r="B31" s="2">
        <v>168.422562</v>
      </c>
      <c r="C31" s="4">
        <f t="shared" si="6"/>
        <v>0.13533540167237992</v>
      </c>
      <c r="D31" s="2">
        <f t="shared" si="7"/>
        <v>2190.9511394731726</v>
      </c>
      <c r="E31">
        <f t="shared" si="8"/>
        <v>62.690134692641649</v>
      </c>
      <c r="F31">
        <v>1</v>
      </c>
      <c r="G31" s="2">
        <f t="shared" si="2"/>
        <v>450</v>
      </c>
      <c r="H31">
        <f t="shared" si="3"/>
        <v>2.6718510552048245</v>
      </c>
      <c r="I31">
        <f t="shared" si="9"/>
        <v>48.090477314913862</v>
      </c>
      <c r="J31">
        <f t="shared" si="10"/>
        <v>0.49819027427537738</v>
      </c>
      <c r="K31">
        <f t="shared" si="11"/>
        <v>4.761042898533308</v>
      </c>
      <c r="L31">
        <f t="shared" si="12"/>
        <v>62.690134692641649</v>
      </c>
      <c r="M31" s="2">
        <v>1.3384320000000001</v>
      </c>
      <c r="N31" s="1">
        <f t="shared" si="4"/>
        <v>83.906482356941751</v>
      </c>
      <c r="P31" s="1">
        <f t="shared" si="5"/>
        <v>2190.9511394731726</v>
      </c>
      <c r="Q31" s="1">
        <f t="shared" si="13"/>
        <v>9.2643000755896026</v>
      </c>
      <c r="R31" s="1">
        <f t="shared" si="14"/>
        <v>394.37120510517099</v>
      </c>
      <c r="S31" s="1">
        <f t="shared" si="15"/>
        <v>12.034263407089684</v>
      </c>
      <c r="T31" s="1">
        <f t="shared" si="16"/>
        <v>387.0544816053789</v>
      </c>
      <c r="U31" s="1">
        <f t="shared" si="17"/>
        <v>15.082691330693011</v>
      </c>
      <c r="V31" s="1">
        <f t="shared" si="18"/>
        <v>420.43116546373807</v>
      </c>
      <c r="W31" s="1">
        <f t="shared" si="19"/>
        <v>18.180314087541472</v>
      </c>
      <c r="X31" s="1">
        <f t="shared" si="20"/>
        <v>442.41586700554046</v>
      </c>
      <c r="Y31" s="1">
        <f t="shared" si="21"/>
        <v>21.155877031573706</v>
      </c>
      <c r="Z31" s="1">
        <f t="shared" si="22"/>
        <v>453.86443709230923</v>
      </c>
      <c r="AA31" s="1">
        <f t="shared" si="23"/>
        <v>25.363366272305761</v>
      </c>
      <c r="AB31" s="1">
        <f t="shared" si="24"/>
        <v>418.78763925054614</v>
      </c>
      <c r="AC31" s="1">
        <f t="shared" si="25"/>
        <v>28.444649286962196</v>
      </c>
      <c r="AD31" s="1">
        <f t="shared" si="26"/>
        <v>426.28651424325034</v>
      </c>
      <c r="AE31" s="1">
        <f t="shared" si="27"/>
        <v>35.86061747105115</v>
      </c>
      <c r="AF31" s="1">
        <f t="shared" si="28"/>
        <v>490.99776238538072</v>
      </c>
      <c r="AG31" s="1">
        <f t="shared" si="29"/>
        <v>40.643183250675257</v>
      </c>
      <c r="AH31" s="1">
        <f t="shared" si="30"/>
        <v>505.84802520539711</v>
      </c>
      <c r="AI31" s="1">
        <f t="shared" si="31"/>
        <v>48.445456783010883</v>
      </c>
      <c r="AJ31" s="1">
        <f t="shared" si="32"/>
        <v>466.19523837054521</v>
      </c>
      <c r="AK31" s="1">
        <f t="shared" si="33"/>
        <v>56.980441587795575</v>
      </c>
      <c r="AL31" s="1">
        <f t="shared" si="34"/>
        <v>507.14238516003331</v>
      </c>
      <c r="AM31" s="1">
        <f t="shared" si="35"/>
        <v>69.732680693317491</v>
      </c>
      <c r="AN31" s="1">
        <f t="shared" si="36"/>
        <v>573.42859734321587</v>
      </c>
      <c r="AO31" s="1">
        <f t="shared" si="37"/>
        <v>82.506321792896685</v>
      </c>
      <c r="AP31" s="1">
        <f t="shared" si="38"/>
        <v>624.32274545929465</v>
      </c>
      <c r="AQ31" s="1">
        <f t="shared" si="39"/>
        <v>83.319346683925858</v>
      </c>
      <c r="AR31" s="1">
        <f t="shared" si="40"/>
        <v>538.23408600402308</v>
      </c>
      <c r="AS31" s="1">
        <f t="shared" ref="AS31:AS55" si="41">$C31*AS30+AS30</f>
        <v>81.105169594339202</v>
      </c>
      <c r="AT31" s="1">
        <f t="shared" ref="AT31:AT55" si="42">AT30*$C31+AT30</f>
        <v>489.24031673427794</v>
      </c>
      <c r="AU31" s="1">
        <f>$C31*AU30+AU30</f>
        <v>89.841881057176423</v>
      </c>
      <c r="AV31" s="1">
        <f>AV30*$C31+AV30</f>
        <v>510.90093075257096</v>
      </c>
      <c r="AW31" s="1">
        <f>$N31</f>
        <v>83.906482356941751</v>
      </c>
      <c r="AX31" s="2">
        <f>$G31</f>
        <v>450</v>
      </c>
    </row>
    <row r="32" spans="1:52" x14ac:dyDescent="0.2">
      <c r="A32" s="31">
        <v>42863</v>
      </c>
      <c r="B32" s="2">
        <v>146.300186</v>
      </c>
      <c r="C32" s="4">
        <f t="shared" si="6"/>
        <v>-0.13135043035386199</v>
      </c>
      <c r="D32" s="2">
        <f t="shared" si="7"/>
        <v>1903.168764419087</v>
      </c>
      <c r="E32">
        <f t="shared" si="8"/>
        <v>65.860176022121863</v>
      </c>
      <c r="F32">
        <v>2</v>
      </c>
      <c r="G32" s="2">
        <f t="shared" si="2"/>
        <v>450</v>
      </c>
      <c r="H32">
        <f t="shared" si="3"/>
        <v>3.075867586388441</v>
      </c>
      <c r="I32">
        <f t="shared" si="9"/>
        <v>51.166344901302303</v>
      </c>
      <c r="J32">
        <f t="shared" si="10"/>
        <v>0.64556125486885929</v>
      </c>
      <c r="K32">
        <f t="shared" si="11"/>
        <v>5.4066041534021672</v>
      </c>
      <c r="L32">
        <f t="shared" si="12"/>
        <v>65.860176022121863</v>
      </c>
      <c r="M32" s="2">
        <v>1.434034</v>
      </c>
      <c r="N32" s="1">
        <f t="shared" si="4"/>
        <v>94.445731661707512</v>
      </c>
      <c r="P32" s="1">
        <f t="shared" si="5"/>
        <v>1903.168764419087</v>
      </c>
      <c r="Q32" s="1">
        <f t="shared" si="13"/>
        <v>8.0474302737335925</v>
      </c>
      <c r="R32" s="1">
        <f t="shared" si="14"/>
        <v>342.57037759543562</v>
      </c>
      <c r="S32" s="1">
        <f t="shared" si="15"/>
        <v>10.453557729576721</v>
      </c>
      <c r="T32" s="1">
        <f t="shared" si="16"/>
        <v>336.21470887612145</v>
      </c>
      <c r="U32" s="1">
        <f t="shared" si="17"/>
        <v>13.101573333512022</v>
      </c>
      <c r="V32" s="1">
        <f t="shared" si="18"/>
        <v>365.20735094590032</v>
      </c>
      <c r="W32" s="1">
        <f t="shared" si="19"/>
        <v>15.792322008174519</v>
      </c>
      <c r="X32" s="1">
        <f t="shared" si="20"/>
        <v>384.30435247898578</v>
      </c>
      <c r="Y32" s="1">
        <f t="shared" si="21"/>
        <v>18.377043478963117</v>
      </c>
      <c r="Z32" s="1">
        <f t="shared" si="22"/>
        <v>394.24914795792108</v>
      </c>
      <c r="AA32" s="1">
        <f t="shared" si="23"/>
        <v>22.031877197215771</v>
      </c>
      <c r="AB32" s="1">
        <f t="shared" si="24"/>
        <v>363.77970260810901</v>
      </c>
      <c r="AC32" s="1">
        <f t="shared" si="25"/>
        <v>24.708432361855039</v>
      </c>
      <c r="AD32" s="1">
        <f t="shared" si="26"/>
        <v>370.29359714335169</v>
      </c>
      <c r="AE32" s="1">
        <f t="shared" si="27"/>
        <v>31.150309933473359</v>
      </c>
      <c r="AF32" s="1">
        <f t="shared" si="28"/>
        <v>426.50499499327771</v>
      </c>
      <c r="AG32" s="1">
        <f t="shared" si="29"/>
        <v>35.304683639748184</v>
      </c>
      <c r="AH32" s="1">
        <f t="shared" si="30"/>
        <v>439.40466940101697</v>
      </c>
      <c r="AI32" s="1">
        <f t="shared" si="31"/>
        <v>42.082125185872982</v>
      </c>
      <c r="AJ32" s="1">
        <f t="shared" si="32"/>
        <v>404.96029318165284</v>
      </c>
      <c r="AK32" s="1">
        <f t="shared" si="33"/>
        <v>49.496036063485533</v>
      </c>
      <c r="AL32" s="1">
        <f t="shared" si="34"/>
        <v>440.52901461857891</v>
      </c>
      <c r="AM32" s="1">
        <f t="shared" si="35"/>
        <v>60.573263074521797</v>
      </c>
      <c r="AN32" s="1">
        <f t="shared" si="36"/>
        <v>498.10850430497305</v>
      </c>
      <c r="AO32" s="1">
        <f t="shared" si="37"/>
        <v>71.669080918485491</v>
      </c>
      <c r="AP32" s="1">
        <f t="shared" si="38"/>
        <v>542.31768416351167</v>
      </c>
      <c r="AQ32" s="1">
        <f t="shared" si="39"/>
        <v>72.375314640189572</v>
      </c>
      <c r="AR32" s="1">
        <f t="shared" si="40"/>
        <v>467.53680717627708</v>
      </c>
      <c r="AS32" s="1">
        <f t="shared" si="41"/>
        <v>70.451970664199791</v>
      </c>
      <c r="AT32" s="1">
        <f t="shared" si="42"/>
        <v>424.97839058477081</v>
      </c>
      <c r="AU32" s="1">
        <f t="shared" ref="AU32:AU55" si="43">$C32*AU31+AU31</f>
        <v>78.041111316515824</v>
      </c>
      <c r="AV32" s="1">
        <f t="shared" ref="AV32:AV55" si="44">AV31*$C32+AV31</f>
        <v>443.79387363003212</v>
      </c>
      <c r="AW32" s="1">
        <f>$C32*AW31+AW31</f>
        <v>72.885329789878725</v>
      </c>
      <c r="AX32" s="1">
        <f>AX31*$C32+AX31</f>
        <v>390.8923063407621</v>
      </c>
      <c r="AY32" s="1">
        <f>$N32</f>
        <v>94.445731661707512</v>
      </c>
      <c r="AZ32" s="2">
        <f>$G32</f>
        <v>450</v>
      </c>
    </row>
    <row r="33" spans="1:84" x14ac:dyDescent="0.2">
      <c r="A33" s="31">
        <v>42955</v>
      </c>
      <c r="B33" s="2">
        <v>135.86042800000001</v>
      </c>
      <c r="C33" s="4">
        <f t="shared" si="6"/>
        <v>-7.135847387097638E-2</v>
      </c>
      <c r="D33" s="2">
        <f t="shared" si="7"/>
        <v>1767.3615458712293</v>
      </c>
      <c r="E33">
        <f t="shared" si="8"/>
        <v>69.581604863379155</v>
      </c>
      <c r="F33">
        <v>3</v>
      </c>
      <c r="G33" s="2">
        <f t="shared" si="2"/>
        <v>450</v>
      </c>
      <c r="H33">
        <f t="shared" si="3"/>
        <v>3.3122227467147383</v>
      </c>
      <c r="I33">
        <f t="shared" si="9"/>
        <v>54.478567648017041</v>
      </c>
      <c r="J33">
        <f t="shared" si="10"/>
        <v>0.73444776096724107</v>
      </c>
      <c r="K33">
        <f t="shared" si="11"/>
        <v>6.1410519143694078</v>
      </c>
      <c r="L33">
        <f t="shared" si="12"/>
        <v>69.581604863379155</v>
      </c>
      <c r="M33" s="2">
        <v>1.434034</v>
      </c>
      <c r="N33" s="1">
        <f t="shared" si="4"/>
        <v>99.782387148651068</v>
      </c>
      <c r="P33" s="1">
        <f t="shared" si="5"/>
        <v>1767.3615458712293</v>
      </c>
      <c r="Q33" s="1">
        <f t="shared" si="13"/>
        <v>7.4731779308168695</v>
      </c>
      <c r="R33" s="1">
        <f t="shared" si="14"/>
        <v>318.12507825682121</v>
      </c>
      <c r="S33" s="1">
        <f t="shared" si="15"/>
        <v>9.7076078034719764</v>
      </c>
      <c r="T33" s="1">
        <f t="shared" si="16"/>
        <v>312.22294035774678</v>
      </c>
      <c r="U33" s="1">
        <f t="shared" si="17"/>
        <v>12.166665055123923</v>
      </c>
      <c r="V33" s="1">
        <f t="shared" si="18"/>
        <v>339.14671173593877</v>
      </c>
      <c r="W33" s="1">
        <f t="shared" si="19"/>
        <v>14.665406010792152</v>
      </c>
      <c r="X33" s="1">
        <f t="shared" si="20"/>
        <v>356.88098038411158</v>
      </c>
      <c r="Y33" s="1">
        <f t="shared" si="21"/>
        <v>17.06568570204373</v>
      </c>
      <c r="Z33" s="1">
        <f t="shared" si="22"/>
        <v>366.11613043471107</v>
      </c>
      <c r="AA33" s="1">
        <f t="shared" si="23"/>
        <v>20.459716063909688</v>
      </c>
      <c r="AB33" s="1">
        <f t="shared" si="24"/>
        <v>337.82093820475671</v>
      </c>
      <c r="AC33" s="1">
        <f t="shared" si="25"/>
        <v>22.945276336768817</v>
      </c>
      <c r="AD33" s="1">
        <f t="shared" si="26"/>
        <v>343.87001116700799</v>
      </c>
      <c r="AE33" s="1">
        <f t="shared" si="27"/>
        <v>28.927471356012784</v>
      </c>
      <c r="AF33" s="1">
        <f t="shared" si="28"/>
        <v>396.070249452209</v>
      </c>
      <c r="AG33" s="1">
        <f t="shared" si="29"/>
        <v>32.785395294718128</v>
      </c>
      <c r="AH33" s="1">
        <f t="shared" si="30"/>
        <v>408.04942278077948</v>
      </c>
      <c r="AI33" s="1">
        <f t="shared" si="31"/>
        <v>39.079208955361707</v>
      </c>
      <c r="AJ33" s="1">
        <f t="shared" si="32"/>
        <v>376.06294468186695</v>
      </c>
      <c r="AK33" s="1">
        <f t="shared" si="33"/>
        <v>45.964074467332395</v>
      </c>
      <c r="AL33" s="1">
        <f t="shared" si="34"/>
        <v>409.09353643951209</v>
      </c>
      <c r="AM33" s="1">
        <f t="shared" si="35"/>
        <v>56.250847464138758</v>
      </c>
      <c r="AN33" s="1">
        <f t="shared" si="36"/>
        <v>462.56424161561552</v>
      </c>
      <c r="AO33" s="1">
        <f t="shared" si="37"/>
        <v>66.554884680406857</v>
      </c>
      <c r="AP33" s="1">
        <f t="shared" si="38"/>
        <v>503.61872186836132</v>
      </c>
      <c r="AQ33" s="1">
        <f t="shared" si="39"/>
        <v>67.210722641533906</v>
      </c>
      <c r="AR33" s="1">
        <f t="shared" si="40"/>
        <v>434.17409413766899</v>
      </c>
      <c r="AS33" s="1">
        <f t="shared" si="41"/>
        <v>65.42462555639969</v>
      </c>
      <c r="AT33" s="1">
        <f t="shared" si="42"/>
        <v>394.65258120449784</v>
      </c>
      <c r="AU33" s="1">
        <f t="shared" si="43"/>
        <v>72.472216713774273</v>
      </c>
      <c r="AV33" s="1">
        <f t="shared" si="44"/>
        <v>412.12542009450408</v>
      </c>
      <c r="AW33" s="1">
        <f t="shared" ref="AW33:AW55" si="45">$C33*AW32+AW32</f>
        <v>67.684343888490162</v>
      </c>
      <c r="AX33" s="1">
        <f t="shared" ref="AX33:AX55" si="46">AX32*$C33+AX32</f>
        <v>362.99882791237911</v>
      </c>
      <c r="AY33" s="1">
        <f>$C33*AY32+AY32</f>
        <v>87.706228386700303</v>
      </c>
      <c r="AZ33" s="1">
        <f>AZ32*$C33+AZ32</f>
        <v>417.88868675806066</v>
      </c>
      <c r="BA33" s="1">
        <f>$N33</f>
        <v>99.782387148651068</v>
      </c>
      <c r="BB33" s="2">
        <f>$G33</f>
        <v>450</v>
      </c>
    </row>
    <row r="34" spans="1:84" x14ac:dyDescent="0.2">
      <c r="A34" s="31">
        <v>43048</v>
      </c>
      <c r="B34" s="2">
        <v>143.690247</v>
      </c>
      <c r="C34" s="4">
        <f t="shared" si="6"/>
        <v>5.7631343543242668E-2</v>
      </c>
      <c r="D34" s="2">
        <f t="shared" si="7"/>
        <v>1869.2169662864505</v>
      </c>
      <c r="E34">
        <f t="shared" si="8"/>
        <v>73.628275371061136</v>
      </c>
      <c r="F34">
        <v>4</v>
      </c>
      <c r="G34" s="2">
        <f t="shared" si="2"/>
        <v>450</v>
      </c>
      <c r="H34">
        <f t="shared" si="3"/>
        <v>3.1317365610764103</v>
      </c>
      <c r="I34">
        <f t="shared" si="9"/>
        <v>57.610304209093449</v>
      </c>
      <c r="J34">
        <f t="shared" si="10"/>
        <v>0.7348129218781585</v>
      </c>
      <c r="K34">
        <f t="shared" si="11"/>
        <v>6.8758648362475663</v>
      </c>
      <c r="L34">
        <f t="shared" si="12"/>
        <v>73.628275371061136</v>
      </c>
      <c r="M34" s="2">
        <v>1.434034</v>
      </c>
      <c r="N34" s="1">
        <f t="shared" si="4"/>
        <v>105.58545024346429</v>
      </c>
      <c r="P34" s="1">
        <f t="shared" si="5"/>
        <v>1869.2169662864505</v>
      </c>
      <c r="Q34" s="1">
        <f t="shared" si="13"/>
        <v>7.9038672155075558</v>
      </c>
      <c r="R34" s="1">
        <f t="shared" si="14"/>
        <v>336.45905393156102</v>
      </c>
      <c r="S34" s="1">
        <f t="shared" si="15"/>
        <v>10.267070283776933</v>
      </c>
      <c r="T34" s="1">
        <f t="shared" si="16"/>
        <v>330.21676789558546</v>
      </c>
      <c r="U34" s="1">
        <f t="shared" si="17"/>
        <v>12.867846308691336</v>
      </c>
      <c r="V34" s="1">
        <f t="shared" si="18"/>
        <v>358.69219239155376</v>
      </c>
      <c r="W34" s="1">
        <f t="shared" si="19"/>
        <v>15.51059306280125</v>
      </c>
      <c r="X34" s="1">
        <f t="shared" si="20"/>
        <v>377.44851076867758</v>
      </c>
      <c r="Y34" s="1">
        <f t="shared" si="21"/>
        <v>18.049204097539217</v>
      </c>
      <c r="Z34" s="1">
        <f t="shared" si="22"/>
        <v>387.21589492451653</v>
      </c>
      <c r="AA34" s="1">
        <f t="shared" si="23"/>
        <v>21.638836989186068</v>
      </c>
      <c r="AB34" s="1">
        <f t="shared" si="24"/>
        <v>357.2900127505356</v>
      </c>
      <c r="AC34" s="1">
        <f t="shared" si="25"/>
        <v>24.267643440027776</v>
      </c>
      <c r="AD34" s="1">
        <f t="shared" si="26"/>
        <v>363.68770191479251</v>
      </c>
      <c r="AE34" s="1">
        <f t="shared" si="27"/>
        <v>30.59460039556847</v>
      </c>
      <c r="AF34" s="1">
        <f t="shared" si="28"/>
        <v>418.89631006564707</v>
      </c>
      <c r="AG34" s="1">
        <f t="shared" si="29"/>
        <v>34.674861674149042</v>
      </c>
      <c r="AH34" s="1">
        <f t="shared" si="30"/>
        <v>431.56585924768046</v>
      </c>
      <c r="AI34" s="1">
        <f t="shared" si="31"/>
        <v>41.331396272066321</v>
      </c>
      <c r="AJ34" s="1">
        <f t="shared" si="32"/>
        <v>397.7359574407111</v>
      </c>
      <c r="AK34" s="1">
        <f t="shared" si="33"/>
        <v>48.613045833606421</v>
      </c>
      <c r="AL34" s="1">
        <f t="shared" si="34"/>
        <v>432.67014657937767</v>
      </c>
      <c r="AM34" s="1">
        <f t="shared" si="35"/>
        <v>59.492659378943081</v>
      </c>
      <c r="AN34" s="1">
        <f t="shared" si="36"/>
        <v>489.22244033498458</v>
      </c>
      <c r="AO34" s="1">
        <f t="shared" si="37"/>
        <v>70.390532103904278</v>
      </c>
      <c r="AP34" s="1">
        <f t="shared" si="38"/>
        <v>532.64294544316567</v>
      </c>
      <c r="AQ34" s="1">
        <f t="shared" si="39"/>
        <v>71.084166887877743</v>
      </c>
      <c r="AR34" s="1">
        <f t="shared" si="40"/>
        <v>459.19613051449318</v>
      </c>
      <c r="AS34" s="1">
        <f t="shared" si="41"/>
        <v>69.195134628028569</v>
      </c>
      <c r="AT34" s="1">
        <f t="shared" si="42"/>
        <v>417.39693969212175</v>
      </c>
      <c r="AU34" s="1">
        <f t="shared" si="43"/>
        <v>76.648887932546131</v>
      </c>
      <c r="AV34" s="1">
        <f t="shared" si="44"/>
        <v>435.87676176287363</v>
      </c>
      <c r="AW34" s="1">
        <f t="shared" si="45"/>
        <v>71.585083563626711</v>
      </c>
      <c r="AX34" s="1">
        <f t="shared" si="46"/>
        <v>383.91893806959183</v>
      </c>
      <c r="AY34" s="1">
        <f t="shared" ref="AY34:AY55" si="47">$C34*AY33+AY33</f>
        <v>92.760856165736328</v>
      </c>
      <c r="AZ34" s="1">
        <f t="shared" ref="AZ34:AZ55" si="48">AZ33*$C34+AZ33</f>
        <v>441.97217322744899</v>
      </c>
      <c r="BA34" s="1">
        <f>$C34*BA33+BA33</f>
        <v>105.53298018197982</v>
      </c>
      <c r="BB34" s="1">
        <f>BB33*$C34+BB33</f>
        <v>475.9341045944592</v>
      </c>
      <c r="BC34" s="1">
        <f>$N34</f>
        <v>105.58545024346429</v>
      </c>
      <c r="BD34" s="2">
        <f>$G34</f>
        <v>450</v>
      </c>
    </row>
    <row r="35" spans="1:84" x14ac:dyDescent="0.2">
      <c r="A35" s="31">
        <v>43139</v>
      </c>
      <c r="B35" s="2">
        <v>141.09942599999999</v>
      </c>
      <c r="C35" s="4">
        <f t="shared" si="6"/>
        <v>-1.8030597442010143E-2</v>
      </c>
      <c r="D35" s="2">
        <f t="shared" si="7"/>
        <v>1835.5138676355641</v>
      </c>
      <c r="E35">
        <f t="shared" si="8"/>
        <v>77.494824854015704</v>
      </c>
      <c r="F35">
        <v>1</v>
      </c>
      <c r="G35" s="2">
        <f t="shared" si="2"/>
        <v>450</v>
      </c>
      <c r="H35">
        <f t="shared" si="3"/>
        <v>3.1892404721759817</v>
      </c>
      <c r="I35">
        <f t="shared" si="9"/>
        <v>60.799544681269431</v>
      </c>
      <c r="J35">
        <f t="shared" si="10"/>
        <v>0.78760216689119322</v>
      </c>
      <c r="K35">
        <f t="shared" si="11"/>
        <v>7.6634670031387593</v>
      </c>
      <c r="L35">
        <f t="shared" si="12"/>
        <v>77.494824854015704</v>
      </c>
      <c r="M35" s="2">
        <v>1.434034</v>
      </c>
      <c r="N35" s="1">
        <f t="shared" si="4"/>
        <v>111.13021366470356</v>
      </c>
      <c r="P35" s="1">
        <f t="shared" si="5"/>
        <v>1835.5138676355641</v>
      </c>
      <c r="Q35" s="1">
        <f t="shared" si="13"/>
        <v>7.7613557675096372</v>
      </c>
      <c r="R35" s="1">
        <f t="shared" si="14"/>
        <v>330.39249617440146</v>
      </c>
      <c r="S35" s="1">
        <f t="shared" si="15"/>
        <v>10.081948872581327</v>
      </c>
      <c r="T35" s="1">
        <f t="shared" si="16"/>
        <v>324.26276228505844</v>
      </c>
      <c r="U35" s="1">
        <f t="shared" si="17"/>
        <v>12.635831351953666</v>
      </c>
      <c r="V35" s="1">
        <f t="shared" si="18"/>
        <v>352.22475786494959</v>
      </c>
      <c r="W35" s="1">
        <f t="shared" si="19"/>
        <v>15.230927803199046</v>
      </c>
      <c r="X35" s="1">
        <f t="shared" si="20"/>
        <v>370.64288861592132</v>
      </c>
      <c r="Y35" s="1">
        <f t="shared" si="21"/>
        <v>17.723766164307808</v>
      </c>
      <c r="Z35" s="1">
        <f t="shared" si="22"/>
        <v>380.23416099998485</v>
      </c>
      <c r="AA35" s="1">
        <f t="shared" si="23"/>
        <v>21.248675830320774</v>
      </c>
      <c r="AB35" s="1">
        <f t="shared" si="24"/>
        <v>350.84786036058</v>
      </c>
      <c r="AC35" s="1">
        <f t="shared" si="25"/>
        <v>23.830083330294396</v>
      </c>
      <c r="AD35" s="1">
        <f t="shared" si="26"/>
        <v>357.13019536695708</v>
      </c>
      <c r="AE35" s="1">
        <f t="shared" si="27"/>
        <v>30.04296147193681</v>
      </c>
      <c r="AF35" s="1">
        <f t="shared" si="28"/>
        <v>411.34335932890991</v>
      </c>
      <c r="AG35" s="1">
        <f t="shared" si="29"/>
        <v>34.049653201945077</v>
      </c>
      <c r="AH35" s="1">
        <f t="shared" si="30"/>
        <v>423.78446896987032</v>
      </c>
      <c r="AI35" s="1">
        <f t="shared" si="31"/>
        <v>40.586166504168496</v>
      </c>
      <c r="AJ35" s="1">
        <f t="shared" si="32"/>
        <v>390.56454050388515</v>
      </c>
      <c r="AK35" s="1">
        <f t="shared" si="33"/>
        <v>47.736523573750674</v>
      </c>
      <c r="AL35" s="1">
        <f t="shared" si="34"/>
        <v>424.86884534122942</v>
      </c>
      <c r="AM35" s="1">
        <f t="shared" si="35"/>
        <v>58.41997118692673</v>
      </c>
      <c r="AN35" s="1">
        <f t="shared" si="36"/>
        <v>480.40146745370663</v>
      </c>
      <c r="AO35" s="1">
        <f t="shared" si="37"/>
        <v>69.12134875580989</v>
      </c>
      <c r="AP35" s="1">
        <f t="shared" si="38"/>
        <v>523.03907491355335</v>
      </c>
      <c r="AQ35" s="1">
        <f t="shared" si="39"/>
        <v>69.802476890221755</v>
      </c>
      <c r="AR35" s="1">
        <f t="shared" si="40"/>
        <v>450.91654993825762</v>
      </c>
      <c r="AS35" s="1">
        <f t="shared" si="41"/>
        <v>67.947505010604885</v>
      </c>
      <c r="AT35" s="1">
        <f t="shared" si="42"/>
        <v>409.87102349900613</v>
      </c>
      <c r="AU35" s="1">
        <f t="shared" si="43"/>
        <v>75.266862689856637</v>
      </c>
      <c r="AV35" s="1">
        <f t="shared" si="44"/>
        <v>428.0176433372003</v>
      </c>
      <c r="AW35" s="1">
        <f t="shared" si="45"/>
        <v>70.294361739038294</v>
      </c>
      <c r="AX35" s="1">
        <f t="shared" si="46"/>
        <v>376.996650246895</v>
      </c>
      <c r="AY35" s="1">
        <f t="shared" si="47"/>
        <v>91.088322509835734</v>
      </c>
      <c r="AZ35" s="1">
        <f t="shared" si="48"/>
        <v>434.00315089141446</v>
      </c>
      <c r="BA35" s="1">
        <f t="shared" ref="BA35:BA55" si="49">$C35*BA34+BA34</f>
        <v>103.63015749946291</v>
      </c>
      <c r="BB35" s="1">
        <f t="shared" ref="BB35:BB55" si="50">BB34*$C35+BB34</f>
        <v>467.35272834559294</v>
      </c>
      <c r="BC35" s="1">
        <f>$C35*BC34+BC34</f>
        <v>103.681681494391</v>
      </c>
      <c r="BD35" s="1">
        <f>BD34*$C35+BD34</f>
        <v>441.88623115109544</v>
      </c>
      <c r="BE35" s="1">
        <f>$N35</f>
        <v>111.13021366470356</v>
      </c>
      <c r="BF35" s="2">
        <f>$G35</f>
        <v>450</v>
      </c>
    </row>
    <row r="36" spans="1:84" x14ac:dyDescent="0.2">
      <c r="A36" s="31">
        <v>43229</v>
      </c>
      <c r="B36" s="2">
        <v>136.338425</v>
      </c>
      <c r="C36" s="4">
        <f t="shared" si="6"/>
        <v>-3.3742171282822891E-2</v>
      </c>
      <c r="D36" s="2">
        <f t="shared" si="7"/>
        <v>1773.5796443218082</v>
      </c>
      <c r="E36">
        <f t="shared" si="8"/>
        <v>81.471667493082876</v>
      </c>
      <c r="F36">
        <v>2</v>
      </c>
      <c r="G36" s="2">
        <f t="shared" si="2"/>
        <v>450</v>
      </c>
      <c r="H36">
        <f t="shared" si="3"/>
        <v>3.3006102278209535</v>
      </c>
      <c r="I36">
        <f t="shared" si="9"/>
        <v>64.100154909090378</v>
      </c>
      <c r="J36">
        <f t="shared" si="10"/>
        <v>0.89692533967403321</v>
      </c>
      <c r="K36">
        <f t="shared" si="11"/>
        <v>8.5603923428127917</v>
      </c>
      <c r="L36">
        <f t="shared" si="12"/>
        <v>81.471667493082876</v>
      </c>
      <c r="M36" s="2">
        <v>1.500956</v>
      </c>
      <c r="N36" s="1">
        <f t="shared" si="4"/>
        <v>122.2853881537477</v>
      </c>
      <c r="P36" s="1">
        <f t="shared" si="5"/>
        <v>1773.5796443218082</v>
      </c>
      <c r="Q36" s="1">
        <f t="shared" si="13"/>
        <v>7.4994707718154014</v>
      </c>
      <c r="R36" s="1">
        <f t="shared" si="14"/>
        <v>319.2443359779254</v>
      </c>
      <c r="S36" s="1">
        <f t="shared" si="15"/>
        <v>9.7417620268580247</v>
      </c>
      <c r="T36" s="1">
        <f t="shared" si="16"/>
        <v>313.32143261939473</v>
      </c>
      <c r="U36" s="1">
        <f t="shared" si="17"/>
        <v>12.209470966175182</v>
      </c>
      <c r="V36" s="1">
        <f t="shared" si="18"/>
        <v>340.33992975501963</v>
      </c>
      <c r="W36" s="1">
        <f t="shared" si="19"/>
        <v>14.717003228467195</v>
      </c>
      <c r="X36" s="1">
        <f t="shared" si="20"/>
        <v>358.13659278348268</v>
      </c>
      <c r="Y36" s="1">
        <f t="shared" si="21"/>
        <v>17.125727810615032</v>
      </c>
      <c r="Z36" s="1">
        <f t="shared" si="22"/>
        <v>367.4042348119429</v>
      </c>
      <c r="AA36" s="1">
        <f t="shared" si="23"/>
        <v>20.531699370920911</v>
      </c>
      <c r="AB36" s="1">
        <f t="shared" si="24"/>
        <v>339.00949176208138</v>
      </c>
      <c r="AC36" s="1">
        <f t="shared" si="25"/>
        <v>23.026004576879661</v>
      </c>
      <c r="AD36" s="1">
        <f t="shared" si="26"/>
        <v>345.07984714461719</v>
      </c>
      <c r="AE36" s="1">
        <f t="shared" si="27"/>
        <v>29.029246720107469</v>
      </c>
      <c r="AF36" s="1">
        <f t="shared" si="28"/>
        <v>397.46374124238207</v>
      </c>
      <c r="AG36" s="1">
        <f t="shared" si="29"/>
        <v>32.900743971484324</v>
      </c>
      <c r="AH36" s="1">
        <f t="shared" si="30"/>
        <v>409.48506083088881</v>
      </c>
      <c r="AI36" s="1">
        <f t="shared" si="31"/>
        <v>39.216701122271672</v>
      </c>
      <c r="AJ36" s="1">
        <f t="shared" si="32"/>
        <v>377.38604488120603</v>
      </c>
      <c r="AK36" s="1">
        <f t="shared" si="33"/>
        <v>46.125789618878663</v>
      </c>
      <c r="AL36" s="1">
        <f t="shared" si="34"/>
        <v>410.53284798899045</v>
      </c>
      <c r="AM36" s="1">
        <f t="shared" si="35"/>
        <v>56.448754512799873</v>
      </c>
      <c r="AN36" s="1">
        <f t="shared" si="36"/>
        <v>464.19167885436417</v>
      </c>
      <c r="AO36" s="1">
        <f t="shared" si="37"/>
        <v>66.789044366791614</v>
      </c>
      <c r="AP36" s="1">
        <f t="shared" si="38"/>
        <v>505.39060086021101</v>
      </c>
      <c r="AQ36" s="1">
        <f t="shared" si="39"/>
        <v>67.4471897590266</v>
      </c>
      <c r="AR36" s="1">
        <f t="shared" si="40"/>
        <v>435.70164647598136</v>
      </c>
      <c r="AS36" s="1">
        <f t="shared" si="41"/>
        <v>65.654808658296588</v>
      </c>
      <c r="AT36" s="1">
        <f t="shared" si="42"/>
        <v>396.04108522023671</v>
      </c>
      <c r="AU36" s="1">
        <f t="shared" si="43"/>
        <v>72.727195317054779</v>
      </c>
      <c r="AV36" s="1">
        <f t="shared" si="44"/>
        <v>413.57539870364627</v>
      </c>
      <c r="AW36" s="1">
        <f t="shared" si="45"/>
        <v>67.922477345022955</v>
      </c>
      <c r="AX36" s="1">
        <f t="shared" si="46"/>
        <v>364.27596470121381</v>
      </c>
      <c r="AY36" s="1">
        <f t="shared" si="47"/>
        <v>88.014804729843846</v>
      </c>
      <c r="AZ36" s="1">
        <f t="shared" si="48"/>
        <v>419.35894223675155</v>
      </c>
      <c r="BA36" s="1">
        <f t="shared" si="49"/>
        <v>100.13345097505012</v>
      </c>
      <c r="BB36" s="1">
        <f t="shared" si="50"/>
        <v>451.58323253626133</v>
      </c>
      <c r="BC36" s="1">
        <f t="shared" ref="BC36:BC55" si="51">$C36*BC35+BC35</f>
        <v>100.18323643851618</v>
      </c>
      <c r="BD36" s="1">
        <f t="shared" ref="BD36:BD55" si="52">BD35*$C36+BD35</f>
        <v>426.97603025207411</v>
      </c>
      <c r="BE36" s="1">
        <f>$C36*BE35+BE35</f>
        <v>107.38043896053243</v>
      </c>
      <c r="BF36" s="1">
        <f>BF35*$C36+BF35</f>
        <v>434.8160229227297</v>
      </c>
      <c r="BG36" s="1">
        <f>$N36</f>
        <v>122.2853881537477</v>
      </c>
      <c r="BH36" s="2">
        <f>$G36</f>
        <v>450</v>
      </c>
    </row>
    <row r="37" spans="1:84" x14ac:dyDescent="0.2">
      <c r="A37" s="31">
        <v>43321</v>
      </c>
      <c r="B37" s="2">
        <v>138.40344200000001</v>
      </c>
      <c r="C37" s="4">
        <f t="shared" si="6"/>
        <v>1.5146258290720402E-2</v>
      </c>
      <c r="D37" s="2">
        <f t="shared" si="7"/>
        <v>1800.4427397138704</v>
      </c>
      <c r="E37">
        <f t="shared" si="8"/>
        <v>85.669203060577857</v>
      </c>
      <c r="F37">
        <v>3</v>
      </c>
      <c r="G37" s="2">
        <f t="shared" si="2"/>
        <v>450</v>
      </c>
      <c r="H37">
        <f t="shared" si="3"/>
        <v>3.2513642254648549</v>
      </c>
      <c r="I37">
        <f t="shared" si="9"/>
        <v>67.351519134555232</v>
      </c>
      <c r="J37">
        <f t="shared" si="10"/>
        <v>0.92906435339225657</v>
      </c>
      <c r="K37">
        <f t="shared" si="11"/>
        <v>9.4894566962050479</v>
      </c>
      <c r="L37">
        <f t="shared" si="12"/>
        <v>85.669203060577857</v>
      </c>
      <c r="M37" s="2">
        <v>1.500956</v>
      </c>
      <c r="N37" s="1">
        <f t="shared" si="4"/>
        <v>128.58570434899269</v>
      </c>
      <c r="P37" s="1">
        <f t="shared" si="5"/>
        <v>1800.4427397138704</v>
      </c>
      <c r="Q37" s="1">
        <f t="shared" si="13"/>
        <v>7.613059693169026</v>
      </c>
      <c r="R37" s="1">
        <f t="shared" si="14"/>
        <v>324.07969314849657</v>
      </c>
      <c r="S37" s="1">
        <f t="shared" si="15"/>
        <v>9.889313270723548</v>
      </c>
      <c r="T37" s="1">
        <f t="shared" si="16"/>
        <v>318.06707996586664</v>
      </c>
      <c r="U37" s="1">
        <f t="shared" si="17"/>
        <v>12.394398767021922</v>
      </c>
      <c r="V37" s="1">
        <f t="shared" si="18"/>
        <v>345.49480623773479</v>
      </c>
      <c r="W37" s="1">
        <f t="shared" si="19"/>
        <v>14.939910760630926</v>
      </c>
      <c r="X37" s="1">
        <f t="shared" si="20"/>
        <v>363.56102212113984</v>
      </c>
      <c r="Y37" s="1">
        <f t="shared" si="21"/>
        <v>17.385118507451182</v>
      </c>
      <c r="Z37" s="1">
        <f t="shared" si="22"/>
        <v>372.96903424950909</v>
      </c>
      <c r="AA37" s="1">
        <f t="shared" si="23"/>
        <v>20.8426777927403</v>
      </c>
      <c r="AB37" s="1">
        <f t="shared" si="24"/>
        <v>344.14421708731572</v>
      </c>
      <c r="AC37" s="1">
        <f t="shared" si="25"/>
        <v>23.374762389604392</v>
      </c>
      <c r="AD37" s="1">
        <f t="shared" si="26"/>
        <v>350.30651564039186</v>
      </c>
      <c r="AE37" s="1">
        <f t="shared" si="27"/>
        <v>29.468931188915263</v>
      </c>
      <c r="AF37" s="1">
        <f t="shared" si="28"/>
        <v>403.48382972843524</v>
      </c>
      <c r="AG37" s="1">
        <f t="shared" si="29"/>
        <v>33.399067137633288</v>
      </c>
      <c r="AH37" s="1">
        <f t="shared" si="30"/>
        <v>415.6872273284248</v>
      </c>
      <c r="AI37" s="1">
        <f t="shared" si="31"/>
        <v>39.810687406779586</v>
      </c>
      <c r="AJ37" s="1">
        <f t="shared" si="32"/>
        <v>383.1020313922902</v>
      </c>
      <c r="AK37" s="1">
        <f t="shared" si="33"/>
        <v>46.824422742309629</v>
      </c>
      <c r="AL37" s="1">
        <f t="shared" si="34"/>
        <v>416.75088454145674</v>
      </c>
      <c r="AM37" s="1">
        <f t="shared" si="35"/>
        <v>57.303741928840211</v>
      </c>
      <c r="AN37" s="1">
        <f t="shared" si="36"/>
        <v>471.22244591869548</v>
      </c>
      <c r="AO37" s="1">
        <f t="shared" si="37"/>
        <v>67.800648483761421</v>
      </c>
      <c r="AP37" s="1">
        <f t="shared" si="38"/>
        <v>513.04537743854212</v>
      </c>
      <c r="AQ37" s="1">
        <f t="shared" si="39"/>
        <v>68.468762316100054</v>
      </c>
      <c r="AR37" s="1">
        <f t="shared" si="40"/>
        <v>442.30089615119874</v>
      </c>
      <c r="AS37" s="1">
        <f t="shared" si="41"/>
        <v>66.649233348262968</v>
      </c>
      <c r="AT37" s="1">
        <f t="shared" si="42"/>
        <v>402.03962579071964</v>
      </c>
      <c r="AU37" s="1">
        <f t="shared" si="43"/>
        <v>73.828740202086564</v>
      </c>
      <c r="AV37" s="1">
        <f t="shared" si="44"/>
        <v>419.83951851509937</v>
      </c>
      <c r="AW37" s="1">
        <f t="shared" si="45"/>
        <v>68.95124873063628</v>
      </c>
      <c r="AX37" s="1">
        <f t="shared" si="46"/>
        <v>369.79338255167977</v>
      </c>
      <c r="AY37" s="1">
        <f t="shared" si="47"/>
        <v>89.347899695689378</v>
      </c>
      <c r="AZ37" s="1">
        <f t="shared" si="48"/>
        <v>425.71066109239268</v>
      </c>
      <c r="BA37" s="1">
        <f t="shared" si="49"/>
        <v>101.65009808705942</v>
      </c>
      <c r="BB37" s="1">
        <f t="shared" si="50"/>
        <v>458.42302881601398</v>
      </c>
      <c r="BC37" s="1">
        <f t="shared" si="51"/>
        <v>101.70063761401425</v>
      </c>
      <c r="BD37" s="1">
        <f t="shared" si="52"/>
        <v>433.44311949021846</v>
      </c>
      <c r="BE37" s="1">
        <f t="shared" ref="BE37:BE55" si="53">$C37*BE36+BE36</f>
        <v>109.00685082439959</v>
      </c>
      <c r="BF37" s="1">
        <f t="shared" ref="BF37:BF55" si="54">BF36*$C37+BF36</f>
        <v>441.40185871486119</v>
      </c>
      <c r="BG37" s="1">
        <f>$C37*BG36+BG36</f>
        <v>124.13755422790537</v>
      </c>
      <c r="BH37" s="1">
        <f>BH36*$C37+BH36</f>
        <v>456.81581623082417</v>
      </c>
      <c r="BI37" s="1">
        <f>$N37</f>
        <v>128.58570434899269</v>
      </c>
      <c r="BJ37" s="2">
        <f>$G37</f>
        <v>450</v>
      </c>
    </row>
    <row r="38" spans="1:84" x14ac:dyDescent="0.2">
      <c r="A38" s="31">
        <v>43412</v>
      </c>
      <c r="B38" s="2">
        <v>117.954109</v>
      </c>
      <c r="C38" s="4">
        <f t="shared" si="6"/>
        <v>-0.1477516216684843</v>
      </c>
      <c r="D38" s="2">
        <f t="shared" si="7"/>
        <v>1534.4244051998974</v>
      </c>
      <c r="E38">
        <f t="shared" si="8"/>
        <v>89.849631639434961</v>
      </c>
      <c r="F38">
        <v>4</v>
      </c>
      <c r="G38" s="2">
        <f t="shared" si="2"/>
        <v>450</v>
      </c>
      <c r="H38">
        <f t="shared" si="3"/>
        <v>3.8150430181283466</v>
      </c>
      <c r="I38">
        <f t="shared" si="9"/>
        <v>71.166562152683582</v>
      </c>
      <c r="J38">
        <f t="shared" si="10"/>
        <v>1.1433289170706189</v>
      </c>
      <c r="K38">
        <f t="shared" si="11"/>
        <v>10.632785613275667</v>
      </c>
      <c r="L38">
        <f t="shared" si="12"/>
        <v>89.849631639434961</v>
      </c>
      <c r="M38" s="2">
        <v>1.500956</v>
      </c>
      <c r="N38" s="1">
        <f t="shared" si="4"/>
        <v>134.86034370699974</v>
      </c>
      <c r="P38" s="1">
        <f t="shared" si="5"/>
        <v>1534.4244051998974</v>
      </c>
      <c r="Q38" s="1">
        <f t="shared" si="13"/>
        <v>6.4882177776443291</v>
      </c>
      <c r="R38" s="1">
        <f t="shared" si="14"/>
        <v>276.19639293598141</v>
      </c>
      <c r="S38" s="1">
        <f t="shared" si="15"/>
        <v>8.428151197786482</v>
      </c>
      <c r="T38" s="1">
        <f t="shared" si="16"/>
        <v>271.07215310155038</v>
      </c>
      <c r="U38" s="1">
        <f t="shared" si="17"/>
        <v>10.563106249588571</v>
      </c>
      <c r="V38" s="1">
        <f t="shared" si="18"/>
        <v>294.44738833807071</v>
      </c>
      <c r="W38" s="1">
        <f t="shared" si="19"/>
        <v>12.732514718165268</v>
      </c>
      <c r="X38" s="1">
        <f t="shared" si="20"/>
        <v>309.84429152728973</v>
      </c>
      <c r="Y38" s="1">
        <f t="shared" si="21"/>
        <v>14.81643905507649</v>
      </c>
      <c r="Z38" s="1">
        <f t="shared" si="22"/>
        <v>317.86225460701564</v>
      </c>
      <c r="AA38" s="1">
        <f t="shared" si="23"/>
        <v>17.763138348949216</v>
      </c>
      <c r="AB38" s="1">
        <f t="shared" si="24"/>
        <v>293.29635092483392</v>
      </c>
      <c r="AC38" s="1">
        <f t="shared" si="25"/>
        <v>19.92110334042485</v>
      </c>
      <c r="AD38" s="1">
        <f t="shared" si="26"/>
        <v>298.54815987348769</v>
      </c>
      <c r="AE38" s="1">
        <f t="shared" si="27"/>
        <v>25.114848816916059</v>
      </c>
      <c r="AF38" s="1">
        <f t="shared" si="28"/>
        <v>343.86843956904835</v>
      </c>
      <c r="AG38" s="1">
        <f t="shared" si="29"/>
        <v>28.464300805833389</v>
      </c>
      <c r="AH38" s="1">
        <f t="shared" si="30"/>
        <v>354.26876538377417</v>
      </c>
      <c r="AI38" s="1">
        <f t="shared" si="31"/>
        <v>33.928593782690797</v>
      </c>
      <c r="AJ38" s="1">
        <f t="shared" si="32"/>
        <v>326.49808498958873</v>
      </c>
      <c r="AK38" s="1">
        <f t="shared" si="33"/>
        <v>39.906038348442728</v>
      </c>
      <c r="AL38" s="1">
        <f t="shared" si="34"/>
        <v>355.17526551868127</v>
      </c>
      <c r="AM38" s="1">
        <f t="shared" si="35"/>
        <v>48.83702113118175</v>
      </c>
      <c r="AN38" s="1">
        <f t="shared" si="36"/>
        <v>401.59856536761856</v>
      </c>
      <c r="AO38" s="1">
        <f t="shared" si="37"/>
        <v>57.782992720110812</v>
      </c>
      <c r="AP38" s="1">
        <f t="shared" si="38"/>
        <v>437.24209093247794</v>
      </c>
      <c r="AQ38" s="1">
        <f t="shared" si="39"/>
        <v>58.352391650262263</v>
      </c>
      <c r="AR38" s="1">
        <f t="shared" si="40"/>
        <v>376.9502214794353</v>
      </c>
      <c r="AS38" s="1">
        <f t="shared" si="41"/>
        <v>56.801701038095892</v>
      </c>
      <c r="AT38" s="1">
        <f t="shared" si="42"/>
        <v>342.63761910515024</v>
      </c>
      <c r="AU38" s="1">
        <f t="shared" si="43"/>
        <v>62.920424111487051</v>
      </c>
      <c r="AV38" s="1">
        <f t="shared" si="44"/>
        <v>357.8075488139778</v>
      </c>
      <c r="AW38" s="1">
        <f t="shared" si="45"/>
        <v>58.763589914617754</v>
      </c>
      <c r="AX38" s="1">
        <f t="shared" si="46"/>
        <v>315.15581059739492</v>
      </c>
      <c r="AY38" s="1">
        <f t="shared" si="47"/>
        <v>76.146602622978193</v>
      </c>
      <c r="AZ38" s="1">
        <f t="shared" si="48"/>
        <v>362.81122055442916</v>
      </c>
      <c r="BA38" s="1">
        <f t="shared" si="49"/>
        <v>86.631131251935898</v>
      </c>
      <c r="BB38" s="1">
        <f t="shared" si="50"/>
        <v>390.69028289826963</v>
      </c>
      <c r="BC38" s="1">
        <f t="shared" si="51"/>
        <v>86.674203481824804</v>
      </c>
      <c r="BD38" s="1">
        <f t="shared" si="52"/>
        <v>369.40119568449211</v>
      </c>
      <c r="BE38" s="1">
        <f t="shared" si="53"/>
        <v>92.900911842119996</v>
      </c>
      <c r="BF38" s="1">
        <f t="shared" si="54"/>
        <v>376.18401828225728</v>
      </c>
      <c r="BG38" s="1">
        <f t="shared" ref="BG38:BG55" si="55">$C38*BG37+BG37</f>
        <v>105.79602928077294</v>
      </c>
      <c r="BH38" s="1">
        <f t="shared" ref="BH38:BH55" si="56">BH37*$C38+BH37</f>
        <v>389.32053857890759</v>
      </c>
      <c r="BI38" s="1">
        <f>$C38*BI37+BI37</f>
        <v>109.58695800804475</v>
      </c>
      <c r="BJ38" s="1">
        <f>BJ37*$C38+BJ37</f>
        <v>383.51177024918206</v>
      </c>
      <c r="BK38" s="1">
        <f>$N38</f>
        <v>134.86034370699974</v>
      </c>
      <c r="BL38" s="2">
        <f>$G38</f>
        <v>450</v>
      </c>
    </row>
    <row r="39" spans="1:84" x14ac:dyDescent="0.2">
      <c r="A39" s="31">
        <v>43503</v>
      </c>
      <c r="B39" s="2">
        <v>127.332695</v>
      </c>
      <c r="C39" s="4">
        <f t="shared" si="6"/>
        <v>7.9510464531591676E-2</v>
      </c>
      <c r="D39" s="2">
        <f t="shared" si="7"/>
        <v>1656.4272024459524</v>
      </c>
      <c r="E39">
        <f t="shared" si="8"/>
        <v>94.808003574633943</v>
      </c>
      <c r="F39">
        <v>1</v>
      </c>
      <c r="G39" s="2">
        <f t="shared" si="2"/>
        <v>450</v>
      </c>
      <c r="H39">
        <f t="shared" si="3"/>
        <v>3.5340491301154038</v>
      </c>
      <c r="I39">
        <f t="shared" si="9"/>
        <v>74.700611282798988</v>
      </c>
      <c r="J39">
        <f t="shared" si="10"/>
        <v>1.1175656166970178</v>
      </c>
      <c r="K39">
        <f t="shared" si="11"/>
        <v>11.750351229972685</v>
      </c>
      <c r="L39">
        <f t="shared" si="12"/>
        <v>94.808003574633943</v>
      </c>
      <c r="M39" s="2">
        <v>1.500956</v>
      </c>
      <c r="N39" s="1">
        <f t="shared" si="4"/>
        <v>142.30264181336827</v>
      </c>
      <c r="P39" s="1">
        <f t="shared" si="5"/>
        <v>1656.4272024459524</v>
      </c>
      <c r="Q39" s="1">
        <f t="shared" si="13"/>
        <v>7.0040989871269606</v>
      </c>
      <c r="R39" s="1">
        <f t="shared" si="14"/>
        <v>298.15689644027134</v>
      </c>
      <c r="S39" s="1">
        <f t="shared" si="15"/>
        <v>9.0982774146649756</v>
      </c>
      <c r="T39" s="1">
        <f t="shared" si="16"/>
        <v>292.62522591623338</v>
      </c>
      <c r="U39" s="1">
        <f t="shared" si="17"/>
        <v>11.402983734389919</v>
      </c>
      <c r="V39" s="1">
        <f t="shared" si="18"/>
        <v>317.85903696494466</v>
      </c>
      <c r="W39" s="1">
        <f t="shared" si="19"/>
        <v>13.744882878061917</v>
      </c>
      <c r="X39" s="1">
        <f t="shared" si="20"/>
        <v>334.48015507908644</v>
      </c>
      <c r="Y39" s="1">
        <f t="shared" si="21"/>
        <v>15.994501007049639</v>
      </c>
      <c r="Z39" s="1">
        <f t="shared" si="22"/>
        <v>343.13563012787853</v>
      </c>
      <c r="AA39" s="1">
        <f t="shared" si="23"/>
        <v>19.175493730613098</v>
      </c>
      <c r="AB39" s="1">
        <f t="shared" si="24"/>
        <v>316.61648003228817</v>
      </c>
      <c r="AC39" s="1">
        <f t="shared" si="25"/>
        <v>21.505039521003873</v>
      </c>
      <c r="AD39" s="1">
        <f t="shared" si="26"/>
        <v>322.28586275008058</v>
      </c>
      <c r="AE39" s="1">
        <f t="shared" si="27"/>
        <v>27.111742112989749</v>
      </c>
      <c r="AF39" s="1">
        <f t="shared" si="28"/>
        <v>371.20957893693696</v>
      </c>
      <c r="AG39" s="1">
        <f t="shared" si="29"/>
        <v>30.72751058547216</v>
      </c>
      <c r="AH39" s="1">
        <f t="shared" si="30"/>
        <v>382.43683948847149</v>
      </c>
      <c r="AI39" s="1">
        <f t="shared" si="31"/>
        <v>36.626272035256214</v>
      </c>
      <c r="AJ39" s="1">
        <f t="shared" si="32"/>
        <v>352.45809939578601</v>
      </c>
      <c r="AK39" s="1">
        <f t="shared" si="33"/>
        <v>43.078985995142922</v>
      </c>
      <c r="AL39" s="1">
        <f t="shared" si="34"/>
        <v>383.41541587020305</v>
      </c>
      <c r="AM39" s="1">
        <f t="shared" si="35"/>
        <v>52.720075367661167</v>
      </c>
      <c r="AN39" s="1">
        <f t="shared" si="36"/>
        <v>433.52985385521868</v>
      </c>
      <c r="AO39" s="1">
        <f t="shared" si="37"/>
        <v>62.377345313312404</v>
      </c>
      <c r="AP39" s="1">
        <f t="shared" si="38"/>
        <v>472.00741269528373</v>
      </c>
      <c r="AQ39" s="1">
        <f t="shared" si="39"/>
        <v>62.992017416903984</v>
      </c>
      <c r="AR39" s="1">
        <f t="shared" si="40"/>
        <v>406.92170869455157</v>
      </c>
      <c r="AS39" s="1">
        <f t="shared" si="41"/>
        <v>61.318030673819493</v>
      </c>
      <c r="AT39" s="1">
        <f t="shared" si="42"/>
        <v>369.8808953661993</v>
      </c>
      <c r="AU39" s="1">
        <f t="shared" si="43"/>
        <v>67.923256261116151</v>
      </c>
      <c r="AV39" s="1">
        <f t="shared" si="44"/>
        <v>386.25699323308731</v>
      </c>
      <c r="AW39" s="1">
        <f t="shared" si="45"/>
        <v>63.435910246272968</v>
      </c>
      <c r="AX39" s="1">
        <f t="shared" si="46"/>
        <v>340.2139954978241</v>
      </c>
      <c r="AY39" s="1">
        <f t="shared" si="47"/>
        <v>82.201054370033702</v>
      </c>
      <c r="AZ39" s="1">
        <f t="shared" si="48"/>
        <v>391.65850923798558</v>
      </c>
      <c r="BA39" s="1">
        <f t="shared" si="49"/>
        <v>93.519212740674604</v>
      </c>
      <c r="BB39" s="1">
        <f t="shared" si="50"/>
        <v>421.75424877949001</v>
      </c>
      <c r="BC39" s="1">
        <f t="shared" si="51"/>
        <v>93.565709663570402</v>
      </c>
      <c r="BD39" s="1">
        <f t="shared" si="52"/>
        <v>398.77245635189149</v>
      </c>
      <c r="BE39" s="1">
        <f t="shared" si="53"/>
        <v>100.2875064980954</v>
      </c>
      <c r="BF39" s="1">
        <f t="shared" si="54"/>
        <v>406.09458432524036</v>
      </c>
      <c r="BG39" s="1">
        <f t="shared" si="55"/>
        <v>114.20792071448507</v>
      </c>
      <c r="BH39" s="1">
        <f t="shared" si="56"/>
        <v>420.27559545300596</v>
      </c>
      <c r="BI39" s="1">
        <f t="shared" ref="BI39:BI55" si="57">$C39*BI38+BI38</f>
        <v>118.30026794586841</v>
      </c>
      <c r="BJ39" s="1">
        <f t="shared" ref="BJ39:BJ55" si="58">BJ38*$C39+BJ38</f>
        <v>414.00496925502762</v>
      </c>
      <c r="BK39" s="1">
        <f>$C39*BK38+BK38</f>
        <v>145.58315228203341</v>
      </c>
      <c r="BL39" s="1">
        <f>BL38*$C39+BL38</f>
        <v>485.77970903921624</v>
      </c>
      <c r="BM39" s="1">
        <f>$N39</f>
        <v>142.30264181336827</v>
      </c>
      <c r="BN39" s="2">
        <f>$G39</f>
        <v>450</v>
      </c>
    </row>
    <row r="40" spans="1:84" x14ac:dyDescent="0.2">
      <c r="A40" s="31">
        <v>43594</v>
      </c>
      <c r="B40" s="2">
        <v>129.388138</v>
      </c>
      <c r="C40" s="4">
        <f t="shared" si="6"/>
        <v>1.6142303435892853E-2</v>
      </c>
      <c r="D40" s="2">
        <f t="shared" si="7"/>
        <v>1683.1657529673021</v>
      </c>
      <c r="E40">
        <f t="shared" si="8"/>
        <v>99.459618321446357</v>
      </c>
      <c r="F40">
        <v>2</v>
      </c>
      <c r="G40" s="2">
        <f t="shared" si="2"/>
        <v>450</v>
      </c>
      <c r="H40">
        <f t="shared" si="3"/>
        <v>3.477907688879486</v>
      </c>
      <c r="I40">
        <f t="shared" si="9"/>
        <v>78.178518971678471</v>
      </c>
      <c r="J40">
        <f t="shared" si="10"/>
        <v>1.1905170170442385</v>
      </c>
      <c r="K40">
        <f t="shared" si="11"/>
        <v>12.940868247016923</v>
      </c>
      <c r="L40">
        <f t="shared" si="12"/>
        <v>99.459618321446357</v>
      </c>
      <c r="M40" s="2">
        <v>1.5487569999999999</v>
      </c>
      <c r="N40" s="1">
        <f t="shared" si="4"/>
        <v>154.03878009266828</v>
      </c>
      <c r="P40" s="1">
        <f t="shared" si="5"/>
        <v>1683.1657529673021</v>
      </c>
      <c r="Q40" s="1">
        <f t="shared" si="13"/>
        <v>7.117161278272194</v>
      </c>
      <c r="R40" s="1">
        <f t="shared" si="14"/>
        <v>302.96983553411428</v>
      </c>
      <c r="S40" s="1">
        <f t="shared" si="15"/>
        <v>9.2451445694364285</v>
      </c>
      <c r="T40" s="1">
        <f t="shared" si="16"/>
        <v>297.34887110596992</v>
      </c>
      <c r="U40" s="1">
        <f t="shared" si="17"/>
        <v>11.587054157904991</v>
      </c>
      <c r="V40" s="1">
        <f t="shared" si="18"/>
        <v>322.99001398947348</v>
      </c>
      <c r="W40" s="1">
        <f t="shared" si="19"/>
        <v>13.966756948170401</v>
      </c>
      <c r="X40" s="1">
        <f t="shared" si="20"/>
        <v>339.87943523565758</v>
      </c>
      <c r="Y40" s="1">
        <f t="shared" si="21"/>
        <v>16.252689095611128</v>
      </c>
      <c r="Z40" s="1">
        <f t="shared" si="22"/>
        <v>348.67462958906901</v>
      </c>
      <c r="AA40" s="1">
        <f t="shared" si="23"/>
        <v>19.485030368945715</v>
      </c>
      <c r="AB40" s="1">
        <f t="shared" si="24"/>
        <v>321.72739932577366</v>
      </c>
      <c r="AC40" s="1">
        <f t="shared" si="25"/>
        <v>21.852180394352786</v>
      </c>
      <c r="AD40" s="1">
        <f t="shared" si="26"/>
        <v>327.48829893969088</v>
      </c>
      <c r="AE40" s="1">
        <f t="shared" si="27"/>
        <v>27.549388080853305</v>
      </c>
      <c r="AF40" s="1">
        <f t="shared" si="28"/>
        <v>377.20175659844705</v>
      </c>
      <c r="AG40" s="1">
        <f t="shared" si="29"/>
        <v>31.223523385172463</v>
      </c>
      <c r="AH40" s="1">
        <f t="shared" si="30"/>
        <v>388.61025099655825</v>
      </c>
      <c r="AI40" s="1">
        <f t="shared" si="31"/>
        <v>37.217504432174877</v>
      </c>
      <c r="AJ40" s="1">
        <f t="shared" si="32"/>
        <v>358.14758498467086</v>
      </c>
      <c r="AK40" s="1">
        <f t="shared" si="33"/>
        <v>43.774380058787095</v>
      </c>
      <c r="AL40" s="1">
        <f t="shared" si="34"/>
        <v>389.60462385517894</v>
      </c>
      <c r="AM40" s="1">
        <f t="shared" si="35"/>
        <v>53.571098821409095</v>
      </c>
      <c r="AN40" s="1">
        <f t="shared" si="36"/>
        <v>440.52802430466789</v>
      </c>
      <c r="AO40" s="1">
        <f t="shared" si="37"/>
        <v>63.384259348885358</v>
      </c>
      <c r="AP40" s="1">
        <f t="shared" si="38"/>
        <v>479.62669957500168</v>
      </c>
      <c r="AQ40" s="1">
        <f t="shared" si="39"/>
        <v>64.008853676086702</v>
      </c>
      <c r="AR40" s="1">
        <f t="shared" si="40"/>
        <v>413.49036239095102</v>
      </c>
      <c r="AS40" s="1">
        <f t="shared" si="41"/>
        <v>62.307844931047676</v>
      </c>
      <c r="AT40" s="1">
        <f t="shared" si="42"/>
        <v>375.85162501434024</v>
      </c>
      <c r="AU40" s="1">
        <f t="shared" si="43"/>
        <v>69.019694074036991</v>
      </c>
      <c r="AV40" s="1">
        <f t="shared" si="44"/>
        <v>392.49207082209142</v>
      </c>
      <c r="AW40" s="1">
        <f t="shared" si="45"/>
        <v>64.459911958200365</v>
      </c>
      <c r="AX40" s="1">
        <f t="shared" si="46"/>
        <v>345.70583304628747</v>
      </c>
      <c r="AY40" s="1">
        <f t="shared" si="47"/>
        <v>83.527968732425109</v>
      </c>
      <c r="AZ40" s="1">
        <f t="shared" si="48"/>
        <v>397.98077973735457</v>
      </c>
      <c r="BA40" s="1">
        <f t="shared" si="49"/>
        <v>95.028828249820393</v>
      </c>
      <c r="BB40" s="1">
        <f t="shared" si="50"/>
        <v>428.56233383866561</v>
      </c>
      <c r="BC40" s="1">
        <f t="shared" si="51"/>
        <v>95.076075740154408</v>
      </c>
      <c r="BD40" s="1">
        <f t="shared" si="52"/>
        <v>405.20956234420004</v>
      </c>
      <c r="BE40" s="1">
        <f t="shared" si="53"/>
        <v>101.90637785881673</v>
      </c>
      <c r="BF40" s="1">
        <f t="shared" si="54"/>
        <v>412.64988632909115</v>
      </c>
      <c r="BG40" s="1">
        <f t="shared" si="55"/>
        <v>116.05149962544068</v>
      </c>
      <c r="BH40" s="1">
        <f t="shared" si="56"/>
        <v>427.05981164150893</v>
      </c>
      <c r="BI40" s="1">
        <f t="shared" si="57"/>
        <v>120.20990676759806</v>
      </c>
      <c r="BJ40" s="1">
        <f t="shared" si="58"/>
        <v>420.68796309270977</v>
      </c>
      <c r="BK40" s="1">
        <f t="shared" ref="BK40:BK55" si="59">$C40*BK39+BK39</f>
        <v>147.93319970132379</v>
      </c>
      <c r="BL40" s="1">
        <f t="shared" ref="BL40:BL55" si="60">BL39*$C40+BL39</f>
        <v>493.62131250552699</v>
      </c>
      <c r="BM40" s="1">
        <f>$C40*BM39+BM39</f>
        <v>144.59973423724884</v>
      </c>
      <c r="BN40" s="1">
        <f>BN39*$C40+BN39</f>
        <v>457.26403654615177</v>
      </c>
      <c r="BO40" s="1">
        <f>$N40</f>
        <v>154.03878009266828</v>
      </c>
      <c r="BP40" s="2">
        <f>$G40</f>
        <v>450</v>
      </c>
    </row>
    <row r="41" spans="1:84" x14ac:dyDescent="0.2">
      <c r="A41" s="31">
        <v>43685</v>
      </c>
      <c r="B41" s="2">
        <v>133.93881200000001</v>
      </c>
      <c r="C41" s="4">
        <f t="shared" si="6"/>
        <v>3.5170720209297818E-2</v>
      </c>
      <c r="D41" s="2">
        <f t="shared" si="7"/>
        <v>1742.3639047307872</v>
      </c>
      <c r="E41">
        <f t="shared" si="8"/>
        <v>104.12804302737008</v>
      </c>
      <c r="F41">
        <v>3</v>
      </c>
      <c r="G41" s="2">
        <f t="shared" si="2"/>
        <v>450</v>
      </c>
      <c r="H41">
        <f t="shared" si="3"/>
        <v>3.3597431041870069</v>
      </c>
      <c r="I41">
        <f t="shared" si="9"/>
        <v>81.538262075865475</v>
      </c>
      <c r="J41">
        <f t="shared" si="10"/>
        <v>1.2040500667942358</v>
      </c>
      <c r="K41">
        <f t="shared" si="11"/>
        <v>14.144918313811159</v>
      </c>
      <c r="L41">
        <f t="shared" si="12"/>
        <v>104.12804302737008</v>
      </c>
      <c r="M41" s="2">
        <v>1.5487569999999999</v>
      </c>
      <c r="N41" s="1">
        <f t="shared" si="4"/>
        <v>161.2690355349406</v>
      </c>
      <c r="P41" s="1">
        <f t="shared" si="5"/>
        <v>1742.3639047307872</v>
      </c>
      <c r="Q41" s="1">
        <f t="shared" si="13"/>
        <v>7.3674769662747535</v>
      </c>
      <c r="R41" s="1">
        <f t="shared" si="14"/>
        <v>313.62550285154157</v>
      </c>
      <c r="S41" s="1">
        <f t="shared" si="15"/>
        <v>9.5703029623825859</v>
      </c>
      <c r="T41" s="1">
        <f t="shared" si="16"/>
        <v>307.80684505618854</v>
      </c>
      <c r="U41" s="1">
        <f t="shared" si="17"/>
        <v>11.994579197742649</v>
      </c>
      <c r="V41" s="1">
        <f t="shared" si="18"/>
        <v>334.34980540189446</v>
      </c>
      <c r="W41" s="1">
        <f t="shared" si="19"/>
        <v>14.457977849025768</v>
      </c>
      <c r="X41" s="1">
        <f t="shared" si="20"/>
        <v>351.83323975722504</v>
      </c>
      <c r="Y41" s="1">
        <f t="shared" si="21"/>
        <v>16.824307876441573</v>
      </c>
      <c r="Z41" s="1">
        <f t="shared" si="22"/>
        <v>360.93776743042673</v>
      </c>
      <c r="AA41" s="1">
        <f t="shared" si="23"/>
        <v>20.170332920321577</v>
      </c>
      <c r="AB41" s="1">
        <f t="shared" si="24"/>
        <v>333.04278367112545</v>
      </c>
      <c r="AC41" s="1">
        <f t="shared" si="25"/>
        <v>22.62073731696567</v>
      </c>
      <c r="AD41" s="1">
        <f t="shared" si="26"/>
        <v>339.00629827351764</v>
      </c>
      <c r="AE41" s="1">
        <f t="shared" si="27"/>
        <v>28.518319900982362</v>
      </c>
      <c r="AF41" s="1">
        <f t="shared" si="28"/>
        <v>390.46821404222669</v>
      </c>
      <c r="AG41" s="1">
        <f t="shared" si="29"/>
        <v>32.321677190100829</v>
      </c>
      <c r="AH41" s="1">
        <f t="shared" si="30"/>
        <v>402.27795340482322</v>
      </c>
      <c r="AI41" s="1">
        <f t="shared" si="31"/>
        <v>38.526470867447202</v>
      </c>
      <c r="AJ41" s="1">
        <f t="shared" si="32"/>
        <v>370.74389348980242</v>
      </c>
      <c r="AK41" s="1">
        <f t="shared" si="33"/>
        <v>45.31395653217016</v>
      </c>
      <c r="AL41" s="1">
        <f t="shared" si="34"/>
        <v>403.30729907303817</v>
      </c>
      <c r="AM41" s="1">
        <f t="shared" si="35"/>
        <v>55.455232949361516</v>
      </c>
      <c r="AN41" s="1">
        <f t="shared" si="36"/>
        <v>456.02171219184214</v>
      </c>
      <c r="AO41" s="1">
        <f t="shared" si="37"/>
        <v>65.61352940011858</v>
      </c>
      <c r="AP41" s="1">
        <f t="shared" si="38"/>
        <v>496.495516030663</v>
      </c>
      <c r="AQ41" s="1">
        <f t="shared" si="39"/>
        <v>66.260091159646237</v>
      </c>
      <c r="AR41" s="1">
        <f t="shared" si="40"/>
        <v>428.03311623584432</v>
      </c>
      <c r="AS41" s="1">
        <f t="shared" si="41"/>
        <v>64.499256711961863</v>
      </c>
      <c r="AT41" s="1">
        <f t="shared" si="42"/>
        <v>389.0705973579295</v>
      </c>
      <c r="AU41" s="1">
        <f t="shared" si="43"/>
        <v>71.447166423246273</v>
      </c>
      <c r="AV41" s="1">
        <f t="shared" si="44"/>
        <v>406.29629962934308</v>
      </c>
      <c r="AW41" s="1">
        <f t="shared" si="45"/>
        <v>66.727013486398207</v>
      </c>
      <c r="AX41" s="1">
        <f t="shared" si="46"/>
        <v>357.86455617508068</v>
      </c>
      <c r="AY41" s="1">
        <f t="shared" si="47"/>
        <v>86.465707550364215</v>
      </c>
      <c r="AZ41" s="1">
        <f t="shared" si="48"/>
        <v>411.97805039017527</v>
      </c>
      <c r="BA41" s="1">
        <f t="shared" si="49"/>
        <v>98.371060580012241</v>
      </c>
      <c r="BB41" s="1">
        <f t="shared" si="50"/>
        <v>443.63517977434901</v>
      </c>
      <c r="BC41" s="1">
        <f t="shared" si="51"/>
        <v>98.419969798609387</v>
      </c>
      <c r="BD41" s="1">
        <f t="shared" si="52"/>
        <v>419.46107448753992</v>
      </c>
      <c r="BE41" s="1">
        <f t="shared" si="53"/>
        <v>105.49049856203214</v>
      </c>
      <c r="BF41" s="1">
        <f t="shared" si="54"/>
        <v>427.16308002557014</v>
      </c>
      <c r="BG41" s="1">
        <f t="shared" si="55"/>
        <v>120.13311444863649</v>
      </c>
      <c r="BH41" s="1">
        <f t="shared" si="56"/>
        <v>442.07981278938786</v>
      </c>
      <c r="BI41" s="1">
        <f t="shared" si="57"/>
        <v>124.43777576490703</v>
      </c>
      <c r="BJ41" s="1">
        <f t="shared" si="58"/>
        <v>435.48386173806284</v>
      </c>
      <c r="BK41" s="1">
        <f t="shared" si="59"/>
        <v>153.13611687768523</v>
      </c>
      <c r="BL41" s="1">
        <f t="shared" si="60"/>
        <v>510.98232957700526</v>
      </c>
      <c r="BM41" s="1">
        <f t="shared" ref="BM41:BM55" si="61">$C41*BM40+BM40</f>
        <v>149.68541103244593</v>
      </c>
      <c r="BN41" s="1">
        <f t="shared" ref="BN41:BN55" si="62">BN40*$C41+BN40</f>
        <v>473.34634203729058</v>
      </c>
      <c r="BO41" s="1">
        <f>$C41*BO40+BO40</f>
        <v>159.45643492868908</v>
      </c>
      <c r="BP41" s="1">
        <f>BP40*$C41+BP40</f>
        <v>465.82682409418402</v>
      </c>
      <c r="BQ41" s="1">
        <f>$N41</f>
        <v>161.2690355349406</v>
      </c>
      <c r="BR41" s="2">
        <f>$G41</f>
        <v>450</v>
      </c>
    </row>
    <row r="42" spans="1:84" x14ac:dyDescent="0.2">
      <c r="A42" s="31">
        <v>43776</v>
      </c>
      <c r="B42" s="2">
        <v>131.63479599999999</v>
      </c>
      <c r="C42" s="4">
        <f t="shared" si="6"/>
        <v>-1.7202004150970208E-2</v>
      </c>
      <c r="D42" s="2">
        <f t="shared" si="7"/>
        <v>1712.3917536091076</v>
      </c>
      <c r="E42">
        <f t="shared" si="8"/>
        <v>108.69183619835133</v>
      </c>
      <c r="F42">
        <v>4</v>
      </c>
      <c r="G42" s="2">
        <f t="shared" si="2"/>
        <v>450</v>
      </c>
      <c r="H42">
        <f t="shared" si="3"/>
        <v>3.4185489982451145</v>
      </c>
      <c r="I42">
        <f t="shared" si="9"/>
        <v>84.95681107411059</v>
      </c>
      <c r="J42">
        <f t="shared" si="10"/>
        <v>1.2788202456366478</v>
      </c>
      <c r="K42">
        <f t="shared" si="11"/>
        <v>15.423738559447807</v>
      </c>
      <c r="L42">
        <f t="shared" si="12"/>
        <v>108.69183619835133</v>
      </c>
      <c r="M42" s="2">
        <v>1.5487569999999999</v>
      </c>
      <c r="N42" s="1">
        <f t="shared" si="4"/>
        <v>168.33724215505001</v>
      </c>
      <c r="P42" s="1">
        <f t="shared" si="5"/>
        <v>1712.3917536091076</v>
      </c>
      <c r="Q42" s="1">
        <f t="shared" si="13"/>
        <v>7.2407415969187179</v>
      </c>
      <c r="R42" s="1">
        <f t="shared" si="14"/>
        <v>308.23051564963924</v>
      </c>
      <c r="S42" s="1">
        <f t="shared" si="15"/>
        <v>9.4056745710976379</v>
      </c>
      <c r="T42" s="1">
        <f t="shared" si="16"/>
        <v>302.51195042983494</v>
      </c>
      <c r="U42" s="1">
        <f t="shared" si="17"/>
        <v>11.788248396593939</v>
      </c>
      <c r="V42" s="1">
        <f t="shared" si="18"/>
        <v>328.598318661495</v>
      </c>
      <c r="W42" s="1">
        <f t="shared" si="19"/>
        <v>14.209271654052191</v>
      </c>
      <c r="X42" s="1">
        <f t="shared" si="20"/>
        <v>345.78100290647194</v>
      </c>
      <c r="Y42" s="1">
        <f t="shared" si="21"/>
        <v>16.534896062513823</v>
      </c>
      <c r="Z42" s="1">
        <f t="shared" si="22"/>
        <v>354.72891445684661</v>
      </c>
      <c r="AA42" s="1">
        <f t="shared" si="23"/>
        <v>19.823362769699756</v>
      </c>
      <c r="AB42" s="1">
        <f t="shared" si="24"/>
        <v>327.31378032396407</v>
      </c>
      <c r="AC42" s="1">
        <f t="shared" si="25"/>
        <v>22.231615299741218</v>
      </c>
      <c r="AD42" s="1">
        <f t="shared" si="26"/>
        <v>333.17471052341153</v>
      </c>
      <c r="AE42" s="1">
        <f t="shared" si="27"/>
        <v>28.027747643666967</v>
      </c>
      <c r="AF42" s="1">
        <f t="shared" si="28"/>
        <v>383.75137820345037</v>
      </c>
      <c r="AG42" s="1">
        <f t="shared" si="29"/>
        <v>31.765679564910396</v>
      </c>
      <c r="AH42" s="1">
        <f t="shared" si="30"/>
        <v>395.35796638050965</v>
      </c>
      <c r="AI42" s="1">
        <f t="shared" si="31"/>
        <v>37.863738355663145</v>
      </c>
      <c r="AJ42" s="1">
        <f t="shared" si="32"/>
        <v>364.36635549504399</v>
      </c>
      <c r="AK42" s="1">
        <f t="shared" si="33"/>
        <v>44.534465663806884</v>
      </c>
      <c r="AL42" s="1">
        <f t="shared" si="34"/>
        <v>396.36960524026716</v>
      </c>
      <c r="AM42" s="1">
        <f t="shared" si="35"/>
        <v>54.501291801973579</v>
      </c>
      <c r="AN42" s="1">
        <f t="shared" si="36"/>
        <v>448.17722480578556</v>
      </c>
      <c r="AO42" s="1">
        <f t="shared" si="37"/>
        <v>64.48484519501794</v>
      </c>
      <c r="AP42" s="1">
        <f t="shared" si="38"/>
        <v>487.95479810296541</v>
      </c>
      <c r="AQ42" s="1">
        <f t="shared" si="39"/>
        <v>65.120284796474337</v>
      </c>
      <c r="AR42" s="1">
        <f t="shared" si="40"/>
        <v>420.67008879360259</v>
      </c>
      <c r="AS42" s="1">
        <f t="shared" si="41"/>
        <v>63.389740230268202</v>
      </c>
      <c r="AT42" s="1">
        <f t="shared" si="42"/>
        <v>382.37780332715795</v>
      </c>
      <c r="AU42" s="1">
        <f t="shared" si="43"/>
        <v>70.218131969858533</v>
      </c>
      <c r="AV42" s="1">
        <f t="shared" si="44"/>
        <v>399.3071889965953</v>
      </c>
      <c r="AW42" s="1">
        <f t="shared" si="45"/>
        <v>65.57917512342334</v>
      </c>
      <c r="AX42" s="1">
        <f t="shared" si="46"/>
        <v>351.70856859427181</v>
      </c>
      <c r="AY42" s="1">
        <f t="shared" si="47"/>
        <v>84.978324090166268</v>
      </c>
      <c r="AZ42" s="1">
        <f t="shared" si="48"/>
        <v>404.89120225725486</v>
      </c>
      <c r="BA42" s="1">
        <f t="shared" si="49"/>
        <v>96.678881187579535</v>
      </c>
      <c r="BB42" s="1">
        <f t="shared" si="50"/>
        <v>436.00376557035423</v>
      </c>
      <c r="BC42" s="1">
        <f t="shared" si="51"/>
        <v>96.726949069595349</v>
      </c>
      <c r="BD42" s="1">
        <f t="shared" si="52"/>
        <v>412.24550334303484</v>
      </c>
      <c r="BE42" s="1">
        <f t="shared" si="53"/>
        <v>103.67585056788015</v>
      </c>
      <c r="BF42" s="1">
        <f t="shared" si="54"/>
        <v>419.81501894982904</v>
      </c>
      <c r="BG42" s="1">
        <f t="shared" si="55"/>
        <v>118.06658411522207</v>
      </c>
      <c r="BH42" s="1">
        <f t="shared" si="56"/>
        <v>434.47515401472469</v>
      </c>
      <c r="BI42" s="1">
        <f t="shared" si="57"/>
        <v>122.2971966296616</v>
      </c>
      <c r="BJ42" s="1">
        <f t="shared" si="58"/>
        <v>427.99266654076416</v>
      </c>
      <c r="BK42" s="1">
        <f t="shared" si="59"/>
        <v>150.50186875949183</v>
      </c>
      <c r="BL42" s="1">
        <f t="shared" si="60"/>
        <v>502.19240942254919</v>
      </c>
      <c r="BM42" s="1">
        <f t="shared" si="61"/>
        <v>147.11052197052612</v>
      </c>
      <c r="BN42" s="1">
        <f t="shared" si="62"/>
        <v>465.20383629671852</v>
      </c>
      <c r="BO42" s="1">
        <f t="shared" ref="BO42:BO55" si="63">$C42*BO41+BO41</f>
        <v>156.71346467314686</v>
      </c>
      <c r="BP42" s="1">
        <f t="shared" ref="BP42:BP55" si="64">BP41*$C42+BP41</f>
        <v>457.81366913248257</v>
      </c>
      <c r="BQ42" s="1">
        <f>$C42*BQ41+BQ41</f>
        <v>158.49488491624558</v>
      </c>
      <c r="BR42" s="1">
        <f>BR41*$C42+BR41</f>
        <v>442.2590981320634</v>
      </c>
      <c r="BS42" s="1">
        <f>$N42</f>
        <v>168.33724215505001</v>
      </c>
      <c r="BT42" s="2">
        <f>$G42</f>
        <v>450</v>
      </c>
    </row>
    <row r="43" spans="1:84" x14ac:dyDescent="0.2">
      <c r="A43" s="31">
        <v>43868</v>
      </c>
      <c r="B43" s="2">
        <v>146.66348300000001</v>
      </c>
      <c r="C43" s="4">
        <f t="shared" si="6"/>
        <v>0.11416956197508765</v>
      </c>
      <c r="D43" s="2">
        <f t="shared" si="7"/>
        <v>1907.8947700484116</v>
      </c>
      <c r="E43">
        <f t="shared" si="8"/>
        <v>113.38920544223308</v>
      </c>
      <c r="F43">
        <v>1</v>
      </c>
      <c r="G43" s="2">
        <f t="shared" si="2"/>
        <v>450</v>
      </c>
      <c r="H43">
        <f t="shared" si="3"/>
        <v>3.0682484200924094</v>
      </c>
      <c r="I43">
        <f t="shared" si="9"/>
        <v>88.025059494202992</v>
      </c>
      <c r="J43">
        <f t="shared" si="10"/>
        <v>1.1973827571863718</v>
      </c>
      <c r="K43">
        <f t="shared" si="11"/>
        <v>16.621121316634181</v>
      </c>
      <c r="L43">
        <f t="shared" si="12"/>
        <v>113.38920544223308</v>
      </c>
      <c r="M43" s="2">
        <v>1.5487569999999999</v>
      </c>
      <c r="N43" s="1">
        <f t="shared" si="4"/>
        <v>175.61232565309658</v>
      </c>
      <c r="P43" s="1">
        <f t="shared" si="5"/>
        <v>1907.8947700484116</v>
      </c>
      <c r="Q43" s="1">
        <f t="shared" si="13"/>
        <v>8.0674138934137254</v>
      </c>
      <c r="R43" s="1">
        <f t="shared" si="14"/>
        <v>343.42105860871396</v>
      </c>
      <c r="S43" s="1">
        <f t="shared" si="15"/>
        <v>10.479516316960076</v>
      </c>
      <c r="T43" s="1">
        <f t="shared" si="16"/>
        <v>337.04960730263861</v>
      </c>
      <c r="U43" s="1">
        <f t="shared" si="17"/>
        <v>13.134107552486599</v>
      </c>
      <c r="V43" s="1">
        <f t="shared" si="18"/>
        <v>366.11424476882814</v>
      </c>
      <c r="W43" s="1">
        <f t="shared" si="19"/>
        <v>15.831537974780359</v>
      </c>
      <c r="X43" s="1">
        <f t="shared" si="20"/>
        <v>385.25866854761034</v>
      </c>
      <c r="Y43" s="1">
        <f t="shared" si="21"/>
        <v>18.422677903274629</v>
      </c>
      <c r="Z43" s="1">
        <f t="shared" si="22"/>
        <v>395.22815924028311</v>
      </c>
      <c r="AA43" s="1">
        <f t="shared" si="23"/>
        <v>22.086587413989637</v>
      </c>
      <c r="AB43" s="1">
        <f t="shared" si="24"/>
        <v>364.6830512519611</v>
      </c>
      <c r="AC43" s="1">
        <f t="shared" si="25"/>
        <v>24.76978908051133</v>
      </c>
      <c r="AD43" s="1">
        <f t="shared" si="26"/>
        <v>371.21312128504604</v>
      </c>
      <c r="AE43" s="1">
        <f t="shared" si="27"/>
        <v>31.22766331529272</v>
      </c>
      <c r="AF43" s="1">
        <f t="shared" si="28"/>
        <v>427.56410496027451</v>
      </c>
      <c r="AG43" s="1">
        <f t="shared" si="29"/>
        <v>35.392353286677206</v>
      </c>
      <c r="AH43" s="1">
        <f t="shared" si="30"/>
        <v>440.49581222553388</v>
      </c>
      <c r="AI43" s="1">
        <f t="shared" si="31"/>
        <v>42.186624778468534</v>
      </c>
      <c r="AJ43" s="1">
        <f t="shared" si="32"/>
        <v>405.96590270037223</v>
      </c>
      <c r="AK43" s="1">
        <f t="shared" si="33"/>
        <v>49.618946101438297</v>
      </c>
      <c r="AL43" s="1">
        <f t="shared" si="34"/>
        <v>441.62294945078685</v>
      </c>
      <c r="AM43" s="1">
        <f t="shared" si="35"/>
        <v>60.723680414081336</v>
      </c>
      <c r="AN43" s="1">
        <f t="shared" si="36"/>
        <v>499.3454222490725</v>
      </c>
      <c r="AO43" s="1">
        <f t="shared" si="37"/>
        <v>71.847051724964473</v>
      </c>
      <c r="AP43" s="1">
        <f t="shared" si="38"/>
        <v>543.66438366602335</v>
      </c>
      <c r="AQ43" s="1">
        <f t="shared" si="39"/>
        <v>72.555039187380771</v>
      </c>
      <c r="AR43" s="1">
        <f t="shared" si="40"/>
        <v>468.69780856718944</v>
      </c>
      <c r="AS43" s="1">
        <f t="shared" si="41"/>
        <v>70.626919106072521</v>
      </c>
      <c r="AT43" s="1">
        <f t="shared" si="42"/>
        <v>426.03370964201576</v>
      </c>
      <c r="AU43" s="1">
        <f t="shared" si="43"/>
        <v>78.234905339566183</v>
      </c>
      <c r="AV43" s="1">
        <f t="shared" si="44"/>
        <v>444.89591585784012</v>
      </c>
      <c r="AW43" s="1">
        <f t="shared" si="45"/>
        <v>73.066320821952147</v>
      </c>
      <c r="AX43" s="1">
        <f t="shared" si="46"/>
        <v>391.86298181356489</v>
      </c>
      <c r="AY43" s="1">
        <f t="shared" si="47"/>
        <v>94.68026212891759</v>
      </c>
      <c r="AZ43" s="1">
        <f t="shared" si="48"/>
        <v>451.11745346653225</v>
      </c>
      <c r="BA43" s="1">
        <f t="shared" si="49"/>
        <v>107.71666670500703</v>
      </c>
      <c r="BB43" s="1">
        <f t="shared" si="50"/>
        <v>485.78212450501036</v>
      </c>
      <c r="BC43" s="1">
        <f t="shared" si="51"/>
        <v>107.77022247605767</v>
      </c>
      <c r="BD43" s="1">
        <f t="shared" si="52"/>
        <v>459.31139188590868</v>
      </c>
      <c r="BE43" s="1">
        <f t="shared" si="53"/>
        <v>115.51247701460966</v>
      </c>
      <c r="BF43" s="1">
        <f t="shared" si="54"/>
        <v>467.74511577389416</v>
      </c>
      <c r="BG43" s="1">
        <f t="shared" si="55"/>
        <v>131.54619430755181</v>
      </c>
      <c r="BH43" s="1">
        <f t="shared" si="56"/>
        <v>484.07899203764458</v>
      </c>
      <c r="BI43" s="1">
        <f t="shared" si="57"/>
        <v>136.25981399965121</v>
      </c>
      <c r="BJ43" s="1">
        <f t="shared" si="58"/>
        <v>476.85640180827295</v>
      </c>
      <c r="BK43" s="1">
        <f t="shared" si="59"/>
        <v>167.68460119219515</v>
      </c>
      <c r="BL43" s="1">
        <f t="shared" si="60"/>
        <v>559.52749683353545</v>
      </c>
      <c r="BM43" s="1">
        <f t="shared" si="61"/>
        <v>163.9060658258276</v>
      </c>
      <c r="BN43" s="1">
        <f t="shared" si="62"/>
        <v>518.31595451584531</v>
      </c>
      <c r="BO43" s="1">
        <f t="shared" si="63"/>
        <v>174.60537229047841</v>
      </c>
      <c r="BP43" s="1">
        <f t="shared" si="64"/>
        <v>510.08205520354579</v>
      </c>
      <c r="BQ43" s="1">
        <f t="shared" ref="BQ43:BQ55" si="65">$C43*BQ42+BQ42</f>
        <v>176.59017650242527</v>
      </c>
      <c r="BR43" s="1">
        <f t="shared" ref="BR43:BR55" si="66">BR42*$C43+BR42</f>
        <v>492.75162564529836</v>
      </c>
      <c r="BS43" s="1">
        <f>$C43*BS42+BS42</f>
        <v>187.55623135598631</v>
      </c>
      <c r="BT43" s="1">
        <f>BT42*$C43+BT42</f>
        <v>501.37630288878944</v>
      </c>
      <c r="BU43" s="1">
        <f>$N43</f>
        <v>175.61232565309658</v>
      </c>
      <c r="BV43" s="2">
        <f>$G43</f>
        <v>450</v>
      </c>
    </row>
    <row r="44" spans="1:84" x14ac:dyDescent="0.2">
      <c r="A44" s="31">
        <v>43958</v>
      </c>
      <c r="B44" s="2">
        <v>115.89865899999999</v>
      </c>
      <c r="C44" s="4">
        <f t="shared" si="6"/>
        <v>-0.20976471696093577</v>
      </c>
      <c r="D44" s="2">
        <f t="shared" si="7"/>
        <v>1507.685763617957</v>
      </c>
      <c r="E44">
        <f t="shared" si="8"/>
        <v>117.65483661951185</v>
      </c>
      <c r="F44">
        <v>2</v>
      </c>
      <c r="G44" s="2">
        <f t="shared" si="2"/>
        <v>450</v>
      </c>
      <c r="H44">
        <f t="shared" si="3"/>
        <v>3.8827023874365967</v>
      </c>
      <c r="I44">
        <f t="shared" si="9"/>
        <v>91.907761881639587</v>
      </c>
      <c r="J44">
        <f t="shared" si="10"/>
        <v>1.5819297101307088</v>
      </c>
      <c r="K44">
        <f t="shared" si="11"/>
        <v>18.203051026764889</v>
      </c>
      <c r="L44">
        <f t="shared" si="12"/>
        <v>117.65483661951185</v>
      </c>
      <c r="M44" s="2">
        <v>1.558317</v>
      </c>
      <c r="N44" s="1">
        <f t="shared" si="4"/>
        <v>183.34353203640785</v>
      </c>
      <c r="P44" s="1">
        <f t="shared" si="5"/>
        <v>1507.685763617957</v>
      </c>
      <c r="Q44" s="1">
        <f t="shared" si="13"/>
        <v>6.3751551014550749</v>
      </c>
      <c r="R44" s="1">
        <f t="shared" si="14"/>
        <v>271.38343745123211</v>
      </c>
      <c r="S44" s="1">
        <f t="shared" si="15"/>
        <v>8.2812835428454381</v>
      </c>
      <c r="T44" s="1">
        <f t="shared" si="16"/>
        <v>266.34849182500608</v>
      </c>
      <c r="U44" s="1">
        <f t="shared" si="17"/>
        <v>10.379035199204758</v>
      </c>
      <c r="V44" s="1">
        <f t="shared" si="18"/>
        <v>289.31639383952813</v>
      </c>
      <c r="W44" s="1">
        <f t="shared" si="19"/>
        <v>12.510639892444249</v>
      </c>
      <c r="X44" s="1">
        <f t="shared" si="20"/>
        <v>304.44499298297387</v>
      </c>
      <c r="Y44" s="1">
        <f t="shared" si="21"/>
        <v>14.558250087231741</v>
      </c>
      <c r="Z44" s="1">
        <f t="shared" si="22"/>
        <v>312.32323628225345</v>
      </c>
      <c r="AA44" s="1">
        <f t="shared" si="23"/>
        <v>17.453600656461134</v>
      </c>
      <c r="AB44" s="1">
        <f t="shared" si="24"/>
        <v>288.18541422564306</v>
      </c>
      <c r="AC44" s="1">
        <f t="shared" si="25"/>
        <v>19.573961284855795</v>
      </c>
      <c r="AD44" s="1">
        <f t="shared" si="26"/>
        <v>293.34570596650281</v>
      </c>
      <c r="AE44" s="1">
        <f t="shared" si="27"/>
        <v>24.677201358608947</v>
      </c>
      <c r="AF44" s="1">
        <f t="shared" si="28"/>
        <v>337.87624150062669</v>
      </c>
      <c r="AG44" s="1">
        <f t="shared" si="29"/>
        <v>27.968286316915918</v>
      </c>
      <c r="AH44" s="1">
        <f t="shared" si="30"/>
        <v>348.09533285156726</v>
      </c>
      <c r="AI44" s="1">
        <f t="shared" si="31"/>
        <v>33.337359372275884</v>
      </c>
      <c r="AJ44" s="1">
        <f t="shared" si="32"/>
        <v>320.80858002463788</v>
      </c>
      <c r="AK44" s="1">
        <f t="shared" si="33"/>
        <v>39.210641916570168</v>
      </c>
      <c r="AL44" s="1">
        <f t="shared" si="34"/>
        <v>348.98603645578891</v>
      </c>
      <c r="AM44" s="1">
        <f t="shared" si="35"/>
        <v>47.985994779195245</v>
      </c>
      <c r="AN44" s="1">
        <f t="shared" si="36"/>
        <v>394.60037108525682</v>
      </c>
      <c r="AO44" s="1">
        <f t="shared" si="37"/>
        <v>56.77607525539959</v>
      </c>
      <c r="AP44" s="1">
        <f t="shared" si="38"/>
        <v>429.6227781045784</v>
      </c>
      <c r="AQ44" s="1">
        <f t="shared" si="39"/>
        <v>57.335551928150238</v>
      </c>
      <c r="AR44" s="1">
        <f t="shared" si="40"/>
        <v>370.38154541288208</v>
      </c>
      <c r="AS44" s="1">
        <f t="shared" si="41"/>
        <v>55.81188340996431</v>
      </c>
      <c r="AT44" s="1">
        <f t="shared" si="42"/>
        <v>336.66686912314083</v>
      </c>
      <c r="AU44" s="1">
        <f t="shared" si="43"/>
        <v>61.823982564546483</v>
      </c>
      <c r="AV44" s="1">
        <f t="shared" si="44"/>
        <v>351.57244999084401</v>
      </c>
      <c r="AW44" s="1">
        <f t="shared" si="45"/>
        <v>57.739584715358426</v>
      </c>
      <c r="AX44" s="1">
        <f t="shared" si="46"/>
        <v>309.66395434597416</v>
      </c>
      <c r="AY44" s="1">
        <f t="shared" si="47"/>
        <v>74.819683741657983</v>
      </c>
      <c r="AZ44" s="1">
        <f t="shared" si="48"/>
        <v>356.488928523987</v>
      </c>
      <c r="BA44" s="1">
        <f t="shared" si="49"/>
        <v>85.121510601655771</v>
      </c>
      <c r="BB44" s="1">
        <f t="shared" si="50"/>
        <v>383.88217465353478</v>
      </c>
      <c r="BC44" s="1">
        <f t="shared" si="51"/>
        <v>85.163832261550354</v>
      </c>
      <c r="BD44" s="1">
        <f t="shared" si="52"/>
        <v>362.96406777002761</v>
      </c>
      <c r="BE44" s="1">
        <f t="shared" si="53"/>
        <v>91.282034968183467</v>
      </c>
      <c r="BF44" s="1">
        <f t="shared" si="54"/>
        <v>369.62869395372309</v>
      </c>
      <c r="BG44" s="1">
        <f t="shared" si="55"/>
        <v>103.95244409133994</v>
      </c>
      <c r="BH44" s="1">
        <f t="shared" si="56"/>
        <v>382.53629928613299</v>
      </c>
      <c r="BI44" s="1">
        <f t="shared" si="57"/>
        <v>107.67731268286462</v>
      </c>
      <c r="BJ44" s="1">
        <f t="shared" si="58"/>
        <v>376.82875365195031</v>
      </c>
      <c r="BK44" s="1">
        <f t="shared" si="59"/>
        <v>132.51028828440695</v>
      </c>
      <c r="BL44" s="1">
        <f t="shared" si="60"/>
        <v>442.158369828388</v>
      </c>
      <c r="BM44" s="1">
        <f t="shared" si="61"/>
        <v>129.52435631969237</v>
      </c>
      <c r="BN44" s="1">
        <f t="shared" si="62"/>
        <v>409.59155502049174</v>
      </c>
      <c r="BO44" s="1">
        <f t="shared" si="63"/>
        <v>137.9793257921074</v>
      </c>
      <c r="BP44" s="1">
        <f t="shared" si="64"/>
        <v>403.08483726692157</v>
      </c>
      <c r="BQ44" s="1">
        <f t="shared" si="65"/>
        <v>139.54778811031235</v>
      </c>
      <c r="BR44" s="1">
        <f t="shared" si="66"/>
        <v>389.38972035977139</v>
      </c>
      <c r="BS44" s="1">
        <f t="shared" ref="BS44:BS55" si="67">$C44*BS43+BS43</f>
        <v>148.21355157133806</v>
      </c>
      <c r="BT44" s="1">
        <f t="shared" ref="BT44:BT55" si="68">BT43*$C44+BT43</f>
        <v>396.20524462240212</v>
      </c>
      <c r="BU44" s="1">
        <f>$C44*BU43+BU43</f>
        <v>138.77505586762311</v>
      </c>
      <c r="BV44" s="1">
        <f>BV43*$C44+BV43</f>
        <v>355.6058773675789</v>
      </c>
      <c r="BW44" s="1">
        <f>$N44</f>
        <v>183.34353203640785</v>
      </c>
      <c r="BX44" s="2">
        <f>$G44</f>
        <v>450</v>
      </c>
    </row>
    <row r="45" spans="1:84" x14ac:dyDescent="0.2">
      <c r="A45" s="31">
        <v>44050</v>
      </c>
      <c r="B45" s="2">
        <v>119.46463</v>
      </c>
      <c r="C45" s="4">
        <f t="shared" si="6"/>
        <v>3.076800914495486E-2</v>
      </c>
      <c r="D45" s="2">
        <f t="shared" si="7"/>
        <v>1554.0742529806726</v>
      </c>
      <c r="E45">
        <f t="shared" si="8"/>
        <v>123.11946871707916</v>
      </c>
      <c r="F45">
        <v>3</v>
      </c>
      <c r="G45" s="2">
        <f t="shared" si="2"/>
        <v>450</v>
      </c>
      <c r="H45">
        <f t="shared" si="3"/>
        <v>3.7668052878914873</v>
      </c>
      <c r="I45">
        <f t="shared" si="9"/>
        <v>95.674567169531073</v>
      </c>
      <c r="J45">
        <f t="shared" si="10"/>
        <v>1.6059913393009517</v>
      </c>
      <c r="K45">
        <f t="shared" si="11"/>
        <v>19.809042366065842</v>
      </c>
      <c r="L45">
        <f t="shared" si="12"/>
        <v>123.11946871707916</v>
      </c>
      <c r="M45" s="2">
        <v>1.558317</v>
      </c>
      <c r="N45" s="1">
        <f t="shared" si="4"/>
        <v>191.85916113279265</v>
      </c>
      <c r="P45" s="1">
        <f t="shared" si="5"/>
        <v>1554.0742529806726</v>
      </c>
      <c r="Q45" s="1">
        <f t="shared" si="13"/>
        <v>6.5713059319171503</v>
      </c>
      <c r="R45" s="1">
        <f t="shared" si="14"/>
        <v>279.73336553652092</v>
      </c>
      <c r="S45" s="1">
        <f t="shared" si="15"/>
        <v>8.5360821506236704</v>
      </c>
      <c r="T45" s="1">
        <f t="shared" si="16"/>
        <v>274.5435046572228</v>
      </c>
      <c r="U45" s="1">
        <f t="shared" si="17"/>
        <v>10.698377449129698</v>
      </c>
      <c r="V45" s="1">
        <f t="shared" si="18"/>
        <v>298.21808329096808</v>
      </c>
      <c r="W45" s="1">
        <f t="shared" si="19"/>
        <v>12.895567375064211</v>
      </c>
      <c r="X45" s="1">
        <f t="shared" si="20"/>
        <v>313.81215931120971</v>
      </c>
      <c r="Y45" s="1">
        <f t="shared" si="21"/>
        <v>15.006178459050227</v>
      </c>
      <c r="Z45" s="1">
        <f t="shared" si="22"/>
        <v>321.93280047236772</v>
      </c>
      <c r="AA45" s="1">
        <f t="shared" si="23"/>
        <v>17.990613201071522</v>
      </c>
      <c r="AB45" s="1">
        <f t="shared" si="24"/>
        <v>297.05230568598023</v>
      </c>
      <c r="AC45" s="1">
        <f t="shared" si="25"/>
        <v>20.176213104671231</v>
      </c>
      <c r="AD45" s="1">
        <f t="shared" si="26"/>
        <v>302.37136933031343</v>
      </c>
      <c r="AE45" s="1">
        <f t="shared" si="27"/>
        <v>25.43646971568252</v>
      </c>
      <c r="AF45" s="1">
        <f t="shared" si="28"/>
        <v>348.27202078898097</v>
      </c>
      <c r="AG45" s="1">
        <f t="shared" si="29"/>
        <v>28.828814806083503</v>
      </c>
      <c r="AH45" s="1">
        <f t="shared" si="30"/>
        <v>358.8055332360604</v>
      </c>
      <c r="AI45" s="1">
        <f t="shared" si="31"/>
        <v>34.363083550310712</v>
      </c>
      <c r="AJ45" s="1">
        <f t="shared" si="32"/>
        <v>330.6792213486159</v>
      </c>
      <c r="AK45" s="1">
        <f t="shared" si="33"/>
        <v>40.417075305638747</v>
      </c>
      <c r="AL45" s="1">
        <f t="shared" si="34"/>
        <v>359.72364201692216</v>
      </c>
      <c r="AM45" s="1">
        <f t="shared" si="35"/>
        <v>49.462428305391278</v>
      </c>
      <c r="AN45" s="1">
        <f t="shared" si="36"/>
        <v>406.74143891141057</v>
      </c>
      <c r="AO45" s="1">
        <f t="shared" si="37"/>
        <v>58.522962058072373</v>
      </c>
      <c r="AP45" s="1">
        <f t="shared" si="38"/>
        <v>442.84141567018099</v>
      </c>
      <c r="AQ45" s="1">
        <f t="shared" si="39"/>
        <v>59.099652714206599</v>
      </c>
      <c r="AR45" s="1">
        <f t="shared" si="40"/>
        <v>381.77744818926817</v>
      </c>
      <c r="AS45" s="1">
        <f t="shared" si="41"/>
        <v>57.529103949119246</v>
      </c>
      <c r="AT45" s="1">
        <f t="shared" si="42"/>
        <v>347.02543843112494</v>
      </c>
      <c r="AU45" s="1">
        <f t="shared" si="43"/>
        <v>63.726183425469976</v>
      </c>
      <c r="AV45" s="1">
        <f t="shared" si="44"/>
        <v>362.38963434727646</v>
      </c>
      <c r="AW45" s="1">
        <f t="shared" si="45"/>
        <v>59.516116785906469</v>
      </c>
      <c r="AX45" s="1">
        <f t="shared" si="46"/>
        <v>319.19169772515397</v>
      </c>
      <c r="AY45" s="1">
        <f t="shared" si="47"/>
        <v>77.121736455243948</v>
      </c>
      <c r="AZ45" s="1">
        <f t="shared" si="48"/>
        <v>367.45738313688821</v>
      </c>
      <c r="BA45" s="1">
        <f t="shared" si="49"/>
        <v>87.740530018279884</v>
      </c>
      <c r="BB45" s="1">
        <f t="shared" si="50"/>
        <v>395.69346491385988</v>
      </c>
      <c r="BC45" s="1">
        <f t="shared" si="51"/>
        <v>87.784153831393141</v>
      </c>
      <c r="BD45" s="1">
        <f t="shared" si="52"/>
        <v>374.13174952646585</v>
      </c>
      <c r="BE45" s="1">
        <f t="shared" si="53"/>
        <v>94.090601454854621</v>
      </c>
      <c r="BF45" s="1">
        <f t="shared" si="54"/>
        <v>381.00143298952895</v>
      </c>
      <c r="BG45" s="1">
        <f t="shared" si="55"/>
        <v>107.15085384178269</v>
      </c>
      <c r="BH45" s="1">
        <f t="shared" si="56"/>
        <v>394.30617964084593</v>
      </c>
      <c r="BI45" s="1">
        <f t="shared" si="57"/>
        <v>110.99032922419516</v>
      </c>
      <c r="BJ45" s="1">
        <f t="shared" si="58"/>
        <v>388.42302419039544</v>
      </c>
      <c r="BK45" s="1">
        <f t="shared" si="59"/>
        <v>136.58736604614219</v>
      </c>
      <c r="BL45" s="1">
        <f t="shared" si="60"/>
        <v>455.76270259478616</v>
      </c>
      <c r="BM45" s="1">
        <f t="shared" si="61"/>
        <v>133.50956289943105</v>
      </c>
      <c r="BN45" s="1">
        <f t="shared" si="62"/>
        <v>422.19387173105849</v>
      </c>
      <c r="BO45" s="1">
        <f t="shared" si="63"/>
        <v>142.22467494989368</v>
      </c>
      <c r="BP45" s="1">
        <f t="shared" si="64"/>
        <v>415.48695522614287</v>
      </c>
      <c r="BQ45" s="1">
        <f t="shared" si="65"/>
        <v>143.84139573104866</v>
      </c>
      <c r="BR45" s="1">
        <f t="shared" si="66"/>
        <v>401.37046683675226</v>
      </c>
      <c r="BS45" s="1">
        <f t="shared" si="67"/>
        <v>152.77378748149124</v>
      </c>
      <c r="BT45" s="1">
        <f t="shared" si="68"/>
        <v>408.39569121222326</v>
      </c>
      <c r="BU45" s="1">
        <f t="shared" ref="BU45:BU55" si="69">$C45*BU44+BU44</f>
        <v>143.04488805564975</v>
      </c>
      <c r="BV45" s="1">
        <f t="shared" ref="BV45:BV55" si="70">BV44*$C45+BV44</f>
        <v>366.54716225442428</v>
      </c>
      <c r="BW45" s="1">
        <f>$C45*BW44+BW44</f>
        <v>188.98464750677238</v>
      </c>
      <c r="BX45" s="1">
        <f>BX44*$C45+BX44</f>
        <v>463.84560411522966</v>
      </c>
      <c r="BY45" s="1">
        <f>$N45</f>
        <v>191.85916113279265</v>
      </c>
      <c r="BZ45" s="2">
        <f>$G45</f>
        <v>450</v>
      </c>
    </row>
    <row r="46" spans="1:84" x14ac:dyDescent="0.2">
      <c r="A46" s="31">
        <v>44144</v>
      </c>
      <c r="B46" s="2">
        <v>110.449333</v>
      </c>
      <c r="C46" s="4">
        <f t="shared" si="6"/>
        <v>-7.5464152025582834E-2</v>
      </c>
      <c r="D46" s="2">
        <f t="shared" si="7"/>
        <v>1436.7973572946951</v>
      </c>
      <c r="E46">
        <f t="shared" si="8"/>
        <v>128.4922653442716</v>
      </c>
      <c r="F46">
        <v>4</v>
      </c>
      <c r="G46" s="2">
        <f t="shared" si="2"/>
        <v>450</v>
      </c>
      <c r="H46">
        <f t="shared" si="3"/>
        <v>4.0742663425590813</v>
      </c>
      <c r="I46">
        <f t="shared" si="9"/>
        <v>99.748833512090158</v>
      </c>
      <c r="J46">
        <f t="shared" si="10"/>
        <v>1.8128826676978602</v>
      </c>
      <c r="K46">
        <f t="shared" si="11"/>
        <v>21.621925033763702</v>
      </c>
      <c r="L46">
        <f t="shared" si="12"/>
        <v>128.4922653442716</v>
      </c>
      <c r="M46" s="2">
        <v>1.558317</v>
      </c>
      <c r="N46" s="1">
        <f t="shared" si="4"/>
        <v>200.23168145448929</v>
      </c>
      <c r="P46" s="1">
        <f t="shared" si="5"/>
        <v>1436.7973572946951</v>
      </c>
      <c r="Q46" s="1">
        <f t="shared" si="13"/>
        <v>6.0754079020643399</v>
      </c>
      <c r="R46" s="1">
        <f t="shared" si="14"/>
        <v>258.62352431304498</v>
      </c>
      <c r="S46" s="1">
        <f t="shared" si="15"/>
        <v>7.8919139495061419</v>
      </c>
      <c r="T46" s="1">
        <f t="shared" si="16"/>
        <v>253.82531188413384</v>
      </c>
      <c r="U46" s="1">
        <f t="shared" si="17"/>
        <v>9.8910334668815079</v>
      </c>
      <c r="V46" s="1">
        <f t="shared" si="18"/>
        <v>275.71330851672053</v>
      </c>
      <c r="W46" s="1">
        <f t="shared" si="19"/>
        <v>11.922414318216219</v>
      </c>
      <c r="X46" s="1">
        <f t="shared" si="20"/>
        <v>290.13059081347217</v>
      </c>
      <c r="Y46" s="1">
        <f t="shared" si="21"/>
        <v>13.873749926493435</v>
      </c>
      <c r="Z46" s="1">
        <f t="shared" si="22"/>
        <v>297.63841467549935</v>
      </c>
      <c r="AA46" s="1">
        <f t="shared" si="23"/>
        <v>16.632966831432402</v>
      </c>
      <c r="AB46" s="1">
        <f t="shared" si="24"/>
        <v>274.63550533014353</v>
      </c>
      <c r="AC46" s="1">
        <f t="shared" si="25"/>
        <v>18.653632291639763</v>
      </c>
      <c r="AD46" s="1">
        <f t="shared" si="26"/>
        <v>279.55317034698697</v>
      </c>
      <c r="AE46" s="1">
        <f t="shared" si="27"/>
        <v>23.51692809806412</v>
      </c>
      <c r="AF46" s="1">
        <f t="shared" si="28"/>
        <v>321.98996806590435</v>
      </c>
      <c r="AG46" s="1">
        <f t="shared" si="29"/>
        <v>26.653272742839846</v>
      </c>
      <c r="AH46" s="1">
        <f t="shared" si="30"/>
        <v>331.728577928314</v>
      </c>
      <c r="AI46" s="1">
        <f t="shared" si="31"/>
        <v>31.76990258920226</v>
      </c>
      <c r="AJ46" s="1">
        <f t="shared" si="32"/>
        <v>305.72479431706256</v>
      </c>
      <c r="AK46" s="1">
        <f t="shared" si="33"/>
        <v>37.367034990344592</v>
      </c>
      <c r="AL46" s="1">
        <f t="shared" si="34"/>
        <v>332.57740240856083</v>
      </c>
      <c r="AM46" s="1">
        <f t="shared" si="35"/>
        <v>45.729788096198739</v>
      </c>
      <c r="AN46" s="1">
        <f t="shared" si="36"/>
        <v>376.04704113029555</v>
      </c>
      <c r="AO46" s="1">
        <f t="shared" si="37"/>
        <v>54.106576352334585</v>
      </c>
      <c r="AP46" s="1">
        <f t="shared" si="38"/>
        <v>409.42276375482214</v>
      </c>
      <c r="AQ46" s="1">
        <f t="shared" si="39"/>
        <v>54.63974753712256</v>
      </c>
      <c r="AR46" s="1">
        <f t="shared" si="40"/>
        <v>352.96693679917416</v>
      </c>
      <c r="AS46" s="1">
        <f t="shared" si="41"/>
        <v>53.187718902807354</v>
      </c>
      <c r="AT46" s="1">
        <f t="shared" si="42"/>
        <v>320.83745798861401</v>
      </c>
      <c r="AU46" s="1">
        <f t="shared" si="43"/>
        <v>58.917141031440131</v>
      </c>
      <c r="AV46" s="1">
        <f t="shared" si="44"/>
        <v>335.0422078883982</v>
      </c>
      <c r="AW46" s="1">
        <f t="shared" si="45"/>
        <v>55.024783500802478</v>
      </c>
      <c r="AX46" s="1">
        <f t="shared" si="46"/>
        <v>295.10416692271906</v>
      </c>
      <c r="AY46" s="1">
        <f t="shared" si="47"/>
        <v>71.301810010908483</v>
      </c>
      <c r="AZ46" s="1">
        <f t="shared" si="48"/>
        <v>339.72752331292327</v>
      </c>
      <c r="BA46" s="1">
        <f t="shared" si="49"/>
        <v>81.119265322175195</v>
      </c>
      <c r="BB46" s="1">
        <f t="shared" si="50"/>
        <v>365.83279312207071</v>
      </c>
      <c r="BC46" s="1">
        <f t="shared" si="51"/>
        <v>81.159597101223738</v>
      </c>
      <c r="BD46" s="1">
        <f t="shared" si="52"/>
        <v>345.89821430260338</v>
      </c>
      <c r="BE46" s="1">
        <f t="shared" si="53"/>
        <v>86.99013400248694</v>
      </c>
      <c r="BF46" s="1">
        <f t="shared" si="54"/>
        <v>352.24948292844221</v>
      </c>
      <c r="BG46" s="1">
        <f t="shared" si="55"/>
        <v>99.064805517795392</v>
      </c>
      <c r="BH46" s="1">
        <f t="shared" si="56"/>
        <v>364.55019815580238</v>
      </c>
      <c r="BI46" s="1">
        <f t="shared" si="57"/>
        <v>102.61453814625101</v>
      </c>
      <c r="BJ46" s="1">
        <f t="shared" si="58"/>
        <v>359.11101004265481</v>
      </c>
      <c r="BK46" s="1">
        <f t="shared" si="59"/>
        <v>126.27991629006219</v>
      </c>
      <c r="BL46" s="1">
        <f t="shared" si="60"/>
        <v>421.36895671858269</v>
      </c>
      <c r="BM46" s="1">
        <f t="shared" si="61"/>
        <v>123.43437694791926</v>
      </c>
      <c r="BN46" s="1">
        <f t="shared" si="62"/>
        <v>390.33336921047646</v>
      </c>
      <c r="BO46" s="1">
        <f t="shared" si="63"/>
        <v>131.4918104576858</v>
      </c>
      <c r="BP46" s="1">
        <f t="shared" si="64"/>
        <v>384.13258447231067</v>
      </c>
      <c r="BQ46" s="1">
        <f t="shared" si="65"/>
        <v>132.9865267760288</v>
      </c>
      <c r="BR46" s="1">
        <f t="shared" si="66"/>
        <v>371.08138490880441</v>
      </c>
      <c r="BS46" s="1">
        <f t="shared" si="67"/>
        <v>141.24484315746389</v>
      </c>
      <c r="BT46" s="1">
        <f t="shared" si="68"/>
        <v>377.57645668399107</v>
      </c>
      <c r="BU46" s="1">
        <f t="shared" si="69"/>
        <v>132.25012687693572</v>
      </c>
      <c r="BV46" s="1">
        <f t="shared" si="70"/>
        <v>338.8859914775104</v>
      </c>
      <c r="BW46" s="1">
        <f t="shared" ref="BW46:BW55" si="71">$C46*BW45+BW45</f>
        <v>174.72308133682012</v>
      </c>
      <c r="BX46" s="1">
        <f t="shared" ref="BX46:BX55" si="72">BX45*$C46+BX45</f>
        <v>428.84188892987964</v>
      </c>
      <c r="BY46" s="1">
        <f>$C46*BY45+BY45</f>
        <v>177.38067222956678</v>
      </c>
      <c r="BZ46" s="1">
        <f>BZ45*$C46+BZ45</f>
        <v>416.0411315884877</v>
      </c>
      <c r="CA46" s="1">
        <f>$N46</f>
        <v>200.23168145448929</v>
      </c>
      <c r="CB46" s="2">
        <f>$G46</f>
        <v>450</v>
      </c>
    </row>
    <row r="47" spans="1:84" x14ac:dyDescent="0.2">
      <c r="A47" s="31">
        <v>44236</v>
      </c>
      <c r="B47" s="2">
        <v>116.7304</v>
      </c>
      <c r="C47" s="4">
        <f t="shared" si="6"/>
        <v>5.6868310829907932E-2</v>
      </c>
      <c r="D47" s="2">
        <f t="shared" si="7"/>
        <v>1518.5055960089201</v>
      </c>
      <c r="E47">
        <f t="shared" si="8"/>
        <v>134.37941435452854</v>
      </c>
      <c r="F47">
        <v>1</v>
      </c>
      <c r="G47" s="2">
        <f t="shared" si="2"/>
        <v>450</v>
      </c>
      <c r="H47">
        <f t="shared" si="3"/>
        <v>3.8550369055533089</v>
      </c>
      <c r="I47">
        <f t="shared" si="9"/>
        <v>103.60387041764346</v>
      </c>
      <c r="J47">
        <f t="shared" si="10"/>
        <v>1.7939262252053094</v>
      </c>
      <c r="K47">
        <f t="shared" si="11"/>
        <v>23.415851258969013</v>
      </c>
      <c r="L47">
        <f t="shared" si="12"/>
        <v>134.37941435452854</v>
      </c>
      <c r="M47" s="2">
        <v>1.558317</v>
      </c>
      <c r="N47" s="1">
        <f t="shared" si="4"/>
        <v>209.40572583870585</v>
      </c>
      <c r="P47" s="1">
        <f t="shared" si="5"/>
        <v>1518.5055960089201</v>
      </c>
      <c r="Q47" s="1">
        <f t="shared" si="13"/>
        <v>6.4209060870574133</v>
      </c>
      <c r="R47" s="1">
        <f t="shared" si="14"/>
        <v>273.33100728160548</v>
      </c>
      <c r="S47" s="1">
        <f t="shared" si="15"/>
        <v>8.3407137650295429</v>
      </c>
      <c r="T47" s="1">
        <f t="shared" si="16"/>
        <v>268.2599286168591</v>
      </c>
      <c r="U47" s="1">
        <f t="shared" si="17"/>
        <v>10.453519832505147</v>
      </c>
      <c r="V47" s="1">
        <f t="shared" si="18"/>
        <v>291.39265864539169</v>
      </c>
      <c r="W47" s="1">
        <f t="shared" si="19"/>
        <v>12.600421881507485</v>
      </c>
      <c r="X47" s="1">
        <f t="shared" si="20"/>
        <v>306.62982743311755</v>
      </c>
      <c r="Y47" s="1">
        <f t="shared" si="21"/>
        <v>14.662726649689676</v>
      </c>
      <c r="Z47" s="1">
        <f t="shared" si="22"/>
        <v>314.56460855618667</v>
      </c>
      <c r="AA47" s="1">
        <f t="shared" si="23"/>
        <v>17.578855559225847</v>
      </c>
      <c r="AB47" s="1">
        <f t="shared" si="24"/>
        <v>290.25356261218695</v>
      </c>
      <c r="AC47" s="1">
        <f t="shared" si="25"/>
        <v>19.714432850907542</v>
      </c>
      <c r="AD47" s="1">
        <f t="shared" si="26"/>
        <v>295.45088693176564</v>
      </c>
      <c r="AE47" s="1">
        <f t="shared" si="27"/>
        <v>24.854296074909428</v>
      </c>
      <c r="AF47" s="1">
        <f t="shared" si="28"/>
        <v>340.30099365398831</v>
      </c>
      <c r="AG47" s="1">
        <f t="shared" si="29"/>
        <v>28.168999341813976</v>
      </c>
      <c r="AH47" s="1">
        <f t="shared" si="30"/>
        <v>350.59342180910471</v>
      </c>
      <c r="AI47" s="1">
        <f t="shared" si="31"/>
        <v>33.576603284680914</v>
      </c>
      <c r="AJ47" s="1">
        <f t="shared" si="32"/>
        <v>323.11084694869493</v>
      </c>
      <c r="AK47" s="1">
        <f t="shared" si="33"/>
        <v>39.492035150967553</v>
      </c>
      <c r="AL47" s="1">
        <f t="shared" si="34"/>
        <v>351.49051750373422</v>
      </c>
      <c r="AM47" s="1">
        <f t="shared" si="35"/>
        <v>48.330363899839192</v>
      </c>
      <c r="AN47" s="1">
        <f t="shared" si="36"/>
        <v>397.43220115196038</v>
      </c>
      <c r="AO47" s="1">
        <f t="shared" si="37"/>
        <v>57.183525954281293</v>
      </c>
      <c r="AP47" s="1">
        <f t="shared" si="38"/>
        <v>432.70594474487132</v>
      </c>
      <c r="AQ47" s="1">
        <f t="shared" si="39"/>
        <v>57.747017683731343</v>
      </c>
      <c r="AR47" s="1">
        <f t="shared" si="40"/>
        <v>373.03957027375009</v>
      </c>
      <c r="AS47" s="1">
        <f t="shared" si="41"/>
        <v>56.212414633705976</v>
      </c>
      <c r="AT47" s="1">
        <f t="shared" si="42"/>
        <v>339.08294227538806</v>
      </c>
      <c r="AU47" s="1">
        <f t="shared" si="43"/>
        <v>62.267659320825594</v>
      </c>
      <c r="AV47" s="1">
        <f t="shared" si="44"/>
        <v>354.09549230773428</v>
      </c>
      <c r="AW47" s="1">
        <f t="shared" si="45"/>
        <v>58.153949992274505</v>
      </c>
      <c r="AX47" s="1">
        <f t="shared" si="46"/>
        <v>311.88624241448127</v>
      </c>
      <c r="AY47" s="1">
        <f t="shared" si="47"/>
        <v>75.356623505343862</v>
      </c>
      <c r="AZ47" s="1">
        <f t="shared" si="48"/>
        <v>359.04725370615739</v>
      </c>
      <c r="BA47" s="1">
        <f t="shared" si="49"/>
        <v>85.732380916810428</v>
      </c>
      <c r="BB47" s="1">
        <f t="shared" si="50"/>
        <v>386.63708611311006</v>
      </c>
      <c r="BC47" s="1">
        <f t="shared" si="51"/>
        <v>85.775006296006225</v>
      </c>
      <c r="BD47" s="1">
        <f t="shared" si="52"/>
        <v>365.56886146907391</v>
      </c>
      <c r="BE47" s="1">
        <f t="shared" si="53"/>
        <v>91.93711598207571</v>
      </c>
      <c r="BF47" s="1">
        <f t="shared" si="54"/>
        <v>372.28131601329119</v>
      </c>
      <c r="BG47" s="1">
        <f t="shared" si="55"/>
        <v>104.69845367028576</v>
      </c>
      <c r="BH47" s="1">
        <f t="shared" si="56"/>
        <v>385.28155213763108</v>
      </c>
      <c r="BI47" s="1">
        <f t="shared" si="57"/>
        <v>108.45005359721945</v>
      </c>
      <c r="BJ47" s="1">
        <f t="shared" si="58"/>
        <v>379.53304658420268</v>
      </c>
      <c r="BK47" s="1">
        <f t="shared" si="59"/>
        <v>133.4612418212202</v>
      </c>
      <c r="BL47" s="1">
        <f t="shared" si="60"/>
        <v>445.33149752332906</v>
      </c>
      <c r="BM47" s="1">
        <f t="shared" si="61"/>
        <v>130.45388146328955</v>
      </c>
      <c r="BN47" s="1">
        <f t="shared" si="62"/>
        <v>412.53096857802308</v>
      </c>
      <c r="BO47" s="1">
        <f t="shared" si="63"/>
        <v>138.96952760638081</v>
      </c>
      <c r="BP47" s="1">
        <f t="shared" si="64"/>
        <v>405.9775556859779</v>
      </c>
      <c r="BQ47" s="1">
        <f t="shared" si="65"/>
        <v>140.54924591691787</v>
      </c>
      <c r="BR47" s="1">
        <f t="shared" si="66"/>
        <v>392.18415644899102</v>
      </c>
      <c r="BS47" s="1">
        <f t="shared" si="67"/>
        <v>149.27719880126415</v>
      </c>
      <c r="BT47" s="1">
        <f t="shared" si="68"/>
        <v>399.04859198475157</v>
      </c>
      <c r="BU47" s="1">
        <f t="shared" si="69"/>
        <v>139.77096819946806</v>
      </c>
      <c r="BV47" s="1">
        <f t="shared" si="70"/>
        <v>358.15786537675501</v>
      </c>
      <c r="BW47" s="1">
        <f t="shared" si="71"/>
        <v>184.65928783544169</v>
      </c>
      <c r="BX47" s="1">
        <f t="shared" si="72"/>
        <v>453.2294027664289</v>
      </c>
      <c r="BY47" s="1">
        <f t="shared" ref="BY47:BY55" si="73">$C47*BY46+BY46</f>
        <v>187.46801143313581</v>
      </c>
      <c r="BZ47" s="1">
        <f t="shared" ref="BZ47:BZ55" si="74">BZ46*$C47+BZ46</f>
        <v>439.70068797768846</v>
      </c>
      <c r="CA47" s="1">
        <f>$C47*CA46+CA46</f>
        <v>211.6185189534383</v>
      </c>
      <c r="CB47" s="1">
        <f>CB46*$C47+CB46</f>
        <v>475.59073987345857</v>
      </c>
      <c r="CC47" s="1">
        <f>$N47</f>
        <v>209.40572583870585</v>
      </c>
      <c r="CD47" s="2">
        <f>$G47</f>
        <v>450</v>
      </c>
    </row>
    <row r="48" spans="1:84" x14ac:dyDescent="0.2">
      <c r="A48" s="31">
        <v>44323</v>
      </c>
      <c r="B48" s="2">
        <v>139.063095</v>
      </c>
      <c r="C48" s="4">
        <f t="shared" si="6"/>
        <v>0.19131858538992413</v>
      </c>
      <c r="D48" s="2">
        <f t="shared" si="7"/>
        <v>1809.0239385440302</v>
      </c>
      <c r="E48">
        <f t="shared" si="8"/>
        <v>140.02837748528717</v>
      </c>
      <c r="F48">
        <v>2</v>
      </c>
      <c r="G48" s="2">
        <f t="shared" si="2"/>
        <v>450</v>
      </c>
      <c r="H48">
        <f t="shared" si="3"/>
        <v>3.2359412107144601</v>
      </c>
      <c r="I48">
        <f t="shared" si="9"/>
        <v>106.83981162835792</v>
      </c>
      <c r="J48">
        <f t="shared" si="10"/>
        <v>1.5787611546749847</v>
      </c>
      <c r="K48">
        <f t="shared" si="11"/>
        <v>24.994612413643999</v>
      </c>
      <c r="L48">
        <f t="shared" si="12"/>
        <v>140.02837748528717</v>
      </c>
      <c r="M48" s="2">
        <v>1.5678780000000001</v>
      </c>
      <c r="N48" s="1">
        <f t="shared" si="4"/>
        <v>219.54741243487709</v>
      </c>
      <c r="P48" s="1">
        <f t="shared" si="5"/>
        <v>1809.0239385440302</v>
      </c>
      <c r="Q48" s="1">
        <f t="shared" si="13"/>
        <v>7.6493447565547905</v>
      </c>
      <c r="R48" s="1">
        <f t="shared" si="14"/>
        <v>325.62430893792532</v>
      </c>
      <c r="S48" s="1">
        <f t="shared" si="15"/>
        <v>9.9364473236972621</v>
      </c>
      <c r="T48" s="1">
        <f t="shared" si="16"/>
        <v>319.58303867663858</v>
      </c>
      <c r="U48" s="1">
        <f t="shared" si="17"/>
        <v>12.45347245920555</v>
      </c>
      <c r="V48" s="1">
        <f t="shared" si="18"/>
        <v>347.14148989043707</v>
      </c>
      <c r="W48" s="1">
        <f t="shared" si="19"/>
        <v>15.011116771193743</v>
      </c>
      <c r="X48" s="1">
        <f t="shared" si="20"/>
        <v>365.29381225597814</v>
      </c>
      <c r="Y48" s="1">
        <f t="shared" si="21"/>
        <v>17.467978770267447</v>
      </c>
      <c r="Z48" s="1">
        <f t="shared" si="22"/>
        <v>374.74666447889155</v>
      </c>
      <c r="AA48" s="1">
        <f t="shared" si="23"/>
        <v>20.942017337590741</v>
      </c>
      <c r="AB48" s="1">
        <f t="shared" si="24"/>
        <v>345.78446361553631</v>
      </c>
      <c r="AC48" s="1">
        <f t="shared" si="25"/>
        <v>23.486170255707822</v>
      </c>
      <c r="AD48" s="1">
        <f t="shared" si="26"/>
        <v>351.97613267174944</v>
      </c>
      <c r="AE48" s="1">
        <f t="shared" si="27"/>
        <v>29.609384840823445</v>
      </c>
      <c r="AF48" s="1">
        <f t="shared" si="28"/>
        <v>405.4068983666549</v>
      </c>
      <c r="AG48" s="1">
        <f t="shared" si="29"/>
        <v>33.558252447739527</v>
      </c>
      <c r="AH48" s="1">
        <f t="shared" si="30"/>
        <v>417.66845931663562</v>
      </c>
      <c r="AI48" s="1">
        <f t="shared" si="31"/>
        <v>40.000431527304748</v>
      </c>
      <c r="AJ48" s="1">
        <f t="shared" si="32"/>
        <v>384.92795711105953</v>
      </c>
      <c r="AK48" s="1">
        <f t="shared" si="33"/>
        <v>47.047595450219823</v>
      </c>
      <c r="AL48" s="1">
        <f t="shared" si="34"/>
        <v>418.73718609052105</v>
      </c>
      <c r="AM48" s="1">
        <f t="shared" si="35"/>
        <v>57.576860752536682</v>
      </c>
      <c r="AN48" s="1">
        <f t="shared" si="36"/>
        <v>473.46836766475724</v>
      </c>
      <c r="AO48" s="1">
        <f t="shared" si="37"/>
        <v>68.123797247462406</v>
      </c>
      <c r="AP48" s="1">
        <f t="shared" si="38"/>
        <v>515.49063398327075</v>
      </c>
      <c r="AQ48" s="1">
        <f t="shared" si="39"/>
        <v>68.795095417469753</v>
      </c>
      <c r="AR48" s="1">
        <f t="shared" si="40"/>
        <v>444.40897315298912</v>
      </c>
      <c r="AS48" s="1">
        <f t="shared" si="41"/>
        <v>66.966894282778469</v>
      </c>
      <c r="AT48" s="1">
        <f t="shared" si="42"/>
        <v>403.95581112136858</v>
      </c>
      <c r="AU48" s="1">
        <f t="shared" si="43"/>
        <v>74.180619817627672</v>
      </c>
      <c r="AV48" s="1">
        <f t="shared" si="44"/>
        <v>421.84054098899878</v>
      </c>
      <c r="AW48" s="1">
        <f t="shared" si="45"/>
        <v>69.279881439632845</v>
      </c>
      <c r="AX48" s="1">
        <f t="shared" si="46"/>
        <v>371.55587711579881</v>
      </c>
      <c r="AY48" s="1">
        <f t="shared" si="47"/>
        <v>89.773746114147357</v>
      </c>
      <c r="AZ48" s="1">
        <f t="shared" si="48"/>
        <v>427.73966637335661</v>
      </c>
      <c r="BA48" s="1">
        <f t="shared" si="49"/>
        <v>102.13457875592472</v>
      </c>
      <c r="BB48" s="1">
        <f t="shared" si="50"/>
        <v>460.60794648755257</v>
      </c>
      <c r="BC48" s="1">
        <f t="shared" si="51"/>
        <v>102.18535916236998</v>
      </c>
      <c r="BD48" s="1">
        <f t="shared" si="52"/>
        <v>435.50897890794226</v>
      </c>
      <c r="BE48" s="1">
        <f t="shared" si="53"/>
        <v>109.52639495659582</v>
      </c>
      <c r="BF48" s="1">
        <f t="shared" si="54"/>
        <v>443.50565076005336</v>
      </c>
      <c r="BG48" s="1">
        <f t="shared" si="55"/>
        <v>124.72921371899734</v>
      </c>
      <c r="BH48" s="1">
        <f t="shared" si="56"/>
        <v>458.99307366943697</v>
      </c>
      <c r="BI48" s="1">
        <f t="shared" si="57"/>
        <v>129.19856443690094</v>
      </c>
      <c r="BJ48" s="1">
        <f t="shared" si="58"/>
        <v>452.14477216542053</v>
      </c>
      <c r="BK48" s="1">
        <f t="shared" si="59"/>
        <v>158.99485781083862</v>
      </c>
      <c r="BL48" s="1">
        <f t="shared" si="60"/>
        <v>530.53168965906889</v>
      </c>
      <c r="BM48" s="1">
        <f t="shared" si="61"/>
        <v>155.41213352347094</v>
      </c>
      <c r="BN48" s="1">
        <f t="shared" si="62"/>
        <v>491.45580991590566</v>
      </c>
      <c r="BO48" s="1">
        <f t="shared" si="63"/>
        <v>165.55698104033959</v>
      </c>
      <c r="BP48" s="1">
        <f t="shared" si="64"/>
        <v>483.64860733987837</v>
      </c>
      <c r="BQ48" s="1">
        <f t="shared" si="65"/>
        <v>167.43892882336317</v>
      </c>
      <c r="BR48" s="1">
        <f t="shared" si="66"/>
        <v>467.21627447315268</v>
      </c>
      <c r="BS48" s="1">
        <f t="shared" si="67"/>
        <v>177.83670130689248</v>
      </c>
      <c r="BT48" s="1">
        <f t="shared" si="68"/>
        <v>475.39400410511524</v>
      </c>
      <c r="BU48" s="1">
        <f t="shared" si="69"/>
        <v>166.51175211397037</v>
      </c>
      <c r="BV48" s="1">
        <f t="shared" si="70"/>
        <v>426.68012152691068</v>
      </c>
      <c r="BW48" s="1">
        <f t="shared" si="71"/>
        <v>219.98804156322922</v>
      </c>
      <c r="BX48" s="1">
        <f t="shared" si="72"/>
        <v>539.94061096082226</v>
      </c>
      <c r="BY48" s="1">
        <f t="shared" si="73"/>
        <v>223.33412618638548</v>
      </c>
      <c r="BZ48" s="1">
        <f t="shared" si="74"/>
        <v>523.82360159655627</v>
      </c>
      <c r="CA48" s="1">
        <f t="shared" ref="CA48:CA55" si="75">$C48*CA47+CA47</f>
        <v>252.10507464192096</v>
      </c>
      <c r="CB48" s="1">
        <f t="shared" ref="CB48:CB55" si="76">CB47*$C48+CB47</f>
        <v>566.58008745059601</v>
      </c>
      <c r="CC48" s="1">
        <f>$C48*CC47+CC47</f>
        <v>249.46893307871733</v>
      </c>
      <c r="CD48" s="1">
        <f>CD47*$C48+CD47</f>
        <v>536.0933634254659</v>
      </c>
      <c r="CE48" s="1">
        <f>$N48</f>
        <v>219.54741243487709</v>
      </c>
      <c r="CF48" s="2">
        <f>$G48</f>
        <v>450</v>
      </c>
    </row>
    <row r="49" spans="1:116" x14ac:dyDescent="0.2">
      <c r="A49" s="31">
        <v>44417</v>
      </c>
      <c r="B49" s="2">
        <v>135.038239</v>
      </c>
      <c r="C49" s="4">
        <f t="shared" si="6"/>
        <v>-2.894266088353635E-2</v>
      </c>
      <c r="D49" s="2">
        <f t="shared" si="7"/>
        <v>1756.6659721605511</v>
      </c>
      <c r="E49">
        <f t="shared" si="8"/>
        <v>144.84307985067659</v>
      </c>
      <c r="F49">
        <v>3</v>
      </c>
      <c r="G49" s="2">
        <f t="shared" si="2"/>
        <v>450</v>
      </c>
      <c r="H49">
        <f t="shared" si="3"/>
        <v>3.3323894278568011</v>
      </c>
      <c r="I49">
        <f t="shared" si="9"/>
        <v>110.17220105621472</v>
      </c>
      <c r="J49">
        <f t="shared" si="10"/>
        <v>1.6817183046212496</v>
      </c>
      <c r="K49">
        <f t="shared" si="11"/>
        <v>26.676330718265248</v>
      </c>
      <c r="L49">
        <f t="shared" si="12"/>
        <v>144.84307985067659</v>
      </c>
      <c r="M49" s="2">
        <v>1.5678780000000001</v>
      </c>
      <c r="N49" s="1">
        <f t="shared" si="4"/>
        <v>227.09627835011912</v>
      </c>
      <c r="P49" s="1">
        <f t="shared" si="5"/>
        <v>1756.6659721605511</v>
      </c>
      <c r="Q49" s="1">
        <f t="shared" si="13"/>
        <v>7.4279523652845683</v>
      </c>
      <c r="R49" s="1">
        <f t="shared" si="14"/>
        <v>316.19987498889907</v>
      </c>
      <c r="S49" s="1">
        <f t="shared" si="15"/>
        <v>9.6488600984203696</v>
      </c>
      <c r="T49" s="1">
        <f t="shared" si="16"/>
        <v>310.33345516409054</v>
      </c>
      <c r="U49" s="1">
        <f t="shared" si="17"/>
        <v>12.093035828996303</v>
      </c>
      <c r="V49" s="1">
        <f t="shared" si="18"/>
        <v>337.09429146993261</v>
      </c>
      <c r="W49" s="1">
        <f t="shared" si="19"/>
        <v>14.576655109001917</v>
      </c>
      <c r="X49" s="1">
        <f t="shared" si="20"/>
        <v>354.72123732499915</v>
      </c>
      <c r="Y49" s="1">
        <f t="shared" si="21"/>
        <v>16.962408984398785</v>
      </c>
      <c r="Z49" s="1">
        <f t="shared" si="22"/>
        <v>363.90049885164262</v>
      </c>
      <c r="AA49" s="1">
        <f t="shared" si="23"/>
        <v>20.335899631571714</v>
      </c>
      <c r="AB49" s="1">
        <f t="shared" si="24"/>
        <v>335.77654114631633</v>
      </c>
      <c r="AC49" s="1">
        <f t="shared" si="25"/>
        <v>22.806417994543871</v>
      </c>
      <c r="AD49" s="1">
        <f t="shared" si="26"/>
        <v>341.78900682473238</v>
      </c>
      <c r="AE49" s="1">
        <f t="shared" si="27"/>
        <v>28.752410456405372</v>
      </c>
      <c r="AF49" s="1">
        <f t="shared" si="28"/>
        <v>393.67334398738251</v>
      </c>
      <c r="AG49" s="1">
        <f t="shared" si="29"/>
        <v>32.586987327300498</v>
      </c>
      <c r="AH49" s="1">
        <f t="shared" si="30"/>
        <v>405.58002273688516</v>
      </c>
      <c r="AI49" s="1">
        <f t="shared" si="31"/>
        <v>38.842712602414849</v>
      </c>
      <c r="AJ49" s="1">
        <f t="shared" si="32"/>
        <v>373.7871177838017</v>
      </c>
      <c r="AK49" s="1">
        <f t="shared" si="33"/>
        <v>45.685912849718306</v>
      </c>
      <c r="AL49" s="1">
        <f t="shared" si="34"/>
        <v>406.61781771417685</v>
      </c>
      <c r="AM49" s="1">
        <f t="shared" si="35"/>
        <v>55.91043319703742</v>
      </c>
      <c r="AN49" s="1">
        <f t="shared" si="36"/>
        <v>459.76493326035467</v>
      </c>
      <c r="AO49" s="1">
        <f t="shared" si="37"/>
        <v>66.152113285630321</v>
      </c>
      <c r="AP49" s="1">
        <f t="shared" si="38"/>
        <v>500.57096337525377</v>
      </c>
      <c r="AQ49" s="1">
        <f t="shared" si="39"/>
        <v>66.803982300351407</v>
      </c>
      <c r="AR49" s="1">
        <f t="shared" si="40"/>
        <v>431.54659494942155</v>
      </c>
      <c r="AS49" s="1">
        <f t="shared" si="41"/>
        <v>65.028694171128379</v>
      </c>
      <c r="AT49" s="1">
        <f t="shared" si="42"/>
        <v>392.26425506814894</v>
      </c>
      <c r="AU49" s="1">
        <f t="shared" si="43"/>
        <v>72.033635294115541</v>
      </c>
      <c r="AV49" s="1">
        <f t="shared" si="44"/>
        <v>409.63135326422668</v>
      </c>
      <c r="AW49" s="1">
        <f t="shared" si="45"/>
        <v>67.274737325073943</v>
      </c>
      <c r="AX49" s="1">
        <f t="shared" si="46"/>
        <v>360.80206136515136</v>
      </c>
      <c r="AY49" s="1">
        <f t="shared" si="47"/>
        <v>87.175455024120907</v>
      </c>
      <c r="AZ49" s="1">
        <f t="shared" si="48"/>
        <v>415.35974226307559</v>
      </c>
      <c r="BA49" s="1">
        <f t="shared" si="49"/>
        <v>99.178532278509152</v>
      </c>
      <c r="BB49" s="1">
        <f t="shared" si="50"/>
        <v>447.27672689210129</v>
      </c>
      <c r="BC49" s="1">
        <f t="shared" si="51"/>
        <v>99.227842964871144</v>
      </c>
      <c r="BD49" s="1">
        <f t="shared" si="52"/>
        <v>422.90419021967449</v>
      </c>
      <c r="BE49" s="1">
        <f t="shared" si="53"/>
        <v>106.35640964957081</v>
      </c>
      <c r="BF49" s="1">
        <f t="shared" si="54"/>
        <v>430.66941711017301</v>
      </c>
      <c r="BG49" s="1">
        <f t="shared" si="55"/>
        <v>121.11921838405827</v>
      </c>
      <c r="BH49" s="1">
        <f t="shared" si="56"/>
        <v>445.70859279033044</v>
      </c>
      <c r="BI49" s="1">
        <f t="shared" si="57"/>
        <v>125.45921419976399</v>
      </c>
      <c r="BJ49" s="1">
        <f t="shared" si="58"/>
        <v>439.05849935437294</v>
      </c>
      <c r="BK49" s="1">
        <f t="shared" si="59"/>
        <v>154.39312355899344</v>
      </c>
      <c r="BL49" s="1">
        <f t="shared" si="60"/>
        <v>515.17669087729689</v>
      </c>
      <c r="BM49" s="1">
        <f t="shared" si="61"/>
        <v>150.91409284571426</v>
      </c>
      <c r="BN49" s="1">
        <f t="shared" si="62"/>
        <v>477.23177107026589</v>
      </c>
      <c r="BO49" s="1">
        <f t="shared" si="63"/>
        <v>160.76532148118699</v>
      </c>
      <c r="BP49" s="1">
        <f t="shared" si="64"/>
        <v>469.65052971084566</v>
      </c>
      <c r="BQ49" s="1">
        <f t="shared" si="65"/>
        <v>162.592800687726</v>
      </c>
      <c r="BR49" s="1">
        <f t="shared" si="66"/>
        <v>453.69379228180696</v>
      </c>
      <c r="BS49" s="1">
        <f t="shared" si="67"/>
        <v>172.68963396832035</v>
      </c>
      <c r="BT49" s="1">
        <f t="shared" si="68"/>
        <v>461.63483665823441</v>
      </c>
      <c r="BU49" s="1">
        <f t="shared" si="69"/>
        <v>161.69245893941226</v>
      </c>
      <c r="BV49" s="1">
        <f t="shared" si="70"/>
        <v>414.33086346381123</v>
      </c>
      <c r="BW49" s="1">
        <f t="shared" si="71"/>
        <v>213.62100227783137</v>
      </c>
      <c r="BX49" s="1">
        <f t="shared" si="72"/>
        <v>524.31329296053377</v>
      </c>
      <c r="BY49" s="1">
        <f t="shared" si="73"/>
        <v>216.87024230845199</v>
      </c>
      <c r="BZ49" s="1">
        <f t="shared" si="74"/>
        <v>508.66275273275448</v>
      </c>
      <c r="CA49" s="1">
        <f t="shared" si="75"/>
        <v>244.80848295954124</v>
      </c>
      <c r="CB49" s="1">
        <f t="shared" si="76"/>
        <v>550.18175211614903</v>
      </c>
      <c r="CC49" s="1">
        <f t="shared" ref="CC49:CC55" si="77">$C49*CC48+CC48</f>
        <v>242.24863834764238</v>
      </c>
      <c r="CD49" s="1">
        <f t="shared" ref="CD49:CD55" si="78">CD48*$C49+CD48</f>
        <v>520.57739500592822</v>
      </c>
      <c r="CE49" s="1">
        <f>$C49*CE48+CE48</f>
        <v>213.19312612891656</v>
      </c>
      <c r="CF49" s="1">
        <f>CF48*$C49+CF48</f>
        <v>436.97580260240863</v>
      </c>
      <c r="CG49" s="1">
        <f>$N49</f>
        <v>227.09627835011912</v>
      </c>
      <c r="CH49" s="2">
        <f>$G49</f>
        <v>450</v>
      </c>
    </row>
    <row r="50" spans="1:116" x14ac:dyDescent="0.2">
      <c r="A50" s="31">
        <v>44509</v>
      </c>
      <c r="B50" s="2">
        <v>120.849998</v>
      </c>
      <c r="C50" s="4">
        <f t="shared" si="6"/>
        <v>-0.1050683206850765</v>
      </c>
      <c r="D50" s="2">
        <f t="shared" si="7"/>
        <v>1572.0960284610246</v>
      </c>
      <c r="E50">
        <f t="shared" si="8"/>
        <v>149.85718758315465</v>
      </c>
      <c r="F50">
        <v>4</v>
      </c>
      <c r="G50" s="2">
        <f t="shared" si="2"/>
        <v>450</v>
      </c>
      <c r="H50">
        <f t="shared" si="3"/>
        <v>3.7236243893028447</v>
      </c>
      <c r="I50">
        <f t="shared" si="9"/>
        <v>113.89582544551756</v>
      </c>
      <c r="J50">
        <f t="shared" si="10"/>
        <v>2.033643290886721</v>
      </c>
      <c r="K50">
        <f t="shared" si="11"/>
        <v>28.709974009151971</v>
      </c>
      <c r="L50">
        <f t="shared" si="12"/>
        <v>149.85718758315465</v>
      </c>
      <c r="M50" s="2">
        <v>1.64</v>
      </c>
      <c r="N50" s="1">
        <f t="shared" si="4"/>
        <v>245.76578763637363</v>
      </c>
      <c r="P50" s="1">
        <f t="shared" si="5"/>
        <v>1572.0960284610246</v>
      </c>
      <c r="Q50" s="1">
        <f t="shared" si="13"/>
        <v>6.6475098841353768</v>
      </c>
      <c r="R50" s="1">
        <f t="shared" si="14"/>
        <v>282.97728512298431</v>
      </c>
      <c r="S50" s="1">
        <f t="shared" si="15"/>
        <v>8.6350705713540989</v>
      </c>
      <c r="T50" s="1">
        <f t="shared" si="16"/>
        <v>277.72724017760208</v>
      </c>
      <c r="U50" s="1">
        <f t="shared" si="17"/>
        <v>10.822440862459199</v>
      </c>
      <c r="V50" s="1">
        <f t="shared" si="18"/>
        <v>301.67636035266111</v>
      </c>
      <c r="W50" s="1">
        <f t="shared" si="19"/>
        <v>13.045110435493545</v>
      </c>
      <c r="X50" s="1">
        <f t="shared" si="20"/>
        <v>317.45127260792901</v>
      </c>
      <c r="Y50" s="1">
        <f t="shared" si="21"/>
        <v>15.18019715763455</v>
      </c>
      <c r="Z50" s="1">
        <f t="shared" si="22"/>
        <v>325.66608454083894</v>
      </c>
      <c r="AA50" s="1">
        <f t="shared" si="23"/>
        <v>18.199240807662207</v>
      </c>
      <c r="AB50" s="1">
        <f t="shared" si="24"/>
        <v>300.49706384262936</v>
      </c>
      <c r="AC50" s="1">
        <f t="shared" si="25"/>
        <v>20.410185955015237</v>
      </c>
      <c r="AD50" s="1">
        <f t="shared" si="26"/>
        <v>305.87780984903759</v>
      </c>
      <c r="AE50" s="1">
        <f t="shared" si="27"/>
        <v>25.731442974102826</v>
      </c>
      <c r="AF50" s="1">
        <f t="shared" si="28"/>
        <v>352.31074683614975</v>
      </c>
      <c r="AG50" s="1">
        <f t="shared" si="29"/>
        <v>29.163127292635167</v>
      </c>
      <c r="AH50" s="1">
        <f t="shared" si="30"/>
        <v>362.9664108445055</v>
      </c>
      <c r="AI50" s="1">
        <f t="shared" si="31"/>
        <v>34.76157401842606</v>
      </c>
      <c r="AJ50" s="1">
        <f t="shared" si="32"/>
        <v>334.51393302454278</v>
      </c>
      <c r="AK50" s="1">
        <f t="shared" si="33"/>
        <v>40.885770707633647</v>
      </c>
      <c r="AL50" s="1">
        <f t="shared" si="34"/>
        <v>363.89516644631772</v>
      </c>
      <c r="AM50" s="1">
        <f t="shared" si="35"/>
        <v>50.036017872249545</v>
      </c>
      <c r="AN50" s="1">
        <f t="shared" si="36"/>
        <v>411.45820381280294</v>
      </c>
      <c r="AO50" s="1">
        <f t="shared" si="37"/>
        <v>59.201621832940205</v>
      </c>
      <c r="AP50" s="1">
        <f t="shared" si="38"/>
        <v>447.97681286970493</v>
      </c>
      <c r="AQ50" s="1">
        <f t="shared" si="39"/>
        <v>59.785000064977908</v>
      </c>
      <c r="AR50" s="1">
        <f t="shared" si="40"/>
        <v>386.20471892072294</v>
      </c>
      <c r="AS50" s="1">
        <f t="shared" si="41"/>
        <v>58.196238478224501</v>
      </c>
      <c r="AT50" s="1">
        <f t="shared" si="42"/>
        <v>351.049708523356</v>
      </c>
      <c r="AU50" s="1">
        <f t="shared" si="43"/>
        <v>64.465182200921561</v>
      </c>
      <c r="AV50" s="1">
        <f t="shared" si="44"/>
        <v>366.59207487679907</v>
      </c>
      <c r="AW50" s="1">
        <f t="shared" si="45"/>
        <v>60.206293649798788</v>
      </c>
      <c r="AX50" s="1">
        <f t="shared" si="46"/>
        <v>322.89319467780098</v>
      </c>
      <c r="AY50" s="1">
        <f t="shared" si="47"/>
        <v>78.016076359779106</v>
      </c>
      <c r="AZ50" s="1">
        <f t="shared" si="48"/>
        <v>371.71859166330802</v>
      </c>
      <c r="BA50" s="1">
        <f t="shared" si="49"/>
        <v>88.758010443995545</v>
      </c>
      <c r="BB50" s="1">
        <f t="shared" si="50"/>
        <v>400.28211231603063</v>
      </c>
      <c r="BC50" s="1">
        <f t="shared" si="51"/>
        <v>88.802140139349646</v>
      </c>
      <c r="BD50" s="1">
        <f t="shared" si="52"/>
        <v>378.47035714261114</v>
      </c>
      <c r="BE50" s="1">
        <f t="shared" si="53"/>
        <v>95.181720293596342</v>
      </c>
      <c r="BF50" s="1">
        <f t="shared" si="54"/>
        <v>385.41970468398637</v>
      </c>
      <c r="BG50" s="1">
        <f t="shared" si="55"/>
        <v>108.39342550575623</v>
      </c>
      <c r="BH50" s="1">
        <f t="shared" si="56"/>
        <v>398.87873943094183</v>
      </c>
      <c r="BI50" s="1">
        <f t="shared" si="57"/>
        <v>112.27742524932549</v>
      </c>
      <c r="BJ50" s="1">
        <f t="shared" si="58"/>
        <v>392.92736014469921</v>
      </c>
      <c r="BK50" s="1">
        <f t="shared" si="59"/>
        <v>138.17129734132646</v>
      </c>
      <c r="BL50" s="1">
        <f t="shared" si="60"/>
        <v>461.04794111072454</v>
      </c>
      <c r="BM50" s="1">
        <f t="shared" si="61"/>
        <v>135.05780254270334</v>
      </c>
      <c r="BN50" s="1">
        <f t="shared" si="62"/>
        <v>427.08983030634818</v>
      </c>
      <c r="BO50" s="1">
        <f t="shared" si="63"/>
        <v>143.87397912876222</v>
      </c>
      <c r="BP50" s="1">
        <f t="shared" si="64"/>
        <v>420.30513724527049</v>
      </c>
      <c r="BQ50" s="1">
        <f t="shared" si="65"/>
        <v>145.50944816398328</v>
      </c>
      <c r="BR50" s="1">
        <f t="shared" si="66"/>
        <v>406.02494742151356</v>
      </c>
      <c r="BS50" s="1">
        <f t="shared" si="67"/>
        <v>154.54542412754839</v>
      </c>
      <c r="BT50" s="1">
        <f t="shared" si="68"/>
        <v>413.13163960082414</v>
      </c>
      <c r="BU50" s="1">
        <f t="shared" si="69"/>
        <v>144.70370381120753</v>
      </c>
      <c r="BV50" s="1">
        <f t="shared" si="70"/>
        <v>370.79781543167087</v>
      </c>
      <c r="BW50" s="1">
        <f t="shared" si="71"/>
        <v>191.17620230543673</v>
      </c>
      <c r="BX50" s="1">
        <f t="shared" si="72"/>
        <v>469.22457575630796</v>
      </c>
      <c r="BY50" s="1">
        <f t="shared" si="73"/>
        <v>194.08405014253731</v>
      </c>
      <c r="BZ50" s="1">
        <f t="shared" si="74"/>
        <v>455.21841150807563</v>
      </c>
      <c r="CA50" s="1">
        <f t="shared" si="75"/>
        <v>219.08686676552108</v>
      </c>
      <c r="CB50" s="1">
        <f t="shared" si="76"/>
        <v>492.37507934973223</v>
      </c>
      <c r="CC50" s="1">
        <f t="shared" si="77"/>
        <v>216.79598072820917</v>
      </c>
      <c r="CD50" s="1">
        <f t="shared" si="78"/>
        <v>465.88120232604359</v>
      </c>
      <c r="CE50" s="1">
        <f t="shared" ref="CE50:CE55" si="79">$C50*CE49+CE49</f>
        <v>190.79328238494958</v>
      </c>
      <c r="CF50" s="1">
        <f t="shared" ref="CF50:CF55" si="80">CF49*$C50+CF49</f>
        <v>391.06348884296006</v>
      </c>
      <c r="CG50" s="1">
        <f>$C50*CG49+CG49</f>
        <v>203.23565375004142</v>
      </c>
      <c r="CH50" s="1">
        <f>CH49*$C50+CH49</f>
        <v>402.7192556917156</v>
      </c>
      <c r="CI50" s="1">
        <f>$N50</f>
        <v>245.76578763637363</v>
      </c>
      <c r="CJ50" s="2">
        <f>$G50</f>
        <v>450</v>
      </c>
    </row>
    <row r="51" spans="1:116" x14ac:dyDescent="0.2">
      <c r="A51" s="31">
        <v>44602</v>
      </c>
      <c r="B51" s="2">
        <v>133.520004</v>
      </c>
      <c r="C51" s="4">
        <f t="shared" si="6"/>
        <v>0.10484076300936307</v>
      </c>
      <c r="D51" s="2">
        <f t="shared" si="7"/>
        <v>1736.9157756088678</v>
      </c>
      <c r="E51">
        <f t="shared" si="8"/>
        <v>155.61445526334421</v>
      </c>
      <c r="F51">
        <v>1</v>
      </c>
      <c r="G51" s="2">
        <f t="shared" si="2"/>
        <v>450</v>
      </c>
      <c r="H51">
        <f t="shared" si="3"/>
        <v>3.370281504784856</v>
      </c>
      <c r="I51">
        <f t="shared" si="9"/>
        <v>117.26610695030242</v>
      </c>
      <c r="J51">
        <f t="shared" si="10"/>
        <v>1.911381807866666</v>
      </c>
      <c r="K51">
        <f t="shared" si="11"/>
        <v>30.621355817018635</v>
      </c>
      <c r="L51">
        <f t="shared" si="12"/>
        <v>155.61445526334421</v>
      </c>
      <c r="M51" s="2">
        <v>1.64</v>
      </c>
      <c r="N51" s="1">
        <f t="shared" si="4"/>
        <v>255.20770663188449</v>
      </c>
      <c r="P51" s="1">
        <f t="shared" si="5"/>
        <v>1736.9157756088678</v>
      </c>
      <c r="Q51" s="1">
        <f t="shared" si="13"/>
        <v>7.3444398925004126</v>
      </c>
      <c r="R51" s="1">
        <f t="shared" si="14"/>
        <v>312.64483960959609</v>
      </c>
      <c r="S51" s="1">
        <f t="shared" si="15"/>
        <v>9.5403779586945596</v>
      </c>
      <c r="T51" s="1">
        <f t="shared" si="16"/>
        <v>306.84437594630651</v>
      </c>
      <c r="U51" s="1">
        <f t="shared" si="17"/>
        <v>11.957073820103131</v>
      </c>
      <c r="V51" s="1">
        <f t="shared" si="18"/>
        <v>333.30434015392166</v>
      </c>
      <c r="W51" s="1">
        <f t="shared" si="19"/>
        <v>14.412769767092092</v>
      </c>
      <c r="X51" s="1">
        <f t="shared" si="20"/>
        <v>350.73310624643761</v>
      </c>
      <c r="Y51" s="1">
        <f t="shared" si="21"/>
        <v>16.77170061027352</v>
      </c>
      <c r="Z51" s="1">
        <f t="shared" si="22"/>
        <v>359.80916533037225</v>
      </c>
      <c r="AA51" s="1">
        <f t="shared" si="23"/>
        <v>20.107263100128648</v>
      </c>
      <c r="AB51" s="1">
        <f t="shared" si="24"/>
        <v>332.00140529796391</v>
      </c>
      <c r="AC51" s="1">
        <f t="shared" si="25"/>
        <v>22.550005423702022</v>
      </c>
      <c r="AD51" s="1">
        <f t="shared" si="26"/>
        <v>337.94627282124355</v>
      </c>
      <c r="AE51" s="1">
        <f t="shared" si="27"/>
        <v>28.429147088839681</v>
      </c>
      <c r="AF51" s="1">
        <f t="shared" si="28"/>
        <v>389.24727435085026</v>
      </c>
      <c r="AG51" s="1">
        <f t="shared" si="29"/>
        <v>32.220611809734216</v>
      </c>
      <c r="AH51" s="1">
        <f t="shared" si="30"/>
        <v>401.02008630421341</v>
      </c>
      <c r="AI51" s="1">
        <f t="shared" si="31"/>
        <v>38.406003961924299</v>
      </c>
      <c r="AJ51" s="1">
        <f t="shared" si="32"/>
        <v>369.5846290000988</v>
      </c>
      <c r="AK51" s="1">
        <f t="shared" si="33"/>
        <v>45.172266104847822</v>
      </c>
      <c r="AL51" s="1">
        <f t="shared" si="34"/>
        <v>402.04621335196885</v>
      </c>
      <c r="AM51" s="1">
        <f t="shared" si="35"/>
        <v>55.28183216392631</v>
      </c>
      <c r="AN51" s="1">
        <f t="shared" si="36"/>
        <v>454.59579584699924</v>
      </c>
      <c r="AO51" s="1">
        <f t="shared" si="37"/>
        <v>65.408365037297429</v>
      </c>
      <c r="AP51" s="1">
        <f t="shared" si="38"/>
        <v>494.94304374146748</v>
      </c>
      <c r="AQ51" s="1">
        <f t="shared" si="39"/>
        <v>66.05290508830501</v>
      </c>
      <c r="AR51" s="1">
        <f t="shared" si="40"/>
        <v>426.69471633018816</v>
      </c>
      <c r="AS51" s="1">
        <f t="shared" si="41"/>
        <v>64.297576524556405</v>
      </c>
      <c r="AT51" s="1">
        <f t="shared" si="42"/>
        <v>387.85402781915917</v>
      </c>
      <c r="AU51" s="1">
        <f t="shared" si="43"/>
        <v>71.223761090403784</v>
      </c>
      <c r="AV51" s="1">
        <f t="shared" si="44"/>
        <v>405.02586772006828</v>
      </c>
      <c r="AW51" s="1">
        <f t="shared" si="45"/>
        <v>66.518367414009461</v>
      </c>
      <c r="AX51" s="1">
        <f t="shared" si="46"/>
        <v>356.74556357835246</v>
      </c>
      <c r="AY51" s="1">
        <f t="shared" si="47"/>
        <v>86.195341332335076</v>
      </c>
      <c r="AZ51" s="1">
        <f t="shared" si="48"/>
        <v>410.68985243805508</v>
      </c>
      <c r="BA51" s="1">
        <f t="shared" si="49"/>
        <v>98.063467982137055</v>
      </c>
      <c r="BB51" s="1">
        <f t="shared" si="50"/>
        <v>442.24799439024287</v>
      </c>
      <c r="BC51" s="1">
        <f t="shared" si="51"/>
        <v>98.112224268423446</v>
      </c>
      <c r="BD51" s="1">
        <f t="shared" si="52"/>
        <v>418.14947816186861</v>
      </c>
      <c r="BE51" s="1">
        <f t="shared" si="53"/>
        <v>105.16064447372077</v>
      </c>
      <c r="BF51" s="1">
        <f t="shared" si="54"/>
        <v>425.82740060189889</v>
      </c>
      <c r="BG51" s="1">
        <f t="shared" si="55"/>
        <v>119.75747494097827</v>
      </c>
      <c r="BH51" s="1">
        <f t="shared" si="56"/>
        <v>440.69749082109468</v>
      </c>
      <c r="BI51" s="1">
        <f t="shared" si="57"/>
        <v>124.0486761811915</v>
      </c>
      <c r="BJ51" s="1">
        <f t="shared" si="58"/>
        <v>434.1221643895243</v>
      </c>
      <c r="BK51" s="1">
        <f t="shared" si="59"/>
        <v>152.65728158058471</v>
      </c>
      <c r="BL51" s="1">
        <f t="shared" si="60"/>
        <v>509.38455904066882</v>
      </c>
      <c r="BM51" s="1">
        <f t="shared" si="61"/>
        <v>149.21736561164826</v>
      </c>
      <c r="BN51" s="1">
        <f t="shared" si="62"/>
        <v>471.86625398920512</v>
      </c>
      <c r="BO51" s="1">
        <f t="shared" si="63"/>
        <v>158.95783687781483</v>
      </c>
      <c r="BP51" s="1">
        <f t="shared" si="64"/>
        <v>464.37024853081971</v>
      </c>
      <c r="BQ51" s="1">
        <f t="shared" si="65"/>
        <v>160.76476973456664</v>
      </c>
      <c r="BR51" s="1">
        <f t="shared" si="66"/>
        <v>448.59291271002155</v>
      </c>
      <c r="BS51" s="1">
        <f t="shared" si="67"/>
        <v>170.74808431268619</v>
      </c>
      <c r="BT51" s="1">
        <f t="shared" si="68"/>
        <v>456.44467591988376</v>
      </c>
      <c r="BU51" s="1">
        <f t="shared" si="69"/>
        <v>159.8745505290554</v>
      </c>
      <c r="BV51" s="1">
        <f t="shared" si="70"/>
        <v>409.67254132373222</v>
      </c>
      <c r="BW51" s="1">
        <f t="shared" si="71"/>
        <v>211.21926122437108</v>
      </c>
      <c r="BX51" s="1">
        <f t="shared" si="72"/>
        <v>518.41843830134394</v>
      </c>
      <c r="BY51" s="1">
        <f t="shared" si="73"/>
        <v>214.43197004742839</v>
      </c>
      <c r="BZ51" s="1">
        <f t="shared" si="74"/>
        <v>502.94385710649249</v>
      </c>
      <c r="CA51" s="1">
        <f t="shared" si="75"/>
        <v>242.05610104254899</v>
      </c>
      <c r="CB51" s="1">
        <f t="shared" si="76"/>
        <v>543.99605835555383</v>
      </c>
      <c r="CC51" s="1">
        <f t="shared" si="77"/>
        <v>239.52503676511779</v>
      </c>
      <c r="CD51" s="1">
        <f t="shared" si="78"/>
        <v>514.72454304962548</v>
      </c>
      <c r="CE51" s="1">
        <f t="shared" si="79"/>
        <v>210.79619568724857</v>
      </c>
      <c r="CF51" s="1">
        <f t="shared" si="80"/>
        <v>432.06288339835953</v>
      </c>
      <c r="CG51" s="1">
        <f t="shared" ref="CG51:CG55" si="81">$C51*CG50+CG50</f>
        <v>224.5430347599025</v>
      </c>
      <c r="CH51" s="1">
        <f t="shared" ref="CH51:CH55" si="82">CH50*$C51+CH50</f>
        <v>444.94064973699784</v>
      </c>
      <c r="CI51" s="1">
        <f>$C51*CI50+CI50</f>
        <v>271.53206033376813</v>
      </c>
      <c r="CJ51" s="1">
        <f>CJ50*$C51+CJ50</f>
        <v>497.17834335421338</v>
      </c>
      <c r="CK51" s="1">
        <f>$N51</f>
        <v>255.20770663188449</v>
      </c>
      <c r="CL51" s="2">
        <f>$G51</f>
        <v>450</v>
      </c>
    </row>
    <row r="52" spans="1:116" x14ac:dyDescent="0.2">
      <c r="A52" s="31">
        <v>44690</v>
      </c>
      <c r="B52" s="2">
        <v>134.44000199999999</v>
      </c>
      <c r="C52" s="4">
        <f t="shared" si="6"/>
        <v>6.8903383196422955E-3</v>
      </c>
      <c r="D52" s="2">
        <f t="shared" si="7"/>
        <v>1748.8837129355368</v>
      </c>
      <c r="E52">
        <f t="shared" si="8"/>
        <v>160.89611857599573</v>
      </c>
      <c r="F52">
        <v>2</v>
      </c>
      <c r="G52" s="2">
        <f t="shared" si="2"/>
        <v>450</v>
      </c>
      <c r="H52">
        <f t="shared" si="3"/>
        <v>3.347218040059238</v>
      </c>
      <c r="I52">
        <f t="shared" si="9"/>
        <v>120.61332499036165</v>
      </c>
      <c r="J52">
        <f t="shared" si="10"/>
        <v>1.9746994324679716</v>
      </c>
      <c r="K52">
        <f t="shared" si="11"/>
        <v>32.596055249486604</v>
      </c>
      <c r="L52">
        <f t="shared" si="12"/>
        <v>160.89611857599573</v>
      </c>
      <c r="M52" s="2">
        <v>1.65</v>
      </c>
      <c r="N52" s="1">
        <f t="shared" si="4"/>
        <v>265.47859565039295</v>
      </c>
      <c r="P52" s="1">
        <f t="shared" si="5"/>
        <v>1748.8837129355368</v>
      </c>
      <c r="Q52" s="1">
        <f t="shared" si="13"/>
        <v>7.3950455681280181</v>
      </c>
      <c r="R52" s="1">
        <f t="shared" si="14"/>
        <v>314.79906832839652</v>
      </c>
      <c r="S52" s="1">
        <f t="shared" si="15"/>
        <v>9.6061143905272228</v>
      </c>
      <c r="T52" s="1">
        <f t="shared" si="16"/>
        <v>308.95863750805609</v>
      </c>
      <c r="U52" s="1">
        <f t="shared" si="17"/>
        <v>12.039462104036581</v>
      </c>
      <c r="V52" s="1">
        <f t="shared" si="18"/>
        <v>335.60091982098731</v>
      </c>
      <c r="W52" s="1">
        <f t="shared" si="19"/>
        <v>14.512078626910469</v>
      </c>
      <c r="X52" s="1">
        <f t="shared" si="20"/>
        <v>353.1497760083746</v>
      </c>
      <c r="Y52" s="1">
        <f t="shared" si="21"/>
        <v>16.887263301674057</v>
      </c>
      <c r="Z52" s="1">
        <f t="shared" si="22"/>
        <v>362.28837221000663</v>
      </c>
      <c r="AA52" s="1">
        <f t="shared" si="23"/>
        <v>20.245808945570595</v>
      </c>
      <c r="AB52" s="1">
        <f t="shared" si="24"/>
        <v>334.28900730306356</v>
      </c>
      <c r="AC52" s="1">
        <f t="shared" si="25"/>
        <v>22.705382590181099</v>
      </c>
      <c r="AD52" s="1">
        <f t="shared" si="26"/>
        <v>340.27483697484405</v>
      </c>
      <c r="AE52" s="1">
        <f t="shared" si="27"/>
        <v>28.625033530420659</v>
      </c>
      <c r="AF52" s="1">
        <f t="shared" si="28"/>
        <v>391.92931976112624</v>
      </c>
      <c r="AG52" s="1">
        <f t="shared" si="29"/>
        <v>32.442622725969144</v>
      </c>
      <c r="AH52" s="1">
        <f t="shared" si="30"/>
        <v>403.78325037182157</v>
      </c>
      <c r="AI52" s="1">
        <f t="shared" si="31"/>
        <v>38.67063432272748</v>
      </c>
      <c r="AJ52" s="1">
        <f t="shared" si="32"/>
        <v>372.13119213164896</v>
      </c>
      <c r="AK52" s="1">
        <f t="shared" si="33"/>
        <v>45.483518300975135</v>
      </c>
      <c r="AL52" s="1">
        <f t="shared" si="34"/>
        <v>404.816447782095</v>
      </c>
      <c r="AM52" s="1">
        <f t="shared" si="35"/>
        <v>55.662742690465443</v>
      </c>
      <c r="AN52" s="1">
        <f t="shared" si="36"/>
        <v>457.72811467907212</v>
      </c>
      <c r="AO52" s="1">
        <f t="shared" si="37"/>
        <v>65.859050801339066</v>
      </c>
      <c r="AP52" s="1">
        <f t="shared" si="38"/>
        <v>498.35336876179969</v>
      </c>
      <c r="AQ52" s="1">
        <f t="shared" si="39"/>
        <v>66.50803195135866</v>
      </c>
      <c r="AR52" s="1">
        <f t="shared" si="40"/>
        <v>429.63478728490696</v>
      </c>
      <c r="AS52" s="1">
        <f t="shared" si="41"/>
        <v>64.740608579943682</v>
      </c>
      <c r="AT52" s="1">
        <f t="shared" si="42"/>
        <v>390.52647328946915</v>
      </c>
      <c r="AU52" s="1">
        <f t="shared" si="43"/>
        <v>71.714516900714045</v>
      </c>
      <c r="AV52" s="1">
        <f t="shared" si="44"/>
        <v>407.81663297686623</v>
      </c>
      <c r="AW52" s="1">
        <f t="shared" si="45"/>
        <v>66.976701469962251</v>
      </c>
      <c r="AX52" s="1">
        <f t="shared" si="46"/>
        <v>359.20366120543878</v>
      </c>
      <c r="AY52" s="1">
        <f t="shared" si="47"/>
        <v>86.789256395691908</v>
      </c>
      <c r="AZ52" s="1">
        <f t="shared" si="48"/>
        <v>413.51964446579723</v>
      </c>
      <c r="BA52" s="1">
        <f t="shared" si="49"/>
        <v>98.739158453331385</v>
      </c>
      <c r="BB52" s="1">
        <f t="shared" si="50"/>
        <v>445.2952326927749</v>
      </c>
      <c r="BC52" s="1">
        <f t="shared" si="51"/>
        <v>98.788250686925508</v>
      </c>
      <c r="BD52" s="1">
        <f t="shared" si="52"/>
        <v>421.03066953458574</v>
      </c>
      <c r="BE52" s="1">
        <f t="shared" si="53"/>
        <v>105.88523689205633</v>
      </c>
      <c r="BF52" s="1">
        <f t="shared" si="54"/>
        <v>428.76149545781982</v>
      </c>
      <c r="BG52" s="1">
        <f t="shared" si="55"/>
        <v>120.58264445962769</v>
      </c>
      <c r="BH52" s="1">
        <f t="shared" si="56"/>
        <v>443.73404562946945</v>
      </c>
      <c r="BI52" s="1">
        <f t="shared" si="57"/>
        <v>124.90341352818366</v>
      </c>
      <c r="BJ52" s="1">
        <f t="shared" si="58"/>
        <v>437.11341297422348</v>
      </c>
      <c r="BK52" s="1">
        <f t="shared" si="59"/>
        <v>153.70914189763184</v>
      </c>
      <c r="BL52" s="1">
        <f t="shared" si="60"/>
        <v>512.89439098726086</v>
      </c>
      <c r="BM52" s="1">
        <f t="shared" si="61"/>
        <v>150.24552374387827</v>
      </c>
      <c r="BN52" s="1">
        <f t="shared" si="62"/>
        <v>475.11757212081301</v>
      </c>
      <c r="BO52" s="1">
        <f t="shared" si="63"/>
        <v>160.05311015246147</v>
      </c>
      <c r="BP52" s="1">
        <f t="shared" si="64"/>
        <v>467.56991664877341</v>
      </c>
      <c r="BQ52" s="1">
        <f t="shared" si="65"/>
        <v>161.87249338791719</v>
      </c>
      <c r="BR52" s="1">
        <f t="shared" si="66"/>
        <v>451.68386964638734</v>
      </c>
      <c r="BS52" s="1">
        <f t="shared" si="67"/>
        <v>171.92459638103139</v>
      </c>
      <c r="BT52" s="1">
        <f t="shared" si="68"/>
        <v>459.58973416117124</v>
      </c>
      <c r="BU52" s="1">
        <f t="shared" si="69"/>
        <v>160.97614027090134</v>
      </c>
      <c r="BV52" s="1">
        <f t="shared" si="70"/>
        <v>412.4953237337204</v>
      </c>
      <c r="BW52" s="1">
        <f t="shared" si="71"/>
        <v>212.6746333938319</v>
      </c>
      <c r="BX52" s="1">
        <f t="shared" si="72"/>
        <v>521.9905167323808</v>
      </c>
      <c r="BY52" s="1">
        <f t="shared" si="73"/>
        <v>215.90947886760259</v>
      </c>
      <c r="BZ52" s="1">
        <f t="shared" si="74"/>
        <v>506.40931043774208</v>
      </c>
      <c r="CA52" s="1">
        <f t="shared" si="75"/>
        <v>243.72394947106568</v>
      </c>
      <c r="CB52" s="1">
        <f t="shared" si="76"/>
        <v>547.74437524217547</v>
      </c>
      <c r="CC52" s="1">
        <f t="shared" si="77"/>
        <v>241.1754453044542</v>
      </c>
      <c r="CD52" s="1">
        <f t="shared" si="78"/>
        <v>518.27116929266072</v>
      </c>
      <c r="CE52" s="1">
        <f t="shared" si="79"/>
        <v>212.24865279202723</v>
      </c>
      <c r="CF52" s="1">
        <f t="shared" si="80"/>
        <v>435.03994284033439</v>
      </c>
      <c r="CG52" s="1">
        <f t="shared" si="81"/>
        <v>226.09021223671743</v>
      </c>
      <c r="CH52" s="1">
        <f t="shared" si="82"/>
        <v>448.00644134584724</v>
      </c>
      <c r="CI52" s="1">
        <f t="shared" ref="CI52:CI55" si="83">$C52*CI51+CI51</f>
        <v>273.40300809409729</v>
      </c>
      <c r="CJ52" s="1">
        <f t="shared" ref="CJ52:CJ55" si="84">CJ51*$C52+CJ51</f>
        <v>500.6040703451232</v>
      </c>
      <c r="CK52" s="1">
        <f>$C52*CK51+CK51</f>
        <v>256.96617407235817</v>
      </c>
      <c r="CL52" s="1">
        <f>CL51*$C52+CL51</f>
        <v>453.10065224383902</v>
      </c>
      <c r="CM52" s="1">
        <f>$N52</f>
        <v>265.47859565039295</v>
      </c>
      <c r="CN52" s="2">
        <f>$G52</f>
        <v>450</v>
      </c>
    </row>
    <row r="53" spans="1:116" x14ac:dyDescent="0.2">
      <c r="A53" s="31">
        <v>44782</v>
      </c>
      <c r="B53" s="2">
        <v>129.470001</v>
      </c>
      <c r="C53" s="4">
        <f t="shared" si="6"/>
        <v>-3.6968171125138755E-2</v>
      </c>
      <c r="D53" s="2">
        <f t="shared" si="7"/>
        <v>1684.2306805577678</v>
      </c>
      <c r="E53">
        <f t="shared" si="8"/>
        <v>166.21803604852295</v>
      </c>
      <c r="F53">
        <v>3</v>
      </c>
      <c r="G53" s="2">
        <f t="shared" si="2"/>
        <v>450</v>
      </c>
      <c r="H53">
        <f t="shared" si="3"/>
        <v>3.4757086315307899</v>
      </c>
      <c r="I53">
        <f t="shared" si="9"/>
        <v>124.08903362189244</v>
      </c>
      <c r="J53">
        <f t="shared" si="10"/>
        <v>2.1183266962364726</v>
      </c>
      <c r="K53">
        <f t="shared" si="11"/>
        <v>34.714381945723076</v>
      </c>
      <c r="L53">
        <f t="shared" si="12"/>
        <v>166.21803604852295</v>
      </c>
      <c r="M53" s="2">
        <v>1.65</v>
      </c>
      <c r="N53" s="1">
        <f t="shared" si="4"/>
        <v>274.25975948006283</v>
      </c>
      <c r="P53" s="1">
        <f t="shared" si="5"/>
        <v>1684.2306805577678</v>
      </c>
      <c r="Q53" s="1">
        <f t="shared" si="13"/>
        <v>7.1216642580872627</v>
      </c>
      <c r="R53" s="1">
        <f t="shared" si="14"/>
        <v>303.16152250039812</v>
      </c>
      <c r="S53" s="1">
        <f t="shared" si="15"/>
        <v>9.2509939098905551</v>
      </c>
      <c r="T53" s="1">
        <f t="shared" si="16"/>
        <v>297.53700172606858</v>
      </c>
      <c r="U53" s="1">
        <f t="shared" si="17"/>
        <v>11.594385208719933</v>
      </c>
      <c r="V53" s="1">
        <f t="shared" si="18"/>
        <v>323.19436758729108</v>
      </c>
      <c r="W53" s="1">
        <f t="shared" si="19"/>
        <v>13.975593620849374</v>
      </c>
      <c r="X53" s="1">
        <f t="shared" si="20"/>
        <v>340.09447465609259</v>
      </c>
      <c r="Y53" s="1">
        <f t="shared" si="21"/>
        <v>16.262972062102495</v>
      </c>
      <c r="Z53" s="1">
        <f t="shared" si="22"/>
        <v>348.89523366949913</v>
      </c>
      <c r="AA53" s="1">
        <f t="shared" si="23"/>
        <v>19.497358415903875</v>
      </c>
      <c r="AB53" s="1">
        <f t="shared" si="24"/>
        <v>321.93095407583115</v>
      </c>
      <c r="AC53" s="1">
        <f t="shared" si="25"/>
        <v>21.866006121125537</v>
      </c>
      <c r="AD53" s="1">
        <f t="shared" si="26"/>
        <v>327.69549857197933</v>
      </c>
      <c r="AE53" s="1">
        <f t="shared" si="27"/>
        <v>27.566818392405231</v>
      </c>
      <c r="AF53" s="1">
        <f t="shared" si="28"/>
        <v>377.44040959923768</v>
      </c>
      <c r="AG53" s="1">
        <f t="shared" si="29"/>
        <v>31.243278297287201</v>
      </c>
      <c r="AH53" s="1">
        <f t="shared" si="30"/>
        <v>388.85612207461133</v>
      </c>
      <c r="AI53" s="1">
        <f t="shared" si="31"/>
        <v>37.241051695567229</v>
      </c>
      <c r="AJ53" s="1">
        <f t="shared" si="32"/>
        <v>358.37418253992428</v>
      </c>
      <c r="AK53" s="1">
        <f t="shared" si="33"/>
        <v>43.802075813051303</v>
      </c>
      <c r="AL53" s="1">
        <f t="shared" si="34"/>
        <v>389.85112406621573</v>
      </c>
      <c r="AM53" s="1">
        <f t="shared" si="35"/>
        <v>53.604992893389749</v>
      </c>
      <c r="AN53" s="1">
        <f t="shared" si="36"/>
        <v>440.80674340682907</v>
      </c>
      <c r="AO53" s="1">
        <f t="shared" si="37"/>
        <v>63.424362141175955</v>
      </c>
      <c r="AP53" s="1">
        <f t="shared" si="38"/>
        <v>479.93015614462411</v>
      </c>
      <c r="AQ53" s="1">
        <f t="shared" si="39"/>
        <v>64.04935164498464</v>
      </c>
      <c r="AR53" s="1">
        <f t="shared" si="40"/>
        <v>413.75197494724591</v>
      </c>
      <c r="AS53" s="1">
        <f t="shared" si="41"/>
        <v>62.347266683214698</v>
      </c>
      <c r="AT53" s="1">
        <f t="shared" si="42"/>
        <v>376.08942379600711</v>
      </c>
      <c r="AU53" s="1">
        <f t="shared" si="43"/>
        <v>69.063362367771788</v>
      </c>
      <c r="AV53" s="1">
        <f t="shared" si="44"/>
        <v>392.74039790129956</v>
      </c>
      <c r="AW53" s="1">
        <f t="shared" si="45"/>
        <v>64.500695308623349</v>
      </c>
      <c r="AX53" s="1">
        <f t="shared" si="46"/>
        <v>345.92455878921976</v>
      </c>
      <c r="AY53" s="1">
        <f t="shared" si="47"/>
        <v>83.580816313432422</v>
      </c>
      <c r="AZ53" s="1">
        <f t="shared" si="48"/>
        <v>398.23257948557909</v>
      </c>
      <c r="BA53" s="1">
        <f t="shared" si="49"/>
        <v>95.088952346876439</v>
      </c>
      <c r="BB53" s="1">
        <f t="shared" si="50"/>
        <v>428.83348232937993</v>
      </c>
      <c r="BC53" s="1">
        <f t="shared" si="51"/>
        <v>95.136229730378133</v>
      </c>
      <c r="BD53" s="1">
        <f t="shared" si="52"/>
        <v>405.46593569429945</v>
      </c>
      <c r="BE53" s="1">
        <f t="shared" si="53"/>
        <v>101.97085333500493</v>
      </c>
      <c r="BF53" s="1">
        <f t="shared" si="54"/>
        <v>412.91096712186476</v>
      </c>
      <c r="BG53" s="1">
        <f t="shared" si="55"/>
        <v>116.12492462452241</v>
      </c>
      <c r="BH53" s="1">
        <f t="shared" si="56"/>
        <v>427.33000949658907</v>
      </c>
      <c r="BI53" s="1">
        <f t="shared" si="57"/>
        <v>120.28596276275979</v>
      </c>
      <c r="BJ53" s="1">
        <f t="shared" si="58"/>
        <v>420.95412952229896</v>
      </c>
      <c r="BK53" s="1">
        <f t="shared" si="59"/>
        <v>148.02679603646195</v>
      </c>
      <c r="BL53" s="1">
        <f t="shared" si="60"/>
        <v>493.93362337212</v>
      </c>
      <c r="BM53" s="1">
        <f t="shared" si="61"/>
        <v>144.69122151132848</v>
      </c>
      <c r="BN53" s="1">
        <f t="shared" si="62"/>
        <v>457.55334441009035</v>
      </c>
      <c r="BO53" s="1">
        <f t="shared" si="63"/>
        <v>154.13623938723458</v>
      </c>
      <c r="BP53" s="1">
        <f t="shared" si="64"/>
        <v>450.28471195713468</v>
      </c>
      <c r="BQ53" s="1">
        <f t="shared" si="65"/>
        <v>155.88836335189978</v>
      </c>
      <c r="BR53" s="1">
        <f t="shared" si="66"/>
        <v>434.98594305883483</v>
      </c>
      <c r="BS53" s="1">
        <f t="shared" si="67"/>
        <v>165.568858481397</v>
      </c>
      <c r="BT53" s="1">
        <f t="shared" si="68"/>
        <v>442.59954222134405</v>
      </c>
      <c r="BU53" s="1">
        <f t="shared" si="69"/>
        <v>155.02514677030231</v>
      </c>
      <c r="BV53" s="1">
        <f t="shared" si="70"/>
        <v>397.24612601761271</v>
      </c>
      <c r="BW53" s="1">
        <f t="shared" si="71"/>
        <v>204.81244115255257</v>
      </c>
      <c r="BX53" s="1">
        <f t="shared" si="72"/>
        <v>502.69348198411853</v>
      </c>
      <c r="BY53" s="1">
        <f t="shared" si="73"/>
        <v>207.92770030528553</v>
      </c>
      <c r="BZ53" s="1">
        <f t="shared" si="74"/>
        <v>487.68828439011611</v>
      </c>
      <c r="CA53" s="1">
        <f t="shared" si="75"/>
        <v>234.71392079972466</v>
      </c>
      <c r="CB53" s="1">
        <f t="shared" si="76"/>
        <v>527.49526744539048</v>
      </c>
      <c r="CC53" s="1">
        <f t="shared" si="77"/>
        <v>232.25963017125758</v>
      </c>
      <c r="CD53" s="1">
        <f t="shared" si="78"/>
        <v>499.11163201702385</v>
      </c>
      <c r="CE53" s="1">
        <f t="shared" si="79"/>
        <v>204.4022082745314</v>
      </c>
      <c r="CF53" s="1">
        <f t="shared" si="80"/>
        <v>418.95731178714232</v>
      </c>
      <c r="CG53" s="1">
        <f t="shared" si="81"/>
        <v>217.73207058103154</v>
      </c>
      <c r="CH53" s="1">
        <f t="shared" si="82"/>
        <v>431.4444625570095</v>
      </c>
      <c r="CI53" s="1">
        <f t="shared" si="83"/>
        <v>263.29579890474702</v>
      </c>
      <c r="CJ53" s="1">
        <f t="shared" si="84"/>
        <v>482.09765340666371</v>
      </c>
      <c r="CK53" s="1">
        <f t="shared" ref="CK53:CK55" si="85">$C53*CK52+CK52</f>
        <v>247.46660457587905</v>
      </c>
      <c r="CL53" s="1">
        <f t="shared" ref="CL53:CL55" si="86">CL52*$C53+CL52</f>
        <v>436.35034979477678</v>
      </c>
      <c r="CM53" s="1">
        <f>$C53*CM52+CM52</f>
        <v>255.6643374963277</v>
      </c>
      <c r="CN53" s="1">
        <f>CN52*$C53+CN52</f>
        <v>433.36432299368755</v>
      </c>
      <c r="CO53" s="1">
        <f>$N53</f>
        <v>274.25975948006283</v>
      </c>
      <c r="CP53" s="2">
        <f>$G53</f>
        <v>450</v>
      </c>
    </row>
    <row r="54" spans="1:116" x14ac:dyDescent="0.2">
      <c r="A54" s="31">
        <v>44874</v>
      </c>
      <c r="B54" s="2">
        <v>137.38999899999999</v>
      </c>
      <c r="C54" s="4">
        <f t="shared" si="6"/>
        <v>6.1172456467347931E-2</v>
      </c>
      <c r="D54" s="2">
        <f t="shared" si="7"/>
        <v>1787.2592085451595</v>
      </c>
      <c r="E54">
        <f t="shared" si="8"/>
        <v>171.81207137629019</v>
      </c>
      <c r="F54">
        <v>4</v>
      </c>
      <c r="G54" s="2">
        <f t="shared" si="2"/>
        <v>450</v>
      </c>
      <c r="H54">
        <f t="shared" si="3"/>
        <v>3.2753475746076686</v>
      </c>
      <c r="I54">
        <f t="shared" si="9"/>
        <v>127.3643811965001</v>
      </c>
      <c r="J54">
        <f t="shared" si="10"/>
        <v>2.0633955879923893</v>
      </c>
      <c r="K54">
        <f t="shared" si="11"/>
        <v>36.777777533715465</v>
      </c>
      <c r="L54">
        <f t="shared" si="12"/>
        <v>171.81207137629019</v>
      </c>
      <c r="M54" s="2">
        <v>1.65</v>
      </c>
      <c r="N54" s="1">
        <f t="shared" si="4"/>
        <v>283.48991777087878</v>
      </c>
      <c r="P54" s="1">
        <f t="shared" si="5"/>
        <v>1787.2592085451595</v>
      </c>
      <c r="Q54" s="1">
        <f t="shared" si="13"/>
        <v>7.5573139548901738</v>
      </c>
      <c r="R54" s="1">
        <f t="shared" si="14"/>
        <v>321.70665753812864</v>
      </c>
      <c r="S54" s="1">
        <f t="shared" si="15"/>
        <v>9.8168999321230359</v>
      </c>
      <c r="T54" s="1">
        <f t="shared" si="16"/>
        <v>315.73807101158172</v>
      </c>
      <c r="U54" s="1">
        <f t="shared" si="17"/>
        <v>12.303642233166016</v>
      </c>
      <c r="V54" s="1">
        <f t="shared" si="18"/>
        <v>342.96496096901672</v>
      </c>
      <c r="W54" s="1">
        <f t="shared" si="19"/>
        <v>14.830515013226128</v>
      </c>
      <c r="X54" s="1">
        <f t="shared" si="20"/>
        <v>360.89888910177797</v>
      </c>
      <c r="Y54" s="1">
        <f t="shared" si="21"/>
        <v>17.257818012601156</v>
      </c>
      <c r="Z54" s="1">
        <f t="shared" si="22"/>
        <v>370.23801216281174</v>
      </c>
      <c r="AA54" s="1">
        <f t="shared" si="23"/>
        <v>20.690059724829034</v>
      </c>
      <c r="AB54" s="1">
        <f t="shared" si="24"/>
        <v>341.62426134952671</v>
      </c>
      <c r="AC54" s="1">
        <f t="shared" si="25"/>
        <v>23.20360342868485</v>
      </c>
      <c r="AD54" s="1">
        <f t="shared" si="26"/>
        <v>347.74143719291959</v>
      </c>
      <c r="AE54" s="1">
        <f t="shared" si="27"/>
        <v>29.253148390457927</v>
      </c>
      <c r="AF54" s="1">
        <f t="shared" si="28"/>
        <v>400.52936662446501</v>
      </c>
      <c r="AG54" s="1">
        <f t="shared" si="29"/>
        <v>33.154506378825239</v>
      </c>
      <c r="AH54" s="1">
        <f t="shared" si="30"/>
        <v>412.64340627428226</v>
      </c>
      <c r="AI54" s="1">
        <f t="shared" si="31"/>
        <v>39.51917830921257</v>
      </c>
      <c r="AJ54" s="1">
        <f t="shared" si="32"/>
        <v>380.29681162036923</v>
      </c>
      <c r="AK54" s="1">
        <f t="shared" si="33"/>
        <v>46.481556388904657</v>
      </c>
      <c r="AL54" s="1">
        <f t="shared" si="34"/>
        <v>413.69927498190299</v>
      </c>
      <c r="AM54" s="1">
        <f t="shared" si="35"/>
        <v>56.884141987593125</v>
      </c>
      <c r="AN54" s="1">
        <f t="shared" si="36"/>
        <v>467.77197472839674</v>
      </c>
      <c r="AO54" s="1">
        <f t="shared" si="37"/>
        <v>67.304186173226356</v>
      </c>
      <c r="AP54" s="1">
        <f t="shared" si="38"/>
        <v>509.28866272874859</v>
      </c>
      <c r="AQ54" s="1">
        <f t="shared" si="39"/>
        <v>67.967407820249321</v>
      </c>
      <c r="AR54" s="1">
        <f t="shared" si="40"/>
        <v>439.06219962298553</v>
      </c>
      <c r="AS54" s="1">
        <f t="shared" si="41"/>
        <v>66.161202140251788</v>
      </c>
      <c r="AT54" s="1">
        <f t="shared" si="42"/>
        <v>399.09573770099831</v>
      </c>
      <c r="AU54" s="1">
        <f t="shared" si="43"/>
        <v>73.288137895702988</v>
      </c>
      <c r="AV54" s="1">
        <f t="shared" si="44"/>
        <v>416.76529279488568</v>
      </c>
      <c r="AW54" s="1">
        <f t="shared" si="45"/>
        <v>68.44636128450378</v>
      </c>
      <c r="AX54" s="1">
        <f t="shared" si="46"/>
        <v>367.08561380273983</v>
      </c>
      <c r="AY54" s="1">
        <f t="shared" si="47"/>
        <v>88.693660160871275</v>
      </c>
      <c r="AZ54" s="1">
        <f t="shared" si="48"/>
        <v>422.59344461804034</v>
      </c>
      <c r="BA54" s="1">
        <f t="shared" si="49"/>
        <v>100.90577714484147</v>
      </c>
      <c r="BB54" s="1">
        <f t="shared" si="50"/>
        <v>455.06627985891515</v>
      </c>
      <c r="BC54" s="1">
        <f t="shared" si="51"/>
        <v>100.9559466020273</v>
      </c>
      <c r="BD54" s="1">
        <f t="shared" si="52"/>
        <v>430.26928299455147</v>
      </c>
      <c r="BE54" s="1">
        <f t="shared" si="53"/>
        <v>108.20866092157884</v>
      </c>
      <c r="BF54" s="1">
        <f t="shared" si="54"/>
        <v>438.16974528301756</v>
      </c>
      <c r="BG54" s="1">
        <f t="shared" si="55"/>
        <v>123.22857152089006</v>
      </c>
      <c r="BH54" s="1">
        <f t="shared" si="56"/>
        <v>453.47083589971055</v>
      </c>
      <c r="BI54" s="1">
        <f t="shared" si="57"/>
        <v>127.64415058349775</v>
      </c>
      <c r="BJ54" s="1">
        <f t="shared" si="58"/>
        <v>446.70492768525213</v>
      </c>
      <c r="BK54" s="1">
        <f t="shared" si="59"/>
        <v>157.08195877300341</v>
      </c>
      <c r="BL54" s="1">
        <f t="shared" si="60"/>
        <v>524.14875644561039</v>
      </c>
      <c r="BM54" s="1">
        <f t="shared" si="61"/>
        <v>153.5423389604376</v>
      </c>
      <c r="BN54" s="1">
        <f t="shared" si="62"/>
        <v>485.54300645250606</v>
      </c>
      <c r="BO54" s="1">
        <f t="shared" si="63"/>
        <v>163.5651317811909</v>
      </c>
      <c r="BP54" s="1">
        <f t="shared" si="64"/>
        <v>477.82973389724481</v>
      </c>
      <c r="BQ54" s="1">
        <f t="shared" si="65"/>
        <v>165.42443747280998</v>
      </c>
      <c r="BR54" s="1">
        <f t="shared" si="66"/>
        <v>461.59510172450968</v>
      </c>
      <c r="BS54" s="1">
        <f t="shared" si="67"/>
        <v>175.69711226919875</v>
      </c>
      <c r="BT54" s="1">
        <f t="shared" si="68"/>
        <v>469.67444345034733</v>
      </c>
      <c r="BU54" s="1">
        <f t="shared" si="69"/>
        <v>164.50841581245285</v>
      </c>
      <c r="BV54" s="1">
        <f t="shared" si="70"/>
        <v>421.5466473682477</v>
      </c>
      <c r="BW54" s="1">
        <f t="shared" si="71"/>
        <v>217.34132129292834</v>
      </c>
      <c r="BX54" s="1">
        <f t="shared" si="72"/>
        <v>533.4444771272116</v>
      </c>
      <c r="BY54" s="1">
        <f t="shared" si="73"/>
        <v>220.64714850056637</v>
      </c>
      <c r="BZ54" s="1">
        <f t="shared" si="74"/>
        <v>517.52137473660605</v>
      </c>
      <c r="CA54" s="1">
        <f t="shared" si="75"/>
        <v>249.07194790212637</v>
      </c>
      <c r="CB54" s="1">
        <f t="shared" si="76"/>
        <v>559.7634487299257</v>
      </c>
      <c r="CC54" s="1">
        <f t="shared" si="77"/>
        <v>246.46752228703116</v>
      </c>
      <c r="CD54" s="1">
        <f t="shared" si="78"/>
        <v>529.64351659893225</v>
      </c>
      <c r="CE54" s="1">
        <f t="shared" si="79"/>
        <v>216.90599346203496</v>
      </c>
      <c r="CF54" s="1">
        <f t="shared" si="80"/>
        <v>444.58595970411841</v>
      </c>
      <c r="CG54" s="1">
        <f t="shared" si="81"/>
        <v>231.05127619019521</v>
      </c>
      <c r="CH54" s="1">
        <f t="shared" si="82"/>
        <v>457.83698016085651</v>
      </c>
      <c r="CI54" s="1">
        <f t="shared" si="83"/>
        <v>279.40224970128327</v>
      </c>
      <c r="CJ54" s="1">
        <f t="shared" si="84"/>
        <v>511.58875112269345</v>
      </c>
      <c r="CK54" s="1">
        <f t="shared" si="85"/>
        <v>262.60474467141944</v>
      </c>
      <c r="CL54" s="1">
        <f t="shared" si="86"/>
        <v>463.04297257210982</v>
      </c>
      <c r="CM54" s="1">
        <f t="shared" ref="CM54:CM55" si="87">$C54*CM53+CM53</f>
        <v>271.30395305207514</v>
      </c>
      <c r="CN54" s="1">
        <f t="shared" ref="CN54:CN55" si="88">CN53*$C54+CN53</f>
        <v>459.87428317652063</v>
      </c>
      <c r="CO54" s="1">
        <f>$C54*CO53+CO53</f>
        <v>291.03690267760226</v>
      </c>
      <c r="CP54" s="1">
        <f>CP53*$C54+CP53</f>
        <v>477.52760541030659</v>
      </c>
      <c r="CQ54" s="1">
        <f>$N54</f>
        <v>283.48991777087878</v>
      </c>
      <c r="CR54" s="2">
        <f>$G54</f>
        <v>450</v>
      </c>
    </row>
    <row r="55" spans="1:116" x14ac:dyDescent="0.2">
      <c r="A55" s="31">
        <v>44952</v>
      </c>
      <c r="B55" s="2">
        <v>137.53</v>
      </c>
      <c r="C55" s="4">
        <f t="shared" si="6"/>
        <v>1.0190043017615296E-3</v>
      </c>
      <c r="D55" s="2">
        <f t="shared" si="7"/>
        <v>1789.0804333670299</v>
      </c>
      <c r="E55">
        <f t="shared" si="8"/>
        <v>177.15081453889024</v>
      </c>
      <c r="F55">
        <v>1</v>
      </c>
      <c r="G55" s="2">
        <f t="shared" si="2"/>
        <v>450</v>
      </c>
      <c r="H55">
        <f t="shared" si="3"/>
        <v>3.2720133788991492</v>
      </c>
      <c r="I55">
        <f t="shared" si="9"/>
        <v>130.63639457539927</v>
      </c>
      <c r="J55">
        <f t="shared" si="10"/>
        <v>0</v>
      </c>
      <c r="K55">
        <f t="shared" si="11"/>
        <v>36.777777533715465</v>
      </c>
      <c r="L55">
        <f t="shared" si="12"/>
        <v>177.15081453889024</v>
      </c>
      <c r="M55" s="5"/>
      <c r="N55" s="1">
        <f t="shared" si="4"/>
        <v>0</v>
      </c>
      <c r="P55" s="1">
        <f>D55</f>
        <v>1789.0804333670299</v>
      </c>
      <c r="Q55" s="1">
        <f t="shared" si="13"/>
        <v>7.5650148903199694</v>
      </c>
      <c r="R55" s="1">
        <f t="shared" si="14"/>
        <v>322.03447800606534</v>
      </c>
      <c r="S55" s="1">
        <f t="shared" si="15"/>
        <v>9.8269033953838321</v>
      </c>
      <c r="T55" s="1">
        <f t="shared" si="16"/>
        <v>316.05980946417242</v>
      </c>
      <c r="U55" s="1">
        <f t="shared" si="17"/>
        <v>12.316179697528947</v>
      </c>
      <c r="V55" s="1">
        <f t="shared" si="18"/>
        <v>343.31444373959761</v>
      </c>
      <c r="W55" s="1">
        <f t="shared" si="19"/>
        <v>14.845627371821944</v>
      </c>
      <c r="X55" s="1">
        <f t="shared" si="20"/>
        <v>361.26664662227364</v>
      </c>
      <c r="Y55" s="1">
        <f t="shared" si="21"/>
        <v>17.275403803395015</v>
      </c>
      <c r="Z55" s="1">
        <f t="shared" si="22"/>
        <v>370.61528628988128</v>
      </c>
      <c r="AA55" s="1">
        <f t="shared" si="23"/>
        <v>20.711142984692337</v>
      </c>
      <c r="AB55" s="1">
        <f t="shared" si="24"/>
        <v>341.97237794142796</v>
      </c>
      <c r="AC55" s="1">
        <f t="shared" si="25"/>
        <v>23.227248000395051</v>
      </c>
      <c r="AD55" s="1">
        <f t="shared" si="26"/>
        <v>348.09578721331991</v>
      </c>
      <c r="AE55" s="1">
        <f t="shared" si="27"/>
        <v>29.282957474507871</v>
      </c>
      <c r="AF55" s="1">
        <f t="shared" si="28"/>
        <v>400.93750777203718</v>
      </c>
      <c r="AG55" s="1">
        <f t="shared" si="29"/>
        <v>33.18829096344804</v>
      </c>
      <c r="AH55" s="1">
        <f t="shared" si="30"/>
        <v>413.0638916803693</v>
      </c>
      <c r="AI55" s="1">
        <f t="shared" si="31"/>
        <v>39.55944852191174</v>
      </c>
      <c r="AJ55" s="1">
        <f t="shared" si="32"/>
        <v>380.68433570735658</v>
      </c>
      <c r="AK55" s="1">
        <f t="shared" si="33"/>
        <v>46.528921294817522</v>
      </c>
      <c r="AL55" s="1">
        <f t="shared" si="34"/>
        <v>414.12083632274516</v>
      </c>
      <c r="AM55" s="1">
        <f t="shared" si="35"/>
        <v>56.942107172980499</v>
      </c>
      <c r="AN55" s="1">
        <f t="shared" si="36"/>
        <v>468.24863638288849</v>
      </c>
      <c r="AO55" s="1">
        <f t="shared" si="37"/>
        <v>67.372769428463428</v>
      </c>
      <c r="AP55" s="1">
        <f t="shared" si="38"/>
        <v>509.80763006690756</v>
      </c>
      <c r="AQ55" s="1">
        <f t="shared" si="39"/>
        <v>68.036666901197734</v>
      </c>
      <c r="AR55" s="1">
        <f t="shared" si="40"/>
        <v>439.50960589314224</v>
      </c>
      <c r="AS55" s="1">
        <f t="shared" si="41"/>
        <v>66.228620689842415</v>
      </c>
      <c r="AT55" s="1">
        <f t="shared" si="42"/>
        <v>399.50241797453032</v>
      </c>
      <c r="AU55" s="1">
        <f t="shared" si="43"/>
        <v>73.362818823486805</v>
      </c>
      <c r="AV55" s="1">
        <f t="shared" si="44"/>
        <v>417.18997842106859</v>
      </c>
      <c r="AW55" s="1">
        <f t="shared" si="45"/>
        <v>68.516108421092611</v>
      </c>
      <c r="AX55" s="1">
        <f t="shared" si="46"/>
        <v>367.45967562231959</v>
      </c>
      <c r="AY55" s="1">
        <f t="shared" si="47"/>
        <v>88.784039382114173</v>
      </c>
      <c r="AZ55" s="1">
        <f t="shared" si="48"/>
        <v>423.02406915600233</v>
      </c>
      <c r="BA55" s="1">
        <f t="shared" si="49"/>
        <v>101.00860056582465</v>
      </c>
      <c r="BB55" s="1">
        <f t="shared" si="50"/>
        <v>455.52999435567801</v>
      </c>
      <c r="BC55" s="1">
        <f t="shared" si="51"/>
        <v>101.05882114590317</v>
      </c>
      <c r="BD55" s="1">
        <f t="shared" si="52"/>
        <v>430.70772924483879</v>
      </c>
      <c r="BE55" s="1">
        <f t="shared" si="53"/>
        <v>108.31892601254579</v>
      </c>
      <c r="BF55" s="1">
        <f t="shared" si="54"/>
        <v>438.61624213836274</v>
      </c>
      <c r="BG55" s="1">
        <f t="shared" si="55"/>
        <v>123.35414196536978</v>
      </c>
      <c r="BH55" s="1">
        <f t="shared" si="56"/>
        <v>453.93292463221576</v>
      </c>
      <c r="BI55" s="1">
        <f t="shared" si="57"/>
        <v>127.77422052203703</v>
      </c>
      <c r="BJ55" s="1">
        <f t="shared" si="58"/>
        <v>447.16012192818147</v>
      </c>
      <c r="BK55" s="1">
        <f t="shared" si="59"/>
        <v>157.24202596472222</v>
      </c>
      <c r="BL55" s="1">
        <f t="shared" si="60"/>
        <v>524.6828662831914</v>
      </c>
      <c r="BM55" s="1">
        <f t="shared" si="61"/>
        <v>153.69879926434081</v>
      </c>
      <c r="BN55" s="1">
        <f t="shared" si="62"/>
        <v>486.03777686477139</v>
      </c>
      <c r="BO55" s="1">
        <f t="shared" si="63"/>
        <v>163.73180535409412</v>
      </c>
      <c r="BP55" s="1">
        <f t="shared" si="64"/>
        <v>478.31664445159566</v>
      </c>
      <c r="BQ55" s="1">
        <f t="shared" si="65"/>
        <v>165.59300568621126</v>
      </c>
      <c r="BR55" s="1">
        <f t="shared" si="66"/>
        <v>462.06546911883902</v>
      </c>
      <c r="BS55" s="1">
        <f t="shared" si="67"/>
        <v>175.87614838240813</v>
      </c>
      <c r="BT55" s="1">
        <f t="shared" si="68"/>
        <v>470.15304372865069</v>
      </c>
      <c r="BU55" s="1">
        <f t="shared" si="69"/>
        <v>164.67605059584173</v>
      </c>
      <c r="BV55" s="1">
        <f t="shared" si="70"/>
        <v>421.97620521530911</v>
      </c>
      <c r="BW55" s="1">
        <f t="shared" si="71"/>
        <v>217.56279303427638</v>
      </c>
      <c r="BX55" s="1">
        <f t="shared" si="72"/>
        <v>533.9880593441552</v>
      </c>
      <c r="BY55" s="1">
        <f t="shared" si="73"/>
        <v>220.87198889405985</v>
      </c>
      <c r="BZ55" s="1">
        <f t="shared" si="74"/>
        <v>518.04873124371625</v>
      </c>
      <c r="CA55" s="1">
        <f t="shared" si="75"/>
        <v>249.32575328848677</v>
      </c>
      <c r="CB55" s="1">
        <f t="shared" si="76"/>
        <v>560.33385009215033</v>
      </c>
      <c r="CC55" s="1">
        <f t="shared" si="77"/>
        <v>246.71867375248615</v>
      </c>
      <c r="CD55" s="1">
        <f t="shared" si="78"/>
        <v>530.18322562074661</v>
      </c>
      <c r="CE55" s="1">
        <f t="shared" si="79"/>
        <v>217.12702160245064</v>
      </c>
      <c r="CF55" s="1">
        <f t="shared" si="80"/>
        <v>445.03899470955969</v>
      </c>
      <c r="CG55" s="1">
        <f t="shared" si="81"/>
        <v>231.2867184345605</v>
      </c>
      <c r="CH55" s="1">
        <f t="shared" si="82"/>
        <v>458.30351801314595</v>
      </c>
      <c r="CI55" s="1">
        <f t="shared" si="83"/>
        <v>279.68696179565075</v>
      </c>
      <c r="CJ55" s="1">
        <f t="shared" si="84"/>
        <v>512.11006226082031</v>
      </c>
      <c r="CK55" s="1">
        <f t="shared" si="85"/>
        <v>262.8723400359026</v>
      </c>
      <c r="CL55" s="1">
        <f t="shared" si="86"/>
        <v>463.51481535306124</v>
      </c>
      <c r="CM55" s="1">
        <f t="shared" si="87"/>
        <v>271.5804129473201</v>
      </c>
      <c r="CN55" s="1">
        <f t="shared" si="88"/>
        <v>460.34289704934702</v>
      </c>
      <c r="CO55" s="1">
        <f t="shared" ref="CO55" si="89">$C55*CO54+CO54</f>
        <v>291.33347053340208</v>
      </c>
      <c r="CP55" s="1">
        <f t="shared" ref="CP55" si="90">CP54*$C55+CP54</f>
        <v>478.01420809442959</v>
      </c>
      <c r="CQ55" s="1">
        <f>$C55*CQ54+CQ54</f>
        <v>283.77879521659332</v>
      </c>
      <c r="CR55" s="1">
        <f>CR54*$C55+CR54</f>
        <v>450.45855193579268</v>
      </c>
      <c r="CS55" s="1">
        <f>$N55</f>
        <v>0</v>
      </c>
      <c r="CT55" s="2">
        <f>$G55</f>
        <v>450</v>
      </c>
    </row>
    <row r="56" spans="1:116" x14ac:dyDescent="0.2">
      <c r="A56" s="3"/>
      <c r="C56" s="4"/>
      <c r="E56"/>
      <c r="F56"/>
      <c r="G56" s="2"/>
      <c r="H56"/>
      <c r="I56"/>
      <c r="J56"/>
      <c r="K56"/>
      <c r="L56"/>
      <c r="M56" s="5"/>
      <c r="CV56" s="2"/>
    </row>
    <row r="57" spans="1:116" x14ac:dyDescent="0.2">
      <c r="A57" s="3"/>
      <c r="C57" s="4"/>
      <c r="E57"/>
      <c r="F57"/>
      <c r="G57" s="2"/>
      <c r="H57"/>
      <c r="I57"/>
      <c r="J57"/>
      <c r="K57"/>
      <c r="L57"/>
      <c r="M57" s="5"/>
      <c r="CX57" s="2"/>
    </row>
    <row r="58" spans="1:116" x14ac:dyDescent="0.2">
      <c r="A58" s="3"/>
      <c r="C58" s="4"/>
      <c r="E58"/>
      <c r="F58"/>
      <c r="G58" s="2"/>
      <c r="H58"/>
      <c r="I58"/>
      <c r="J58"/>
      <c r="K58"/>
      <c r="L58"/>
      <c r="M58" s="5"/>
      <c r="CZ58" s="2"/>
    </row>
    <row r="59" spans="1:116" x14ac:dyDescent="0.2">
      <c r="A59" s="3"/>
      <c r="C59" s="4"/>
      <c r="E59"/>
      <c r="F59"/>
      <c r="G59" s="2"/>
      <c r="H59"/>
      <c r="I59"/>
      <c r="J59"/>
      <c r="K59"/>
      <c r="L59"/>
      <c r="M59" s="5"/>
      <c r="DB59" s="2"/>
    </row>
    <row r="60" spans="1:116" x14ac:dyDescent="0.2">
      <c r="A60" s="3"/>
      <c r="C60" s="4"/>
      <c r="E60"/>
      <c r="F60"/>
      <c r="G60" s="2"/>
      <c r="H60"/>
      <c r="I60"/>
      <c r="J60"/>
      <c r="K60"/>
      <c r="L60"/>
      <c r="M60" s="5"/>
      <c r="DD60" s="2"/>
    </row>
    <row r="61" spans="1:116" x14ac:dyDescent="0.2">
      <c r="A61" s="3"/>
      <c r="C61" s="4"/>
      <c r="E61"/>
      <c r="F61"/>
      <c r="G61" s="2"/>
      <c r="H61"/>
      <c r="I61"/>
      <c r="J61"/>
      <c r="K61"/>
      <c r="L61"/>
      <c r="M61" s="5"/>
      <c r="DF61" s="2"/>
    </row>
    <row r="62" spans="1:116" x14ac:dyDescent="0.2">
      <c r="A62" s="3"/>
      <c r="C62" s="4"/>
      <c r="E62"/>
      <c r="F62"/>
      <c r="G62" s="2"/>
      <c r="H62"/>
      <c r="I62"/>
      <c r="J62"/>
      <c r="K62"/>
      <c r="L62"/>
      <c r="M62" s="5"/>
      <c r="DH62" s="2"/>
    </row>
    <row r="63" spans="1:116" x14ac:dyDescent="0.2">
      <c r="A63" s="3"/>
      <c r="C63" s="4"/>
      <c r="E63"/>
      <c r="F63"/>
      <c r="G63" s="2"/>
      <c r="H63"/>
      <c r="I63"/>
      <c r="J63"/>
      <c r="K63"/>
      <c r="L63"/>
      <c r="M63" s="5"/>
      <c r="DJ63" s="2"/>
    </row>
    <row r="64" spans="1:116" x14ac:dyDescent="0.2">
      <c r="A64" s="3"/>
      <c r="C64" s="4"/>
      <c r="E64"/>
      <c r="F64"/>
      <c r="G64" s="2"/>
      <c r="H64"/>
      <c r="I64"/>
      <c r="J64"/>
      <c r="K64"/>
      <c r="L64"/>
      <c r="M64" s="5"/>
      <c r="DL64" s="2"/>
    </row>
    <row r="65" spans="1:148" x14ac:dyDescent="0.2">
      <c r="A65" s="3"/>
      <c r="C65" s="4"/>
      <c r="E65"/>
      <c r="F65"/>
      <c r="G65" s="2"/>
      <c r="H65"/>
      <c r="I65"/>
      <c r="J65"/>
      <c r="K65"/>
      <c r="L65"/>
      <c r="M65" s="5"/>
      <c r="DN65" s="2"/>
    </row>
    <row r="66" spans="1:148" x14ac:dyDescent="0.2">
      <c r="A66" s="3"/>
      <c r="C66" s="4"/>
      <c r="E66"/>
      <c r="F66"/>
      <c r="G66" s="2"/>
      <c r="H66"/>
      <c r="I66"/>
      <c r="J66"/>
      <c r="K66"/>
      <c r="L66"/>
      <c r="M66" s="5"/>
      <c r="DP66" s="2"/>
    </row>
    <row r="67" spans="1:148" x14ac:dyDescent="0.2">
      <c r="A67" s="3"/>
      <c r="C67" s="4"/>
      <c r="E67"/>
      <c r="F67"/>
      <c r="G67" s="2"/>
      <c r="H67"/>
      <c r="I67"/>
      <c r="J67"/>
      <c r="K67"/>
      <c r="L67"/>
      <c r="M67" s="5"/>
      <c r="DR67" s="2"/>
    </row>
    <row r="68" spans="1:148" x14ac:dyDescent="0.2">
      <c r="A68" s="3"/>
      <c r="C68" s="4"/>
      <c r="E68"/>
      <c r="F68"/>
      <c r="G68" s="2"/>
      <c r="H68"/>
      <c r="I68"/>
      <c r="J68"/>
      <c r="K68"/>
      <c r="L68"/>
      <c r="M68" s="5"/>
      <c r="DT68" s="2"/>
    </row>
    <row r="69" spans="1:148" x14ac:dyDescent="0.2">
      <c r="A69" s="3"/>
      <c r="C69" s="4"/>
      <c r="E69"/>
      <c r="F69"/>
      <c r="G69" s="2"/>
      <c r="H69"/>
      <c r="I69"/>
      <c r="J69"/>
      <c r="K69"/>
      <c r="L69"/>
      <c r="M69" s="5"/>
      <c r="DV69" s="2"/>
    </row>
    <row r="70" spans="1:148" x14ac:dyDescent="0.2">
      <c r="A70" s="3"/>
      <c r="C70" s="4"/>
      <c r="E70"/>
      <c r="F70"/>
      <c r="G70" s="2"/>
      <c r="H70"/>
      <c r="I70"/>
      <c r="J70"/>
      <c r="K70"/>
      <c r="L70"/>
      <c r="M70" s="5"/>
      <c r="DX70" s="2"/>
    </row>
    <row r="71" spans="1:148" x14ac:dyDescent="0.2">
      <c r="A71" s="3"/>
      <c r="C71" s="4"/>
      <c r="E71"/>
      <c r="F71"/>
      <c r="G71" s="2"/>
      <c r="H71"/>
      <c r="I71"/>
      <c r="J71"/>
      <c r="K71"/>
      <c r="L71"/>
      <c r="M71" s="5"/>
      <c r="DZ71" s="2"/>
    </row>
    <row r="72" spans="1:148" x14ac:dyDescent="0.2">
      <c r="A72" s="3"/>
      <c r="C72" s="4"/>
      <c r="E72"/>
      <c r="F72"/>
      <c r="G72" s="2"/>
      <c r="H72"/>
      <c r="I72"/>
      <c r="J72"/>
      <c r="K72"/>
      <c r="L72"/>
      <c r="M72" s="5"/>
      <c r="EB72" s="2"/>
    </row>
    <row r="73" spans="1:148" x14ac:dyDescent="0.2">
      <c r="A73" s="3"/>
      <c r="C73" s="4"/>
      <c r="E73"/>
      <c r="F73"/>
      <c r="G73" s="2"/>
      <c r="H73"/>
      <c r="I73"/>
      <c r="J73"/>
      <c r="K73"/>
      <c r="L73"/>
      <c r="M73" s="5"/>
      <c r="ED73" s="2"/>
    </row>
    <row r="74" spans="1:148" x14ac:dyDescent="0.2">
      <c r="A74" s="3"/>
      <c r="C74" s="4"/>
      <c r="E74"/>
      <c r="F74"/>
      <c r="G74" s="2"/>
      <c r="H74"/>
      <c r="I74"/>
      <c r="J74"/>
      <c r="K74"/>
      <c r="L74"/>
      <c r="M74" s="5"/>
      <c r="EF74" s="2"/>
    </row>
    <row r="75" spans="1:148" x14ac:dyDescent="0.2">
      <c r="A75" s="3"/>
      <c r="C75" s="4"/>
      <c r="E75"/>
      <c r="F75"/>
      <c r="G75" s="2"/>
      <c r="H75"/>
      <c r="I75"/>
      <c r="J75"/>
      <c r="K75"/>
      <c r="L75"/>
      <c r="M75" s="5"/>
      <c r="EH75" s="2"/>
    </row>
    <row r="76" spans="1:148" x14ac:dyDescent="0.2">
      <c r="A76" s="3"/>
      <c r="C76" s="4"/>
      <c r="E76"/>
      <c r="F76"/>
      <c r="G76" s="2"/>
      <c r="H76"/>
      <c r="I76"/>
      <c r="J76"/>
      <c r="K76"/>
      <c r="L76"/>
      <c r="M76" s="5"/>
      <c r="EJ76" s="2"/>
    </row>
    <row r="77" spans="1:148" x14ac:dyDescent="0.2">
      <c r="A77" s="3"/>
      <c r="C77" s="4"/>
      <c r="E77"/>
      <c r="F77"/>
      <c r="G77" s="2"/>
      <c r="H77"/>
      <c r="I77"/>
      <c r="J77"/>
      <c r="K77"/>
      <c r="L77"/>
      <c r="M77" s="5"/>
      <c r="EL77" s="2"/>
    </row>
    <row r="78" spans="1:148" x14ac:dyDescent="0.2">
      <c r="A78" s="3"/>
      <c r="C78" s="4"/>
      <c r="E78"/>
      <c r="F78"/>
      <c r="G78" s="2"/>
      <c r="H78"/>
      <c r="I78"/>
      <c r="J78"/>
      <c r="K78"/>
      <c r="L78"/>
      <c r="M78" s="5"/>
      <c r="EN78" s="2"/>
    </row>
    <row r="79" spans="1:148" x14ac:dyDescent="0.2">
      <c r="A79" s="3"/>
      <c r="C79" s="4"/>
      <c r="E79"/>
      <c r="F79"/>
      <c r="G79" s="2"/>
      <c r="H79"/>
      <c r="I79"/>
      <c r="J79"/>
      <c r="K79"/>
      <c r="L79"/>
      <c r="M79" s="5"/>
      <c r="EP79" s="2"/>
    </row>
    <row r="80" spans="1:148" x14ac:dyDescent="0.2">
      <c r="A80" s="3"/>
      <c r="C80" s="4"/>
      <c r="E80"/>
      <c r="F80"/>
      <c r="G80" s="2"/>
      <c r="H80"/>
      <c r="I80"/>
      <c r="J80"/>
      <c r="K80"/>
      <c r="L80"/>
      <c r="M80" s="5"/>
      <c r="ER80" s="2"/>
    </row>
    <row r="81" spans="1:180" x14ac:dyDescent="0.2">
      <c r="A81" s="3"/>
      <c r="C81" s="4"/>
      <c r="E81"/>
      <c r="F81"/>
      <c r="G81" s="2"/>
      <c r="H81"/>
      <c r="I81"/>
      <c r="J81"/>
      <c r="K81"/>
      <c r="L81"/>
      <c r="M81" s="5"/>
      <c r="ET81" s="2"/>
    </row>
    <row r="82" spans="1:180" x14ac:dyDescent="0.2">
      <c r="A82" s="3"/>
      <c r="C82" s="4"/>
      <c r="E82"/>
      <c r="F82"/>
      <c r="G82" s="2"/>
      <c r="H82"/>
      <c r="I82"/>
      <c r="J82"/>
      <c r="K82"/>
      <c r="L82"/>
      <c r="M82" s="5"/>
      <c r="EV82" s="2"/>
    </row>
    <row r="83" spans="1:180" x14ac:dyDescent="0.2">
      <c r="A83" s="3"/>
      <c r="C83" s="4"/>
      <c r="E83"/>
      <c r="F83"/>
      <c r="G83" s="2"/>
      <c r="H83"/>
      <c r="I83"/>
      <c r="J83"/>
      <c r="K83"/>
      <c r="L83"/>
      <c r="M83" s="5"/>
      <c r="EX83" s="2"/>
    </row>
    <row r="84" spans="1:180" x14ac:dyDescent="0.2">
      <c r="A84" s="3"/>
      <c r="C84" s="4"/>
      <c r="E84"/>
      <c r="F84"/>
      <c r="G84" s="2"/>
      <c r="H84"/>
      <c r="I84"/>
      <c r="J84"/>
      <c r="K84"/>
      <c r="L84"/>
      <c r="M84" s="5"/>
      <c r="EZ84" s="2"/>
    </row>
    <row r="85" spans="1:180" x14ac:dyDescent="0.2">
      <c r="A85" s="3"/>
      <c r="C85" s="4"/>
      <c r="E85"/>
      <c r="F85"/>
      <c r="G85" s="2"/>
      <c r="H85"/>
      <c r="I85"/>
      <c r="J85"/>
      <c r="K85"/>
      <c r="L85"/>
      <c r="M85" s="5"/>
      <c r="FB85" s="2"/>
    </row>
    <row r="86" spans="1:180" x14ac:dyDescent="0.2">
      <c r="A86" s="3"/>
      <c r="C86" s="4"/>
      <c r="E86"/>
      <c r="F86"/>
      <c r="G86" s="2"/>
      <c r="H86"/>
      <c r="I86"/>
      <c r="J86"/>
      <c r="K86"/>
      <c r="L86"/>
      <c r="M86" s="5"/>
      <c r="FD86" s="2"/>
    </row>
    <row r="87" spans="1:180" x14ac:dyDescent="0.2">
      <c r="A87" s="3"/>
      <c r="C87" s="4"/>
      <c r="E87"/>
      <c r="F87"/>
      <c r="G87" s="2"/>
      <c r="H87"/>
      <c r="I87"/>
      <c r="J87"/>
      <c r="K87"/>
      <c r="L87"/>
      <c r="M87" s="5"/>
      <c r="FF87" s="2"/>
    </row>
    <row r="88" spans="1:180" x14ac:dyDescent="0.2">
      <c r="A88" s="3"/>
      <c r="C88" s="4"/>
      <c r="E88"/>
      <c r="F88"/>
      <c r="G88" s="2"/>
      <c r="H88"/>
      <c r="I88"/>
      <c r="J88"/>
      <c r="K88"/>
      <c r="L88"/>
      <c r="M88" s="5"/>
      <c r="FH88" s="2"/>
    </row>
    <row r="89" spans="1:180" x14ac:dyDescent="0.2">
      <c r="A89" s="3"/>
      <c r="C89" s="4"/>
      <c r="E89"/>
      <c r="F89"/>
      <c r="G89" s="2"/>
      <c r="H89"/>
      <c r="I89"/>
      <c r="J89"/>
      <c r="K89"/>
      <c r="L89"/>
      <c r="M89" s="5"/>
      <c r="FJ89" s="2"/>
    </row>
    <row r="90" spans="1:180" x14ac:dyDescent="0.2">
      <c r="A90" s="3"/>
      <c r="C90" s="4"/>
      <c r="E90"/>
      <c r="F90"/>
      <c r="G90" s="2"/>
      <c r="H90"/>
      <c r="I90"/>
      <c r="J90"/>
      <c r="K90"/>
      <c r="L90"/>
      <c r="M90" s="5"/>
      <c r="FL90" s="2"/>
    </row>
    <row r="91" spans="1:180" x14ac:dyDescent="0.2">
      <c r="A91" s="3"/>
      <c r="C91" s="4"/>
      <c r="E91"/>
      <c r="F91"/>
      <c r="G91" s="2"/>
      <c r="H91"/>
      <c r="I91"/>
      <c r="J91"/>
      <c r="K91"/>
      <c r="L91"/>
      <c r="M91" s="5"/>
      <c r="FN91" s="2"/>
    </row>
    <row r="92" spans="1:180" x14ac:dyDescent="0.2">
      <c r="A92" s="3"/>
      <c r="C92" s="4"/>
      <c r="E92"/>
      <c r="F92"/>
      <c r="G92" s="2"/>
      <c r="H92"/>
      <c r="I92"/>
      <c r="J92"/>
      <c r="K92"/>
      <c r="L92"/>
      <c r="M92" s="5"/>
      <c r="FP92" s="2"/>
    </row>
    <row r="93" spans="1:180" x14ac:dyDescent="0.2">
      <c r="A93" s="3"/>
      <c r="C93" s="4"/>
      <c r="E93"/>
      <c r="F93"/>
      <c r="G93" s="2"/>
      <c r="H93"/>
      <c r="I93"/>
      <c r="J93"/>
      <c r="K93"/>
      <c r="L93"/>
      <c r="M93" s="5"/>
      <c r="FR93" s="2"/>
    </row>
    <row r="94" spans="1:180" x14ac:dyDescent="0.2">
      <c r="A94" s="3"/>
      <c r="C94" s="4"/>
      <c r="E94"/>
      <c r="F94"/>
      <c r="G94" s="2"/>
      <c r="H94"/>
      <c r="I94"/>
      <c r="J94"/>
      <c r="K94"/>
      <c r="L94"/>
      <c r="M94" s="5"/>
      <c r="FT94" s="2"/>
    </row>
    <row r="95" spans="1:180" x14ac:dyDescent="0.2">
      <c r="A95" s="3"/>
      <c r="C95" s="4"/>
      <c r="E95"/>
      <c r="F95"/>
      <c r="G95" s="2"/>
      <c r="H95"/>
      <c r="I95"/>
      <c r="J95"/>
      <c r="K95"/>
      <c r="L95"/>
      <c r="M95" s="5"/>
      <c r="FV95" s="2"/>
    </row>
    <row r="96" spans="1:180" x14ac:dyDescent="0.2">
      <c r="A96" s="3"/>
      <c r="C96" s="4"/>
      <c r="E96"/>
      <c r="F96"/>
      <c r="G96" s="2"/>
      <c r="H96"/>
      <c r="I96"/>
      <c r="J96"/>
      <c r="K96"/>
      <c r="L96"/>
      <c r="M96" s="5"/>
      <c r="FX96" s="2"/>
    </row>
    <row r="97" spans="1:212" x14ac:dyDescent="0.2">
      <c r="A97" s="3"/>
      <c r="C97" s="4"/>
      <c r="E97"/>
      <c r="F97"/>
      <c r="G97" s="2"/>
      <c r="H97"/>
      <c r="I97"/>
      <c r="J97"/>
      <c r="K97"/>
      <c r="L97"/>
      <c r="M97" s="5"/>
      <c r="FZ97" s="2"/>
    </row>
    <row r="98" spans="1:212" x14ac:dyDescent="0.2">
      <c r="A98" s="3"/>
      <c r="C98" s="4"/>
      <c r="E98"/>
      <c r="F98"/>
      <c r="G98" s="2"/>
      <c r="H98"/>
      <c r="I98"/>
      <c r="J98"/>
      <c r="K98"/>
      <c r="L98"/>
      <c r="M98" s="5"/>
      <c r="GB98" s="2"/>
    </row>
    <row r="99" spans="1:212" x14ac:dyDescent="0.2">
      <c r="A99" s="3"/>
      <c r="C99" s="4"/>
      <c r="E99"/>
      <c r="F99"/>
      <c r="G99" s="2"/>
      <c r="H99"/>
      <c r="I99"/>
      <c r="J99"/>
      <c r="K99"/>
      <c r="L99"/>
      <c r="M99" s="5"/>
      <c r="GD99" s="2"/>
    </row>
    <row r="100" spans="1:212" x14ac:dyDescent="0.2">
      <c r="A100" s="3"/>
      <c r="C100" s="4"/>
      <c r="E100"/>
      <c r="F100"/>
      <c r="G100" s="2"/>
      <c r="H100"/>
      <c r="I100"/>
      <c r="J100"/>
      <c r="K100"/>
      <c r="L100"/>
      <c r="M100" s="5"/>
      <c r="GF100" s="2"/>
    </row>
    <row r="101" spans="1:212" x14ac:dyDescent="0.2">
      <c r="A101" s="3"/>
      <c r="C101" s="4"/>
      <c r="E101"/>
      <c r="F101"/>
      <c r="G101" s="2"/>
      <c r="H101"/>
      <c r="I101"/>
      <c r="J101"/>
      <c r="K101"/>
      <c r="L101"/>
      <c r="M101" s="5"/>
      <c r="GH101" s="2"/>
    </row>
    <row r="102" spans="1:212" x14ac:dyDescent="0.2">
      <c r="A102" s="3"/>
      <c r="C102" s="4"/>
      <c r="E102"/>
      <c r="F102"/>
      <c r="G102" s="2"/>
      <c r="H102"/>
      <c r="I102"/>
      <c r="J102"/>
      <c r="K102"/>
      <c r="L102"/>
      <c r="M102" s="5"/>
      <c r="GJ102" s="2"/>
    </row>
    <row r="103" spans="1:212" x14ac:dyDescent="0.2">
      <c r="A103" s="3"/>
      <c r="C103" s="4"/>
      <c r="E103"/>
      <c r="F103"/>
      <c r="G103" s="2"/>
      <c r="H103"/>
      <c r="I103"/>
      <c r="J103"/>
      <c r="K103"/>
      <c r="L103"/>
      <c r="M103" s="5"/>
      <c r="GL103" s="2"/>
    </row>
    <row r="104" spans="1:212" x14ac:dyDescent="0.2">
      <c r="A104" s="3"/>
      <c r="C104" s="4"/>
      <c r="E104"/>
      <c r="F104"/>
      <c r="G104" s="2"/>
      <c r="H104"/>
      <c r="I104"/>
      <c r="J104"/>
      <c r="K104"/>
      <c r="L104"/>
      <c r="M104" s="5"/>
      <c r="GN104" s="2"/>
    </row>
    <row r="105" spans="1:212" x14ac:dyDescent="0.2">
      <c r="A105" s="3"/>
      <c r="C105" s="4"/>
      <c r="E105"/>
      <c r="F105"/>
      <c r="G105" s="2"/>
      <c r="H105"/>
      <c r="I105"/>
      <c r="J105"/>
      <c r="K105"/>
      <c r="L105"/>
      <c r="M105" s="5"/>
      <c r="GP105" s="2"/>
    </row>
    <row r="106" spans="1:212" x14ac:dyDescent="0.2">
      <c r="A106" s="3"/>
      <c r="C106" s="4"/>
      <c r="E106"/>
      <c r="F106"/>
      <c r="G106" s="2"/>
      <c r="H106"/>
      <c r="I106"/>
      <c r="J106"/>
      <c r="K106"/>
      <c r="L106"/>
      <c r="M106" s="5"/>
      <c r="GR106" s="2"/>
    </row>
    <row r="107" spans="1:212" x14ac:dyDescent="0.2">
      <c r="A107" s="3"/>
      <c r="C107" s="4"/>
      <c r="E107"/>
      <c r="F107"/>
      <c r="G107" s="2"/>
      <c r="H107"/>
      <c r="I107"/>
      <c r="J107"/>
      <c r="K107"/>
      <c r="L107"/>
      <c r="M107" s="5"/>
      <c r="GT107" s="2"/>
    </row>
    <row r="108" spans="1:212" x14ac:dyDescent="0.2">
      <c r="A108" s="3"/>
      <c r="C108" s="4"/>
      <c r="E108"/>
      <c r="F108"/>
      <c r="G108" s="2"/>
      <c r="H108"/>
      <c r="I108"/>
      <c r="J108"/>
      <c r="K108"/>
      <c r="L108"/>
      <c r="M108" s="5"/>
      <c r="GV108" s="2"/>
    </row>
    <row r="109" spans="1:212" x14ac:dyDescent="0.2">
      <c r="A109" s="3"/>
      <c r="C109" s="4"/>
      <c r="E109"/>
      <c r="F109"/>
      <c r="G109" s="2"/>
      <c r="H109"/>
      <c r="I109"/>
      <c r="J109"/>
      <c r="K109"/>
      <c r="L109"/>
      <c r="M109" s="5"/>
      <c r="GX109" s="2"/>
    </row>
    <row r="110" spans="1:212" x14ac:dyDescent="0.2">
      <c r="A110" s="3"/>
      <c r="C110" s="4"/>
      <c r="E110"/>
      <c r="F110"/>
      <c r="G110" s="2"/>
      <c r="H110"/>
      <c r="I110"/>
      <c r="J110"/>
      <c r="K110"/>
      <c r="L110"/>
      <c r="M110" s="5"/>
      <c r="GZ110" s="2"/>
    </row>
    <row r="111" spans="1:212" x14ac:dyDescent="0.2">
      <c r="A111" s="3"/>
      <c r="C111" s="4"/>
      <c r="E111"/>
      <c r="F111"/>
      <c r="G111" s="2"/>
      <c r="H111"/>
      <c r="I111"/>
      <c r="J111"/>
      <c r="K111"/>
      <c r="L111"/>
      <c r="M111" s="5"/>
      <c r="HB111" s="2"/>
    </row>
    <row r="112" spans="1:212" x14ac:dyDescent="0.2">
      <c r="A112" s="3"/>
      <c r="C112" s="4"/>
      <c r="E112"/>
      <c r="F112"/>
      <c r="G112" s="2"/>
      <c r="H112"/>
      <c r="I112"/>
      <c r="J112"/>
      <c r="K112"/>
      <c r="L112"/>
      <c r="M112" s="5"/>
      <c r="HD112" s="2"/>
    </row>
    <row r="113" spans="1:234" x14ac:dyDescent="0.2">
      <c r="A113" s="3"/>
      <c r="C113" s="4"/>
      <c r="E113"/>
      <c r="F113"/>
      <c r="G113" s="2"/>
      <c r="H113"/>
      <c r="I113"/>
      <c r="J113"/>
      <c r="K113"/>
      <c r="L113"/>
      <c r="M113" s="5"/>
      <c r="HF113" s="2"/>
    </row>
    <row r="114" spans="1:234" x14ac:dyDescent="0.2">
      <c r="A114" s="3"/>
      <c r="C114" s="4"/>
      <c r="E114"/>
      <c r="F114"/>
      <c r="G114" s="2"/>
      <c r="H114"/>
      <c r="I114"/>
      <c r="J114"/>
      <c r="K114"/>
      <c r="L114"/>
      <c r="M114" s="5"/>
      <c r="HH114" s="2"/>
    </row>
    <row r="115" spans="1:234" x14ac:dyDescent="0.2">
      <c r="A115" s="3"/>
      <c r="C115" s="4"/>
      <c r="E115"/>
      <c r="F115"/>
      <c r="G115" s="2"/>
      <c r="H115"/>
      <c r="I115"/>
      <c r="J115"/>
      <c r="K115"/>
      <c r="L115"/>
      <c r="M115" s="5"/>
      <c r="HJ115" s="2"/>
    </row>
    <row r="116" spans="1:234" x14ac:dyDescent="0.2">
      <c r="A116" s="3"/>
      <c r="C116" s="4"/>
      <c r="E116"/>
      <c r="F116"/>
      <c r="G116" s="2"/>
      <c r="H116"/>
      <c r="I116"/>
      <c r="J116"/>
      <c r="K116"/>
      <c r="L116"/>
      <c r="M116" s="5"/>
      <c r="HL116" s="2"/>
    </row>
    <row r="117" spans="1:234" x14ac:dyDescent="0.2">
      <c r="A117" s="3"/>
      <c r="C117" s="4"/>
      <c r="E117"/>
      <c r="F117"/>
      <c r="G117" s="2"/>
      <c r="H117"/>
      <c r="I117"/>
      <c r="J117"/>
      <c r="K117"/>
      <c r="L117"/>
      <c r="M117" s="5"/>
      <c r="HN117" s="2"/>
    </row>
    <row r="118" spans="1:234" x14ac:dyDescent="0.2">
      <c r="A118" s="3"/>
      <c r="C118" s="4"/>
      <c r="E118"/>
      <c r="F118"/>
      <c r="G118" s="2"/>
      <c r="H118"/>
      <c r="I118"/>
      <c r="J118"/>
      <c r="K118"/>
      <c r="L118"/>
      <c r="M118" s="5"/>
      <c r="HP118" s="2"/>
    </row>
    <row r="119" spans="1:234" x14ac:dyDescent="0.2">
      <c r="A119" s="3"/>
      <c r="C119" s="4"/>
      <c r="E119"/>
      <c r="F119"/>
      <c r="G119" s="2"/>
      <c r="H119"/>
      <c r="I119"/>
      <c r="J119"/>
      <c r="K119"/>
      <c r="L119"/>
      <c r="M119" s="5"/>
      <c r="HR119" s="2"/>
    </row>
    <row r="120" spans="1:234" x14ac:dyDescent="0.2">
      <c r="A120" s="3"/>
      <c r="C120" s="4"/>
      <c r="E120"/>
      <c r="F120"/>
      <c r="G120" s="2"/>
      <c r="H120"/>
      <c r="I120"/>
      <c r="J120"/>
      <c r="K120"/>
      <c r="L120"/>
      <c r="M120" s="5"/>
      <c r="HT120" s="2"/>
    </row>
    <row r="121" spans="1:234" x14ac:dyDescent="0.2">
      <c r="A121" s="3"/>
      <c r="C121" s="4"/>
      <c r="E121"/>
      <c r="F121"/>
      <c r="G121" s="2"/>
      <c r="H121"/>
      <c r="I121"/>
      <c r="J121"/>
      <c r="K121"/>
      <c r="L121"/>
      <c r="M121" s="5"/>
      <c r="HV121" s="2"/>
    </row>
    <row r="122" spans="1:234" x14ac:dyDescent="0.2">
      <c r="A122" s="3"/>
      <c r="C122" s="4"/>
      <c r="E122"/>
      <c r="F122"/>
      <c r="G122" s="2"/>
      <c r="H122"/>
      <c r="I122"/>
      <c r="J122"/>
      <c r="K122"/>
      <c r="L122"/>
      <c r="M122" s="5"/>
      <c r="HX122" s="2"/>
    </row>
    <row r="123" spans="1:234" x14ac:dyDescent="0.2">
      <c r="F123"/>
      <c r="HZ123" s="2"/>
    </row>
    <row r="124" spans="1:234" x14ac:dyDescent="0.2">
      <c r="F124"/>
    </row>
    <row r="125" spans="1:234" x14ac:dyDescent="0.2">
      <c r="F125"/>
    </row>
  </sheetData>
  <mergeCells count="4">
    <mergeCell ref="A13:E13"/>
    <mergeCell ref="F13:I13"/>
    <mergeCell ref="J13:N13"/>
    <mergeCell ref="P13:R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DA6F-8B00-426A-B001-C9E04BFF3045}">
  <dimension ref="A1:HZ125"/>
  <sheetViews>
    <sheetView zoomScaleNormal="100" workbookViewId="0">
      <selection activeCell="C9" sqref="C9"/>
    </sheetView>
  </sheetViews>
  <sheetFormatPr baseColWidth="10" defaultColWidth="9.1640625" defaultRowHeight="15" x14ac:dyDescent="0.2"/>
  <cols>
    <col min="1" max="1" width="25.83203125" style="1" customWidth="1"/>
    <col min="2" max="2" width="14.33203125" style="2" bestFit="1" customWidth="1"/>
    <col min="3" max="3" width="16.5" style="2" bestFit="1" customWidth="1"/>
    <col min="4" max="4" width="18.5" style="2" bestFit="1" customWidth="1"/>
    <col min="5" max="5" width="12" style="1" bestFit="1" customWidth="1"/>
    <col min="6" max="6" width="12" style="1" customWidth="1"/>
    <col min="7" max="7" width="24.1640625" style="1" bestFit="1" customWidth="1"/>
    <col min="8" max="8" width="12" style="1" bestFit="1" customWidth="1"/>
    <col min="9" max="9" width="13.33203125" style="1" bestFit="1" customWidth="1"/>
    <col min="10" max="10" width="16.83203125" style="1" bestFit="1" customWidth="1"/>
    <col min="11" max="11" width="22" style="1" bestFit="1" customWidth="1"/>
    <col min="12" max="12" width="13.33203125" style="1" bestFit="1" customWidth="1"/>
    <col min="13" max="13" width="19.5" style="1" bestFit="1" customWidth="1"/>
    <col min="14" max="14" width="17.33203125" style="1" bestFit="1" customWidth="1"/>
    <col min="15" max="15" width="9.1640625" style="1"/>
    <col min="16" max="16" width="18.5" style="1" bestFit="1" customWidth="1"/>
    <col min="17" max="17" width="10.5" style="1" bestFit="1" customWidth="1"/>
    <col min="18" max="18" width="11.5" style="1" bestFit="1" customWidth="1"/>
    <col min="19" max="19" width="10.5" style="1" bestFit="1" customWidth="1"/>
    <col min="20" max="20" width="11.5" style="1" bestFit="1" customWidth="1"/>
    <col min="21" max="21" width="10.5" style="1" bestFit="1" customWidth="1"/>
    <col min="22" max="22" width="11.5" style="1" bestFit="1" customWidth="1"/>
    <col min="23" max="23" width="10.5" style="1" bestFit="1" customWidth="1"/>
    <col min="24" max="24" width="11.5" style="1" bestFit="1" customWidth="1"/>
    <col min="25" max="25" width="10.5" style="1" bestFit="1" customWidth="1"/>
    <col min="26" max="26" width="11.5" style="1" bestFit="1" customWidth="1"/>
    <col min="27" max="27" width="10.5" style="1" bestFit="1" customWidth="1"/>
    <col min="28" max="28" width="11.5" style="1" bestFit="1" customWidth="1"/>
    <col min="29" max="29" width="10.5" style="1" bestFit="1" customWidth="1"/>
    <col min="30" max="30" width="11.5" style="1" bestFit="1" customWidth="1"/>
    <col min="31" max="31" width="10.5" style="1" bestFit="1" customWidth="1"/>
    <col min="32" max="32" width="11.5" style="1" bestFit="1" customWidth="1"/>
    <col min="33" max="33" width="10.5" style="1" bestFit="1" customWidth="1"/>
    <col min="34" max="34" width="11.5" style="1" bestFit="1" customWidth="1"/>
    <col min="35" max="35" width="10.5" style="1" bestFit="1" customWidth="1"/>
    <col min="36" max="36" width="11.5" style="1" bestFit="1" customWidth="1"/>
    <col min="37" max="37" width="10.5" style="1" bestFit="1" customWidth="1"/>
    <col min="38" max="38" width="11.5" style="1" bestFit="1" customWidth="1"/>
    <col min="39" max="39" width="10.5" style="1" bestFit="1" customWidth="1"/>
    <col min="40" max="40" width="11.5" style="1" bestFit="1" customWidth="1"/>
    <col min="41" max="41" width="10.5" style="1" bestFit="1" customWidth="1"/>
    <col min="42" max="42" width="11.5" style="1" bestFit="1" customWidth="1"/>
    <col min="43" max="43" width="10.5" style="1" bestFit="1" customWidth="1"/>
    <col min="44" max="44" width="11.5" style="1" bestFit="1" customWidth="1"/>
    <col min="45" max="45" width="10.5" style="1" bestFit="1" customWidth="1"/>
    <col min="46" max="48" width="11.5" style="1" bestFit="1" customWidth="1"/>
    <col min="49" max="49" width="10.5" style="1" bestFit="1" customWidth="1"/>
    <col min="50" max="50" width="11.5" style="1" bestFit="1" customWidth="1"/>
    <col min="51" max="51" width="10.5" style="1" bestFit="1" customWidth="1"/>
    <col min="52" max="52" width="11.5" style="1" bestFit="1" customWidth="1"/>
    <col min="53" max="53" width="10.5" style="1" bestFit="1" customWidth="1"/>
    <col min="54" max="56" width="11.5" style="1" bestFit="1" customWidth="1"/>
    <col min="57" max="57" width="10.5" style="1" bestFit="1" customWidth="1"/>
    <col min="58" max="58" width="11.5" style="1" bestFit="1" customWidth="1"/>
    <col min="59" max="59" width="10.5" style="1" bestFit="1" customWidth="1"/>
    <col min="60" max="60" width="11.5" style="1" bestFit="1" customWidth="1"/>
    <col min="61" max="61" width="10.5" style="1" bestFit="1" customWidth="1"/>
    <col min="62" max="62" width="11.5" style="1" bestFit="1" customWidth="1"/>
    <col min="63" max="63" width="10.5" style="1" bestFit="1" customWidth="1"/>
    <col min="64" max="64" width="11.5" style="1" bestFit="1" customWidth="1"/>
    <col min="65" max="65" width="10.5" style="1" bestFit="1" customWidth="1"/>
    <col min="66" max="66" width="11.5" style="1" bestFit="1" customWidth="1"/>
    <col min="67" max="67" width="10.5" style="1" bestFit="1" customWidth="1"/>
    <col min="68" max="68" width="11.5" style="1" bestFit="1" customWidth="1"/>
    <col min="69" max="69" width="10.5" style="1" bestFit="1" customWidth="1"/>
    <col min="70" max="70" width="11.5" style="1" bestFit="1" customWidth="1"/>
    <col min="71" max="71" width="10.5" style="1" bestFit="1" customWidth="1"/>
    <col min="72" max="72" width="11.5" style="1" bestFit="1" customWidth="1"/>
    <col min="73" max="73" width="10.5" style="1" bestFit="1" customWidth="1"/>
    <col min="74" max="74" width="11.5" style="1" bestFit="1" customWidth="1"/>
    <col min="75" max="79" width="10.5" style="1" bestFit="1" customWidth="1"/>
    <col min="80" max="80" width="11.5" style="1" bestFit="1" customWidth="1"/>
    <col min="81" max="81" width="10.5" style="1" bestFit="1" customWidth="1"/>
    <col min="82" max="82" width="11.5" style="1" bestFit="1" customWidth="1"/>
    <col min="83" max="83" width="10.5" style="1" bestFit="1" customWidth="1"/>
    <col min="84" max="84" width="11.5" style="1" bestFit="1" customWidth="1"/>
    <col min="85" max="85" width="10.5" style="1" bestFit="1" customWidth="1"/>
    <col min="86" max="86" width="11.5" style="1" bestFit="1" customWidth="1"/>
    <col min="87" max="87" width="10.5" style="1" bestFit="1" customWidth="1"/>
    <col min="88" max="88" width="11.5" style="1" bestFit="1" customWidth="1"/>
    <col min="89" max="89" width="10.5" style="1" bestFit="1" customWidth="1"/>
    <col min="90" max="90" width="11.5" style="1" bestFit="1" customWidth="1"/>
    <col min="91" max="91" width="10.5" style="1" bestFit="1" customWidth="1"/>
    <col min="92" max="92" width="11.5" style="1" bestFit="1" customWidth="1"/>
    <col min="93" max="93" width="10.5" style="1" bestFit="1" customWidth="1"/>
    <col min="94" max="94" width="11.5" style="1" bestFit="1" customWidth="1"/>
    <col min="95" max="126" width="10.5" style="1" bestFit="1" customWidth="1"/>
    <col min="127" max="127" width="11.5" style="1" bestFit="1" customWidth="1"/>
    <col min="128" max="128" width="10.5" style="1" bestFit="1" customWidth="1"/>
    <col min="129" max="129" width="11.5" style="1" bestFit="1" customWidth="1"/>
    <col min="130" max="130" width="10.5" style="1" bestFit="1" customWidth="1"/>
    <col min="131" max="131" width="11.5" style="1" bestFit="1" customWidth="1"/>
    <col min="132" max="132" width="10.5" style="1" bestFit="1" customWidth="1"/>
    <col min="133" max="133" width="11.5" style="1" bestFit="1" customWidth="1"/>
    <col min="134" max="134" width="10.5" style="1" bestFit="1" customWidth="1"/>
    <col min="135" max="135" width="11.5" style="1" bestFit="1" customWidth="1"/>
    <col min="136" max="136" width="10.5" style="1" bestFit="1" customWidth="1"/>
    <col min="137" max="137" width="11.5" style="1" bestFit="1" customWidth="1"/>
    <col min="138" max="138" width="10.5" style="1" bestFit="1" customWidth="1"/>
    <col min="139" max="139" width="11.5" style="1" bestFit="1" customWidth="1"/>
    <col min="140" max="140" width="10.5" style="1" bestFit="1" customWidth="1"/>
    <col min="141" max="141" width="11.5" style="1" bestFit="1" customWidth="1"/>
    <col min="142" max="142" width="10.5" style="1" bestFit="1" customWidth="1"/>
    <col min="143" max="143" width="11.5" style="1" bestFit="1" customWidth="1"/>
    <col min="144" max="144" width="10.5" style="1" bestFit="1" customWidth="1"/>
    <col min="145" max="145" width="11.5" style="1" bestFit="1" customWidth="1"/>
    <col min="146" max="146" width="10.5" style="1" bestFit="1" customWidth="1"/>
    <col min="147" max="147" width="11.5" style="1" bestFit="1" customWidth="1"/>
    <col min="148" max="148" width="10.5" style="1" bestFit="1" customWidth="1"/>
    <col min="149" max="149" width="11.5" style="1" bestFit="1" customWidth="1"/>
    <col min="150" max="150" width="10.5" style="1" bestFit="1" customWidth="1"/>
    <col min="151" max="151" width="11.5" style="1" bestFit="1" customWidth="1"/>
    <col min="152" max="152" width="10.5" style="1" bestFit="1" customWidth="1"/>
    <col min="153" max="153" width="11.5" style="1" bestFit="1" customWidth="1"/>
    <col min="154" max="154" width="10.5" style="1" bestFit="1" customWidth="1"/>
    <col min="155" max="155" width="11.5" style="1" bestFit="1" customWidth="1"/>
    <col min="156" max="156" width="10.5" style="1" bestFit="1" customWidth="1"/>
    <col min="157" max="157" width="11.5" style="1" bestFit="1" customWidth="1"/>
    <col min="158" max="158" width="10.5" style="1" bestFit="1" customWidth="1"/>
    <col min="159" max="159" width="11.5" style="1" bestFit="1" customWidth="1"/>
    <col min="160" max="160" width="10.5" style="1" bestFit="1" customWidth="1"/>
    <col min="161" max="161" width="11.5" style="1" bestFit="1" customWidth="1"/>
    <col min="162" max="162" width="10.5" style="1" bestFit="1" customWidth="1"/>
    <col min="163" max="163" width="11.5" style="1" bestFit="1" customWidth="1"/>
    <col min="164" max="164" width="10.5" style="1" bestFit="1" customWidth="1"/>
    <col min="165" max="165" width="11.5" style="1" bestFit="1" customWidth="1"/>
    <col min="166" max="166" width="10.5" style="1" bestFit="1" customWidth="1"/>
    <col min="167" max="167" width="11.5" style="1" bestFit="1" customWidth="1"/>
    <col min="168" max="168" width="10.5" style="1" bestFit="1" customWidth="1"/>
    <col min="169" max="169" width="11.5" style="1" bestFit="1" customWidth="1"/>
    <col min="170" max="170" width="10.5" style="1" bestFit="1" customWidth="1"/>
    <col min="171" max="171" width="11.5" style="1" bestFit="1" customWidth="1"/>
    <col min="172" max="172" width="10.5" style="1" bestFit="1" customWidth="1"/>
    <col min="173" max="173" width="11.5" style="1" bestFit="1" customWidth="1"/>
    <col min="174" max="174" width="10.5" style="1" bestFit="1" customWidth="1"/>
    <col min="175" max="175" width="11.5" style="1" bestFit="1" customWidth="1"/>
    <col min="176" max="176" width="10.5" style="1" bestFit="1" customWidth="1"/>
    <col min="177" max="177" width="11.5" style="1" bestFit="1" customWidth="1"/>
    <col min="178" max="178" width="10.5" style="1" bestFit="1" customWidth="1"/>
    <col min="179" max="179" width="11.5" style="1" bestFit="1" customWidth="1"/>
    <col min="180" max="180" width="10.5" style="1" bestFit="1" customWidth="1"/>
    <col min="181" max="181" width="11.5" style="1" bestFit="1" customWidth="1"/>
    <col min="182" max="182" width="10.5" style="1" bestFit="1" customWidth="1"/>
    <col min="183" max="183" width="11.5" style="1" bestFit="1" customWidth="1"/>
    <col min="184" max="184" width="10.5" style="1" bestFit="1" customWidth="1"/>
    <col min="185" max="185" width="11.5" style="1" bestFit="1" customWidth="1"/>
    <col min="186" max="186" width="10.5" style="1" bestFit="1" customWidth="1"/>
    <col min="187" max="187" width="11.5" style="1" bestFit="1" customWidth="1"/>
    <col min="188" max="188" width="10.5" style="1" bestFit="1" customWidth="1"/>
    <col min="189" max="189" width="11.5" style="1" bestFit="1" customWidth="1"/>
    <col min="190" max="190" width="10.5" style="1" bestFit="1" customWidth="1"/>
    <col min="191" max="191" width="11.5" style="1" bestFit="1" customWidth="1"/>
    <col min="192" max="192" width="10.5" style="1" bestFit="1" customWidth="1"/>
    <col min="193" max="193" width="11.5" style="1" bestFit="1" customWidth="1"/>
    <col min="194" max="194" width="10.5" style="1" bestFit="1" customWidth="1"/>
    <col min="195" max="195" width="11.5" style="1" bestFit="1" customWidth="1"/>
    <col min="196" max="196" width="10.5" style="1" bestFit="1" customWidth="1"/>
    <col min="197" max="197" width="11.5" style="1" bestFit="1" customWidth="1"/>
    <col min="198" max="198" width="10.5" style="1" bestFit="1" customWidth="1"/>
    <col min="199" max="199" width="11.5" style="1" bestFit="1" customWidth="1"/>
    <col min="200" max="200" width="10.5" style="1" bestFit="1" customWidth="1"/>
    <col min="201" max="201" width="11.5" style="1" bestFit="1" customWidth="1"/>
    <col min="202" max="202" width="10.5" style="1" bestFit="1" customWidth="1"/>
    <col min="203" max="203" width="11.5" style="1" bestFit="1" customWidth="1"/>
    <col min="204" max="204" width="10.5" style="1" bestFit="1" customWidth="1"/>
    <col min="205" max="205" width="11.5" style="1" bestFit="1" customWidth="1"/>
    <col min="206" max="206" width="10.5" style="1" bestFit="1" customWidth="1"/>
    <col min="207" max="207" width="11.5" style="1" bestFit="1" customWidth="1"/>
    <col min="208" max="208" width="10.5" style="1" bestFit="1" customWidth="1"/>
    <col min="209" max="209" width="11.5" style="1" bestFit="1" customWidth="1"/>
    <col min="210" max="210" width="10.5" style="1" bestFit="1" customWidth="1"/>
    <col min="211" max="211" width="11.5" style="1" bestFit="1" customWidth="1"/>
    <col min="212" max="212" width="10.5" style="1" bestFit="1" customWidth="1"/>
    <col min="213" max="213" width="11.5" style="1" bestFit="1" customWidth="1"/>
    <col min="214" max="214" width="10.5" style="1" bestFit="1" customWidth="1"/>
    <col min="215" max="215" width="11.5" style="1" bestFit="1" customWidth="1"/>
    <col min="216" max="216" width="10.5" style="1" bestFit="1" customWidth="1"/>
    <col min="217" max="217" width="11.5" style="1" bestFit="1" customWidth="1"/>
    <col min="218" max="218" width="10.5" style="1" bestFit="1" customWidth="1"/>
    <col min="219" max="219" width="11.5" style="1" bestFit="1" customWidth="1"/>
    <col min="220" max="220" width="10.5" style="1" bestFit="1" customWidth="1"/>
    <col min="221" max="221" width="11.5" style="1" bestFit="1" customWidth="1"/>
    <col min="222" max="222" width="10.5" style="1" bestFit="1" customWidth="1"/>
    <col min="223" max="223" width="11.5" style="1" bestFit="1" customWidth="1"/>
    <col min="224" max="224" width="10.5" style="1" bestFit="1" customWidth="1"/>
    <col min="225" max="225" width="11.5" style="1" bestFit="1" customWidth="1"/>
    <col min="226" max="226" width="10.5" style="1" bestFit="1" customWidth="1"/>
    <col min="227" max="227" width="11.5" style="1" bestFit="1" customWidth="1"/>
    <col min="228" max="228" width="10.5" style="1" bestFit="1" customWidth="1"/>
    <col min="229" max="229" width="11.5" style="1" bestFit="1" customWidth="1"/>
    <col min="230" max="230" width="10.5" style="1" bestFit="1" customWidth="1"/>
    <col min="231" max="231" width="11.5" style="1" bestFit="1" customWidth="1"/>
    <col min="232" max="232" width="10.5" style="1" bestFit="1" customWidth="1"/>
    <col min="233" max="16384" width="9.1640625" style="1"/>
  </cols>
  <sheetData>
    <row r="1" spans="1:100" x14ac:dyDescent="0.2">
      <c r="A1" s="1" t="s">
        <v>0</v>
      </c>
      <c r="B1" s="2">
        <f>Summary!$Q$8</f>
        <v>2500</v>
      </c>
      <c r="D1" s="1" t="s">
        <v>343</v>
      </c>
    </row>
    <row r="2" spans="1:100" x14ac:dyDescent="0.2">
      <c r="A2" s="1" t="s">
        <v>1</v>
      </c>
      <c r="B2" s="2">
        <f>Summary!$R$8</f>
        <v>750</v>
      </c>
      <c r="C2" s="1"/>
      <c r="H2" s="2"/>
    </row>
    <row r="3" spans="1:100" x14ac:dyDescent="0.2">
      <c r="A3" s="1" t="s">
        <v>2</v>
      </c>
      <c r="B3" s="2" t="str">
        <f>Summary!$B$3</f>
        <v>Quarterly</v>
      </c>
      <c r="C3" s="1"/>
      <c r="D3" s="1"/>
      <c r="H3" s="2"/>
    </row>
    <row r="4" spans="1:100" x14ac:dyDescent="0.2">
      <c r="A4" s="1" t="s">
        <v>5</v>
      </c>
      <c r="B4" s="1">
        <f>P6</f>
        <v>47729.594755398793</v>
      </c>
      <c r="C4" s="1"/>
      <c r="D4" s="1"/>
      <c r="H4" s="2"/>
    </row>
    <row r="5" spans="1:100" x14ac:dyDescent="0.2">
      <c r="A5" s="1" t="s">
        <v>6</v>
      </c>
      <c r="B5" s="1">
        <f>SUM(N15:N56)</f>
        <v>16219.969220479559</v>
      </c>
      <c r="C5" s="1"/>
      <c r="D5" s="1"/>
      <c r="P5" s="1">
        <f>SUM(Q7,S7,U7,W7,Y7,AA7,AC7,AE7,AG7,AI7,AK7,AM7,AO7,AQ7,AS7,AU7,AW7,AY7,BA7,BC7,BE7,BG7,BI7,BK7,BM7,BO7,BQ7,BS7,BU7,BW7,BY7,CA7,CC7,CE7,CG7,CI7,CK7,CM7,CO7,CQ7,CS7,CU7,CW7,CY7,DA7,DC7,DE7,DG7,DI7,DK7,DM7,DO7,DQ7,DS7,DU7,DW7,DY7,EA7,EC7,EE7,EG7,EI7,EK7,EM7,EO7,EQ7,ES7,EU7,EW7,EY7,FA7,FC7,FE7,FG7,FI7,FK7,FM7,FO7,FQ7,FS7,FU7,FW7,FY7,GA7,GC7,GE7,GG7,GI7,GK7,GM7,GO7,GQ7,GS7,GU7,GW7,GY7,HA7,HC7,HE7,HG7,HI7,HK7,HM7,HO7,HQ7,HS7,HU7,HW7)</f>
        <v>15198.947252251472</v>
      </c>
    </row>
    <row r="6" spans="1:100" x14ac:dyDescent="0.2">
      <c r="A6" s="1" t="s">
        <v>4</v>
      </c>
      <c r="B6" s="1">
        <f>P5</f>
        <v>15198.947252251472</v>
      </c>
      <c r="C6" s="1"/>
      <c r="D6" s="1"/>
      <c r="P6" s="1">
        <f>SUM(P7:HX7)</f>
        <v>47729.594755398793</v>
      </c>
    </row>
    <row r="7" spans="1:100" x14ac:dyDescent="0.2">
      <c r="A7" s="1" t="s">
        <v>20</v>
      </c>
      <c r="B7" s="1">
        <f>SUM(G15:G56)+B1</f>
        <v>34000</v>
      </c>
      <c r="C7" s="1"/>
      <c r="D7" s="1"/>
      <c r="P7" s="1">
        <f t="shared" ref="P7:CA7" si="0">P56</f>
        <v>3308.2819039198343</v>
      </c>
      <c r="Q7" s="1">
        <f t="shared" si="0"/>
        <v>42.901386316673353</v>
      </c>
      <c r="R7" s="1">
        <f t="shared" si="0"/>
        <v>992.48457117595046</v>
      </c>
      <c r="S7" s="1">
        <f t="shared" si="0"/>
        <v>53.000937493636847</v>
      </c>
      <c r="T7" s="1">
        <f t="shared" si="0"/>
        <v>933.86024864502917</v>
      </c>
      <c r="U7" s="1">
        <f t="shared" si="0"/>
        <v>73.146196192811317</v>
      </c>
      <c r="V7" s="1">
        <f t="shared" si="0"/>
        <v>962.69301029159578</v>
      </c>
      <c r="W7" s="1">
        <f t="shared" si="0"/>
        <v>79.975316459365956</v>
      </c>
      <c r="X7" s="1">
        <f t="shared" si="0"/>
        <v>881.31385452273889</v>
      </c>
      <c r="Y7" s="1">
        <f t="shared" si="0"/>
        <v>97.081853823032446</v>
      </c>
      <c r="Z7" s="1">
        <f t="shared" si="0"/>
        <v>929.4783742754621</v>
      </c>
      <c r="AA7" s="1">
        <f t="shared" si="0"/>
        <v>95.36324777310324</v>
      </c>
      <c r="AB7" s="1">
        <f t="shared" si="0"/>
        <v>800.83239716604976</v>
      </c>
      <c r="AC7" s="1">
        <f t="shared" si="0"/>
        <v>111.01349395249856</v>
      </c>
      <c r="AD7" s="1">
        <f t="shared" si="0"/>
        <v>777.17516606622826</v>
      </c>
      <c r="AE7" s="1">
        <f t="shared" si="0"/>
        <v>105.48365382549994</v>
      </c>
      <c r="AF7" s="1">
        <f t="shared" si="0"/>
        <v>673.769537815126</v>
      </c>
      <c r="AG7" s="1">
        <f t="shared" si="0"/>
        <v>108.98991510561743</v>
      </c>
      <c r="AH7" s="1">
        <f t="shared" si="0"/>
        <v>646.47727970819733</v>
      </c>
      <c r="AI7" s="1">
        <f t="shared" si="0"/>
        <v>124.64327504130432</v>
      </c>
      <c r="AJ7" s="1">
        <f t="shared" si="0"/>
        <v>691.47845602713642</v>
      </c>
      <c r="AK7" s="1">
        <f t="shared" si="0"/>
        <v>133.92552736074725</v>
      </c>
      <c r="AL7" s="1">
        <f t="shared" si="0"/>
        <v>639.11562230244124</v>
      </c>
      <c r="AM7" s="1">
        <f t="shared" si="0"/>
        <v>131.07056873208126</v>
      </c>
      <c r="AN7" s="1">
        <f t="shared" si="0"/>
        <v>589.03275630690086</v>
      </c>
      <c r="AO7" s="1">
        <f t="shared" si="0"/>
        <v>125.79876841907223</v>
      </c>
      <c r="AP7" s="1">
        <f t="shared" si="0"/>
        <v>536.22614707366472</v>
      </c>
      <c r="AQ7" s="1">
        <f t="shared" si="0"/>
        <v>126.32376501026511</v>
      </c>
      <c r="AR7" s="1">
        <f t="shared" si="0"/>
        <v>514.12216030534353</v>
      </c>
      <c r="AS7" s="1">
        <f t="shared" si="0"/>
        <v>145.20925671678526</v>
      </c>
      <c r="AT7" s="1">
        <f t="shared" si="0"/>
        <v>524.4510516189232</v>
      </c>
      <c r="AU7" s="1">
        <f t="shared" si="0"/>
        <v>144.9349028561503</v>
      </c>
      <c r="AV7" s="1">
        <f t="shared" si="0"/>
        <v>501.48921067790889</v>
      </c>
      <c r="AW7" s="1">
        <f t="shared" si="0"/>
        <v>133.3512965395507</v>
      </c>
      <c r="AX7" s="1">
        <f t="shared" si="0"/>
        <v>443.44219927726641</v>
      </c>
      <c r="AY7" s="1">
        <f t="shared" si="0"/>
        <v>140.237441356088</v>
      </c>
      <c r="AZ7" s="1">
        <f t="shared" si="0"/>
        <v>450.68256222319917</v>
      </c>
      <c r="BA7" s="1">
        <f t="shared" si="0"/>
        <v>188.78696096190154</v>
      </c>
      <c r="BB7" s="1">
        <f t="shared" si="0"/>
        <v>542.09597620888553</v>
      </c>
      <c r="BC7" s="1">
        <f t="shared" si="0"/>
        <v>166.77815505364347</v>
      </c>
      <c r="BD7" s="1">
        <f t="shared" si="0"/>
        <v>459.97817183415071</v>
      </c>
      <c r="BE7" s="1">
        <f t="shared" si="0"/>
        <v>203.78307785162161</v>
      </c>
      <c r="BF7" s="1">
        <f t="shared" si="0"/>
        <v>512.55712386105597</v>
      </c>
      <c r="BG7" s="1">
        <f t="shared" si="0"/>
        <v>244.54200685287299</v>
      </c>
      <c r="BH7" s="1">
        <f t="shared" si="0"/>
        <v>592.86975515615757</v>
      </c>
      <c r="BI7" s="1">
        <f t="shared" si="0"/>
        <v>265.08890934342014</v>
      </c>
      <c r="BJ7" s="1">
        <f t="shared" si="0"/>
        <v>539.57701490145803</v>
      </c>
      <c r="BK7" s="1">
        <f t="shared" si="0"/>
        <v>359.88132938193911</v>
      </c>
      <c r="BL7" s="1">
        <f t="shared" si="0"/>
        <v>705.08800063182571</v>
      </c>
      <c r="BM7" s="1">
        <f t="shared" si="0"/>
        <v>322.02618771027801</v>
      </c>
      <c r="BN7" s="1">
        <f t="shared" si="0"/>
        <v>601.12462513388073</v>
      </c>
      <c r="BO7" s="1">
        <f t="shared" si="0"/>
        <v>367.19648128669485</v>
      </c>
      <c r="BP7" s="1">
        <f t="shared" si="0"/>
        <v>658.4865498335264</v>
      </c>
      <c r="BQ7" s="1">
        <f t="shared" si="0"/>
        <v>473.73211993481698</v>
      </c>
      <c r="BR7" s="1">
        <f t="shared" si="0"/>
        <v>775.207234696299</v>
      </c>
      <c r="BS7" s="1">
        <f t="shared" si="0"/>
        <v>426.08417506490974</v>
      </c>
      <c r="BT7" s="1">
        <f t="shared" si="0"/>
        <v>663.41613134027284</v>
      </c>
      <c r="BU7" s="1">
        <f t="shared" si="0"/>
        <v>701.62500559856278</v>
      </c>
      <c r="BV7" s="1">
        <f t="shared" si="0"/>
        <v>1048.0859150922529</v>
      </c>
      <c r="BW7" s="1">
        <f t="shared" si="0"/>
        <v>609.31157840363153</v>
      </c>
      <c r="BX7" s="1">
        <f t="shared" si="0"/>
        <v>854.47859680284205</v>
      </c>
      <c r="BY7" s="1">
        <f t="shared" si="0"/>
        <v>602.41410291698253</v>
      </c>
      <c r="BZ7" s="1">
        <f t="shared" si="0"/>
        <v>784.96503333496355</v>
      </c>
      <c r="CA7" s="1">
        <f t="shared" si="0"/>
        <v>645.42165009704172</v>
      </c>
      <c r="CB7" s="1">
        <f t="shared" ref="CB7:CS7" si="1">CB56</f>
        <v>803.89119846959181</v>
      </c>
      <c r="CC7" s="1">
        <f t="shared" si="1"/>
        <v>574.97706651530405</v>
      </c>
      <c r="CD7" s="1">
        <f t="shared" si="1"/>
        <v>684.59040830637139</v>
      </c>
      <c r="CE7" s="1">
        <f t="shared" si="1"/>
        <v>601.64615352614658</v>
      </c>
      <c r="CF7" s="1">
        <f t="shared" si="1"/>
        <v>689.92011493710061</v>
      </c>
      <c r="CG7" s="1">
        <f t="shared" si="1"/>
        <v>649.18858257447062</v>
      </c>
      <c r="CH7" s="1">
        <f t="shared" si="1"/>
        <v>685.426436282792</v>
      </c>
      <c r="CI7" s="1">
        <f t="shared" si="1"/>
        <v>706.11883793818402</v>
      </c>
      <c r="CJ7" s="1">
        <f t="shared" si="1"/>
        <v>718.47668484055237</v>
      </c>
      <c r="CK7" s="1">
        <f t="shared" si="1"/>
        <v>654.81762282942316</v>
      </c>
      <c r="CL7" s="1">
        <f t="shared" si="1"/>
        <v>641.42859999999985</v>
      </c>
      <c r="CM7" s="1">
        <f t="shared" si="1"/>
        <v>766.04623420255871</v>
      </c>
      <c r="CN7" s="1">
        <f t="shared" si="1"/>
        <v>725.75431138990041</v>
      </c>
      <c r="CO7" s="1">
        <f t="shared" si="1"/>
        <v>915.12111110939429</v>
      </c>
      <c r="CP7" s="1">
        <f t="shared" si="1"/>
        <v>799.88130878295999</v>
      </c>
      <c r="CQ7" s="1">
        <f t="shared" si="1"/>
        <v>880.04162118220711</v>
      </c>
      <c r="CR7" s="1">
        <f t="shared" si="1"/>
        <v>738.32494544343467</v>
      </c>
      <c r="CS7" s="1">
        <f t="shared" si="1"/>
        <v>938.49886761182813</v>
      </c>
      <c r="CT7" s="1">
        <f>CT56</f>
        <v>758.61685646805256</v>
      </c>
      <c r="CU7" s="1">
        <f>CU56</f>
        <v>963.3686113293553</v>
      </c>
      <c r="CV7" s="1">
        <f>CV56</f>
        <v>750</v>
      </c>
    </row>
    <row r="8" spans="1:100" x14ac:dyDescent="0.2">
      <c r="A8" s="1" t="s">
        <v>21</v>
      </c>
      <c r="B8" s="1">
        <f>B7+B6</f>
        <v>49198.94725225147</v>
      </c>
      <c r="C8" s="1"/>
      <c r="D8" s="1"/>
    </row>
    <row r="9" spans="1:100" x14ac:dyDescent="0.2">
      <c r="A9" s="1" t="s">
        <v>22</v>
      </c>
      <c r="B9" s="1">
        <f>SUM(P56:HX56)</f>
        <v>47729.594755398793</v>
      </c>
      <c r="C9" s="1"/>
      <c r="D9" s="1"/>
    </row>
    <row r="10" spans="1:100" x14ac:dyDescent="0.2">
      <c r="A10" s="1" t="s">
        <v>23</v>
      </c>
      <c r="B10" s="7">
        <f>(B9-B8)/B8</f>
        <v>-2.98655271894143E-2</v>
      </c>
      <c r="C10" s="1"/>
      <c r="D10" s="1"/>
    </row>
    <row r="11" spans="1:100" x14ac:dyDescent="0.2">
      <c r="A11" s="1" t="s">
        <v>344</v>
      </c>
      <c r="B11" s="7">
        <f>(B9-B7)/B7</f>
        <v>0.4038116104529057</v>
      </c>
      <c r="C11" s="1"/>
      <c r="D11" s="1"/>
      <c r="F11" s="6"/>
      <c r="G11" s="6"/>
      <c r="H11" s="7"/>
      <c r="I11" s="6"/>
      <c r="J11" s="6"/>
    </row>
    <row r="12" spans="1:100" x14ac:dyDescent="0.2">
      <c r="A12" s="1" t="s">
        <v>19</v>
      </c>
      <c r="B12" s="7">
        <f>(B6-B5)/B5</f>
        <v>-6.294845288232305E-2</v>
      </c>
      <c r="C12" s="1"/>
      <c r="D12" s="1"/>
      <c r="F12" s="6"/>
      <c r="G12" s="6"/>
      <c r="H12" s="7"/>
      <c r="I12" s="6"/>
      <c r="J12" s="6"/>
    </row>
    <row r="13" spans="1:100" x14ac:dyDescent="0.2">
      <c r="A13" s="64"/>
      <c r="B13" s="64"/>
      <c r="C13" s="64"/>
      <c r="D13" s="64"/>
      <c r="E13" s="64"/>
      <c r="F13" s="65" t="s">
        <v>1</v>
      </c>
      <c r="G13" s="66"/>
      <c r="H13" s="66"/>
      <c r="I13" s="67"/>
      <c r="J13" s="64" t="s">
        <v>7</v>
      </c>
      <c r="K13" s="64"/>
      <c r="L13" s="64"/>
      <c r="M13" s="64"/>
      <c r="N13" s="64"/>
      <c r="P13" s="64" t="s">
        <v>8</v>
      </c>
      <c r="Q13" s="64"/>
      <c r="R13" s="64"/>
    </row>
    <row r="14" spans="1:100" x14ac:dyDescent="0.2">
      <c r="A14" s="1" t="s">
        <v>9</v>
      </c>
      <c r="B14" s="1" t="s">
        <v>10</v>
      </c>
      <c r="C14" s="1" t="s">
        <v>11</v>
      </c>
      <c r="D14" s="1" t="s">
        <v>0</v>
      </c>
      <c r="E14" s="1" t="s">
        <v>12</v>
      </c>
      <c r="G14" s="1" t="s">
        <v>13</v>
      </c>
      <c r="H14" s="1" t="s">
        <v>12</v>
      </c>
      <c r="I14" s="1" t="s">
        <v>14</v>
      </c>
      <c r="J14" s="1" t="s">
        <v>15</v>
      </c>
      <c r="K14" s="1" t="s">
        <v>16</v>
      </c>
      <c r="L14" s="1" t="s">
        <v>14</v>
      </c>
      <c r="M14" s="1" t="s">
        <v>17</v>
      </c>
      <c r="N14" s="1" t="s">
        <v>18</v>
      </c>
      <c r="P14" s="1" t="s">
        <v>0</v>
      </c>
    </row>
    <row r="15" spans="1:100" x14ac:dyDescent="0.2">
      <c r="A15" s="31">
        <v>41346</v>
      </c>
      <c r="B15" s="2">
        <v>33.93</v>
      </c>
      <c r="C15" s="4"/>
      <c r="D15" s="2">
        <f>B1</f>
        <v>2500</v>
      </c>
      <c r="E15">
        <f>($D$15/$B$15)</f>
        <v>73.681108163866782</v>
      </c>
      <c r="F15">
        <v>1</v>
      </c>
      <c r="G15" s="2">
        <f t="shared" ref="G15:G56" si="2">IF($B$3="Quarterly",$B$2,IF($B$3="None",0, IF(AND($B$3="Annually",$F15=1), $B$2, IF(AND($B$3="Bi-Annually",$F15=2),$B$2,0))))</f>
        <v>750</v>
      </c>
      <c r="H15">
        <f>G15/B15</f>
        <v>22.104332449160037</v>
      </c>
      <c r="I15">
        <f>H15</f>
        <v>22.104332449160037</v>
      </c>
      <c r="J15">
        <f>N15/B15</f>
        <v>0.95548740324495673</v>
      </c>
      <c r="K15">
        <f>J15</f>
        <v>0.95548740324495673</v>
      </c>
      <c r="L15">
        <f>E15</f>
        <v>73.681108163866782</v>
      </c>
      <c r="M15" s="2">
        <v>0.44</v>
      </c>
      <c r="N15" s="1">
        <f>M15*L15</f>
        <v>32.419687592101383</v>
      </c>
      <c r="P15" s="1">
        <f>D15</f>
        <v>2500</v>
      </c>
      <c r="Q15" s="1">
        <f>$N15</f>
        <v>32.419687592101383</v>
      </c>
      <c r="R15" s="2">
        <f>$G15</f>
        <v>750</v>
      </c>
    </row>
    <row r="16" spans="1:100" x14ac:dyDescent="0.2">
      <c r="A16" s="31">
        <v>41437</v>
      </c>
      <c r="B16" s="2">
        <v>36.060001</v>
      </c>
      <c r="C16" s="4">
        <f>(B16-B15)/B15</f>
        <v>6.2776333628057762E-2</v>
      </c>
      <c r="D16" s="2">
        <f>D15*C16+D15</f>
        <v>2656.9408340701443</v>
      </c>
      <c r="E16">
        <f>($D$15/$B$15)+K15+I15</f>
        <v>96.740928016271781</v>
      </c>
      <c r="F16">
        <v>2</v>
      </c>
      <c r="G16" s="2">
        <f t="shared" si="2"/>
        <v>750</v>
      </c>
      <c r="H16">
        <f t="shared" ref="H16:H55" si="3">G16/B16</f>
        <v>20.798668308411862</v>
      </c>
      <c r="I16">
        <f>H16+I15</f>
        <v>42.903000757571903</v>
      </c>
      <c r="J16">
        <f>N16/B16</f>
        <v>1.1804217178795859</v>
      </c>
      <c r="K16">
        <f>K15+J16</f>
        <v>2.1359091211245427</v>
      </c>
      <c r="L16">
        <f>E16</f>
        <v>96.740928016271781</v>
      </c>
      <c r="M16" s="2">
        <v>0.44</v>
      </c>
      <c r="N16" s="1">
        <f t="shared" ref="N16:N56" si="4">M16*L16</f>
        <v>42.566008327159587</v>
      </c>
      <c r="P16" s="1">
        <f t="shared" ref="P16:P55" si="5">D16</f>
        <v>2656.9408340701443</v>
      </c>
      <c r="Q16" s="1">
        <f>$C16*Q15+Q15</f>
        <v>34.454876716500543</v>
      </c>
      <c r="R16" s="1">
        <f>R15*$C16+R15</f>
        <v>797.0822502210433</v>
      </c>
      <c r="S16" s="1">
        <f>$N16</f>
        <v>42.566008327159587</v>
      </c>
      <c r="T16" s="2">
        <f>$G16</f>
        <v>750</v>
      </c>
    </row>
    <row r="17" spans="1:52" x14ac:dyDescent="0.2">
      <c r="A17" s="31">
        <v>41529</v>
      </c>
      <c r="B17" s="2">
        <v>34.979999999999997</v>
      </c>
      <c r="C17" s="4">
        <f t="shared" ref="C17:C55" si="6">(B17-B16)/B16</f>
        <v>-2.9950110095670904E-2</v>
      </c>
      <c r="D17" s="2">
        <f t="shared" ref="D17:D55" si="7">D16*C17+D16</f>
        <v>2577.3651635720598</v>
      </c>
      <c r="E17">
        <f t="shared" ref="E17:E55" si="8">($D$15/$B$15)+K16+I16</f>
        <v>118.72001804256323</v>
      </c>
      <c r="F17">
        <v>3</v>
      </c>
      <c r="G17" s="2">
        <f t="shared" si="2"/>
        <v>750</v>
      </c>
      <c r="H17">
        <f t="shared" si="3"/>
        <v>21.440823327615782</v>
      </c>
      <c r="I17">
        <f t="shared" ref="I17:I55" si="9">H17+I16</f>
        <v>64.343824085187691</v>
      </c>
      <c r="J17">
        <f t="shared" ref="J17:J55" si="10">N17/B17</f>
        <v>1.6290911566732518</v>
      </c>
      <c r="K17">
        <f t="shared" ref="K17:K55" si="11">K16+J17</f>
        <v>3.7650002777977942</v>
      </c>
      <c r="L17">
        <f t="shared" ref="L17:L55" si="12">E17</f>
        <v>118.72001804256323</v>
      </c>
      <c r="M17" s="2">
        <v>0.48</v>
      </c>
      <c r="N17" s="1">
        <f t="shared" si="4"/>
        <v>56.985608660430344</v>
      </c>
      <c r="P17" s="1">
        <f t="shared" si="5"/>
        <v>2577.3651635720598</v>
      </c>
      <c r="Q17" s="1">
        <f t="shared" ref="Q17:Q55" si="13">C17*Q16+Q16</f>
        <v>33.422949365508586</v>
      </c>
      <c r="R17" s="1">
        <f t="shared" ref="R17:R55" si="14">R16*C17+R16</f>
        <v>773.20954907161797</v>
      </c>
      <c r="S17" s="1">
        <f>$C17*S16+S16</f>
        <v>41.291151691427913</v>
      </c>
      <c r="T17" s="1">
        <f>T16*$C17+T16</f>
        <v>727.53741742824684</v>
      </c>
      <c r="U17" s="1">
        <f>$N17</f>
        <v>56.985608660430344</v>
      </c>
      <c r="V17" s="2">
        <f>$G17</f>
        <v>750</v>
      </c>
    </row>
    <row r="18" spans="1:52" x14ac:dyDescent="0.2">
      <c r="A18" s="31">
        <v>41631</v>
      </c>
      <c r="B18" s="2">
        <v>38.209999000000003</v>
      </c>
      <c r="C18" s="4">
        <f t="shared" si="6"/>
        <v>9.2338450543167722E-2</v>
      </c>
      <c r="D18" s="2">
        <f t="shared" si="7"/>
        <v>2815.3550692602421</v>
      </c>
      <c r="E18">
        <f t="shared" si="8"/>
        <v>141.78993252685228</v>
      </c>
      <c r="F18">
        <v>4</v>
      </c>
      <c r="G18" s="2">
        <f t="shared" si="2"/>
        <v>750</v>
      </c>
      <c r="H18">
        <f t="shared" si="3"/>
        <v>19.628370050467677</v>
      </c>
      <c r="I18">
        <f t="shared" si="9"/>
        <v>83.972194135655371</v>
      </c>
      <c r="J18">
        <f t="shared" si="10"/>
        <v>1.7811873696434561</v>
      </c>
      <c r="K18">
        <f t="shared" si="11"/>
        <v>5.5461876474412506</v>
      </c>
      <c r="L18">
        <f t="shared" si="12"/>
        <v>141.78993252685228</v>
      </c>
      <c r="M18" s="2">
        <v>0.48</v>
      </c>
      <c r="N18" s="1">
        <f t="shared" si="4"/>
        <v>68.059167612889098</v>
      </c>
      <c r="P18" s="1">
        <f t="shared" si="5"/>
        <v>2815.3550692602421</v>
      </c>
      <c r="Q18" s="1">
        <f t="shared" si="13"/>
        <v>36.509172722502399</v>
      </c>
      <c r="R18" s="1">
        <f t="shared" si="14"/>
        <v>844.60652077807254</v>
      </c>
      <c r="S18" s="1">
        <f t="shared" ref="S18:S56" si="15">$C18*S17+S17</f>
        <v>45.103912659757263</v>
      </c>
      <c r="T18" s="1">
        <f t="shared" ref="T18:T56" si="16">T17*$C18+T17</f>
        <v>794.71709526574898</v>
      </c>
      <c r="U18" s="1">
        <f>$C18*U17+U17</f>
        <v>62.247571467393804</v>
      </c>
      <c r="V18" s="1">
        <f>V17*$C18+V17</f>
        <v>819.25383790737578</v>
      </c>
      <c r="W18" s="1">
        <f>$N18</f>
        <v>68.059167612889098</v>
      </c>
      <c r="X18" s="2">
        <f>$G18</f>
        <v>750</v>
      </c>
    </row>
    <row r="19" spans="1:52" x14ac:dyDescent="0.2">
      <c r="A19" s="31">
        <v>41710</v>
      </c>
      <c r="B19" s="2">
        <v>36.229999999999997</v>
      </c>
      <c r="C19" s="4">
        <f t="shared" si="6"/>
        <v>-5.1818870762074774E-2</v>
      </c>
      <c r="D19" s="2">
        <f t="shared" si="7"/>
        <v>2669.4665487768934</v>
      </c>
      <c r="E19">
        <f t="shared" si="8"/>
        <v>163.19948994696341</v>
      </c>
      <c r="F19">
        <v>1</v>
      </c>
      <c r="G19" s="2">
        <f t="shared" si="2"/>
        <v>750</v>
      </c>
      <c r="H19">
        <f t="shared" si="3"/>
        <v>20.701076455975713</v>
      </c>
      <c r="I19">
        <f t="shared" si="9"/>
        <v>104.67327059163108</v>
      </c>
      <c r="J19">
        <f t="shared" si="10"/>
        <v>2.1621792761397303</v>
      </c>
      <c r="K19">
        <f t="shared" si="11"/>
        <v>7.7083669235809804</v>
      </c>
      <c r="L19">
        <f t="shared" si="12"/>
        <v>163.19948994696341</v>
      </c>
      <c r="M19" s="2">
        <v>0.48</v>
      </c>
      <c r="N19" s="1">
        <f t="shared" si="4"/>
        <v>78.335755174542427</v>
      </c>
      <c r="P19" s="1">
        <f t="shared" si="5"/>
        <v>2669.4665487768934</v>
      </c>
      <c r="Q19" s="1">
        <f t="shared" si="13"/>
        <v>34.617308619564781</v>
      </c>
      <c r="R19" s="1">
        <f t="shared" si="14"/>
        <v>800.83996463306801</v>
      </c>
      <c r="S19" s="1">
        <f t="shared" si="15"/>
        <v>42.766678838777395</v>
      </c>
      <c r="T19" s="1">
        <f t="shared" si="16"/>
        <v>753.53575281376163</v>
      </c>
      <c r="U19" s="1">
        <f t="shared" ref="U19:U56" si="17">$C19*U18+U18</f>
        <v>59.021972606271909</v>
      </c>
      <c r="V19" s="1">
        <f t="shared" ref="V19:V56" si="18">V18*$C19+V18</f>
        <v>776.80102915951977</v>
      </c>
      <c r="W19" s="1">
        <f>$C19*W18+W18</f>
        <v>64.532418402182415</v>
      </c>
      <c r="X19" s="1">
        <f>X18*$C19+X18</f>
        <v>711.13584692844393</v>
      </c>
      <c r="Y19" s="1">
        <f>$N19</f>
        <v>78.335755174542427</v>
      </c>
      <c r="Z19" s="2">
        <f>$G19</f>
        <v>750</v>
      </c>
    </row>
    <row r="20" spans="1:52" x14ac:dyDescent="0.2">
      <c r="A20" s="31">
        <v>41802</v>
      </c>
      <c r="B20" s="2">
        <v>42.049999</v>
      </c>
      <c r="C20" s="4">
        <f t="shared" si="6"/>
        <v>0.16064032569693634</v>
      </c>
      <c r="D20" s="2">
        <f t="shared" si="7"/>
        <v>3098.2905246094901</v>
      </c>
      <c r="E20">
        <f t="shared" si="8"/>
        <v>186.06274567907883</v>
      </c>
      <c r="F20">
        <v>2</v>
      </c>
      <c r="G20" s="2">
        <f t="shared" si="2"/>
        <v>750</v>
      </c>
      <c r="H20">
        <f t="shared" si="3"/>
        <v>17.835910055550773</v>
      </c>
      <c r="I20">
        <f t="shared" si="9"/>
        <v>122.50918064718185</v>
      </c>
      <c r="J20">
        <f t="shared" si="10"/>
        <v>2.1239029738373558</v>
      </c>
      <c r="K20">
        <f t="shared" si="11"/>
        <v>9.8322698974183353</v>
      </c>
      <c r="L20">
        <f t="shared" si="12"/>
        <v>186.06274567907883</v>
      </c>
      <c r="M20" s="2">
        <v>0.48</v>
      </c>
      <c r="N20" s="1">
        <f t="shared" si="4"/>
        <v>89.31011792595784</v>
      </c>
      <c r="P20" s="1">
        <f t="shared" si="5"/>
        <v>3098.2905246094901</v>
      </c>
      <c r="Q20" s="1">
        <f t="shared" si="13"/>
        <v>40.178244350963027</v>
      </c>
      <c r="R20" s="1">
        <f t="shared" si="14"/>
        <v>929.48715738284704</v>
      </c>
      <c r="S20" s="1">
        <f t="shared" si="15"/>
        <v>49.636732056414871</v>
      </c>
      <c r="T20" s="1">
        <f t="shared" si="16"/>
        <v>874.58398157005036</v>
      </c>
      <c r="U20" s="1">
        <f t="shared" si="17"/>
        <v>68.503281509019089</v>
      </c>
      <c r="V20" s="1">
        <f t="shared" si="18"/>
        <v>901.58659948542038</v>
      </c>
      <c r="W20" s="1">
        <f t="shared" ref="W20:W56" si="19">$C20*W19+W19</f>
        <v>74.898927112319967</v>
      </c>
      <c r="X20" s="1">
        <f t="shared" ref="X20:X56" si="20">X19*$C20+X19</f>
        <v>825.37294099379585</v>
      </c>
      <c r="Y20" s="1">
        <f>$C20*Y19+Y19</f>
        <v>90.919636399496383</v>
      </c>
      <c r="Z20" s="1">
        <f>Z19*$C20+Z19</f>
        <v>870.48024427270229</v>
      </c>
      <c r="AA20" s="1">
        <f>$N20</f>
        <v>89.31011792595784</v>
      </c>
      <c r="AB20" s="2">
        <f>$G20</f>
        <v>750</v>
      </c>
    </row>
    <row r="21" spans="1:52" x14ac:dyDescent="0.2">
      <c r="A21" s="31">
        <v>41893</v>
      </c>
      <c r="B21" s="2">
        <v>43.330002</v>
      </c>
      <c r="C21" s="4">
        <f t="shared" si="6"/>
        <v>3.0440024505113558E-2</v>
      </c>
      <c r="D21" s="2">
        <f t="shared" si="7"/>
        <v>3192.602564102564</v>
      </c>
      <c r="E21">
        <f t="shared" si="8"/>
        <v>206.02255870846699</v>
      </c>
      <c r="F21">
        <v>3</v>
      </c>
      <c r="G21" s="2">
        <f t="shared" si="2"/>
        <v>750</v>
      </c>
      <c r="H21">
        <f t="shared" si="3"/>
        <v>17.309022972119873</v>
      </c>
      <c r="I21">
        <f t="shared" si="9"/>
        <v>139.81820361930173</v>
      </c>
      <c r="J21">
        <f t="shared" si="10"/>
        <v>2.4724607796787739</v>
      </c>
      <c r="K21">
        <f t="shared" si="11"/>
        <v>12.304730677097108</v>
      </c>
      <c r="L21">
        <f t="shared" si="12"/>
        <v>206.02255870846699</v>
      </c>
      <c r="M21" s="2">
        <v>0.52</v>
      </c>
      <c r="N21" s="1">
        <f t="shared" si="4"/>
        <v>107.13173052840284</v>
      </c>
      <c r="P21" s="1">
        <f t="shared" si="5"/>
        <v>3192.602564102564</v>
      </c>
      <c r="Q21" s="1">
        <f t="shared" si="13"/>
        <v>41.401271093578785</v>
      </c>
      <c r="R21" s="1">
        <f t="shared" si="14"/>
        <v>957.78076923076924</v>
      </c>
      <c r="S21" s="1">
        <f t="shared" si="15"/>
        <v>51.147675396565894</v>
      </c>
      <c r="T21" s="1">
        <f t="shared" si="16"/>
        <v>901.20633940082246</v>
      </c>
      <c r="U21" s="1">
        <f t="shared" si="17"/>
        <v>70.588523076834321</v>
      </c>
      <c r="V21" s="1">
        <f t="shared" si="18"/>
        <v>929.03091766723855</v>
      </c>
      <c r="W21" s="1">
        <f t="shared" si="19"/>
        <v>77.178852289025698</v>
      </c>
      <c r="X21" s="1">
        <f t="shared" si="20"/>
        <v>850.49731354350467</v>
      </c>
      <c r="Y21" s="1">
        <f t="shared" ref="Y21:Y56" si="21">$C21*Y20+Y20</f>
        <v>93.687232359493066</v>
      </c>
      <c r="Z21" s="1">
        <f t="shared" ref="Z21:Z56" si="22">Z20*$C21+Z20</f>
        <v>896.97768423958064</v>
      </c>
      <c r="AA21" s="1">
        <f>$C21*AA20+AA20</f>
        <v>92.028720104178575</v>
      </c>
      <c r="AB21" s="1">
        <f>AB20*$C21+AB20</f>
        <v>772.83001837883512</v>
      </c>
      <c r="AC21" s="1">
        <f>$N21</f>
        <v>107.13173052840284</v>
      </c>
      <c r="AD21" s="2">
        <f>$G21</f>
        <v>750</v>
      </c>
    </row>
    <row r="22" spans="1:52" x14ac:dyDescent="0.2">
      <c r="A22" s="31">
        <v>41995</v>
      </c>
      <c r="B22" s="2">
        <v>49.98</v>
      </c>
      <c r="C22" s="4">
        <f t="shared" si="6"/>
        <v>0.15347329086206818</v>
      </c>
      <c r="D22" s="2">
        <f t="shared" si="7"/>
        <v>3682.5817860300613</v>
      </c>
      <c r="E22">
        <f t="shared" si="8"/>
        <v>225.80404246026563</v>
      </c>
      <c r="F22">
        <v>4</v>
      </c>
      <c r="G22" s="2">
        <f t="shared" si="2"/>
        <v>750</v>
      </c>
      <c r="H22">
        <f t="shared" si="3"/>
        <v>15.006002400960385</v>
      </c>
      <c r="I22">
        <f t="shared" si="9"/>
        <v>154.82420602026212</v>
      </c>
      <c r="J22">
        <f t="shared" si="10"/>
        <v>2.3493017622916796</v>
      </c>
      <c r="K22">
        <f t="shared" si="11"/>
        <v>14.654032439388788</v>
      </c>
      <c r="L22">
        <f t="shared" si="12"/>
        <v>225.80404246026563</v>
      </c>
      <c r="M22" s="2">
        <v>0.52</v>
      </c>
      <c r="N22" s="1">
        <f t="shared" si="4"/>
        <v>117.41810207933814</v>
      </c>
      <c r="P22" s="1">
        <f t="shared" si="5"/>
        <v>3682.5817860300613</v>
      </c>
      <c r="Q22" s="1">
        <f t="shared" si="13"/>
        <v>47.755260414182935</v>
      </c>
      <c r="R22" s="1">
        <f t="shared" si="14"/>
        <v>1104.7745358090185</v>
      </c>
      <c r="S22" s="1">
        <f t="shared" si="15"/>
        <v>58.997477459621699</v>
      </c>
      <c r="T22" s="1">
        <f t="shared" si="16"/>
        <v>1039.5174420544247</v>
      </c>
      <c r="U22" s="1">
        <f t="shared" si="17"/>
        <v>81.421976010529121</v>
      </c>
      <c r="V22" s="1">
        <f t="shared" si="18"/>
        <v>1071.6123499142368</v>
      </c>
      <c r="W22" s="1">
        <f t="shared" si="19"/>
        <v>89.023744734779939</v>
      </c>
      <c r="X22" s="1">
        <f t="shared" si="20"/>
        <v>981.02593512237456</v>
      </c>
      <c r="Y22" s="1">
        <f t="shared" si="21"/>
        <v>108.06572022146371</v>
      </c>
      <c r="Z22" s="1">
        <f t="shared" si="22"/>
        <v>1034.6398012696661</v>
      </c>
      <c r="AA22" s="1">
        <f t="shared" ref="AA22:AA56" si="23">$C22*AA21+AA21</f>
        <v>106.15267063239104</v>
      </c>
      <c r="AB22" s="1">
        <f t="shared" ref="AB22:AB56" si="24">AB21*$C22+AB21</f>
        <v>891.43878457642757</v>
      </c>
      <c r="AC22" s="1">
        <f>$C22*AC21+AC21</f>
        <v>123.57358976834512</v>
      </c>
      <c r="AD22" s="1">
        <f>AD21*$C22+AD21</f>
        <v>865.10496814655107</v>
      </c>
      <c r="AE22" s="1">
        <f>$N22</f>
        <v>117.41810207933814</v>
      </c>
      <c r="AF22" s="2">
        <f>$G22</f>
        <v>750</v>
      </c>
    </row>
    <row r="23" spans="1:52" x14ac:dyDescent="0.2">
      <c r="A23" s="31">
        <v>42075</v>
      </c>
      <c r="B23" s="2">
        <v>52.09</v>
      </c>
      <c r="C23" s="4">
        <f t="shared" si="6"/>
        <v>4.2216886754702011E-2</v>
      </c>
      <c r="D23" s="2">
        <f t="shared" si="7"/>
        <v>3838.0489242558206</v>
      </c>
      <c r="E23">
        <f t="shared" si="8"/>
        <v>243.15934662351771</v>
      </c>
      <c r="F23">
        <v>1</v>
      </c>
      <c r="G23" s="2">
        <f t="shared" si="2"/>
        <v>750</v>
      </c>
      <c r="H23">
        <f t="shared" si="3"/>
        <v>14.398157035899404</v>
      </c>
      <c r="I23">
        <f t="shared" si="9"/>
        <v>169.22236305616153</v>
      </c>
      <c r="J23">
        <f t="shared" si="10"/>
        <v>2.4273922104862584</v>
      </c>
      <c r="K23">
        <f t="shared" si="11"/>
        <v>17.081424649875046</v>
      </c>
      <c r="L23">
        <f t="shared" si="12"/>
        <v>243.15934662351771</v>
      </c>
      <c r="M23" s="2">
        <v>0.52</v>
      </c>
      <c r="N23" s="1">
        <f t="shared" si="4"/>
        <v>126.44286024422921</v>
      </c>
      <c r="P23" s="1">
        <f t="shared" si="5"/>
        <v>3838.0489242558206</v>
      </c>
      <c r="Q23" s="1">
        <f t="shared" si="13"/>
        <v>49.771338835029802</v>
      </c>
      <c r="R23" s="1">
        <f t="shared" si="14"/>
        <v>1151.4146772767463</v>
      </c>
      <c r="S23" s="1">
        <f t="shared" si="15"/>
        <v>61.488167284347632</v>
      </c>
      <c r="T23" s="1">
        <f t="shared" si="16"/>
        <v>1083.4026321851738</v>
      </c>
      <c r="U23" s="1">
        <f t="shared" si="17"/>
        <v>84.859358351109691</v>
      </c>
      <c r="V23" s="1">
        <f t="shared" si="18"/>
        <v>1116.8524871355062</v>
      </c>
      <c r="W23" s="1">
        <f t="shared" si="19"/>
        <v>92.782050084727643</v>
      </c>
      <c r="X23" s="1">
        <f t="shared" si="20"/>
        <v>1022.4417959288614</v>
      </c>
      <c r="Y23" s="1">
        <f t="shared" si="21"/>
        <v>112.62791849411855</v>
      </c>
      <c r="Z23" s="1">
        <f t="shared" si="22"/>
        <v>1078.319072591775</v>
      </c>
      <c r="AA23" s="1">
        <f t="shared" si="23"/>
        <v>110.63410590718787</v>
      </c>
      <c r="AB23" s="1">
        <f t="shared" si="24"/>
        <v>929.07255479363982</v>
      </c>
      <c r="AC23" s="1">
        <f t="shared" ref="AC23:AC56" si="25">$C23*AC22+AC22</f>
        <v>128.79048201346734</v>
      </c>
      <c r="AD23" s="1">
        <f t="shared" ref="AD23:AD56" si="26">AD22*$C23+AD22</f>
        <v>901.62700661772408</v>
      </c>
      <c r="AE23" s="1">
        <f>$C23*AE22+AE22</f>
        <v>122.3751287977736</v>
      </c>
      <c r="AF23" s="1">
        <f>AF22*$C23+AF22</f>
        <v>781.66266506602653</v>
      </c>
      <c r="AG23" s="1">
        <f>$N23</f>
        <v>126.44286024422921</v>
      </c>
      <c r="AH23" s="2">
        <f>$G23</f>
        <v>750</v>
      </c>
    </row>
    <row r="24" spans="1:52" x14ac:dyDescent="0.2">
      <c r="A24" s="31">
        <v>42166</v>
      </c>
      <c r="B24" s="2">
        <v>48.700001</v>
      </c>
      <c r="C24" s="4">
        <f t="shared" si="6"/>
        <v>-6.507965060472265E-2</v>
      </c>
      <c r="D24" s="2">
        <f t="shared" si="7"/>
        <v>3588.2700412614204</v>
      </c>
      <c r="E24">
        <f t="shared" si="8"/>
        <v>259.98489586990337</v>
      </c>
      <c r="F24">
        <v>2</v>
      </c>
      <c r="G24" s="2">
        <f t="shared" si="2"/>
        <v>750</v>
      </c>
      <c r="H24">
        <f t="shared" si="3"/>
        <v>15.400410361387877</v>
      </c>
      <c r="I24">
        <f t="shared" si="9"/>
        <v>184.62277341754941</v>
      </c>
      <c r="J24">
        <f t="shared" si="10"/>
        <v>2.7760193650170515</v>
      </c>
      <c r="K24">
        <f t="shared" si="11"/>
        <v>19.857444014892099</v>
      </c>
      <c r="L24">
        <f t="shared" si="12"/>
        <v>259.98489586990337</v>
      </c>
      <c r="M24" s="2">
        <v>0.52</v>
      </c>
      <c r="N24" s="1">
        <f t="shared" si="4"/>
        <v>135.19214585234977</v>
      </c>
      <c r="P24" s="1">
        <f t="shared" si="5"/>
        <v>3588.2700412614204</v>
      </c>
      <c r="Q24" s="1">
        <f t="shared" si="13"/>
        <v>46.532237493516796</v>
      </c>
      <c r="R24" s="1">
        <f t="shared" si="14"/>
        <v>1076.4810123784262</v>
      </c>
      <c r="S24" s="1">
        <f t="shared" si="15"/>
        <v>57.486538841157554</v>
      </c>
      <c r="T24" s="1">
        <f t="shared" si="16"/>
        <v>1012.8951674183259</v>
      </c>
      <c r="U24" s="1">
        <f t="shared" si="17"/>
        <v>79.336740959078526</v>
      </c>
      <c r="V24" s="1">
        <f t="shared" si="18"/>
        <v>1044.1681174957118</v>
      </c>
      <c r="W24" s="1">
        <f t="shared" si="19"/>
        <v>86.743826682823695</v>
      </c>
      <c r="X24" s="1">
        <f t="shared" si="20"/>
        <v>955.90164108614601</v>
      </c>
      <c r="Y24" s="1">
        <f t="shared" si="21"/>
        <v>105.29813291018414</v>
      </c>
      <c r="Z24" s="1">
        <f t="shared" si="22"/>
        <v>1008.1424441070938</v>
      </c>
      <c r="AA24" s="1">
        <f t="shared" si="23"/>
        <v>103.43407694978221</v>
      </c>
      <c r="AB24" s="1">
        <f t="shared" si="24"/>
        <v>868.60883754123267</v>
      </c>
      <c r="AC24" s="1">
        <f t="shared" si="25"/>
        <v>120.40884244281708</v>
      </c>
      <c r="AD24" s="1">
        <f t="shared" si="26"/>
        <v>842.94943605126059</v>
      </c>
      <c r="AE24" s="1">
        <f t="shared" ref="AE24:AE56" si="27">$C24*AE23+AE23</f>
        <v>114.41099817290656</v>
      </c>
      <c r="AF24" s="1">
        <f t="shared" ref="AF24:AF56" si="28">AF23*$C24+AF23</f>
        <v>730.79233193277321</v>
      </c>
      <c r="AG24" s="1">
        <f>$C24*AG23+AG23</f>
        <v>118.21400307807299</v>
      </c>
      <c r="AH24" s="1">
        <f>AH23*$C24+AH23</f>
        <v>701.19026204645797</v>
      </c>
      <c r="AI24" s="1">
        <f>$N24</f>
        <v>135.19214585234977</v>
      </c>
      <c r="AJ24" s="2">
        <f>$G24</f>
        <v>750</v>
      </c>
    </row>
    <row r="25" spans="1:52" x14ac:dyDescent="0.2">
      <c r="A25" s="31">
        <v>42258</v>
      </c>
      <c r="B25" s="2">
        <v>52.689999</v>
      </c>
      <c r="C25" s="4">
        <f t="shared" si="6"/>
        <v>8.1930142054822547E-2</v>
      </c>
      <c r="D25" s="2">
        <f t="shared" si="7"/>
        <v>3882.2575154730325</v>
      </c>
      <c r="E25">
        <f t="shared" si="8"/>
        <v>278.1613255963083</v>
      </c>
      <c r="F25">
        <v>3</v>
      </c>
      <c r="G25" s="2">
        <f t="shared" si="2"/>
        <v>750</v>
      </c>
      <c r="H25">
        <f t="shared" si="3"/>
        <v>14.234200308107805</v>
      </c>
      <c r="I25">
        <f t="shared" si="9"/>
        <v>198.85697372565721</v>
      </c>
      <c r="J25">
        <f t="shared" si="10"/>
        <v>2.9827510333016738</v>
      </c>
      <c r="K25">
        <f t="shared" si="11"/>
        <v>22.840195048193774</v>
      </c>
      <c r="L25">
        <f t="shared" si="12"/>
        <v>278.1613255963083</v>
      </c>
      <c r="M25" s="2">
        <v>0.56499999999999995</v>
      </c>
      <c r="N25" s="1">
        <f t="shared" si="4"/>
        <v>157.16114896191417</v>
      </c>
      <c r="P25" s="1">
        <f t="shared" si="5"/>
        <v>3882.2575154730325</v>
      </c>
      <c r="Q25" s="1">
        <f t="shared" si="13"/>
        <v>50.344630321489369</v>
      </c>
      <c r="R25" s="1">
        <f t="shared" si="14"/>
        <v>1164.6772546419097</v>
      </c>
      <c r="S25" s="1">
        <f t="shared" si="15"/>
        <v>62.196419134653667</v>
      </c>
      <c r="T25" s="1">
        <f t="shared" si="16"/>
        <v>1095.8818123715525</v>
      </c>
      <c r="U25" s="1">
        <f t="shared" si="17"/>
        <v>85.836811416022485</v>
      </c>
      <c r="V25" s="1">
        <f t="shared" si="18"/>
        <v>1129.7169596912522</v>
      </c>
      <c r="W25" s="1">
        <f t="shared" si="19"/>
        <v>93.850760725326353</v>
      </c>
      <c r="X25" s="1">
        <f t="shared" si="20"/>
        <v>1034.218798330772</v>
      </c>
      <c r="Y25" s="1">
        <f t="shared" si="21"/>
        <v>113.92522389762311</v>
      </c>
      <c r="Z25" s="1">
        <f t="shared" si="22"/>
        <v>1090.7396977642838</v>
      </c>
      <c r="AA25" s="1">
        <f t="shared" si="23"/>
        <v>111.90844556758731</v>
      </c>
      <c r="AB25" s="1">
        <f t="shared" si="24"/>
        <v>939.77408299106014</v>
      </c>
      <c r="AC25" s="1">
        <f t="shared" si="25"/>
        <v>130.27395600881383</v>
      </c>
      <c r="AD25" s="1">
        <f t="shared" si="26"/>
        <v>912.01240309197294</v>
      </c>
      <c r="AE25" s="1">
        <f t="shared" si="27"/>
        <v>123.78470750584684</v>
      </c>
      <c r="AF25" s="1">
        <f t="shared" si="28"/>
        <v>790.66625150060031</v>
      </c>
      <c r="AG25" s="1">
        <f t="shared" ref="AG25:AG56" si="29">$C25*AG24+AG24</f>
        <v>127.89929314312874</v>
      </c>
      <c r="AH25" s="1">
        <f t="shared" ref="AH25:AH56" si="30">AH24*$C25+AH24</f>
        <v>758.63887982338247</v>
      </c>
      <c r="AI25" s="1">
        <f>$C25*AI24+AI24</f>
        <v>146.26845756672907</v>
      </c>
      <c r="AJ25" s="1">
        <f>AJ24*$C25+AJ24</f>
        <v>811.4476065411169</v>
      </c>
      <c r="AK25" s="1">
        <f>$N25</f>
        <v>157.16114896191417</v>
      </c>
      <c r="AL25" s="2">
        <f>$G25</f>
        <v>750</v>
      </c>
    </row>
    <row r="26" spans="1:52" x14ac:dyDescent="0.2">
      <c r="A26" s="31">
        <v>42360</v>
      </c>
      <c r="B26" s="2">
        <v>57.169998</v>
      </c>
      <c r="C26" s="4">
        <f t="shared" si="6"/>
        <v>8.5025604194830212E-2</v>
      </c>
      <c r="D26" s="2">
        <f t="shared" si="7"/>
        <v>4212.3488063660479</v>
      </c>
      <c r="E26">
        <f t="shared" si="8"/>
        <v>295.37827693771777</v>
      </c>
      <c r="F26">
        <v>4</v>
      </c>
      <c r="G26" s="2">
        <f t="shared" si="2"/>
        <v>750</v>
      </c>
      <c r="H26">
        <f t="shared" si="3"/>
        <v>13.118769043861082</v>
      </c>
      <c r="I26">
        <f t="shared" si="9"/>
        <v>211.97574276951829</v>
      </c>
      <c r="J26">
        <f t="shared" si="10"/>
        <v>2.9191662114420667</v>
      </c>
      <c r="K26">
        <f t="shared" si="11"/>
        <v>25.759361259635842</v>
      </c>
      <c r="L26">
        <f t="shared" si="12"/>
        <v>295.37827693771777</v>
      </c>
      <c r="M26" s="2">
        <v>0.56499999999999995</v>
      </c>
      <c r="N26" s="1">
        <f t="shared" si="4"/>
        <v>166.88872646981054</v>
      </c>
      <c r="P26" s="1">
        <f t="shared" si="5"/>
        <v>4212.3488063660479</v>
      </c>
      <c r="Q26" s="1">
        <f t="shared" si="13"/>
        <v>54.62521293253937</v>
      </c>
      <c r="R26" s="1">
        <f t="shared" si="14"/>
        <v>1263.7046419098142</v>
      </c>
      <c r="S26" s="1">
        <f t="shared" si="15"/>
        <v>67.484707250332491</v>
      </c>
      <c r="T26" s="1">
        <f t="shared" si="16"/>
        <v>1189.0598255945692</v>
      </c>
      <c r="U26" s="1">
        <f t="shared" si="17"/>
        <v>93.135138168827496</v>
      </c>
      <c r="V26" s="1">
        <f t="shared" si="18"/>
        <v>1225.7718267581477</v>
      </c>
      <c r="W26" s="1">
        <f t="shared" si="19"/>
        <v>101.83047836014167</v>
      </c>
      <c r="X26" s="1">
        <f t="shared" si="20"/>
        <v>1122.1538765284972</v>
      </c>
      <c r="Y26" s="1">
        <f t="shared" si="21"/>
        <v>123.61178489254982</v>
      </c>
      <c r="Z26" s="1">
        <f t="shared" si="22"/>
        <v>1183.4804995859786</v>
      </c>
      <c r="AA26" s="1">
        <f t="shared" si="23"/>
        <v>121.42352876647568</v>
      </c>
      <c r="AB26" s="1">
        <f t="shared" si="24"/>
        <v>1019.6789422040175</v>
      </c>
      <c r="AC26" s="1">
        <f t="shared" si="25"/>
        <v>141.35057782931395</v>
      </c>
      <c r="AD26" s="1">
        <f t="shared" si="26"/>
        <v>989.55680869804701</v>
      </c>
      <c r="AE26" s="1">
        <f t="shared" si="27"/>
        <v>134.3095770516118</v>
      </c>
      <c r="AF26" s="1">
        <f t="shared" si="28"/>
        <v>857.89312725090042</v>
      </c>
      <c r="AG26" s="1">
        <f t="shared" si="29"/>
        <v>138.77400781871498</v>
      </c>
      <c r="AH26" s="1">
        <f t="shared" si="30"/>
        <v>823.14260894605479</v>
      </c>
      <c r="AI26" s="1">
        <f t="shared" ref="AI26:AI56" si="31">$C26*AI25+AI25</f>
        <v>158.70502154598609</v>
      </c>
      <c r="AJ26" s="1">
        <f t="shared" ref="AJ26:AJ56" si="32">AJ25*$C26+AJ25</f>
        <v>880.44142955972427</v>
      </c>
      <c r="AK26" s="1">
        <f>$C26*AK25+AK25</f>
        <v>170.52387060835463</v>
      </c>
      <c r="AL26" s="1">
        <f>AL25*$C26+AL25</f>
        <v>813.76920314612266</v>
      </c>
      <c r="AM26" s="1">
        <f>$N26</f>
        <v>166.88872646981054</v>
      </c>
      <c r="AN26" s="2">
        <f>$G26</f>
        <v>750</v>
      </c>
    </row>
    <row r="27" spans="1:52" x14ac:dyDescent="0.2">
      <c r="A27" s="31">
        <v>42440</v>
      </c>
      <c r="B27" s="2">
        <v>62.799999</v>
      </c>
      <c r="C27" s="4">
        <f t="shared" si="6"/>
        <v>9.8478243780942581E-2</v>
      </c>
      <c r="D27" s="2">
        <f t="shared" si="7"/>
        <v>4627.1735190097261</v>
      </c>
      <c r="E27">
        <f t="shared" si="8"/>
        <v>311.4162121930209</v>
      </c>
      <c r="F27">
        <v>1</v>
      </c>
      <c r="G27" s="2">
        <f t="shared" si="2"/>
        <v>750</v>
      </c>
      <c r="H27">
        <f>G27/B27</f>
        <v>11.942675349405658</v>
      </c>
      <c r="I27">
        <f t="shared" si="9"/>
        <v>223.91841811892394</v>
      </c>
      <c r="J27">
        <f t="shared" si="10"/>
        <v>2.801754182974697</v>
      </c>
      <c r="K27">
        <f t="shared" si="11"/>
        <v>28.561115442610539</v>
      </c>
      <c r="L27">
        <f t="shared" si="12"/>
        <v>311.4162121930209</v>
      </c>
      <c r="M27" s="2">
        <v>0.56499999999999995</v>
      </c>
      <c r="N27" s="1">
        <f t="shared" si="4"/>
        <v>175.95015988905678</v>
      </c>
      <c r="P27" s="1">
        <f t="shared" si="5"/>
        <v>4627.1735190097261</v>
      </c>
      <c r="Q27" s="1">
        <f t="shared" si="13"/>
        <v>60.004607968295879</v>
      </c>
      <c r="R27" s="1">
        <f t="shared" si="14"/>
        <v>1388.1520557029176</v>
      </c>
      <c r="S27" s="1">
        <f t="shared" si="15"/>
        <v>74.130482702416273</v>
      </c>
      <c r="T27" s="1">
        <f t="shared" si="16"/>
        <v>1306.1563489695964</v>
      </c>
      <c r="U27" s="1">
        <f t="shared" si="17"/>
        <v>102.30692300998906</v>
      </c>
      <c r="V27" s="1">
        <f t="shared" si="18"/>
        <v>1346.4836835334479</v>
      </c>
      <c r="W27" s="1">
        <f t="shared" si="19"/>
        <v>111.85856503242169</v>
      </c>
      <c r="X27" s="1">
        <f t="shared" si="20"/>
        <v>1232.6616195410004</v>
      </c>
      <c r="Y27" s="1">
        <f t="shared" si="21"/>
        <v>135.78485637939576</v>
      </c>
      <c r="Z27" s="1">
        <f t="shared" si="22"/>
        <v>1300.0275807341982</v>
      </c>
      <c r="AA27" s="1">
        <f t="shared" si="23"/>
        <v>133.38110463308297</v>
      </c>
      <c r="AB27" s="1">
        <f t="shared" si="24"/>
        <v>1120.0951336526784</v>
      </c>
      <c r="AC27" s="1">
        <f t="shared" si="25"/>
        <v>155.27053449136622</v>
      </c>
      <c r="AD27" s="1">
        <f t="shared" si="26"/>
        <v>1087.0066253401048</v>
      </c>
      <c r="AE27" s="1">
        <f t="shared" si="27"/>
        <v>147.5361483226157</v>
      </c>
      <c r="AF27" s="1">
        <f t="shared" si="28"/>
        <v>942.3769357743098</v>
      </c>
      <c r="AG27" s="1">
        <f t="shared" si="29"/>
        <v>152.44022839114481</v>
      </c>
      <c r="AH27" s="1">
        <f t="shared" si="30"/>
        <v>904.20424745632545</v>
      </c>
      <c r="AI27" s="1">
        <f t="shared" si="31"/>
        <v>174.33401334705144</v>
      </c>
      <c r="AJ27" s="1">
        <f t="shared" si="32"/>
        <v>967.14575529474837</v>
      </c>
      <c r="AK27" s="1">
        <f t="shared" ref="AK27:AK56" si="33">$C27*AK26+AK26</f>
        <v>187.31676190859409</v>
      </c>
      <c r="AL27" s="1">
        <f t="shared" ref="AL27:AL56" si="34">AL26*$C27+AL26</f>
        <v>893.90776511496995</v>
      </c>
      <c r="AM27" s="1">
        <f>$C27*AM26+AM26</f>
        <v>183.32363515939559</v>
      </c>
      <c r="AN27" s="1">
        <f>AN26*$C27+AN26</f>
        <v>823.85868283570699</v>
      </c>
      <c r="AO27" s="1">
        <f>$N27</f>
        <v>175.95015988905678</v>
      </c>
      <c r="AP27" s="2">
        <f>$G27</f>
        <v>750</v>
      </c>
    </row>
    <row r="28" spans="1:52" x14ac:dyDescent="0.2">
      <c r="A28" s="31">
        <v>42534</v>
      </c>
      <c r="B28" s="2">
        <v>65.5</v>
      </c>
      <c r="C28" s="4">
        <f t="shared" si="6"/>
        <v>4.2993647181427508E-2</v>
      </c>
      <c r="D28" s="2">
        <f t="shared" si="7"/>
        <v>4826.1125847332742</v>
      </c>
      <c r="E28">
        <f t="shared" si="8"/>
        <v>326.16064172540126</v>
      </c>
      <c r="F28">
        <v>2</v>
      </c>
      <c r="G28" s="2">
        <f t="shared" si="2"/>
        <v>750</v>
      </c>
      <c r="H28">
        <f t="shared" si="3"/>
        <v>11.450381679389313</v>
      </c>
      <c r="I28">
        <f t="shared" si="9"/>
        <v>235.36879979831326</v>
      </c>
      <c r="J28">
        <f t="shared" si="10"/>
        <v>2.8134467568679651</v>
      </c>
      <c r="K28">
        <f t="shared" si="11"/>
        <v>31.374562199478504</v>
      </c>
      <c r="L28">
        <f t="shared" si="12"/>
        <v>326.16064172540126</v>
      </c>
      <c r="M28" s="2">
        <v>0.56499999999999995</v>
      </c>
      <c r="N28" s="1">
        <f t="shared" si="4"/>
        <v>184.28076257485171</v>
      </c>
      <c r="P28" s="1">
        <f t="shared" si="5"/>
        <v>4826.1125847332742</v>
      </c>
      <c r="Q28" s="1">
        <f t="shared" si="13"/>
        <v>62.584424912544662</v>
      </c>
      <c r="R28" s="1">
        <f t="shared" si="14"/>
        <v>1447.833775419982</v>
      </c>
      <c r="S28" s="1">
        <f t="shared" si="15"/>
        <v>77.317622521112867</v>
      </c>
      <c r="T28" s="1">
        <f t="shared" si="16"/>
        <v>1362.3127742009767</v>
      </c>
      <c r="U28" s="1">
        <f t="shared" si="17"/>
        <v>106.705470762098</v>
      </c>
      <c r="V28" s="1">
        <f t="shared" si="18"/>
        <v>1404.3739279588337</v>
      </c>
      <c r="W28" s="1">
        <f t="shared" si="19"/>
        <v>116.66777271164639</v>
      </c>
      <c r="X28" s="1">
        <f t="shared" si="20"/>
        <v>1285.6582383056332</v>
      </c>
      <c r="Y28" s="1">
        <f t="shared" si="21"/>
        <v>141.62274258715232</v>
      </c>
      <c r="Z28" s="1">
        <f t="shared" si="22"/>
        <v>1355.920507866409</v>
      </c>
      <c r="AA28" s="1">
        <f t="shared" si="23"/>
        <v>139.11564478634679</v>
      </c>
      <c r="AB28" s="1">
        <f t="shared" si="24"/>
        <v>1168.2521086385757</v>
      </c>
      <c r="AC28" s="1">
        <f t="shared" si="25"/>
        <v>161.9461810689597</v>
      </c>
      <c r="AD28" s="1">
        <f t="shared" si="26"/>
        <v>1133.7410046738514</v>
      </c>
      <c r="AE28" s="1">
        <f t="shared" si="27"/>
        <v>153.87926543010499</v>
      </c>
      <c r="AF28" s="1">
        <f t="shared" si="28"/>
        <v>982.89315726290522</v>
      </c>
      <c r="AG28" s="1">
        <f t="shared" si="29"/>
        <v>158.99418978684992</v>
      </c>
      <c r="AH28" s="1">
        <f t="shared" si="30"/>
        <v>943.07928585141087</v>
      </c>
      <c r="AI28" s="1">
        <f t="shared" si="31"/>
        <v>181.82926840861685</v>
      </c>
      <c r="AJ28" s="1">
        <f t="shared" si="32"/>
        <v>1008.726878670906</v>
      </c>
      <c r="AK28" s="1">
        <f t="shared" si="33"/>
        <v>195.37019268125965</v>
      </c>
      <c r="AL28" s="1">
        <f t="shared" si="34"/>
        <v>932.34012018106137</v>
      </c>
      <c r="AM28" s="1">
        <f t="shared" ref="AM28:AM56" si="35">$C28*AM27+AM27</f>
        <v>191.20538684945538</v>
      </c>
      <c r="AN28" s="1">
        <f t="shared" ref="AN28:AN56" si="36">AN27*$C28+AN27</f>
        <v>859.27937237290098</v>
      </c>
      <c r="AO28" s="1">
        <f>$C28*AO27+AO27</f>
        <v>183.51489898484263</v>
      </c>
      <c r="AP28" s="1">
        <f>AP27*$C28+AP27</f>
        <v>782.24523538607059</v>
      </c>
      <c r="AQ28" s="1">
        <f>$N28</f>
        <v>184.28076257485171</v>
      </c>
      <c r="AR28" s="2">
        <f>$G28</f>
        <v>750</v>
      </c>
    </row>
    <row r="29" spans="1:52" x14ac:dyDescent="0.2">
      <c r="A29" s="31">
        <v>42626</v>
      </c>
      <c r="B29" s="2">
        <v>64.209998999999996</v>
      </c>
      <c r="C29" s="4">
        <f t="shared" si="6"/>
        <v>-1.9694671755725247E-2</v>
      </c>
      <c r="D29" s="2">
        <f t="shared" si="7"/>
        <v>4731.0638815207776</v>
      </c>
      <c r="E29">
        <f t="shared" si="8"/>
        <v>340.42447016165852</v>
      </c>
      <c r="F29">
        <v>3</v>
      </c>
      <c r="G29" s="2">
        <f t="shared" si="2"/>
        <v>750</v>
      </c>
      <c r="H29">
        <f t="shared" si="3"/>
        <v>11.680423791939322</v>
      </c>
      <c r="I29">
        <f t="shared" si="9"/>
        <v>247.04922359025258</v>
      </c>
      <c r="J29">
        <f t="shared" si="10"/>
        <v>3.2340590255827868</v>
      </c>
      <c r="K29">
        <f t="shared" si="11"/>
        <v>34.608621225061292</v>
      </c>
      <c r="L29">
        <f t="shared" si="12"/>
        <v>340.42447016165852</v>
      </c>
      <c r="M29" s="2">
        <v>0.61</v>
      </c>
      <c r="N29" s="1">
        <f t="shared" si="4"/>
        <v>207.6589267986117</v>
      </c>
      <c r="P29" s="1">
        <f t="shared" si="5"/>
        <v>4731.0638815207776</v>
      </c>
      <c r="Q29" s="1">
        <f t="shared" si="13"/>
        <v>61.351845206871261</v>
      </c>
      <c r="R29" s="1">
        <f t="shared" si="14"/>
        <v>1419.319164456233</v>
      </c>
      <c r="S29" s="1">
        <f t="shared" si="15"/>
        <v>75.794877324626484</v>
      </c>
      <c r="T29" s="1">
        <f t="shared" si="16"/>
        <v>1335.482471284457</v>
      </c>
      <c r="U29" s="1">
        <f t="shared" si="17"/>
        <v>104.60394154089835</v>
      </c>
      <c r="V29" s="1">
        <f t="shared" si="18"/>
        <v>1376.7152444253859</v>
      </c>
      <c r="W29" s="1">
        <f t="shared" si="19"/>
        <v>114.37003922361896</v>
      </c>
      <c r="X29" s="1">
        <f t="shared" si="20"/>
        <v>1260.3376213121599</v>
      </c>
      <c r="Y29" s="1">
        <f t="shared" si="21"/>
        <v>138.83352915875278</v>
      </c>
      <c r="Z29" s="1">
        <f t="shared" si="22"/>
        <v>1329.2160985371238</v>
      </c>
      <c r="AA29" s="1">
        <f t="shared" si="23"/>
        <v>136.37580782619361</v>
      </c>
      <c r="AB29" s="1">
        <f t="shared" si="24"/>
        <v>1145.2437668310051</v>
      </c>
      <c r="AC29" s="1">
        <f t="shared" si="25"/>
        <v>158.75670419071329</v>
      </c>
      <c r="AD29" s="1">
        <f t="shared" si="26"/>
        <v>1111.4123477307937</v>
      </c>
      <c r="AE29" s="1">
        <f t="shared" si="27"/>
        <v>150.84866380744697</v>
      </c>
      <c r="AF29" s="1">
        <f t="shared" si="28"/>
        <v>963.53539915966383</v>
      </c>
      <c r="AG29" s="1">
        <f t="shared" si="29"/>
        <v>155.86285140793044</v>
      </c>
      <c r="AH29" s="1">
        <f t="shared" si="30"/>
        <v>924.50564887694361</v>
      </c>
      <c r="AI29" s="1">
        <f t="shared" si="31"/>
        <v>178.24820065172548</v>
      </c>
      <c r="AJ29" s="1">
        <f t="shared" si="32"/>
        <v>988.86033390430521</v>
      </c>
      <c r="AK29" s="1">
        <f t="shared" si="33"/>
        <v>191.52244086554944</v>
      </c>
      <c r="AL29" s="1">
        <f t="shared" si="34"/>
        <v>913.97798754940197</v>
      </c>
      <c r="AM29" s="1">
        <f t="shared" si="35"/>
        <v>187.4396595175289</v>
      </c>
      <c r="AN29" s="1">
        <f t="shared" si="36"/>
        <v>842.35614718755107</v>
      </c>
      <c r="AO29" s="1">
        <f t="shared" ref="AO29:AO56" si="37">$C29*AO28+AO28</f>
        <v>179.90063328705108</v>
      </c>
      <c r="AP29" s="1">
        <f t="shared" ref="AP29:AP56" si="38">AP28*$C29+AP28</f>
        <v>766.8391722426619</v>
      </c>
      <c r="AQ29" s="1">
        <f>$C29*AQ28+AQ28</f>
        <v>180.65141344504528</v>
      </c>
      <c r="AR29" s="1">
        <f>AR28*$C29+AR28</f>
        <v>735.22899618320605</v>
      </c>
      <c r="AS29" s="1">
        <f>$N29</f>
        <v>207.6589267986117</v>
      </c>
      <c r="AT29" s="2">
        <f>$G29</f>
        <v>750</v>
      </c>
    </row>
    <row r="30" spans="1:52" x14ac:dyDescent="0.2">
      <c r="A30" s="31">
        <v>42724</v>
      </c>
      <c r="B30" s="2">
        <v>67.150002000000001</v>
      </c>
      <c r="C30" s="4">
        <f t="shared" si="6"/>
        <v>4.5787307986097377E-2</v>
      </c>
      <c r="D30" s="2">
        <f t="shared" si="7"/>
        <v>4947.6865605658704</v>
      </c>
      <c r="E30">
        <f t="shared" si="8"/>
        <v>355.33895297918065</v>
      </c>
      <c r="F30">
        <v>4</v>
      </c>
      <c r="G30" s="2">
        <f t="shared" si="2"/>
        <v>750</v>
      </c>
      <c r="H30">
        <f t="shared" si="3"/>
        <v>11.169024239195108</v>
      </c>
      <c r="I30">
        <f t="shared" si="9"/>
        <v>258.21824782944771</v>
      </c>
      <c r="J30">
        <f t="shared" si="10"/>
        <v>3.2279486948831395</v>
      </c>
      <c r="K30">
        <f t="shared" si="11"/>
        <v>37.836569919944431</v>
      </c>
      <c r="L30">
        <f t="shared" si="12"/>
        <v>355.33895297918065</v>
      </c>
      <c r="M30" s="2">
        <v>0.61</v>
      </c>
      <c r="N30" s="1">
        <f t="shared" si="4"/>
        <v>216.7567613173002</v>
      </c>
      <c r="P30" s="1">
        <f t="shared" si="5"/>
        <v>4947.6865605658704</v>
      </c>
      <c r="Q30" s="1">
        <f t="shared" si="13"/>
        <v>64.160981038873643</v>
      </c>
      <c r="R30" s="1">
        <f t="shared" si="14"/>
        <v>1484.3059681697609</v>
      </c>
      <c r="S30" s="1">
        <f t="shared" si="15"/>
        <v>79.265320716457623</v>
      </c>
      <c r="T30" s="1">
        <f t="shared" si="16"/>
        <v>1396.6306185071928</v>
      </c>
      <c r="U30" s="1">
        <f t="shared" si="17"/>
        <v>109.39347442879118</v>
      </c>
      <c r="V30" s="1">
        <f t="shared" si="18"/>
        <v>1439.7513293310465</v>
      </c>
      <c r="W30" s="1">
        <f t="shared" si="19"/>
        <v>119.60673543393284</v>
      </c>
      <c r="X30" s="1">
        <f t="shared" si="20"/>
        <v>1318.045088145645</v>
      </c>
      <c r="Y30" s="1">
        <f t="shared" si="21"/>
        <v>145.19034271714142</v>
      </c>
      <c r="Z30" s="1">
        <f t="shared" si="22"/>
        <v>1390.0773254209219</v>
      </c>
      <c r="AA30" s="1">
        <f t="shared" si="23"/>
        <v>142.62008894098437</v>
      </c>
      <c r="AB30" s="1">
        <f t="shared" si="24"/>
        <v>1197.6813959020546</v>
      </c>
      <c r="AC30" s="1">
        <f t="shared" si="25"/>
        <v>166.02574630035124</v>
      </c>
      <c r="AD30" s="1">
        <f t="shared" si="26"/>
        <v>1162.3009271958952</v>
      </c>
      <c r="AE30" s="1">
        <f t="shared" si="27"/>
        <v>157.75561803648981</v>
      </c>
      <c r="AF30" s="1">
        <f t="shared" si="28"/>
        <v>1007.6530912364947</v>
      </c>
      <c r="AG30" s="1">
        <f t="shared" si="29"/>
        <v>162.99939178893669</v>
      </c>
      <c r="AH30" s="1">
        <f t="shared" si="30"/>
        <v>966.83627375695903</v>
      </c>
      <c r="AI30" s="1">
        <f t="shared" si="31"/>
        <v>186.40970591293373</v>
      </c>
      <c r="AJ30" s="1">
        <f t="shared" si="32"/>
        <v>1034.1375865680168</v>
      </c>
      <c r="AK30" s="1">
        <f t="shared" si="33"/>
        <v>200.29173785170948</v>
      </c>
      <c r="AL30" s="1">
        <f t="shared" si="34"/>
        <v>955.82657915783989</v>
      </c>
      <c r="AM30" s="1">
        <f t="shared" si="35"/>
        <v>196.02201693666723</v>
      </c>
      <c r="AN30" s="1">
        <f t="shared" si="36"/>
        <v>880.9253675328099</v>
      </c>
      <c r="AO30" s="1">
        <f t="shared" si="37"/>
        <v>188.13779899025926</v>
      </c>
      <c r="AP30" s="1">
        <f t="shared" si="38"/>
        <v>801.95067359794064</v>
      </c>
      <c r="AQ30" s="1">
        <f t="shared" ref="AQ30:AQ56" si="39">$C30*AQ29+AQ29</f>
        <v>188.92295535057738</v>
      </c>
      <c r="AR30" s="1">
        <f t="shared" ref="AR30:AR56" si="40">AR29*$C30+AR29</f>
        <v>768.89315267175573</v>
      </c>
      <c r="AS30" s="1">
        <f>$C30*AS29+AS29</f>
        <v>217.1670700360022</v>
      </c>
      <c r="AT30" s="1">
        <f>AT29*$C30+AT29</f>
        <v>784.34048098957305</v>
      </c>
      <c r="AU30" s="1">
        <f>$N30</f>
        <v>216.7567613173002</v>
      </c>
      <c r="AV30" s="2">
        <f>$G30</f>
        <v>750</v>
      </c>
    </row>
    <row r="31" spans="1:52" x14ac:dyDescent="0.2">
      <c r="A31" s="31">
        <v>42807</v>
      </c>
      <c r="B31" s="2">
        <v>75.940002000000007</v>
      </c>
      <c r="C31" s="4">
        <f t="shared" si="6"/>
        <v>0.13090096408336677</v>
      </c>
      <c r="D31" s="2">
        <f t="shared" si="7"/>
        <v>5595.3435013262597</v>
      </c>
      <c r="E31">
        <f t="shared" si="8"/>
        <v>369.73592591325894</v>
      </c>
      <c r="F31">
        <v>1</v>
      </c>
      <c r="G31" s="2">
        <f t="shared" si="2"/>
        <v>750</v>
      </c>
      <c r="H31">
        <f t="shared" si="3"/>
        <v>9.8762178067891</v>
      </c>
      <c r="I31">
        <f t="shared" si="9"/>
        <v>268.09446563623681</v>
      </c>
      <c r="J31">
        <f t="shared" si="10"/>
        <v>2.9699619287222023</v>
      </c>
      <c r="K31">
        <f t="shared" si="11"/>
        <v>40.80653184866663</v>
      </c>
      <c r="L31">
        <f t="shared" si="12"/>
        <v>369.73592591325894</v>
      </c>
      <c r="M31" s="2">
        <v>0.61</v>
      </c>
      <c r="N31" s="1">
        <f t="shared" si="4"/>
        <v>225.53891480708793</v>
      </c>
      <c r="P31" s="1">
        <f t="shared" si="5"/>
        <v>5595.3435013262597</v>
      </c>
      <c r="Q31" s="1">
        <f t="shared" si="13"/>
        <v>72.559715313396822</v>
      </c>
      <c r="R31" s="1">
        <f t="shared" si="14"/>
        <v>1678.6030503978777</v>
      </c>
      <c r="S31" s="1">
        <f t="shared" si="15"/>
        <v>89.64122761661919</v>
      </c>
      <c r="T31" s="1">
        <f t="shared" si="16"/>
        <v>1579.4509129381331</v>
      </c>
      <c r="U31" s="1">
        <f t="shared" si="17"/>
        <v>123.71318569594908</v>
      </c>
      <c r="V31" s="1">
        <f t="shared" si="18"/>
        <v>1628.2161663807892</v>
      </c>
      <c r="W31" s="1">
        <f t="shared" si="19"/>
        <v>135.26337241309884</v>
      </c>
      <c r="X31" s="1">
        <f t="shared" si="20"/>
        <v>1490.5784608892561</v>
      </c>
      <c r="Y31" s="1">
        <f t="shared" si="21"/>
        <v>164.19589855440967</v>
      </c>
      <c r="Z31" s="1">
        <f t="shared" si="22"/>
        <v>1572.0397874689484</v>
      </c>
      <c r="AA31" s="1">
        <f t="shared" si="23"/>
        <v>161.28919608101475</v>
      </c>
      <c r="AB31" s="1">
        <f t="shared" si="24"/>
        <v>1354.459045290346</v>
      </c>
      <c r="AC31" s="1">
        <f t="shared" si="25"/>
        <v>187.7586765537277</v>
      </c>
      <c r="AD31" s="1">
        <f t="shared" si="26"/>
        <v>1314.447239120829</v>
      </c>
      <c r="AE31" s="1">
        <f t="shared" si="27"/>
        <v>178.40598052703368</v>
      </c>
      <c r="AF31" s="1">
        <f t="shared" si="28"/>
        <v>1139.5558523409366</v>
      </c>
      <c r="AG31" s="1">
        <f t="shared" si="29"/>
        <v>184.33616931911092</v>
      </c>
      <c r="AH31" s="1">
        <f t="shared" si="30"/>
        <v>1093.3960741025148</v>
      </c>
      <c r="AI31" s="1">
        <f t="shared" si="31"/>
        <v>210.81091613143363</v>
      </c>
      <c r="AJ31" s="1">
        <f t="shared" si="32"/>
        <v>1169.5071936446163</v>
      </c>
      <c r="AK31" s="1">
        <f t="shared" si="33"/>
        <v>226.51011943443123</v>
      </c>
      <c r="AL31" s="1">
        <f t="shared" si="34"/>
        <v>1080.9451998661077</v>
      </c>
      <c r="AM31" s="1">
        <f t="shared" si="35"/>
        <v>221.68148793524301</v>
      </c>
      <c r="AN31" s="1">
        <f t="shared" si="36"/>
        <v>996.23934742834888</v>
      </c>
      <c r="AO31" s="1">
        <f t="shared" si="37"/>
        <v>212.76521825860686</v>
      </c>
      <c r="AP31" s="1">
        <f t="shared" si="38"/>
        <v>906.92678991921639</v>
      </c>
      <c r="AQ31" s="1">
        <f t="shared" si="39"/>
        <v>213.65315234344681</v>
      </c>
      <c r="AR31" s="1">
        <f t="shared" si="40"/>
        <v>869.5420076335879</v>
      </c>
      <c r="AS31" s="1">
        <f t="shared" ref="AS31:AS56" si="41">$C31*AS30+AS30</f>
        <v>245.59444887087491</v>
      </c>
      <c r="AT31" s="1">
        <f t="shared" ref="AT31:AT56" si="42">AT30*$C31+AT30</f>
        <v>887.01140612071981</v>
      </c>
      <c r="AU31" s="1">
        <f>$C31*AU30+AU30</f>
        <v>245.13043034532302</v>
      </c>
      <c r="AV31" s="1">
        <f>AV30*$C31+AV30</f>
        <v>848.17572306252509</v>
      </c>
      <c r="AW31" s="1">
        <f>$N31</f>
        <v>225.53891480708793</v>
      </c>
      <c r="AX31" s="2">
        <f>$G31</f>
        <v>750</v>
      </c>
    </row>
    <row r="32" spans="1:52" x14ac:dyDescent="0.2">
      <c r="A32" s="31">
        <v>42899</v>
      </c>
      <c r="B32" s="2">
        <v>74.720000999999996</v>
      </c>
      <c r="C32" s="4">
        <f t="shared" si="6"/>
        <v>-1.6065327467334151E-2</v>
      </c>
      <c r="D32" s="2">
        <f t="shared" si="7"/>
        <v>5505.4524756852334</v>
      </c>
      <c r="E32">
        <f t="shared" si="8"/>
        <v>382.58210564877021</v>
      </c>
      <c r="F32">
        <v>2</v>
      </c>
      <c r="G32" s="2">
        <f t="shared" si="2"/>
        <v>750</v>
      </c>
      <c r="H32">
        <f t="shared" si="3"/>
        <v>10.037473099070221</v>
      </c>
      <c r="I32">
        <f t="shared" si="9"/>
        <v>278.13193873530702</v>
      </c>
      <c r="J32">
        <f t="shared" si="10"/>
        <v>3.123328176156607</v>
      </c>
      <c r="K32">
        <f t="shared" si="11"/>
        <v>43.929860024823235</v>
      </c>
      <c r="L32">
        <f t="shared" si="12"/>
        <v>382.58210564877021</v>
      </c>
      <c r="M32" s="2">
        <v>0.61</v>
      </c>
      <c r="N32" s="1">
        <f t="shared" si="4"/>
        <v>233.37508444574982</v>
      </c>
      <c r="P32" s="1">
        <f t="shared" si="5"/>
        <v>5505.4524756852334</v>
      </c>
      <c r="Q32" s="1">
        <f t="shared" si="13"/>
        <v>71.394019725950557</v>
      </c>
      <c r="R32" s="1">
        <f t="shared" si="14"/>
        <v>1651.6357427055698</v>
      </c>
      <c r="S32" s="1">
        <f t="shared" si="15"/>
        <v>88.201111940384365</v>
      </c>
      <c r="T32" s="1">
        <f t="shared" si="16"/>
        <v>1554.0765168032021</v>
      </c>
      <c r="U32" s="1">
        <f t="shared" si="17"/>
        <v>121.72569285571653</v>
      </c>
      <c r="V32" s="1">
        <f t="shared" si="18"/>
        <v>1602.0583404802744</v>
      </c>
      <c r="W32" s="1">
        <f t="shared" si="19"/>
        <v>133.09032204094643</v>
      </c>
      <c r="X32" s="1">
        <f t="shared" si="20"/>
        <v>1466.6318297993153</v>
      </c>
      <c r="Y32" s="1">
        <f t="shared" si="21"/>
        <v>161.5580376753399</v>
      </c>
      <c r="Z32" s="1">
        <f t="shared" si="22"/>
        <v>1546.7844534915814</v>
      </c>
      <c r="AA32" s="1">
        <f t="shared" si="23"/>
        <v>158.69803232903018</v>
      </c>
      <c r="AB32" s="1">
        <f t="shared" si="24"/>
        <v>1332.6992171866639</v>
      </c>
      <c r="AC32" s="1">
        <f t="shared" si="25"/>
        <v>184.74227193005879</v>
      </c>
      <c r="AD32" s="1">
        <f t="shared" si="26"/>
        <v>1293.3302137858195</v>
      </c>
      <c r="AE32" s="1">
        <f t="shared" si="27"/>
        <v>175.53983002773603</v>
      </c>
      <c r="AF32" s="1">
        <f t="shared" si="28"/>
        <v>1121.2485144057623</v>
      </c>
      <c r="AG32" s="1">
        <f t="shared" si="29"/>
        <v>181.37474839492546</v>
      </c>
      <c r="AH32" s="1">
        <f t="shared" si="30"/>
        <v>1075.8303081205604</v>
      </c>
      <c r="AI32" s="1">
        <f t="shared" si="31"/>
        <v>207.42416973009344</v>
      </c>
      <c r="AJ32" s="1">
        <f t="shared" si="32"/>
        <v>1150.7186776033127</v>
      </c>
      <c r="AK32" s="1">
        <f t="shared" si="33"/>
        <v>222.87116019105213</v>
      </c>
      <c r="AL32" s="1">
        <f t="shared" si="34"/>
        <v>1063.5794612560157</v>
      </c>
      <c r="AM32" s="1">
        <f t="shared" si="35"/>
        <v>218.12010223811745</v>
      </c>
      <c r="AN32" s="1">
        <f t="shared" si="36"/>
        <v>980.23443607606919</v>
      </c>
      <c r="AO32" s="1">
        <f t="shared" si="37"/>
        <v>209.34707535362352</v>
      </c>
      <c r="AP32" s="1">
        <f t="shared" si="38"/>
        <v>892.35671405026596</v>
      </c>
      <c r="AQ32" s="1">
        <f t="shared" si="39"/>
        <v>210.2207444866211</v>
      </c>
      <c r="AR32" s="1">
        <f t="shared" si="40"/>
        <v>855.57253053435113</v>
      </c>
      <c r="AS32" s="1">
        <f t="shared" si="41"/>
        <v>241.64889362560484</v>
      </c>
      <c r="AT32" s="1">
        <f t="shared" si="42"/>
        <v>872.76127741412995</v>
      </c>
      <c r="AU32" s="1">
        <f t="shared" ref="AU32:AU56" si="43">$C32*AU31+AU31</f>
        <v>241.19232970961687</v>
      </c>
      <c r="AV32" s="1">
        <f t="shared" ref="AV32:AV56" si="44">AV31*$C32+AV31</f>
        <v>834.54950232168267</v>
      </c>
      <c r="AW32" s="1">
        <f>$C32*AW31+AW31</f>
        <v>221.91555828408488</v>
      </c>
      <c r="AX32" s="1">
        <f>AX31*$C32+AX31</f>
        <v>737.95100439949942</v>
      </c>
      <c r="AY32" s="1">
        <f>$N32</f>
        <v>233.37508444574982</v>
      </c>
      <c r="AZ32" s="2">
        <f>$G32</f>
        <v>750</v>
      </c>
    </row>
    <row r="33" spans="1:84" x14ac:dyDescent="0.2">
      <c r="A33" s="31">
        <v>42992</v>
      </c>
      <c r="B33" s="2">
        <v>62.119999</v>
      </c>
      <c r="C33" s="4">
        <f t="shared" si="6"/>
        <v>-0.1686295748309746</v>
      </c>
      <c r="D33" s="2">
        <f t="shared" si="7"/>
        <v>4577.0703654582958</v>
      </c>
      <c r="E33">
        <f t="shared" si="8"/>
        <v>395.742906923997</v>
      </c>
      <c r="F33">
        <v>3</v>
      </c>
      <c r="G33" s="2">
        <f t="shared" si="2"/>
        <v>750</v>
      </c>
      <c r="H33">
        <f t="shared" si="3"/>
        <v>12.073406504723222</v>
      </c>
      <c r="I33">
        <f t="shared" si="9"/>
        <v>290.20534524003023</v>
      </c>
      <c r="J33">
        <f t="shared" si="10"/>
        <v>4.204609188255751</v>
      </c>
      <c r="K33">
        <f t="shared" si="11"/>
        <v>48.134469213078987</v>
      </c>
      <c r="L33">
        <f t="shared" si="12"/>
        <v>395.742906923997</v>
      </c>
      <c r="M33" s="2">
        <v>0.66</v>
      </c>
      <c r="N33" s="1">
        <f t="shared" si="4"/>
        <v>261.19031856983804</v>
      </c>
      <c r="P33" s="1">
        <f t="shared" si="5"/>
        <v>4577.0703654582958</v>
      </c>
      <c r="Q33" s="1">
        <f t="shared" si="13"/>
        <v>59.3548765340893</v>
      </c>
      <c r="R33" s="1">
        <f t="shared" si="14"/>
        <v>1373.1211096374886</v>
      </c>
      <c r="S33" s="1">
        <f t="shared" si="15"/>
        <v>73.327795934258148</v>
      </c>
      <c r="T33" s="1">
        <f t="shared" si="16"/>
        <v>1292.0132545198762</v>
      </c>
      <c r="U33" s="1">
        <f t="shared" si="17"/>
        <v>101.19914102345125</v>
      </c>
      <c r="V33" s="1">
        <f t="shared" si="18"/>
        <v>1331.903923670669</v>
      </c>
      <c r="W33" s="1">
        <f t="shared" si="19"/>
        <v>110.64735762106415</v>
      </c>
      <c r="X33" s="1">
        <f t="shared" si="20"/>
        <v>1219.3143279066824</v>
      </c>
      <c r="Y33" s="1">
        <f t="shared" si="21"/>
        <v>134.31457447162074</v>
      </c>
      <c r="Z33" s="1">
        <f t="shared" si="22"/>
        <v>1285.9508487441346</v>
      </c>
      <c r="AA33" s="1">
        <f t="shared" si="23"/>
        <v>131.93685061087356</v>
      </c>
      <c r="AB33" s="1">
        <f t="shared" si="24"/>
        <v>1107.966714814904</v>
      </c>
      <c r="AC33" s="1">
        <f t="shared" si="25"/>
        <v>153.58926116118468</v>
      </c>
      <c r="AD33" s="1">
        <f t="shared" si="26"/>
        <v>1075.2364897190632</v>
      </c>
      <c r="AE33" s="1">
        <f t="shared" si="27"/>
        <v>145.93862312425736</v>
      </c>
      <c r="AF33" s="1">
        <f t="shared" si="28"/>
        <v>932.17285414165667</v>
      </c>
      <c r="AG33" s="1">
        <f t="shared" si="29"/>
        <v>150.78960168801419</v>
      </c>
      <c r="AH33" s="1">
        <f t="shared" si="30"/>
        <v>894.41350067191388</v>
      </c>
      <c r="AI33" s="1">
        <f t="shared" si="31"/>
        <v>172.44632017883987</v>
      </c>
      <c r="AJ33" s="1">
        <f t="shared" si="32"/>
        <v>956.67347624900481</v>
      </c>
      <c r="AK33" s="1">
        <f t="shared" si="33"/>
        <v>185.28849120594896</v>
      </c>
      <c r="AL33" s="1">
        <f t="shared" si="34"/>
        <v>884.22850890545681</v>
      </c>
      <c r="AM33" s="1">
        <f t="shared" si="35"/>
        <v>181.33860213561499</v>
      </c>
      <c r="AN33" s="1">
        <f t="shared" si="36"/>
        <v>814.93791988588146</v>
      </c>
      <c r="AO33" s="1">
        <f t="shared" si="37"/>
        <v>174.04496704463398</v>
      </c>
      <c r="AP33" s="1">
        <f t="shared" si="38"/>
        <v>741.87898076240401</v>
      </c>
      <c r="AQ33" s="1">
        <f t="shared" si="39"/>
        <v>174.77130972319122</v>
      </c>
      <c r="AR33" s="1">
        <f t="shared" si="40"/>
        <v>711.29769847328248</v>
      </c>
      <c r="AS33" s="1">
        <f t="shared" si="41"/>
        <v>200.89974343514371</v>
      </c>
      <c r="AT33" s="1">
        <f t="shared" si="42"/>
        <v>725.58791427484698</v>
      </c>
      <c r="AU33" s="1">
        <f t="shared" si="43"/>
        <v>200.52016969819192</v>
      </c>
      <c r="AV33" s="1">
        <f t="shared" si="44"/>
        <v>693.81977456977586</v>
      </c>
      <c r="AW33" s="1">
        <f t="shared" ref="AW33:AW56" si="45">$C33*AW32+AW32</f>
        <v>184.49403204226127</v>
      </c>
      <c r="AX33" s="1">
        <f t="shared" ref="AX33:AX56" si="46">AX32*$C33+AX32</f>
        <v>613.5106402815212</v>
      </c>
      <c r="AY33" s="1">
        <f>$C33*AY32+AY32</f>
        <v>194.02114317952024</v>
      </c>
      <c r="AZ33" s="1">
        <f>AZ32*$C33+AZ32</f>
        <v>623.52781887676906</v>
      </c>
      <c r="BA33" s="1">
        <f>$N33</f>
        <v>261.19031856983804</v>
      </c>
      <c r="BB33" s="2">
        <f>$G33</f>
        <v>750</v>
      </c>
    </row>
    <row r="34" spans="1:84" x14ac:dyDescent="0.2">
      <c r="A34" s="31">
        <v>43089</v>
      </c>
      <c r="B34" s="2">
        <v>73.209998999999996</v>
      </c>
      <c r="C34" s="4">
        <f t="shared" si="6"/>
        <v>0.17852543751650732</v>
      </c>
      <c r="D34" s="2">
        <f t="shared" si="7"/>
        <v>5394.1938549955785</v>
      </c>
      <c r="E34">
        <f t="shared" si="8"/>
        <v>412.02092261697601</v>
      </c>
      <c r="F34">
        <v>4</v>
      </c>
      <c r="G34" s="2">
        <f t="shared" si="2"/>
        <v>750</v>
      </c>
      <c r="H34">
        <f t="shared" si="3"/>
        <v>10.244502257130204</v>
      </c>
      <c r="I34">
        <f t="shared" si="9"/>
        <v>300.44984749716042</v>
      </c>
      <c r="J34">
        <f t="shared" si="10"/>
        <v>3.7144353591263424</v>
      </c>
      <c r="K34">
        <f t="shared" si="11"/>
        <v>51.848904572205328</v>
      </c>
      <c r="L34">
        <f t="shared" si="12"/>
        <v>412.02092261697601</v>
      </c>
      <c r="M34" s="2">
        <v>0.66</v>
      </c>
      <c r="N34" s="1">
        <f t="shared" si="4"/>
        <v>271.93380892720415</v>
      </c>
      <c r="P34" s="1">
        <f t="shared" si="5"/>
        <v>5394.1938549955785</v>
      </c>
      <c r="Q34" s="1">
        <f t="shared" si="13"/>
        <v>69.951231836075863</v>
      </c>
      <c r="R34" s="1">
        <f t="shared" si="14"/>
        <v>1618.2581564986733</v>
      </c>
      <c r="S34" s="1">
        <f t="shared" si="15"/>
        <v>86.418672785542753</v>
      </c>
      <c r="T34" s="1">
        <f t="shared" si="16"/>
        <v>1522.6704860601637</v>
      </c>
      <c r="U34" s="1">
        <f t="shared" si="17"/>
        <v>119.2657619509576</v>
      </c>
      <c r="V34" s="1">
        <f t="shared" si="18"/>
        <v>1569.682654373928</v>
      </c>
      <c r="W34" s="1">
        <f t="shared" si="19"/>
        <v>130.40072555041007</v>
      </c>
      <c r="X34" s="1">
        <f t="shared" si="20"/>
        <v>1436.9929517663688</v>
      </c>
      <c r="Y34" s="1">
        <f t="shared" si="21"/>
        <v>158.29314264401035</v>
      </c>
      <c r="Z34" s="1">
        <f t="shared" si="22"/>
        <v>1515.5257866409052</v>
      </c>
      <c r="AA34" s="1">
        <f t="shared" si="23"/>
        <v>155.49093459072984</v>
      </c>
      <c r="AB34" s="1">
        <f t="shared" si="24"/>
        <v>1305.766957330962</v>
      </c>
      <c r="AC34" s="1">
        <f t="shared" si="25"/>
        <v>181.00885120782229</v>
      </c>
      <c r="AD34" s="1">
        <f t="shared" si="26"/>
        <v>1267.1935544798725</v>
      </c>
      <c r="AE34" s="1">
        <f t="shared" si="27"/>
        <v>171.99237966807209</v>
      </c>
      <c r="AF34" s="1">
        <f t="shared" si="28"/>
        <v>1098.5894207683073</v>
      </c>
      <c r="AG34" s="1">
        <f t="shared" si="29"/>
        <v>177.70938130230678</v>
      </c>
      <c r="AH34" s="1">
        <f t="shared" si="30"/>
        <v>1054.0890622000381</v>
      </c>
      <c r="AI34" s="1">
        <f t="shared" si="31"/>
        <v>203.23237493687895</v>
      </c>
      <c r="AJ34" s="1">
        <f t="shared" si="32"/>
        <v>1127.4640271567964</v>
      </c>
      <c r="AK34" s="1">
        <f t="shared" si="33"/>
        <v>218.36720016526451</v>
      </c>
      <c r="AL34" s="1">
        <f t="shared" si="34"/>
        <v>1042.0857903223723</v>
      </c>
      <c r="AM34" s="1">
        <f t="shared" si="35"/>
        <v>213.71215542050751</v>
      </c>
      <c r="AN34" s="1">
        <f t="shared" si="36"/>
        <v>960.42506858230081</v>
      </c>
      <c r="AO34" s="1">
        <f t="shared" si="37"/>
        <v>205.11642093382335</v>
      </c>
      <c r="AP34" s="1">
        <f t="shared" si="38"/>
        <v>874.32325038731267</v>
      </c>
      <c r="AQ34" s="1">
        <f t="shared" si="39"/>
        <v>205.97243425685696</v>
      </c>
      <c r="AR34" s="1">
        <f t="shared" si="40"/>
        <v>838.28243129770999</v>
      </c>
      <c r="AS34" s="1">
        <f t="shared" si="41"/>
        <v>236.76545802885681</v>
      </c>
      <c r="AT34" s="1">
        <f t="shared" si="42"/>
        <v>855.12381412745401</v>
      </c>
      <c r="AU34" s="1">
        <f t="shared" si="43"/>
        <v>236.31812072444592</v>
      </c>
      <c r="AV34" s="1">
        <f t="shared" si="44"/>
        <v>817.68425338244958</v>
      </c>
      <c r="AW34" s="1">
        <f t="shared" si="45"/>
        <v>217.43090983179047</v>
      </c>
      <c r="AX34" s="1">
        <f t="shared" si="46"/>
        <v>723.03789575881228</v>
      </c>
      <c r="AY34" s="1">
        <f t="shared" ref="AY34:AY56" si="47">$C34*AY33+AY33</f>
        <v>228.658852653097</v>
      </c>
      <c r="AZ34" s="1">
        <f t="shared" ref="AZ34:AZ56" si="48">AZ33*$C34+AZ33</f>
        <v>734.84339554545772</v>
      </c>
      <c r="BA34" s="1">
        <f>$C34*BA33+BA33</f>
        <v>307.81943446759431</v>
      </c>
      <c r="BB34" s="1">
        <f>BB33*$C34+BB33</f>
        <v>883.89407813738046</v>
      </c>
      <c r="BC34" s="1">
        <f>$N34</f>
        <v>271.93380892720415</v>
      </c>
      <c r="BD34" s="2">
        <f>$G34</f>
        <v>750</v>
      </c>
    </row>
    <row r="35" spans="1:84" x14ac:dyDescent="0.2">
      <c r="A35" s="31">
        <v>43173</v>
      </c>
      <c r="B35" s="2">
        <v>65.699996999999996</v>
      </c>
      <c r="C35" s="4">
        <f t="shared" si="6"/>
        <v>-0.10258164325340313</v>
      </c>
      <c r="D35" s="2">
        <f t="shared" si="7"/>
        <v>4840.848585322723</v>
      </c>
      <c r="E35">
        <f t="shared" si="8"/>
        <v>425.97986023323256</v>
      </c>
      <c r="F35">
        <v>1</v>
      </c>
      <c r="G35" s="2">
        <f t="shared" si="2"/>
        <v>750</v>
      </c>
      <c r="H35">
        <f t="shared" si="3"/>
        <v>11.415525635412131</v>
      </c>
      <c r="I35">
        <f t="shared" si="9"/>
        <v>311.86537313257253</v>
      </c>
      <c r="J35">
        <f t="shared" si="10"/>
        <v>4.5385984136842925</v>
      </c>
      <c r="K35">
        <f t="shared" si="11"/>
        <v>56.387502985889618</v>
      </c>
      <c r="L35">
        <f t="shared" si="12"/>
        <v>425.97986023323256</v>
      </c>
      <c r="M35" s="2">
        <v>0.7</v>
      </c>
      <c r="N35" s="1">
        <f t="shared" si="4"/>
        <v>298.18590216326277</v>
      </c>
      <c r="P35" s="1">
        <f t="shared" si="5"/>
        <v>4840.848585322723</v>
      </c>
      <c r="Q35" s="1">
        <f t="shared" si="13"/>
        <v>62.775519526731429</v>
      </c>
      <c r="R35" s="1">
        <f t="shared" si="14"/>
        <v>1452.2545755968167</v>
      </c>
      <c r="S35" s="1">
        <f t="shared" si="15"/>
        <v>77.553703323423633</v>
      </c>
      <c r="T35" s="1">
        <f t="shared" si="16"/>
        <v>1366.4724454666541</v>
      </c>
      <c r="U35" s="1">
        <f t="shared" si="17"/>
        <v>107.03128410615916</v>
      </c>
      <c r="V35" s="1">
        <f t="shared" si="18"/>
        <v>1408.6620283018869</v>
      </c>
      <c r="W35" s="1">
        <f t="shared" si="19"/>
        <v>117.02400484201297</v>
      </c>
      <c r="X35" s="1">
        <f t="shared" si="20"/>
        <v>1289.5838534306165</v>
      </c>
      <c r="Y35" s="1">
        <f t="shared" si="21"/>
        <v>142.05517195584241</v>
      </c>
      <c r="Z35" s="1">
        <f t="shared" si="22"/>
        <v>1360.0606610543746</v>
      </c>
      <c r="AA35" s="1">
        <f t="shared" si="23"/>
        <v>139.54041900940535</v>
      </c>
      <c r="AB35" s="1">
        <f t="shared" si="24"/>
        <v>1171.8192371419555</v>
      </c>
      <c r="AC35" s="1">
        <f t="shared" si="25"/>
        <v>162.44066580751314</v>
      </c>
      <c r="AD35" s="1">
        <f t="shared" si="26"/>
        <v>1137.2027573412065</v>
      </c>
      <c r="AE35" s="1">
        <f t="shared" si="27"/>
        <v>154.34911873465805</v>
      </c>
      <c r="AF35" s="1">
        <f t="shared" si="28"/>
        <v>985.89431272509</v>
      </c>
      <c r="AG35" s="1">
        <f t="shared" si="29"/>
        <v>159.47966094677057</v>
      </c>
      <c r="AH35" s="1">
        <f t="shared" si="30"/>
        <v>945.95887406411953</v>
      </c>
      <c r="AI35" s="1">
        <f t="shared" si="31"/>
        <v>182.38446395356218</v>
      </c>
      <c r="AJ35" s="1">
        <f t="shared" si="32"/>
        <v>1011.8069145419527</v>
      </c>
      <c r="AK35" s="1">
        <f t="shared" si="33"/>
        <v>195.96673393966688</v>
      </c>
      <c r="AL35" s="1">
        <f t="shared" si="34"/>
        <v>935.18691754008205</v>
      </c>
      <c r="AM35" s="1">
        <f t="shared" si="35"/>
        <v>191.78921133424518</v>
      </c>
      <c r="AN35" s="1">
        <f t="shared" si="36"/>
        <v>861.90308682536602</v>
      </c>
      <c r="AO35" s="1">
        <f t="shared" si="37"/>
        <v>184.075241416175</v>
      </c>
      <c r="AP35" s="1">
        <f t="shared" si="38"/>
        <v>784.63373462792549</v>
      </c>
      <c r="AQ35" s="1">
        <f t="shared" si="39"/>
        <v>184.84344348588502</v>
      </c>
      <c r="AR35" s="1">
        <f t="shared" si="40"/>
        <v>752.29004198473285</v>
      </c>
      <c r="AS35" s="1">
        <f t="shared" si="41"/>
        <v>212.47766827861204</v>
      </c>
      <c r="AT35" s="1">
        <f t="shared" si="42"/>
        <v>767.4038080891421</v>
      </c>
      <c r="AU35" s="1">
        <f t="shared" si="43"/>
        <v>212.07621956997616</v>
      </c>
      <c r="AV35" s="1">
        <f t="shared" si="44"/>
        <v>733.80485900804581</v>
      </c>
      <c r="AW35" s="1">
        <f t="shared" si="45"/>
        <v>195.12648980716287</v>
      </c>
      <c r="AX35" s="1">
        <f t="shared" si="46"/>
        <v>648.86748027739054</v>
      </c>
      <c r="AY35" s="1">
        <f t="shared" si="47"/>
        <v>205.20265180350452</v>
      </c>
      <c r="AZ35" s="1">
        <f t="shared" si="48"/>
        <v>659.46195249649418</v>
      </c>
      <c r="BA35" s="1">
        <f t="shared" ref="BA35:BA56" si="49">$C35*BA34+BA34</f>
        <v>276.24281105457521</v>
      </c>
      <c r="BB35" s="1">
        <f t="shared" ref="BB35:BB56" si="50">BB34*$C35+BB34</f>
        <v>793.22277114009603</v>
      </c>
      <c r="BC35" s="1">
        <f>$C35*BC34+BC34</f>
        <v>244.03839195129461</v>
      </c>
      <c r="BD35" s="1">
        <f>BD34*$C35+BD34</f>
        <v>673.06376755994768</v>
      </c>
      <c r="BE35" s="1">
        <f>$N35</f>
        <v>298.18590216326277</v>
      </c>
      <c r="BF35" s="2">
        <f>$G35</f>
        <v>750</v>
      </c>
    </row>
    <row r="36" spans="1:84" x14ac:dyDescent="0.2">
      <c r="A36" s="31">
        <v>43265</v>
      </c>
      <c r="B36" s="2">
        <v>56.799999</v>
      </c>
      <c r="C36" s="4">
        <f t="shared" si="6"/>
        <v>-0.1354642070988222</v>
      </c>
      <c r="D36" s="2">
        <f t="shared" si="7"/>
        <v>4185.0868700265255</v>
      </c>
      <c r="E36">
        <f t="shared" si="8"/>
        <v>441.93398428232894</v>
      </c>
      <c r="F36">
        <v>2</v>
      </c>
      <c r="G36" s="2">
        <f t="shared" si="2"/>
        <v>750</v>
      </c>
      <c r="H36">
        <f t="shared" si="3"/>
        <v>13.204225584581437</v>
      </c>
      <c r="I36">
        <f t="shared" si="9"/>
        <v>325.06959871715395</v>
      </c>
      <c r="J36">
        <f t="shared" si="10"/>
        <v>5.4463696204929555</v>
      </c>
      <c r="K36">
        <f t="shared" si="11"/>
        <v>61.83387260638257</v>
      </c>
      <c r="L36">
        <f t="shared" si="12"/>
        <v>441.93398428232894</v>
      </c>
      <c r="M36" s="2">
        <v>0.7</v>
      </c>
      <c r="N36" s="1">
        <f t="shared" si="4"/>
        <v>309.35378899763026</v>
      </c>
      <c r="P36" s="1">
        <f t="shared" si="5"/>
        <v>4185.0868700265255</v>
      </c>
      <c r="Q36" s="1">
        <f t="shared" si="13"/>
        <v>54.271683548826125</v>
      </c>
      <c r="R36" s="1">
        <f t="shared" si="14"/>
        <v>1255.5260610079574</v>
      </c>
      <c r="S36" s="1">
        <f t="shared" si="15"/>
        <v>67.047952395138765</v>
      </c>
      <c r="T36" s="1">
        <f t="shared" si="16"/>
        <v>1181.3643391191254</v>
      </c>
      <c r="U36" s="1">
        <f t="shared" si="17"/>
        <v>92.532376069949535</v>
      </c>
      <c r="V36" s="1">
        <f t="shared" si="18"/>
        <v>1217.8387435677532</v>
      </c>
      <c r="W36" s="1">
        <f t="shared" si="19"/>
        <v>101.17144081456095</v>
      </c>
      <c r="X36" s="1">
        <f t="shared" si="20"/>
        <v>1114.8913992381943</v>
      </c>
      <c r="Y36" s="1">
        <f t="shared" si="21"/>
        <v>122.81178072255737</v>
      </c>
      <c r="Z36" s="1">
        <f t="shared" si="22"/>
        <v>1175.8211219983436</v>
      </c>
      <c r="AA36" s="1">
        <f t="shared" si="23"/>
        <v>120.63768679005884</v>
      </c>
      <c r="AB36" s="1">
        <f t="shared" si="24"/>
        <v>1013.0796733193738</v>
      </c>
      <c r="AC36" s="1">
        <f t="shared" si="25"/>
        <v>140.4357698132936</v>
      </c>
      <c r="AD36" s="1">
        <f t="shared" si="26"/>
        <v>983.15248750738567</v>
      </c>
      <c r="AE36" s="1">
        <f t="shared" si="27"/>
        <v>133.44033774886563</v>
      </c>
      <c r="AF36" s="1">
        <f t="shared" si="28"/>
        <v>852.34092136854747</v>
      </c>
      <c r="AG36" s="1">
        <f t="shared" si="29"/>
        <v>137.87587512822728</v>
      </c>
      <c r="AH36" s="1">
        <f t="shared" si="30"/>
        <v>817.81530524092898</v>
      </c>
      <c r="AI36" s="1">
        <f t="shared" si="31"/>
        <v>157.67789715694914</v>
      </c>
      <c r="AJ36" s="1">
        <f t="shared" si="32"/>
        <v>874.74329312642135</v>
      </c>
      <c r="AK36" s="1">
        <f t="shared" si="33"/>
        <v>169.42025570878405</v>
      </c>
      <c r="AL36" s="1">
        <f t="shared" si="34"/>
        <v>808.50256326632325</v>
      </c>
      <c r="AM36" s="1">
        <f t="shared" si="35"/>
        <v>165.80863789074323</v>
      </c>
      <c r="AN36" s="1">
        <f t="shared" si="36"/>
        <v>745.14606857254046</v>
      </c>
      <c r="AO36" s="1">
        <f t="shared" si="37"/>
        <v>159.13963479120858</v>
      </c>
      <c r="AP36" s="1">
        <f t="shared" si="38"/>
        <v>678.34394790356589</v>
      </c>
      <c r="AQ36" s="1">
        <f t="shared" si="39"/>
        <v>159.80377297665365</v>
      </c>
      <c r="AR36" s="1">
        <f t="shared" si="40"/>
        <v>650.38166793893129</v>
      </c>
      <c r="AS36" s="1">
        <f t="shared" si="41"/>
        <v>183.69454941904328</v>
      </c>
      <c r="AT36" s="1">
        <f t="shared" si="42"/>
        <v>663.44805970172979</v>
      </c>
      <c r="AU36" s="1">
        <f t="shared" si="43"/>
        <v>183.34748264141362</v>
      </c>
      <c r="AV36" s="1">
        <f t="shared" si="44"/>
        <v>634.40056561725783</v>
      </c>
      <c r="AW36" s="1">
        <f t="shared" si="45"/>
        <v>168.69383458145913</v>
      </c>
      <c r="AX36" s="1">
        <f t="shared" si="46"/>
        <v>560.96916154940322</v>
      </c>
      <c r="AY36" s="1">
        <f t="shared" si="47"/>
        <v>177.40503728236709</v>
      </c>
      <c r="AZ36" s="1">
        <f t="shared" si="48"/>
        <v>570.12846198971545</v>
      </c>
      <c r="BA36" s="1">
        <f t="shared" si="49"/>
        <v>238.82179768831742</v>
      </c>
      <c r="BB36" s="1">
        <f t="shared" si="50"/>
        <v>685.76947739487241</v>
      </c>
      <c r="BC36" s="1">
        <f t="shared" ref="BC36:BC56" si="51">$C36*BC35+BC35</f>
        <v>210.97992468394091</v>
      </c>
      <c r="BD36" s="1">
        <f t="shared" ref="BD36:BD56" si="52">BD35*$C36+BD35</f>
        <v>581.88771796049343</v>
      </c>
      <c r="BE36" s="1">
        <f>$C36*BE35+BE35</f>
        <v>257.79238535866943</v>
      </c>
      <c r="BF36" s="1">
        <f>BF35*$C36+BF35</f>
        <v>648.40184467588335</v>
      </c>
      <c r="BG36" s="1">
        <f>$N36</f>
        <v>309.35378899763026</v>
      </c>
      <c r="BH36" s="2">
        <f>$G36</f>
        <v>750</v>
      </c>
    </row>
    <row r="37" spans="1:84" x14ac:dyDescent="0.2">
      <c r="A37" s="31">
        <v>43356</v>
      </c>
      <c r="B37" s="2">
        <v>62.41</v>
      </c>
      <c r="C37" s="4">
        <f t="shared" si="6"/>
        <v>9.8767624978303201E-2</v>
      </c>
      <c r="D37" s="2">
        <f t="shared" si="7"/>
        <v>4598.4379605069262</v>
      </c>
      <c r="E37">
        <f t="shared" si="8"/>
        <v>460.58457948740329</v>
      </c>
      <c r="F37">
        <v>3</v>
      </c>
      <c r="G37" s="2">
        <f t="shared" si="2"/>
        <v>750</v>
      </c>
      <c r="H37">
        <f t="shared" si="3"/>
        <v>12.017304919083481</v>
      </c>
      <c r="I37">
        <f t="shared" si="9"/>
        <v>337.08690363623742</v>
      </c>
      <c r="J37">
        <f t="shared" si="10"/>
        <v>5.9039843549098334</v>
      </c>
      <c r="K37">
        <f t="shared" si="11"/>
        <v>67.737856961292408</v>
      </c>
      <c r="L37">
        <f t="shared" si="12"/>
        <v>460.58457948740329</v>
      </c>
      <c r="M37" s="2">
        <v>0.8</v>
      </c>
      <c r="N37" s="1">
        <f t="shared" si="4"/>
        <v>368.46766358992267</v>
      </c>
      <c r="P37" s="1">
        <f t="shared" si="5"/>
        <v>4598.4379605069262</v>
      </c>
      <c r="Q37" s="1">
        <f t="shared" si="13"/>
        <v>59.631968836517729</v>
      </c>
      <c r="R37" s="1">
        <f t="shared" si="14"/>
        <v>1379.5313881520776</v>
      </c>
      <c r="S37" s="1">
        <f t="shared" si="15"/>
        <v>73.670119412864949</v>
      </c>
      <c r="T37" s="1">
        <f t="shared" si="16"/>
        <v>1298.0448891279841</v>
      </c>
      <c r="U37" s="1">
        <f t="shared" si="17"/>
        <v>101.67157908797763</v>
      </c>
      <c r="V37" s="1">
        <f t="shared" si="18"/>
        <v>1338.121783876501</v>
      </c>
      <c r="W37" s="1">
        <f t="shared" si="19"/>
        <v>111.1639037394481</v>
      </c>
      <c r="X37" s="1">
        <f t="shared" si="20"/>
        <v>1225.0065748496879</v>
      </c>
      <c r="Y37" s="1">
        <f t="shared" si="21"/>
        <v>134.94160862388054</v>
      </c>
      <c r="Z37" s="1">
        <f t="shared" si="22"/>
        <v>1291.9541816174437</v>
      </c>
      <c r="AA37" s="1">
        <f t="shared" si="23"/>
        <v>132.55278459718937</v>
      </c>
      <c r="AB37" s="1">
        <f t="shared" si="24"/>
        <v>1113.1391465669237</v>
      </c>
      <c r="AC37" s="1">
        <f t="shared" si="25"/>
        <v>154.30627725975231</v>
      </c>
      <c r="AD37" s="1">
        <f t="shared" si="26"/>
        <v>1080.256123690001</v>
      </c>
      <c r="AE37" s="1">
        <f t="shared" si="27"/>
        <v>146.61992298462371</v>
      </c>
      <c r="AF37" s="1">
        <f t="shared" si="28"/>
        <v>936.52460984393758</v>
      </c>
      <c r="AG37" s="1">
        <f t="shared" si="29"/>
        <v>151.49354785644738</v>
      </c>
      <c r="AH37" s="1">
        <f t="shared" si="30"/>
        <v>898.5889806104816</v>
      </c>
      <c r="AI37" s="1">
        <f t="shared" si="31"/>
        <v>173.25136857071416</v>
      </c>
      <c r="AJ37" s="1">
        <f t="shared" si="32"/>
        <v>961.13961065421768</v>
      </c>
      <c r="AK37" s="1">
        <f t="shared" si="33"/>
        <v>186.15349198835747</v>
      </c>
      <c r="AL37" s="1">
        <f t="shared" si="34"/>
        <v>888.35644122900828</v>
      </c>
      <c r="AM37" s="1">
        <f t="shared" si="35"/>
        <v>182.18516325609943</v>
      </c>
      <c r="AN37" s="1">
        <f t="shared" si="36"/>
        <v>818.74237602737014</v>
      </c>
      <c r="AO37" s="1">
        <f t="shared" si="37"/>
        <v>174.85747855945081</v>
      </c>
      <c r="AP37" s="1">
        <f t="shared" si="38"/>
        <v>745.34236855640688</v>
      </c>
      <c r="AQ37" s="1">
        <f t="shared" si="39"/>
        <v>175.58721209612969</v>
      </c>
      <c r="AR37" s="1">
        <f t="shared" si="40"/>
        <v>714.61832061068696</v>
      </c>
      <c r="AS37" s="1">
        <f t="shared" si="41"/>
        <v>201.83762378662175</v>
      </c>
      <c r="AT37" s="1">
        <f t="shared" si="42"/>
        <v>728.97524885493317</v>
      </c>
      <c r="AU37" s="1">
        <f t="shared" si="43"/>
        <v>201.45627804765672</v>
      </c>
      <c r="AV37" s="1">
        <f t="shared" si="44"/>
        <v>697.05880276816663</v>
      </c>
      <c r="AW37" s="1">
        <f t="shared" si="45"/>
        <v>185.35532397155259</v>
      </c>
      <c r="AX37" s="1">
        <f t="shared" si="46"/>
        <v>616.37475332170789</v>
      </c>
      <c r="AY37" s="1">
        <f t="shared" si="47"/>
        <v>194.92691147393381</v>
      </c>
      <c r="AZ37" s="1">
        <f t="shared" si="48"/>
        <v>626.43869611297248</v>
      </c>
      <c r="BA37" s="1">
        <f t="shared" si="49"/>
        <v>262.40965943904132</v>
      </c>
      <c r="BB37" s="1">
        <f t="shared" si="50"/>
        <v>753.50129995977613</v>
      </c>
      <c r="BC37" s="1">
        <f t="shared" si="51"/>
        <v>231.81791076307505</v>
      </c>
      <c r="BD37" s="1">
        <f t="shared" si="52"/>
        <v>639.35938586749614</v>
      </c>
      <c r="BE37" s="1">
        <f t="shared" ref="BE37:BE56" si="53">$C37*BE36+BE36</f>
        <v>283.25392699803672</v>
      </c>
      <c r="BF37" s="1">
        <f t="shared" ref="BF37:BF56" si="54">BF36*$C37+BF36</f>
        <v>712.44295490607101</v>
      </c>
      <c r="BG37" s="1">
        <f>$C37*BG36+BG36</f>
        <v>339.90792801496536</v>
      </c>
      <c r="BH37" s="1">
        <f>BH36*$C37+BH36</f>
        <v>824.0757187337274</v>
      </c>
      <c r="BI37" s="1">
        <f>$N37</f>
        <v>368.46766358992267</v>
      </c>
      <c r="BJ37" s="2">
        <f>$G37</f>
        <v>750</v>
      </c>
    </row>
    <row r="38" spans="1:84" x14ac:dyDescent="0.2">
      <c r="A38" s="31">
        <v>43458</v>
      </c>
      <c r="B38" s="2">
        <v>47.759998000000003</v>
      </c>
      <c r="C38" s="4">
        <f t="shared" si="6"/>
        <v>-0.23473805479891033</v>
      </c>
      <c r="D38" s="2">
        <f t="shared" si="7"/>
        <v>3519.0095785440617</v>
      </c>
      <c r="E38">
        <f t="shared" si="8"/>
        <v>478.50586876139664</v>
      </c>
      <c r="F38">
        <v>4</v>
      </c>
      <c r="G38" s="2">
        <f t="shared" si="2"/>
        <v>750</v>
      </c>
      <c r="H38">
        <f t="shared" si="3"/>
        <v>15.703518245540964</v>
      </c>
      <c r="I38">
        <f t="shared" si="9"/>
        <v>352.7904218817784</v>
      </c>
      <c r="J38">
        <f t="shared" si="10"/>
        <v>8.0151740167392234</v>
      </c>
      <c r="K38">
        <f t="shared" si="11"/>
        <v>75.753030978031632</v>
      </c>
      <c r="L38">
        <f t="shared" si="12"/>
        <v>478.50586876139664</v>
      </c>
      <c r="M38" s="2">
        <v>0.8</v>
      </c>
      <c r="N38" s="1">
        <f t="shared" si="4"/>
        <v>382.80469500911732</v>
      </c>
      <c r="P38" s="1">
        <f t="shared" si="5"/>
        <v>3519.0095785440617</v>
      </c>
      <c r="Q38" s="1">
        <f t="shared" si="13"/>
        <v>45.634076468004316</v>
      </c>
      <c r="R38" s="1">
        <f t="shared" si="14"/>
        <v>1055.7028735632184</v>
      </c>
      <c r="S38" s="1">
        <f t="shared" si="15"/>
        <v>56.376938885085593</v>
      </c>
      <c r="T38" s="1">
        <f t="shared" si="16"/>
        <v>993.34435681241393</v>
      </c>
      <c r="U38" s="1">
        <f t="shared" si="17"/>
        <v>77.805390384532188</v>
      </c>
      <c r="V38" s="1">
        <f t="shared" si="18"/>
        <v>1024.0136792452834</v>
      </c>
      <c r="W38" s="1">
        <f t="shared" si="19"/>
        <v>85.069505211796738</v>
      </c>
      <c r="X38" s="1">
        <f t="shared" si="20"/>
        <v>937.45091435359643</v>
      </c>
      <c r="Y38" s="1">
        <f t="shared" si="21"/>
        <v>103.26567790407496</v>
      </c>
      <c r="Z38" s="1">
        <f t="shared" si="22"/>
        <v>988.68337013524683</v>
      </c>
      <c r="AA38" s="1">
        <f t="shared" si="23"/>
        <v>101.43760178266618</v>
      </c>
      <c r="AB38" s="1">
        <f t="shared" si="24"/>
        <v>851.8430285812849</v>
      </c>
      <c r="AC38" s="1">
        <f t="shared" si="25"/>
        <v>118.08472189253672</v>
      </c>
      <c r="AD38" s="1">
        <f t="shared" si="26"/>
        <v>826.67890253039911</v>
      </c>
      <c r="AE38" s="1">
        <f t="shared" si="27"/>
        <v>112.2026474684471</v>
      </c>
      <c r="AF38" s="1">
        <f t="shared" si="28"/>
        <v>716.68664465786321</v>
      </c>
      <c r="AG38" s="1">
        <f t="shared" si="29"/>
        <v>115.9322471180393</v>
      </c>
      <c r="AH38" s="1">
        <f t="shared" si="30"/>
        <v>687.65595123824141</v>
      </c>
      <c r="AI38" s="1">
        <f t="shared" si="31"/>
        <v>132.58267932117565</v>
      </c>
      <c r="AJ38" s="1">
        <f t="shared" si="32"/>
        <v>735.52356805906459</v>
      </c>
      <c r="AK38" s="1">
        <f t="shared" si="33"/>
        <v>142.45618338498591</v>
      </c>
      <c r="AL38" s="1">
        <f t="shared" si="34"/>
        <v>679.82537824682834</v>
      </c>
      <c r="AM38" s="1">
        <f t="shared" si="35"/>
        <v>139.41937242014075</v>
      </c>
      <c r="AN38" s="1">
        <f t="shared" si="36"/>
        <v>626.55238329726728</v>
      </c>
      <c r="AO38" s="1">
        <f t="shared" si="37"/>
        <v>133.81177417536315</v>
      </c>
      <c r="AP38" s="1">
        <f t="shared" si="38"/>
        <v>570.38215080226337</v>
      </c>
      <c r="AQ38" s="1">
        <f t="shared" si="39"/>
        <v>134.37021148112052</v>
      </c>
      <c r="AR38" s="1">
        <f t="shared" si="40"/>
        <v>546.87020610687023</v>
      </c>
      <c r="AS38" s="1">
        <f t="shared" si="41"/>
        <v>154.4586525937159</v>
      </c>
      <c r="AT38" s="1">
        <f t="shared" si="42"/>
        <v>557.8570169421746</v>
      </c>
      <c r="AU38" s="1">
        <f t="shared" si="43"/>
        <v>154.16682321172135</v>
      </c>
      <c r="AV38" s="1">
        <f t="shared" si="44"/>
        <v>533.43257532590997</v>
      </c>
      <c r="AW38" s="1">
        <f t="shared" si="45"/>
        <v>141.84537577584851</v>
      </c>
      <c r="AX38" s="1">
        <f t="shared" si="46"/>
        <v>471.68814269981198</v>
      </c>
      <c r="AY38" s="1">
        <f t="shared" si="47"/>
        <v>149.1701474465832</v>
      </c>
      <c r="AZ38" s="1">
        <f t="shared" si="48"/>
        <v>479.38969513664762</v>
      </c>
      <c r="BA38" s="1">
        <f t="shared" si="49"/>
        <v>200.81212642187626</v>
      </c>
      <c r="BB38" s="1">
        <f t="shared" si="50"/>
        <v>576.62587051876801</v>
      </c>
      <c r="BC38" s="1">
        <f t="shared" si="51"/>
        <v>177.40142532300342</v>
      </c>
      <c r="BD38" s="1">
        <f t="shared" si="52"/>
        <v>489.27740731153415</v>
      </c>
      <c r="BE38" s="1">
        <f t="shared" si="53"/>
        <v>216.76345116036504</v>
      </c>
      <c r="BF38" s="1">
        <f t="shared" si="54"/>
        <v>545.20548151623211</v>
      </c>
      <c r="BG38" s="1">
        <f t="shared" ref="BG38:BG56" si="55">$C38*BG37+BG37</f>
        <v>260.11860218200434</v>
      </c>
      <c r="BH38" s="1">
        <f t="shared" ref="BH38:BH56" si="56">BH37*$C38+BH37</f>
        <v>630.63378751115829</v>
      </c>
      <c r="BI38" s="1">
        <f>$C38*BI37+BI37</f>
        <v>281.97428098252493</v>
      </c>
      <c r="BJ38" s="1">
        <f>BJ37*$C38+BJ37</f>
        <v>573.94645890081722</v>
      </c>
      <c r="BK38" s="1">
        <f>$N38</f>
        <v>382.80469500911732</v>
      </c>
      <c r="BL38" s="2">
        <f>$G38</f>
        <v>750</v>
      </c>
    </row>
    <row r="39" spans="1:84" x14ac:dyDescent="0.2">
      <c r="A39" s="31">
        <v>43546</v>
      </c>
      <c r="B39" s="2">
        <v>56.02</v>
      </c>
      <c r="C39" s="4">
        <f t="shared" si="6"/>
        <v>0.17294812282027314</v>
      </c>
      <c r="D39" s="2">
        <f t="shared" si="7"/>
        <v>4127.6156793398177</v>
      </c>
      <c r="E39">
        <f t="shared" si="8"/>
        <v>502.22456102367681</v>
      </c>
      <c r="F39">
        <v>1</v>
      </c>
      <c r="G39" s="2">
        <f t="shared" si="2"/>
        <v>750</v>
      </c>
      <c r="H39">
        <f t="shared" si="3"/>
        <v>13.388075687254551</v>
      </c>
      <c r="I39">
        <f t="shared" si="9"/>
        <v>366.17849756903297</v>
      </c>
      <c r="J39">
        <f t="shared" si="10"/>
        <v>7.1720751306487234</v>
      </c>
      <c r="K39">
        <f t="shared" si="11"/>
        <v>82.925106108680353</v>
      </c>
      <c r="L39">
        <f t="shared" si="12"/>
        <v>502.22456102367681</v>
      </c>
      <c r="M39" s="2">
        <v>0.8</v>
      </c>
      <c r="N39" s="1">
        <f t="shared" si="4"/>
        <v>401.7796488189415</v>
      </c>
      <c r="P39" s="1">
        <f t="shared" si="5"/>
        <v>4127.6156793398177</v>
      </c>
      <c r="Q39" s="1">
        <f t="shared" si="13"/>
        <v>53.526404329782466</v>
      </c>
      <c r="R39" s="1">
        <f t="shared" si="14"/>
        <v>1238.2847038019452</v>
      </c>
      <c r="S39" s="1">
        <f t="shared" si="15"/>
        <v>66.127224635614411</v>
      </c>
      <c r="T39" s="1">
        <f t="shared" si="16"/>
        <v>1165.1413986372324</v>
      </c>
      <c r="U39" s="1">
        <f t="shared" si="17"/>
        <v>91.26168659683556</v>
      </c>
      <c r="V39" s="1">
        <f t="shared" si="18"/>
        <v>1201.1149228130364</v>
      </c>
      <c r="W39" s="1">
        <f t="shared" si="19"/>
        <v>99.782116447426432</v>
      </c>
      <c r="X39" s="1">
        <f t="shared" si="20"/>
        <v>1099.5812902271996</v>
      </c>
      <c r="Y39" s="1">
        <f t="shared" si="21"/>
        <v>121.12528304934769</v>
      </c>
      <c r="Z39" s="1">
        <f t="shared" si="22"/>
        <v>1159.674303063759</v>
      </c>
      <c r="AA39" s="1">
        <f t="shared" si="23"/>
        <v>118.98104459436868</v>
      </c>
      <c r="AB39" s="1">
        <f t="shared" si="24"/>
        <v>999.16768131195442</v>
      </c>
      <c r="AC39" s="1">
        <f t="shared" si="25"/>
        <v>138.50725287760497</v>
      </c>
      <c r="AD39" s="1">
        <f t="shared" si="26"/>
        <v>969.65146689815515</v>
      </c>
      <c r="AE39" s="1">
        <f t="shared" si="27"/>
        <v>131.6078847235799</v>
      </c>
      <c r="AF39" s="1">
        <f t="shared" si="28"/>
        <v>840.63625450180075</v>
      </c>
      <c r="AG39" s="1">
        <f t="shared" si="29"/>
        <v>135.98251163144022</v>
      </c>
      <c r="AH39" s="1">
        <f t="shared" si="30"/>
        <v>806.58475715108455</v>
      </c>
      <c r="AI39" s="1">
        <f t="shared" si="31"/>
        <v>155.51260482825523</v>
      </c>
      <c r="AJ39" s="1">
        <f t="shared" si="32"/>
        <v>862.73098844494916</v>
      </c>
      <c r="AK39" s="1">
        <f t="shared" si="33"/>
        <v>167.0937128855598</v>
      </c>
      <c r="AL39" s="1">
        <f t="shared" si="34"/>
        <v>797.39990126019939</v>
      </c>
      <c r="AM39" s="1">
        <f t="shared" si="35"/>
        <v>163.53169116498464</v>
      </c>
      <c r="AN39" s="1">
        <f t="shared" si="36"/>
        <v>734.91344183709793</v>
      </c>
      <c r="AO39" s="1">
        <f t="shared" si="37"/>
        <v>156.95426933024251</v>
      </c>
      <c r="AP39" s="1">
        <f t="shared" si="38"/>
        <v>669.02867307370479</v>
      </c>
      <c r="AQ39" s="1">
        <f t="shared" si="39"/>
        <v>157.60928731974343</v>
      </c>
      <c r="AR39" s="1">
        <f t="shared" si="40"/>
        <v>641.45038167938935</v>
      </c>
      <c r="AS39" s="1">
        <f t="shared" si="41"/>
        <v>181.17198661314777</v>
      </c>
      <c r="AT39" s="1">
        <f t="shared" si="42"/>
        <v>654.33734082444096</v>
      </c>
      <c r="AU39" s="1">
        <f t="shared" si="43"/>
        <v>180.82968588735346</v>
      </c>
      <c r="AV39" s="1">
        <f t="shared" si="44"/>
        <v>625.68873787971006</v>
      </c>
      <c r="AW39" s="1">
        <f t="shared" si="45"/>
        <v>166.37726724701776</v>
      </c>
      <c r="AX39" s="1">
        <f t="shared" si="46"/>
        <v>553.2657215363256</v>
      </c>
      <c r="AY39" s="1">
        <f t="shared" si="47"/>
        <v>174.96884442829312</v>
      </c>
      <c r="AZ39" s="1">
        <f t="shared" si="48"/>
        <v>562.29924300991388</v>
      </c>
      <c r="BA39" s="1">
        <f t="shared" si="49"/>
        <v>235.54220672608713</v>
      </c>
      <c r="BB39" s="1">
        <f t="shared" si="50"/>
        <v>676.35223239459481</v>
      </c>
      <c r="BC39" s="1">
        <f t="shared" si="51"/>
        <v>208.08266881825773</v>
      </c>
      <c r="BD39" s="1">
        <f t="shared" si="52"/>
        <v>573.89701644443414</v>
      </c>
      <c r="BE39" s="1">
        <f t="shared" si="53"/>
        <v>254.25228313459414</v>
      </c>
      <c r="BF39" s="1">
        <f t="shared" si="54"/>
        <v>639.49774609578753</v>
      </c>
      <c r="BG39" s="1">
        <f t="shared" si="55"/>
        <v>305.10562614001537</v>
      </c>
      <c r="BH39" s="1">
        <f t="shared" si="56"/>
        <v>739.70071724825209</v>
      </c>
      <c r="BI39" s="1">
        <f t="shared" ref="BI39:BI56" si="57">$C39*BI38+BI38</f>
        <v>330.74120356204884</v>
      </c>
      <c r="BJ39" s="1">
        <f t="shared" ref="BJ39:BJ56" si="58">BJ38*$C39+BJ38</f>
        <v>673.20942156705655</v>
      </c>
      <c r="BK39" s="1">
        <f>$C39*BK38+BK38</f>
        <v>449.01004841773135</v>
      </c>
      <c r="BL39" s="1">
        <f>BL38*$C39+BL38</f>
        <v>879.71109211520479</v>
      </c>
      <c r="BM39" s="1">
        <f>$N39</f>
        <v>401.7796488189415</v>
      </c>
      <c r="BN39" s="2">
        <f>$G39</f>
        <v>750</v>
      </c>
    </row>
    <row r="40" spans="1:84" x14ac:dyDescent="0.2">
      <c r="A40" s="31">
        <v>43629</v>
      </c>
      <c r="B40" s="2">
        <v>51.139999000000003</v>
      </c>
      <c r="C40" s="4">
        <f t="shared" si="6"/>
        <v>-8.7111763655837199E-2</v>
      </c>
      <c r="D40" s="2">
        <f t="shared" si="7"/>
        <v>3768.0517978190396</v>
      </c>
      <c r="E40">
        <f t="shared" si="8"/>
        <v>522.78471184158013</v>
      </c>
      <c r="F40">
        <v>2</v>
      </c>
      <c r="G40" s="2">
        <f t="shared" si="2"/>
        <v>750</v>
      </c>
      <c r="H40">
        <f t="shared" si="3"/>
        <v>14.665624064638717</v>
      </c>
      <c r="I40">
        <f t="shared" si="9"/>
        <v>380.8441216336717</v>
      </c>
      <c r="J40">
        <f t="shared" si="10"/>
        <v>8.1780949873163689</v>
      </c>
      <c r="K40">
        <f t="shared" si="11"/>
        <v>91.103201095996724</v>
      </c>
      <c r="L40">
        <f t="shared" si="12"/>
        <v>522.78471184158013</v>
      </c>
      <c r="M40" s="2">
        <v>0.8</v>
      </c>
      <c r="N40" s="1">
        <f t="shared" si="4"/>
        <v>418.22776947326412</v>
      </c>
      <c r="P40" s="1">
        <f t="shared" si="5"/>
        <v>3768.0517978190396</v>
      </c>
      <c r="Q40" s="1">
        <f t="shared" si="13"/>
        <v>48.863624846459672</v>
      </c>
      <c r="R40" s="1">
        <f t="shared" si="14"/>
        <v>1130.4155393457117</v>
      </c>
      <c r="S40" s="1">
        <f t="shared" si="15"/>
        <v>60.366765471940312</v>
      </c>
      <c r="T40" s="1">
        <f t="shared" si="16"/>
        <v>1063.6438764935142</v>
      </c>
      <c r="U40" s="1">
        <f t="shared" si="17"/>
        <v>83.311720123178929</v>
      </c>
      <c r="V40" s="1">
        <f t="shared" si="18"/>
        <v>1096.4836835334481</v>
      </c>
      <c r="W40" s="1">
        <f t="shared" si="19"/>
        <v>91.089920302378999</v>
      </c>
      <c r="X40" s="1">
        <f t="shared" si="20"/>
        <v>1003.7948247525472</v>
      </c>
      <c r="Y40" s="1">
        <f t="shared" si="21"/>
        <v>110.57384601960652</v>
      </c>
      <c r="Z40" s="1">
        <f t="shared" si="22"/>
        <v>1058.6530292575212</v>
      </c>
      <c r="AA40" s="1">
        <f t="shared" si="23"/>
        <v>108.61639595813941</v>
      </c>
      <c r="AB40" s="1">
        <f t="shared" si="24"/>
        <v>912.12842240495661</v>
      </c>
      <c r="AC40" s="1">
        <f t="shared" si="25"/>
        <v>126.44164180031177</v>
      </c>
      <c r="AD40" s="1">
        <f t="shared" si="26"/>
        <v>885.18341748518719</v>
      </c>
      <c r="AE40" s="1">
        <f t="shared" si="27"/>
        <v>120.14328977429474</v>
      </c>
      <c r="AF40" s="1">
        <f t="shared" si="28"/>
        <v>767.40694777911165</v>
      </c>
      <c r="AG40" s="1">
        <f t="shared" si="29"/>
        <v>124.13683521687507</v>
      </c>
      <c r="AH40" s="1">
        <f t="shared" si="30"/>
        <v>736.32173641773841</v>
      </c>
      <c r="AI40" s="1">
        <f t="shared" si="31"/>
        <v>141.96562755095266</v>
      </c>
      <c r="AJ40" s="1">
        <f t="shared" si="32"/>
        <v>787.57697048096588</v>
      </c>
      <c r="AK40" s="1">
        <f t="shared" si="33"/>
        <v>152.5378848602966</v>
      </c>
      <c r="AL40" s="1">
        <f t="shared" si="34"/>
        <v>727.93698952243301</v>
      </c>
      <c r="AM40" s="1">
        <f t="shared" si="35"/>
        <v>149.28615713398113</v>
      </c>
      <c r="AN40" s="1">
        <f t="shared" si="36"/>
        <v>670.89383578428681</v>
      </c>
      <c r="AO40" s="1">
        <f t="shared" si="37"/>
        <v>143.28170611557181</v>
      </c>
      <c r="AP40" s="1">
        <f t="shared" si="38"/>
        <v>610.74840542592983</v>
      </c>
      <c r="AQ40" s="1">
        <f t="shared" si="39"/>
        <v>143.879664332781</v>
      </c>
      <c r="AR40" s="1">
        <f t="shared" si="40"/>
        <v>585.57250763358786</v>
      </c>
      <c r="AS40" s="1">
        <f t="shared" si="41"/>
        <v>165.38977533424475</v>
      </c>
      <c r="AT40" s="1">
        <f t="shared" si="42"/>
        <v>597.33686103935327</v>
      </c>
      <c r="AU40" s="1">
        <f t="shared" si="43"/>
        <v>165.07729302837504</v>
      </c>
      <c r="AV40" s="1">
        <f t="shared" si="44"/>
        <v>571.18388842341369</v>
      </c>
      <c r="AW40" s="1">
        <f t="shared" si="45"/>
        <v>151.88385006489148</v>
      </c>
      <c r="AX40" s="1">
        <f t="shared" si="46"/>
        <v>505.06976876297699</v>
      </c>
      <c r="AY40" s="1">
        <f t="shared" si="47"/>
        <v>159.7269998053207</v>
      </c>
      <c r="AZ40" s="1">
        <f t="shared" si="48"/>
        <v>513.31636424897806</v>
      </c>
      <c r="BA40" s="1">
        <f t="shared" si="49"/>
        <v>215.02370968278987</v>
      </c>
      <c r="BB40" s="1">
        <f t="shared" si="50"/>
        <v>617.43399657813893</v>
      </c>
      <c r="BC40" s="1">
        <f t="shared" si="51"/>
        <v>189.95622055128581</v>
      </c>
      <c r="BD40" s="1">
        <f t="shared" si="52"/>
        <v>523.90383518513647</v>
      </c>
      <c r="BE40" s="1">
        <f t="shared" si="53"/>
        <v>232.10391833721638</v>
      </c>
      <c r="BF40" s="1">
        <f t="shared" si="54"/>
        <v>583.78996957945071</v>
      </c>
      <c r="BG40" s="1">
        <f t="shared" si="55"/>
        <v>278.52733694564012</v>
      </c>
      <c r="BH40" s="1">
        <f t="shared" si="56"/>
        <v>675.26408319126904</v>
      </c>
      <c r="BI40" s="1">
        <f t="shared" si="57"/>
        <v>301.92975400610447</v>
      </c>
      <c r="BJ40" s="1">
        <f t="shared" si="58"/>
        <v>614.56496154462423</v>
      </c>
      <c r="BK40" s="1">
        <f t="shared" ref="BK40:BK56" si="59">$C40*BK39+BK39</f>
        <v>409.8959912008699</v>
      </c>
      <c r="BL40" s="1">
        <f t="shared" ref="BL40:BL56" si="60">BL39*$C40+BL39</f>
        <v>803.07790737344669</v>
      </c>
      <c r="BM40" s="1">
        <f>$C40*BM39+BM39</f>
        <v>366.77991500930057</v>
      </c>
      <c r="BN40" s="1">
        <f>BN39*$C40+BN39</f>
        <v>684.66617725812216</v>
      </c>
      <c r="BO40" s="1">
        <f>$N40</f>
        <v>418.22776947326412</v>
      </c>
      <c r="BP40" s="2">
        <f>$G40</f>
        <v>750</v>
      </c>
    </row>
    <row r="41" spans="1:84" x14ac:dyDescent="0.2">
      <c r="A41" s="31">
        <v>43721</v>
      </c>
      <c r="B41" s="2">
        <v>43.439999</v>
      </c>
      <c r="C41" s="4">
        <f t="shared" si="6"/>
        <v>-0.15056707373029088</v>
      </c>
      <c r="D41" s="2">
        <f t="shared" si="7"/>
        <v>3200.7072649572651</v>
      </c>
      <c r="E41">
        <f t="shared" si="8"/>
        <v>545.62843089353521</v>
      </c>
      <c r="F41">
        <v>3</v>
      </c>
      <c r="G41" s="2">
        <f t="shared" si="2"/>
        <v>750</v>
      </c>
      <c r="H41">
        <f t="shared" si="3"/>
        <v>17.265193767614956</v>
      </c>
      <c r="I41">
        <f t="shared" si="9"/>
        <v>398.10931540128666</v>
      </c>
      <c r="J41">
        <f t="shared" si="10"/>
        <v>10.550826254636183</v>
      </c>
      <c r="K41">
        <f t="shared" si="11"/>
        <v>101.6540273506329</v>
      </c>
      <c r="L41">
        <f t="shared" si="12"/>
        <v>545.62843089353521</v>
      </c>
      <c r="M41" s="2">
        <v>0.84</v>
      </c>
      <c r="N41" s="1">
        <f t="shared" si="4"/>
        <v>458.32788195056958</v>
      </c>
      <c r="P41" s="1">
        <f t="shared" si="5"/>
        <v>3200.7072649572651</v>
      </c>
      <c r="Q41" s="1">
        <f t="shared" si="13"/>
        <v>41.506371841473502</v>
      </c>
      <c r="R41" s="1">
        <f t="shared" si="14"/>
        <v>960.21217948717947</v>
      </c>
      <c r="S41" s="1">
        <f t="shared" si="15"/>
        <v>51.277518244267497</v>
      </c>
      <c r="T41" s="1">
        <f t="shared" si="16"/>
        <v>903.49413051874285</v>
      </c>
      <c r="U41" s="1">
        <f t="shared" si="17"/>
        <v>70.76771821679489</v>
      </c>
      <c r="V41" s="1">
        <f t="shared" si="18"/>
        <v>931.38934391080647</v>
      </c>
      <c r="W41" s="1">
        <f t="shared" si="19"/>
        <v>77.374777556124386</v>
      </c>
      <c r="X41" s="1">
        <f t="shared" si="20"/>
        <v>852.65637536394604</v>
      </c>
      <c r="Y41" s="1">
        <f t="shared" si="21"/>
        <v>93.925065593330601</v>
      </c>
      <c r="Z41" s="1">
        <f t="shared" si="22"/>
        <v>899.25474054650817</v>
      </c>
      <c r="AA41" s="1">
        <f t="shared" si="23"/>
        <v>92.262343059591757</v>
      </c>
      <c r="AB41" s="1">
        <f t="shared" si="24"/>
        <v>774.79191497721558</v>
      </c>
      <c r="AC41" s="1">
        <f t="shared" si="25"/>
        <v>107.40369379678521</v>
      </c>
      <c r="AD41" s="1">
        <f t="shared" si="26"/>
        <v>751.9039405998642</v>
      </c>
      <c r="AE41" s="1">
        <f t="shared" si="27"/>
        <v>102.05366620464881</v>
      </c>
      <c r="AF41" s="1">
        <f t="shared" si="28"/>
        <v>651.86072929171667</v>
      </c>
      <c r="AG41" s="1">
        <f t="shared" si="29"/>
        <v>105.44591519613087</v>
      </c>
      <c r="AH41" s="1">
        <f t="shared" si="30"/>
        <v>625.45592724131302</v>
      </c>
      <c r="AI41" s="1">
        <f t="shared" si="31"/>
        <v>120.59027844032136</v>
      </c>
      <c r="AJ41" s="1">
        <f t="shared" si="32"/>
        <v>668.99381069827916</v>
      </c>
      <c r="AK41" s="1">
        <f t="shared" si="33"/>
        <v>129.5707019038737</v>
      </c>
      <c r="AL41" s="1">
        <f t="shared" si="34"/>
        <v>618.33364715000289</v>
      </c>
      <c r="AM41" s="1">
        <f t="shared" si="35"/>
        <v>126.80857730587721</v>
      </c>
      <c r="AN41" s="1">
        <f t="shared" si="36"/>
        <v>569.87931414655645</v>
      </c>
      <c r="AO41" s="1">
        <f t="shared" si="37"/>
        <v>121.70819890666664</v>
      </c>
      <c r="AP41" s="1">
        <f t="shared" si="38"/>
        <v>518.78980523550626</v>
      </c>
      <c r="AQ41" s="1">
        <f t="shared" si="39"/>
        <v>122.21612430489766</v>
      </c>
      <c r="AR41" s="1">
        <f t="shared" si="40"/>
        <v>497.40456870229013</v>
      </c>
      <c r="AS41" s="1">
        <f t="shared" si="41"/>
        <v>140.48752083725728</v>
      </c>
      <c r="AT41" s="1">
        <f t="shared" si="42"/>
        <v>507.39759784142046</v>
      </c>
      <c r="AU41" s="1">
        <f t="shared" si="43"/>
        <v>140.22208807777486</v>
      </c>
      <c r="AV41" s="1">
        <f t="shared" si="44"/>
        <v>485.1824017816113</v>
      </c>
      <c r="AW41" s="1">
        <f t="shared" si="45"/>
        <v>129.01514321373051</v>
      </c>
      <c r="AX41" s="1">
        <f t="shared" si="46"/>
        <v>429.0228916507009</v>
      </c>
      <c r="AY41" s="1">
        <f t="shared" si="47"/>
        <v>135.67737284891481</v>
      </c>
      <c r="AZ41" s="1">
        <f t="shared" si="48"/>
        <v>436.02782138613736</v>
      </c>
      <c r="BA41" s="1">
        <f t="shared" si="49"/>
        <v>182.64821893322059</v>
      </c>
      <c r="BB41" s="1">
        <f t="shared" si="50"/>
        <v>524.46876649177011</v>
      </c>
      <c r="BC41" s="1">
        <f t="shared" si="51"/>
        <v>161.35506828601297</v>
      </c>
      <c r="BD41" s="1">
        <f t="shared" si="52"/>
        <v>445.02116780523386</v>
      </c>
      <c r="BE41" s="1">
        <f t="shared" si="53"/>
        <v>197.15671055184731</v>
      </c>
      <c r="BF41" s="1">
        <f t="shared" si="54"/>
        <v>495.8904221867773</v>
      </c>
      <c r="BG41" s="1">
        <f t="shared" si="55"/>
        <v>236.59029086784435</v>
      </c>
      <c r="BH41" s="1">
        <f t="shared" si="56"/>
        <v>573.59154618999196</v>
      </c>
      <c r="BI41" s="1">
        <f t="shared" si="57"/>
        <v>256.46907447329875</v>
      </c>
      <c r="BJ41" s="1">
        <f t="shared" si="58"/>
        <v>522.0317136676814</v>
      </c>
      <c r="BK41" s="1">
        <f t="shared" si="59"/>
        <v>348.17915127197784</v>
      </c>
      <c r="BL41" s="1">
        <f t="shared" si="60"/>
        <v>682.16081688278121</v>
      </c>
      <c r="BM41" s="1">
        <f t="shared" ref="BM41:BM56" si="61">$C41*BM40+BM40</f>
        <v>311.55493650330538</v>
      </c>
      <c r="BN41" s="1">
        <f t="shared" ref="BN41:BN56" si="62">BN40*$C41+BN40</f>
        <v>581.57799446626211</v>
      </c>
      <c r="BO41" s="1">
        <f>$C41*BO40+BO40</f>
        <v>355.25643807092808</v>
      </c>
      <c r="BP41" s="1">
        <f>BP40*$C41+BP40</f>
        <v>637.07469470228182</v>
      </c>
      <c r="BQ41" s="1">
        <f>$N41</f>
        <v>458.32788195056958</v>
      </c>
      <c r="BR41" s="2">
        <f>$G41</f>
        <v>750</v>
      </c>
    </row>
    <row r="42" spans="1:84" x14ac:dyDescent="0.2">
      <c r="A42" s="31">
        <v>43823</v>
      </c>
      <c r="B42" s="2">
        <v>50.759998000000003</v>
      </c>
      <c r="C42" s="4">
        <f t="shared" si="6"/>
        <v>0.1685082681516637</v>
      </c>
      <c r="D42" s="2">
        <f t="shared" si="7"/>
        <v>3740.052903035662</v>
      </c>
      <c r="E42">
        <f t="shared" si="8"/>
        <v>573.44445091578632</v>
      </c>
      <c r="F42">
        <v>4</v>
      </c>
      <c r="G42" s="2">
        <f t="shared" si="2"/>
        <v>750</v>
      </c>
      <c r="H42">
        <f t="shared" si="3"/>
        <v>14.775414293751547</v>
      </c>
      <c r="I42">
        <f t="shared" si="9"/>
        <v>412.88472969503823</v>
      </c>
      <c r="J42">
        <f t="shared" si="10"/>
        <v>9.489624857141651</v>
      </c>
      <c r="K42">
        <f t="shared" si="11"/>
        <v>111.14365220777455</v>
      </c>
      <c r="L42">
        <f t="shared" si="12"/>
        <v>573.44445091578632</v>
      </c>
      <c r="M42" s="2">
        <v>0.84</v>
      </c>
      <c r="N42" s="1">
        <f t="shared" si="4"/>
        <v>481.69333876926049</v>
      </c>
      <c r="P42" s="1">
        <f t="shared" si="5"/>
        <v>3740.052903035662</v>
      </c>
      <c r="Q42" s="1">
        <f t="shared" si="13"/>
        <v>48.500538677739186</v>
      </c>
      <c r="R42" s="1">
        <f t="shared" si="14"/>
        <v>1122.0158709106986</v>
      </c>
      <c r="S42" s="1">
        <f t="shared" si="15"/>
        <v>59.918204038724355</v>
      </c>
      <c r="T42" s="1">
        <f t="shared" si="16"/>
        <v>1055.7403617376494</v>
      </c>
      <c r="U42" s="1">
        <f t="shared" si="17"/>
        <v>82.692663854551938</v>
      </c>
      <c r="V42" s="1">
        <f t="shared" si="18"/>
        <v>1088.3361492281308</v>
      </c>
      <c r="W42" s="1">
        <f t="shared" si="19"/>
        <v>90.413067320727123</v>
      </c>
      <c r="X42" s="1">
        <f t="shared" si="20"/>
        <v>996.3360245049995</v>
      </c>
      <c r="Y42" s="1">
        <f t="shared" si="21"/>
        <v>109.75221573249415</v>
      </c>
      <c r="Z42" s="1">
        <f t="shared" si="22"/>
        <v>1050.7865995031739</v>
      </c>
      <c r="AA42" s="1">
        <f t="shared" si="23"/>
        <v>107.80931070417823</v>
      </c>
      <c r="AB42" s="1">
        <f t="shared" si="24"/>
        <v>905.35075874793722</v>
      </c>
      <c r="AC42" s="1">
        <f t="shared" si="25"/>
        <v>125.50210423157307</v>
      </c>
      <c r="AD42" s="1">
        <f t="shared" si="26"/>
        <v>878.60597144675876</v>
      </c>
      <c r="AE42" s="1">
        <f t="shared" si="27"/>
        <v>119.25055275532215</v>
      </c>
      <c r="AF42" s="1">
        <f t="shared" si="28"/>
        <v>761.70465186074432</v>
      </c>
      <c r="AG42" s="1">
        <f t="shared" si="29"/>
        <v>123.21442374949808</v>
      </c>
      <c r="AH42" s="1">
        <f t="shared" si="30"/>
        <v>730.85042234593971</v>
      </c>
      <c r="AI42" s="1">
        <f t="shared" si="31"/>
        <v>140.91073741622682</v>
      </c>
      <c r="AJ42" s="1">
        <f t="shared" si="32"/>
        <v>781.7247991432281</v>
      </c>
      <c r="AK42" s="1">
        <f t="shared" si="33"/>
        <v>151.40443648489094</v>
      </c>
      <c r="AL42" s="1">
        <f t="shared" si="34"/>
        <v>722.52797917115174</v>
      </c>
      <c r="AM42" s="1">
        <f t="shared" si="35"/>
        <v>148.17687105446694</v>
      </c>
      <c r="AN42" s="1">
        <f t="shared" si="36"/>
        <v>665.9086904288506</v>
      </c>
      <c r="AO42" s="1">
        <f t="shared" si="37"/>
        <v>142.21703672428725</v>
      </c>
      <c r="AP42" s="1">
        <f t="shared" si="38"/>
        <v>606.21017685048037</v>
      </c>
      <c r="AQ42" s="1">
        <f t="shared" si="39"/>
        <v>142.8105517517244</v>
      </c>
      <c r="AR42" s="1">
        <f t="shared" si="40"/>
        <v>581.22135114503828</v>
      </c>
      <c r="AS42" s="1">
        <f t="shared" si="41"/>
        <v>164.16082967046427</v>
      </c>
      <c r="AT42" s="1">
        <f t="shared" si="42"/>
        <v>592.89828831799252</v>
      </c>
      <c r="AU42" s="1">
        <f t="shared" si="43"/>
        <v>163.85066929637074</v>
      </c>
      <c r="AV42" s="1">
        <f t="shared" si="44"/>
        <v>566.93964804349525</v>
      </c>
      <c r="AW42" s="1">
        <f t="shared" si="45"/>
        <v>150.75526156201511</v>
      </c>
      <c r="AX42" s="1">
        <f t="shared" si="46"/>
        <v>501.31679612017933</v>
      </c>
      <c r="AY42" s="1">
        <f t="shared" si="47"/>
        <v>158.54013197505301</v>
      </c>
      <c r="AZ42" s="1">
        <f t="shared" si="48"/>
        <v>509.50211443385831</v>
      </c>
      <c r="BA42" s="1">
        <f t="shared" si="49"/>
        <v>213.42595398664349</v>
      </c>
      <c r="BB42" s="1">
        <f t="shared" si="50"/>
        <v>612.84609003293758</v>
      </c>
      <c r="BC42" s="1">
        <f t="shared" si="51"/>
        <v>188.54473140038243</v>
      </c>
      <c r="BD42" s="1">
        <f t="shared" si="52"/>
        <v>520.01091408292473</v>
      </c>
      <c r="BE42" s="1">
        <f t="shared" si="53"/>
        <v>230.37924640141796</v>
      </c>
      <c r="BF42" s="1">
        <f t="shared" si="54"/>
        <v>579.45205842246855</v>
      </c>
      <c r="BG42" s="1">
        <f t="shared" si="55"/>
        <v>276.45771104348319</v>
      </c>
      <c r="BH42" s="1">
        <f t="shared" si="56"/>
        <v>670.24646426490256</v>
      </c>
      <c r="BI42" s="1">
        <f t="shared" si="57"/>
        <v>299.6862340472544</v>
      </c>
      <c r="BJ42" s="1">
        <f t="shared" si="58"/>
        <v>609.99837365806752</v>
      </c>
      <c r="BK42" s="1">
        <f t="shared" si="59"/>
        <v>406.85021705933497</v>
      </c>
      <c r="BL42" s="1">
        <f t="shared" si="60"/>
        <v>797.11055473662282</v>
      </c>
      <c r="BM42" s="1">
        <f t="shared" si="61"/>
        <v>364.05451928757896</v>
      </c>
      <c r="BN42" s="1">
        <f t="shared" si="62"/>
        <v>679.57869510888975</v>
      </c>
      <c r="BO42" s="1">
        <f t="shared" ref="BO42:BO56" si="63">$C42*BO41+BO41</f>
        <v>415.12008519998892</v>
      </c>
      <c r="BP42" s="1">
        <f t="shared" ref="BP42:BP56" si="64">BP41*$C42+BP41</f>
        <v>744.42704818981315</v>
      </c>
      <c r="BQ42" s="1">
        <f>$C42*BQ41+BQ41</f>
        <v>535.5599195836802</v>
      </c>
      <c r="BR42" s="1">
        <f>BR41*$C42+BR41</f>
        <v>876.38120111374781</v>
      </c>
      <c r="BS42" s="1">
        <f>$N42</f>
        <v>481.69333876926049</v>
      </c>
      <c r="BT42" s="2">
        <f>$G42</f>
        <v>750</v>
      </c>
    </row>
    <row r="43" spans="1:84" x14ac:dyDescent="0.2">
      <c r="A43" s="31">
        <v>43914</v>
      </c>
      <c r="B43" s="2">
        <v>32.130001</v>
      </c>
      <c r="C43" s="4">
        <f t="shared" si="6"/>
        <v>-0.36702123195513131</v>
      </c>
      <c r="D43" s="2">
        <f t="shared" si="7"/>
        <v>2367.3740789861481</v>
      </c>
      <c r="E43">
        <f t="shared" si="8"/>
        <v>597.70949006667956</v>
      </c>
      <c r="F43">
        <v>1</v>
      </c>
      <c r="G43" s="2">
        <f t="shared" si="2"/>
        <v>750</v>
      </c>
      <c r="H43">
        <f t="shared" si="3"/>
        <v>23.342669674986936</v>
      </c>
      <c r="I43">
        <f t="shared" si="9"/>
        <v>436.22739937002518</v>
      </c>
      <c r="J43">
        <f t="shared" si="10"/>
        <v>15.626391410819155</v>
      </c>
      <c r="K43">
        <f t="shared" si="11"/>
        <v>126.7700436185937</v>
      </c>
      <c r="L43">
        <f t="shared" si="12"/>
        <v>597.70949006667956</v>
      </c>
      <c r="M43" s="2">
        <v>0.84</v>
      </c>
      <c r="N43" s="1">
        <f t="shared" si="4"/>
        <v>502.07597165601084</v>
      </c>
      <c r="P43" s="1">
        <f t="shared" si="5"/>
        <v>2367.3740789861481</v>
      </c>
      <c r="Q43" s="1">
        <f t="shared" si="13"/>
        <v>30.699811221747854</v>
      </c>
      <c r="R43" s="1">
        <f t="shared" si="14"/>
        <v>710.21222369584439</v>
      </c>
      <c r="S43" s="1">
        <f t="shared" si="15"/>
        <v>37.926950975892822</v>
      </c>
      <c r="T43" s="1">
        <f t="shared" si="16"/>
        <v>668.2612335479414</v>
      </c>
      <c r="U43" s="1">
        <f t="shared" si="17"/>
        <v>52.342700493002724</v>
      </c>
      <c r="V43" s="1">
        <f t="shared" si="18"/>
        <v>688.89367495711861</v>
      </c>
      <c r="W43" s="1">
        <f t="shared" si="19"/>
        <v>57.229551967831632</v>
      </c>
      <c r="X43" s="1">
        <f t="shared" si="20"/>
        <v>630.65954934989668</v>
      </c>
      <c r="Y43" s="1">
        <f t="shared" si="21"/>
        <v>69.470822304548804</v>
      </c>
      <c r="Z43" s="1">
        <f t="shared" si="22"/>
        <v>665.12560723157583</v>
      </c>
      <c r="AA43" s="1">
        <f t="shared" si="23"/>
        <v>68.241004673297212</v>
      </c>
      <c r="AB43" s="1">
        <f t="shared" si="24"/>
        <v>573.06780792075642</v>
      </c>
      <c r="AC43" s="1">
        <f t="shared" si="25"/>
        <v>79.440167323539825</v>
      </c>
      <c r="AD43" s="1">
        <f t="shared" si="26"/>
        <v>556.13892540323445</v>
      </c>
      <c r="AE43" s="1">
        <f t="shared" si="27"/>
        <v>75.483067971733433</v>
      </c>
      <c r="AF43" s="1">
        <f t="shared" si="28"/>
        <v>482.14287214885951</v>
      </c>
      <c r="AG43" s="1">
        <f t="shared" si="29"/>
        <v>77.9921141503157</v>
      </c>
      <c r="AH43" s="1">
        <f t="shared" si="30"/>
        <v>462.61279996160488</v>
      </c>
      <c r="AI43" s="1">
        <f t="shared" si="31"/>
        <v>89.19350497401723</v>
      </c>
      <c r="AJ43" s="1">
        <f t="shared" si="32"/>
        <v>494.81520031180293</v>
      </c>
      <c r="AK43" s="1">
        <f t="shared" si="33"/>
        <v>95.835793682733836</v>
      </c>
      <c r="AL43" s="1">
        <f t="shared" si="34"/>
        <v>457.34487013370415</v>
      </c>
      <c r="AM43" s="1">
        <f t="shared" si="35"/>
        <v>93.792813292799849</v>
      </c>
      <c r="AN43" s="1">
        <f t="shared" si="36"/>
        <v>421.5060624980257</v>
      </c>
      <c r="AO43" s="1">
        <f t="shared" si="37"/>
        <v>90.020364700731193</v>
      </c>
      <c r="AP43" s="1">
        <f t="shared" si="38"/>
        <v>383.71817091907906</v>
      </c>
      <c r="AQ43" s="1">
        <f t="shared" si="39"/>
        <v>90.396047111614479</v>
      </c>
      <c r="AR43" s="1">
        <f t="shared" si="40"/>
        <v>367.90077480916034</v>
      </c>
      <c r="AS43" s="1">
        <f t="shared" si="41"/>
        <v>103.910319726034</v>
      </c>
      <c r="AT43" s="1">
        <f t="shared" si="42"/>
        <v>375.29202811543428</v>
      </c>
      <c r="AU43" s="1">
        <f t="shared" si="43"/>
        <v>103.71399479454394</v>
      </c>
      <c r="AV43" s="1">
        <f t="shared" si="44"/>
        <v>358.86075997436308</v>
      </c>
      <c r="AW43" s="1">
        <f t="shared" si="45"/>
        <v>95.424879739806272</v>
      </c>
      <c r="AX43" s="1">
        <f t="shared" si="46"/>
        <v>317.3228880083517</v>
      </c>
      <c r="AY43" s="1">
        <f t="shared" si="47"/>
        <v>100.35253742323995</v>
      </c>
      <c r="AZ43" s="1">
        <f t="shared" si="48"/>
        <v>322.50402071059932</v>
      </c>
      <c r="BA43" s="1">
        <f t="shared" si="49"/>
        <v>135.09409742326642</v>
      </c>
      <c r="BB43" s="1">
        <f t="shared" si="50"/>
        <v>387.91856307016349</v>
      </c>
      <c r="BC43" s="1">
        <f t="shared" si="51"/>
        <v>119.34481180316475</v>
      </c>
      <c r="BD43" s="1">
        <f t="shared" si="52"/>
        <v>329.15586776609575</v>
      </c>
      <c r="BE43" s="1">
        <f t="shared" si="53"/>
        <v>145.82517157027479</v>
      </c>
      <c r="BF43" s="1">
        <f t="shared" si="54"/>
        <v>366.78085008131745</v>
      </c>
      <c r="BG43" s="1">
        <f t="shared" si="55"/>
        <v>174.99186135280826</v>
      </c>
      <c r="BH43" s="1">
        <f t="shared" si="56"/>
        <v>424.25178123682713</v>
      </c>
      <c r="BI43" s="1">
        <f t="shared" si="57"/>
        <v>189.69502322723727</v>
      </c>
      <c r="BJ43" s="1">
        <f t="shared" si="58"/>
        <v>386.11601906745705</v>
      </c>
      <c r="BK43" s="1">
        <f t="shared" si="59"/>
        <v>257.52754917300524</v>
      </c>
      <c r="BL43" s="1">
        <f t="shared" si="60"/>
        <v>504.5540569327494</v>
      </c>
      <c r="BM43" s="1">
        <f t="shared" si="61"/>
        <v>230.4387811198186</v>
      </c>
      <c r="BN43" s="1">
        <f t="shared" si="62"/>
        <v>430.15888521956447</v>
      </c>
      <c r="BO43" s="1">
        <f t="shared" si="63"/>
        <v>262.7622001205699</v>
      </c>
      <c r="BP43" s="1">
        <f t="shared" si="64"/>
        <v>471.20651586246601</v>
      </c>
      <c r="BQ43" s="1">
        <f t="shared" ref="BQ43:BQ56" si="65">$C43*BQ42+BQ42</f>
        <v>338.9980581122868</v>
      </c>
      <c r="BR43" s="1">
        <f t="shared" ref="BR43:BR56" si="66">BR42*$C43+BR42</f>
        <v>554.73069301866235</v>
      </c>
      <c r="BS43" s="1">
        <f>$C43*BS42+BS42</f>
        <v>304.90165614958607</v>
      </c>
      <c r="BT43" s="1">
        <f>BT42*$C43+BT42</f>
        <v>474.73407603365149</v>
      </c>
      <c r="BU43" s="1">
        <f>$N43</f>
        <v>502.07597165601084</v>
      </c>
      <c r="BV43" s="2">
        <f>$G43</f>
        <v>750</v>
      </c>
    </row>
    <row r="44" spans="1:84" x14ac:dyDescent="0.2">
      <c r="A44" s="31">
        <v>43994</v>
      </c>
      <c r="B44" s="2">
        <v>39.409999999999997</v>
      </c>
      <c r="C44" s="4">
        <f t="shared" si="6"/>
        <v>0.22657948252164686</v>
      </c>
      <c r="D44" s="2">
        <f t="shared" si="7"/>
        <v>2903.77247273799</v>
      </c>
      <c r="E44">
        <f t="shared" si="8"/>
        <v>636.67855115248562</v>
      </c>
      <c r="F44">
        <v>2</v>
      </c>
      <c r="G44" s="2">
        <f t="shared" si="2"/>
        <v>750</v>
      </c>
      <c r="H44">
        <f t="shared" si="3"/>
        <v>19.030702867292568</v>
      </c>
      <c r="I44">
        <f t="shared" si="9"/>
        <v>455.25810223731776</v>
      </c>
      <c r="J44">
        <f t="shared" si="10"/>
        <v>13.570413168436637</v>
      </c>
      <c r="K44">
        <f t="shared" si="11"/>
        <v>140.34045678703035</v>
      </c>
      <c r="L44">
        <f t="shared" si="12"/>
        <v>636.67855115248562</v>
      </c>
      <c r="M44" s="2">
        <v>0.84</v>
      </c>
      <c r="N44" s="1">
        <f t="shared" si="4"/>
        <v>534.80998296808787</v>
      </c>
      <c r="P44" s="1">
        <f t="shared" si="5"/>
        <v>2903.77247273799</v>
      </c>
      <c r="Q44" s="1">
        <f t="shared" si="13"/>
        <v>37.655758561883729</v>
      </c>
      <c r="R44" s="1">
        <f t="shared" si="14"/>
        <v>871.13174182139687</v>
      </c>
      <c r="S44" s="1">
        <f t="shared" si="15"/>
        <v>46.520419901634483</v>
      </c>
      <c r="T44" s="1">
        <f t="shared" si="16"/>
        <v>819.67551803451136</v>
      </c>
      <c r="U44" s="1">
        <f t="shared" si="17"/>
        <v>64.202482484492833</v>
      </c>
      <c r="V44" s="1">
        <f t="shared" si="18"/>
        <v>844.98284734133813</v>
      </c>
      <c r="W44" s="1">
        <f t="shared" si="19"/>
        <v>70.196594237648625</v>
      </c>
      <c r="X44" s="1">
        <f t="shared" si="20"/>
        <v>773.55406368893125</v>
      </c>
      <c r="Y44" s="1">
        <f t="shared" si="21"/>
        <v>85.211485272666749</v>
      </c>
      <c r="Z44" s="1">
        <f t="shared" si="22"/>
        <v>815.8294231300024</v>
      </c>
      <c r="AA44" s="1">
        <f t="shared" si="23"/>
        <v>83.703016198930186</v>
      </c>
      <c r="AB44" s="1">
        <f t="shared" si="24"/>
        <v>702.91321528925596</v>
      </c>
      <c r="AC44" s="1">
        <f t="shared" si="25"/>
        <v>97.43967932714051</v>
      </c>
      <c r="AD44" s="1">
        <f t="shared" si="26"/>
        <v>682.14859533124411</v>
      </c>
      <c r="AE44" s="1">
        <f t="shared" si="27"/>
        <v>92.585982451915086</v>
      </c>
      <c r="AF44" s="1">
        <f t="shared" si="28"/>
        <v>591.38655462184863</v>
      </c>
      <c r="AG44" s="1">
        <f t="shared" si="29"/>
        <v>95.66352701526344</v>
      </c>
      <c r="AH44" s="1">
        <f t="shared" si="30"/>
        <v>567.4313687847955</v>
      </c>
      <c r="AI44" s="1">
        <f t="shared" si="31"/>
        <v>109.40292317532199</v>
      </c>
      <c r="AJ44" s="1">
        <f t="shared" si="32"/>
        <v>606.93017234229626</v>
      </c>
      <c r="AK44" s="1">
        <f t="shared" si="33"/>
        <v>117.55021822241898</v>
      </c>
      <c r="AL44" s="1">
        <f t="shared" si="34"/>
        <v>560.96983414252861</v>
      </c>
      <c r="AM44" s="1">
        <f t="shared" si="35"/>
        <v>115.04434039293187</v>
      </c>
      <c r="AN44" s="1">
        <f t="shared" si="36"/>
        <v>517.01068801856536</v>
      </c>
      <c r="AO44" s="1">
        <f t="shared" si="37"/>
        <v>110.41713235103279</v>
      </c>
      <c r="AP44" s="1">
        <f t="shared" si="38"/>
        <v>470.66083552007683</v>
      </c>
      <c r="AQ44" s="1">
        <f t="shared" si="39"/>
        <v>110.8779366881665</v>
      </c>
      <c r="AR44" s="1">
        <f t="shared" si="40"/>
        <v>451.25954198473283</v>
      </c>
      <c r="AS44" s="1">
        <f t="shared" si="41"/>
        <v>127.45426619821767</v>
      </c>
      <c r="AT44" s="1">
        <f t="shared" si="42"/>
        <v>460.32550164032875</v>
      </c>
      <c r="AU44" s="1">
        <f t="shared" si="43"/>
        <v>127.21345806534447</v>
      </c>
      <c r="AV44" s="1">
        <f t="shared" si="44"/>
        <v>440.17124526667919</v>
      </c>
      <c r="AW44" s="1">
        <f t="shared" si="45"/>
        <v>117.04619961094195</v>
      </c>
      <c r="AX44" s="1">
        <f t="shared" si="46"/>
        <v>389.22174376555853</v>
      </c>
      <c r="AY44" s="1">
        <f t="shared" si="47"/>
        <v>123.09036342233186</v>
      </c>
      <c r="AZ44" s="1">
        <f t="shared" si="48"/>
        <v>395.57681483435738</v>
      </c>
      <c r="BA44" s="1">
        <f t="shared" si="49"/>
        <v>165.70364810915908</v>
      </c>
      <c r="BB44" s="1">
        <f t="shared" si="50"/>
        <v>475.81295035114198</v>
      </c>
      <c r="BC44" s="1">
        <f t="shared" si="51"/>
        <v>146.38589750316913</v>
      </c>
      <c r="BD44" s="1">
        <f t="shared" si="52"/>
        <v>403.73583395350136</v>
      </c>
      <c r="BE44" s="1">
        <f t="shared" si="53"/>
        <v>178.86616348329801</v>
      </c>
      <c r="BF44" s="1">
        <f t="shared" si="54"/>
        <v>449.8858652915921</v>
      </c>
      <c r="BG44" s="1">
        <f t="shared" si="55"/>
        <v>214.64142674362733</v>
      </c>
      <c r="BH44" s="1">
        <f t="shared" si="56"/>
        <v>520.37853028835434</v>
      </c>
      <c r="BI44" s="1">
        <f t="shared" si="57"/>
        <v>232.67602342699647</v>
      </c>
      <c r="BJ44" s="1">
        <f t="shared" si="58"/>
        <v>473.60198686107981</v>
      </c>
      <c r="BK44" s="1">
        <f t="shared" si="59"/>
        <v>315.87800799969273</v>
      </c>
      <c r="BL44" s="1">
        <f t="shared" si="60"/>
        <v>618.87565405676935</v>
      </c>
      <c r="BM44" s="1">
        <f t="shared" si="61"/>
        <v>282.65148089886617</v>
      </c>
      <c r="BN44" s="1">
        <f t="shared" si="62"/>
        <v>527.62406283470182</v>
      </c>
      <c r="BO44" s="1">
        <f t="shared" si="63"/>
        <v>322.29872345013803</v>
      </c>
      <c r="BP44" s="1">
        <f t="shared" si="64"/>
        <v>577.97224438741171</v>
      </c>
      <c r="BQ44" s="1">
        <f t="shared" si="65"/>
        <v>415.8080626952119</v>
      </c>
      <c r="BR44" s="1">
        <f t="shared" si="66"/>
        <v>680.42128638170539</v>
      </c>
      <c r="BS44" s="1">
        <f t="shared" ref="BS44:BS56" si="67">$C44*BS43+BS43</f>
        <v>373.98611561995239</v>
      </c>
      <c r="BT44" s="1">
        <f t="shared" ref="BT44:BT56" si="68">BT43*$C44+BT43</f>
        <v>582.29907731674837</v>
      </c>
      <c r="BU44" s="1">
        <f>$C44*BU43+BU43</f>
        <v>615.83608550038275</v>
      </c>
      <c r="BV44" s="1">
        <f>BV43*$C44+BV43</f>
        <v>919.93461189123514</v>
      </c>
      <c r="BW44" s="1">
        <f>$N44</f>
        <v>534.80998296808787</v>
      </c>
      <c r="BX44" s="2">
        <f>$G44</f>
        <v>750</v>
      </c>
    </row>
    <row r="45" spans="1:84" x14ac:dyDescent="0.2">
      <c r="A45" s="31">
        <v>44088</v>
      </c>
      <c r="B45" s="2">
        <v>42.900002000000001</v>
      </c>
      <c r="C45" s="4">
        <f t="shared" si="6"/>
        <v>8.8556254757675826E-2</v>
      </c>
      <c r="D45" s="2">
        <f t="shared" si="7"/>
        <v>3160.9196875921016</v>
      </c>
      <c r="E45">
        <f t="shared" si="8"/>
        <v>669.27966718821494</v>
      </c>
      <c r="F45">
        <v>3</v>
      </c>
      <c r="G45" s="2">
        <f t="shared" si="2"/>
        <v>750</v>
      </c>
      <c r="H45">
        <f t="shared" si="3"/>
        <v>17.48251666748174</v>
      </c>
      <c r="I45">
        <f t="shared" si="9"/>
        <v>472.74061890479948</v>
      </c>
      <c r="J45">
        <f t="shared" si="10"/>
        <v>13.416794567558874</v>
      </c>
      <c r="K45">
        <f t="shared" si="11"/>
        <v>153.75725135458921</v>
      </c>
      <c r="L45">
        <f t="shared" si="12"/>
        <v>669.27966718821494</v>
      </c>
      <c r="M45" s="2">
        <v>0.86</v>
      </c>
      <c r="N45" s="1">
        <f t="shared" si="4"/>
        <v>575.58051378186485</v>
      </c>
      <c r="P45" s="1">
        <f t="shared" si="5"/>
        <v>3160.9196875921016</v>
      </c>
      <c r="Q45" s="1">
        <f t="shared" si="13"/>
        <v>40.990411510183435</v>
      </c>
      <c r="R45" s="1">
        <f t="shared" si="14"/>
        <v>948.27590627763038</v>
      </c>
      <c r="S45" s="1">
        <f t="shared" si="15"/>
        <v>50.640094057877675</v>
      </c>
      <c r="T45" s="1">
        <f t="shared" si="16"/>
        <v>892.26291202820539</v>
      </c>
      <c r="U45" s="1">
        <f t="shared" si="17"/>
        <v>69.888013879464808</v>
      </c>
      <c r="V45" s="1">
        <f t="shared" si="18"/>
        <v>919.81136363636392</v>
      </c>
      <c r="W45" s="1">
        <f t="shared" si="19"/>
        <v>76.412941720079033</v>
      </c>
      <c r="X45" s="1">
        <f t="shared" si="20"/>
        <v>842.05711442180359</v>
      </c>
      <c r="Y45" s="1">
        <f t="shared" si="21"/>
        <v>92.757495270752969</v>
      </c>
      <c r="Z45" s="1">
        <f t="shared" si="22"/>
        <v>888.07622136351063</v>
      </c>
      <c r="AA45" s="1">
        <f t="shared" si="23"/>
        <v>91.115441825428519</v>
      </c>
      <c r="AB45" s="1">
        <f t="shared" si="24"/>
        <v>765.16057705494836</v>
      </c>
      <c r="AC45" s="1">
        <f t="shared" si="25"/>
        <v>106.06857239314101</v>
      </c>
      <c r="AD45" s="1">
        <f t="shared" si="26"/>
        <v>742.55712012198842</v>
      </c>
      <c r="AE45" s="1">
        <f t="shared" si="27"/>
        <v>100.78505030091658</v>
      </c>
      <c r="AF45" s="1">
        <f t="shared" si="28"/>
        <v>643.75753301320526</v>
      </c>
      <c r="AG45" s="1">
        <f t="shared" si="29"/>
        <v>104.13513068464491</v>
      </c>
      <c r="AH45" s="1">
        <f t="shared" si="30"/>
        <v>617.68096563639858</v>
      </c>
      <c r="AI45" s="1">
        <f t="shared" si="31"/>
        <v>119.09123631127024</v>
      </c>
      <c r="AJ45" s="1">
        <f t="shared" si="32"/>
        <v>660.67763530436071</v>
      </c>
      <c r="AK45" s="1">
        <f t="shared" si="33"/>
        <v>127.9600252941439</v>
      </c>
      <c r="AL45" s="1">
        <f t="shared" si="34"/>
        <v>610.64722168622552</v>
      </c>
      <c r="AM45" s="1">
        <f t="shared" si="35"/>
        <v>125.23223630919712</v>
      </c>
      <c r="AN45" s="1">
        <f t="shared" si="36"/>
        <v>562.79521821917865</v>
      </c>
      <c r="AO45" s="1">
        <f t="shared" si="37"/>
        <v>120.19526005312287</v>
      </c>
      <c r="AP45" s="1">
        <f t="shared" si="38"/>
        <v>512.34079637485331</v>
      </c>
      <c r="AQ45" s="1">
        <f t="shared" si="39"/>
        <v>120.69687149652923</v>
      </c>
      <c r="AR45" s="1">
        <f t="shared" si="40"/>
        <v>491.22139694656494</v>
      </c>
      <c r="AS45" s="1">
        <f t="shared" si="41"/>
        <v>138.74113866561967</v>
      </c>
      <c r="AT45" s="1">
        <f t="shared" si="42"/>
        <v>501.09020403504462</v>
      </c>
      <c r="AU45" s="1">
        <f t="shared" si="43"/>
        <v>138.47900546638402</v>
      </c>
      <c r="AV45" s="1">
        <f t="shared" si="44"/>
        <v>479.15116219951864</v>
      </c>
      <c r="AW45" s="1">
        <f t="shared" si="45"/>
        <v>127.4113726821063</v>
      </c>
      <c r="AX45" s="1">
        <f t="shared" si="46"/>
        <v>423.68976366368815</v>
      </c>
      <c r="AY45" s="1">
        <f t="shared" si="47"/>
        <v>133.99078500377479</v>
      </c>
      <c r="AZ45" s="1">
        <f t="shared" si="48"/>
        <v>430.60761602505869</v>
      </c>
      <c r="BA45" s="1">
        <f t="shared" si="49"/>
        <v>180.37774258539002</v>
      </c>
      <c r="BB45" s="1">
        <f t="shared" si="50"/>
        <v>517.94916319943911</v>
      </c>
      <c r="BC45" s="1">
        <f t="shared" si="51"/>
        <v>159.34928433539079</v>
      </c>
      <c r="BD45" s="1">
        <f t="shared" si="52"/>
        <v>439.48916731989033</v>
      </c>
      <c r="BE45" s="1">
        <f t="shared" si="53"/>
        <v>194.70588102425305</v>
      </c>
      <c r="BF45" s="1">
        <f t="shared" si="54"/>
        <v>489.72607259023175</v>
      </c>
      <c r="BG45" s="1">
        <f t="shared" si="55"/>
        <v>233.64926761188701</v>
      </c>
      <c r="BH45" s="1">
        <f t="shared" si="56"/>
        <v>566.46130398699472</v>
      </c>
      <c r="BI45" s="1">
        <f t="shared" si="57"/>
        <v>253.28094063360052</v>
      </c>
      <c r="BJ45" s="1">
        <f t="shared" si="58"/>
        <v>515.54240506329097</v>
      </c>
      <c r="BK45" s="1">
        <f t="shared" si="59"/>
        <v>343.85098134846066</v>
      </c>
      <c r="BL45" s="1">
        <f t="shared" si="60"/>
        <v>673.68096414074387</v>
      </c>
      <c r="BM45" s="1">
        <f t="shared" si="61"/>
        <v>307.68203744898051</v>
      </c>
      <c r="BN45" s="1">
        <f t="shared" si="62"/>
        <v>574.34847375937159</v>
      </c>
      <c r="BO45" s="1">
        <f t="shared" si="63"/>
        <v>350.84029131206216</v>
      </c>
      <c r="BP45" s="1">
        <f t="shared" si="64"/>
        <v>629.15530170424904</v>
      </c>
      <c r="BQ45" s="1">
        <f t="shared" si="65"/>
        <v>452.63046742554474</v>
      </c>
      <c r="BR45" s="1">
        <f t="shared" si="66"/>
        <v>740.67684716106919</v>
      </c>
      <c r="BS45" s="1">
        <f t="shared" si="67"/>
        <v>407.1049253506265</v>
      </c>
      <c r="BT45" s="1">
        <f t="shared" si="68"/>
        <v>633.86530275276994</v>
      </c>
      <c r="BU45" s="1">
        <f t="shared" ref="BU45:BU56" si="69">$C45*BU44+BU44</f>
        <v>670.37222277692445</v>
      </c>
      <c r="BV45" s="1">
        <f t="shared" ref="BV45:BV56" si="70">BV44*$C45+BV44</f>
        <v>1001.400575742279</v>
      </c>
      <c r="BW45" s="1">
        <f>$C45*BW44+BW44</f>
        <v>582.17075206675815</v>
      </c>
      <c r="BX45" s="1">
        <f>BX44*$C45+BX44</f>
        <v>816.4171910682569</v>
      </c>
      <c r="BY45" s="1">
        <f>$N45</f>
        <v>575.58051378186485</v>
      </c>
      <c r="BZ45" s="2">
        <f>$G45</f>
        <v>750</v>
      </c>
    </row>
    <row r="46" spans="1:84" x14ac:dyDescent="0.2">
      <c r="A46" s="31">
        <v>44189</v>
      </c>
      <c r="B46" s="2">
        <v>41.889999000000003</v>
      </c>
      <c r="C46" s="4">
        <f t="shared" si="6"/>
        <v>-2.3543192375608691E-2</v>
      </c>
      <c r="D46" s="2">
        <f t="shared" si="7"/>
        <v>3086.5015473032718</v>
      </c>
      <c r="E46">
        <f t="shared" si="8"/>
        <v>700.17897842325544</v>
      </c>
      <c r="F46">
        <v>4</v>
      </c>
      <c r="G46" s="2">
        <f t="shared" si="2"/>
        <v>750</v>
      </c>
      <c r="H46">
        <f t="shared" si="3"/>
        <v>17.904034803151941</v>
      </c>
      <c r="I46">
        <f t="shared" si="9"/>
        <v>490.64465370795142</v>
      </c>
      <c r="J46">
        <f t="shared" si="10"/>
        <v>14.374646355183719</v>
      </c>
      <c r="K46">
        <f t="shared" si="11"/>
        <v>168.13189770977294</v>
      </c>
      <c r="L46">
        <f t="shared" si="12"/>
        <v>700.17897842325544</v>
      </c>
      <c r="M46" s="2">
        <v>0.86</v>
      </c>
      <c r="N46" s="1">
        <f t="shared" si="4"/>
        <v>602.15392144399971</v>
      </c>
      <c r="P46" s="1">
        <f t="shared" si="5"/>
        <v>3086.5015473032718</v>
      </c>
      <c r="Q46" s="1">
        <f t="shared" si="13"/>
        <v>40.025366366443819</v>
      </c>
      <c r="R46" s="1">
        <f t="shared" si="14"/>
        <v>925.95046419098151</v>
      </c>
      <c r="S46" s="1">
        <f t="shared" si="15"/>
        <v>49.447864581554143</v>
      </c>
      <c r="T46" s="1">
        <f t="shared" si="16"/>
        <v>871.25619464070451</v>
      </c>
      <c r="U46" s="1">
        <f t="shared" si="17"/>
        <v>68.242626923951363</v>
      </c>
      <c r="V46" s="1">
        <f t="shared" si="18"/>
        <v>898.15606775300205</v>
      </c>
      <c r="W46" s="1">
        <f t="shared" si="19"/>
        <v>74.613937133177032</v>
      </c>
      <c r="X46" s="1">
        <f t="shared" si="20"/>
        <v>822.23240178572109</v>
      </c>
      <c r="Y46" s="1">
        <f t="shared" si="21"/>
        <v>90.573687715314023</v>
      </c>
      <c r="Z46" s="1">
        <f t="shared" si="22"/>
        <v>867.16807203974588</v>
      </c>
      <c r="AA46" s="1">
        <f t="shared" si="23"/>
        <v>88.97029345014387</v>
      </c>
      <c r="AB46" s="1">
        <f t="shared" si="24"/>
        <v>747.14625439111194</v>
      </c>
      <c r="AC46" s="1">
        <f t="shared" si="25"/>
        <v>103.57137958828312</v>
      </c>
      <c r="AD46" s="1">
        <f t="shared" si="26"/>
        <v>725.07495499307845</v>
      </c>
      <c r="AE46" s="1">
        <f t="shared" si="27"/>
        <v>98.412248473096696</v>
      </c>
      <c r="AF46" s="1">
        <f t="shared" si="28"/>
        <v>628.60142557022812</v>
      </c>
      <c r="AG46" s="1">
        <f t="shared" si="29"/>
        <v>101.68345726987715</v>
      </c>
      <c r="AH46" s="1">
        <f t="shared" si="30"/>
        <v>603.13878383566907</v>
      </c>
      <c r="AI46" s="1">
        <f t="shared" si="31"/>
        <v>116.28744842454492</v>
      </c>
      <c r="AJ46" s="1">
        <f t="shared" si="32"/>
        <v>645.12317463812792</v>
      </c>
      <c r="AK46" s="1">
        <f t="shared" si="33"/>
        <v>124.94743780225612</v>
      </c>
      <c r="AL46" s="1">
        <f t="shared" si="34"/>
        <v>596.27063667243578</v>
      </c>
      <c r="AM46" s="1">
        <f t="shared" si="35"/>
        <v>122.28386967814201</v>
      </c>
      <c r="AN46" s="1">
        <f t="shared" si="36"/>
        <v>549.54522212857182</v>
      </c>
      <c r="AO46" s="1">
        <f t="shared" si="37"/>
        <v>117.36547992305589</v>
      </c>
      <c r="AP46" s="1">
        <f t="shared" si="38"/>
        <v>500.27865844392755</v>
      </c>
      <c r="AQ46" s="1">
        <f t="shared" si="39"/>
        <v>117.85528183175232</v>
      </c>
      <c r="AR46" s="1">
        <f t="shared" si="40"/>
        <v>479.65647709923672</v>
      </c>
      <c r="AS46" s="1">
        <f t="shared" si="41"/>
        <v>135.47472934760398</v>
      </c>
      <c r="AT46" s="1">
        <f t="shared" si="42"/>
        <v>489.29294096391453</v>
      </c>
      <c r="AU46" s="1">
        <f t="shared" si="43"/>
        <v>135.21876760070597</v>
      </c>
      <c r="AV46" s="1">
        <f t="shared" si="44"/>
        <v>467.87041421085888</v>
      </c>
      <c r="AW46" s="1">
        <f t="shared" si="45"/>
        <v>124.4117022242111</v>
      </c>
      <c r="AX46" s="1">
        <f t="shared" si="46"/>
        <v>413.71475405017776</v>
      </c>
      <c r="AY46" s="1">
        <f t="shared" si="47"/>
        <v>130.8362141758721</v>
      </c>
      <c r="AZ46" s="1">
        <f t="shared" si="48"/>
        <v>420.46973808257849</v>
      </c>
      <c r="BA46" s="1">
        <f t="shared" si="49"/>
        <v>176.13107469142417</v>
      </c>
      <c r="BB46" s="1">
        <f t="shared" si="50"/>
        <v>505.7549864094492</v>
      </c>
      <c r="BC46" s="1">
        <f t="shared" si="51"/>
        <v>155.59769347936711</v>
      </c>
      <c r="BD46" s="1">
        <f t="shared" si="52"/>
        <v>429.1421893066821</v>
      </c>
      <c r="BE46" s="1">
        <f t="shared" si="53"/>
        <v>190.12188301063668</v>
      </c>
      <c r="BF46" s="1">
        <f t="shared" si="54"/>
        <v>478.19635745188862</v>
      </c>
      <c r="BG46" s="1">
        <f t="shared" si="55"/>
        <v>228.14841795608027</v>
      </c>
      <c r="BH46" s="1">
        <f t="shared" si="56"/>
        <v>553.12499653389079</v>
      </c>
      <c r="BI46" s="1">
        <f t="shared" si="57"/>
        <v>247.31789872318853</v>
      </c>
      <c r="BJ46" s="1">
        <f t="shared" si="58"/>
        <v>503.40489104310194</v>
      </c>
      <c r="BK46" s="1">
        <f t="shared" si="59"/>
        <v>335.75563154603202</v>
      </c>
      <c r="BL46" s="1">
        <f t="shared" si="60"/>
        <v>657.82036360219274</v>
      </c>
      <c r="BM46" s="1">
        <f t="shared" si="61"/>
        <v>300.43822005079994</v>
      </c>
      <c r="BN46" s="1">
        <f t="shared" si="62"/>
        <v>560.82647715101746</v>
      </c>
      <c r="BO46" s="1">
        <f t="shared" si="63"/>
        <v>342.58039084058771</v>
      </c>
      <c r="BP46" s="1">
        <f t="shared" si="64"/>
        <v>614.34297740209183</v>
      </c>
      <c r="BQ46" s="1">
        <f t="shared" si="65"/>
        <v>441.97410125588345</v>
      </c>
      <c r="BR46" s="1">
        <f t="shared" si="66"/>
        <v>723.23894966019679</v>
      </c>
      <c r="BS46" s="1">
        <f t="shared" si="67"/>
        <v>397.52037577603886</v>
      </c>
      <c r="BT46" s="1">
        <f t="shared" si="68"/>
        <v>618.942089989838</v>
      </c>
      <c r="BU46" s="1">
        <f t="shared" si="69"/>
        <v>654.58952057282295</v>
      </c>
      <c r="BV46" s="1">
        <f t="shared" si="70"/>
        <v>977.82440934253316</v>
      </c>
      <c r="BW46" s="1">
        <f t="shared" ref="BW46:BW56" si="71">$C46*BW45+BW45</f>
        <v>568.4645940553977</v>
      </c>
      <c r="BX46" s="1">
        <f t="shared" ref="BX46:BX56" si="72">BX45*$C46+BX45</f>
        <v>797.19612408018281</v>
      </c>
      <c r="BY46" s="1">
        <f>$C46*BY45+BY45</f>
        <v>562.02951101824669</v>
      </c>
      <c r="BZ46" s="1">
        <f>BZ45*$C46+BZ45</f>
        <v>732.3426057182935</v>
      </c>
      <c r="CA46" s="1">
        <f>$N46</f>
        <v>602.15392144399971</v>
      </c>
      <c r="CB46" s="2">
        <f>$G46</f>
        <v>750</v>
      </c>
    </row>
    <row r="47" spans="1:84" x14ac:dyDescent="0.2">
      <c r="A47" s="31">
        <v>44279</v>
      </c>
      <c r="B47" s="2">
        <v>49.189999</v>
      </c>
      <c r="C47" s="4">
        <f t="shared" si="6"/>
        <v>0.17426593875067881</v>
      </c>
      <c r="D47" s="2">
        <f t="shared" si="7"/>
        <v>3624.3736368994992</v>
      </c>
      <c r="E47">
        <f t="shared" si="8"/>
        <v>732.45765958159109</v>
      </c>
      <c r="F47">
        <v>1</v>
      </c>
      <c r="G47" s="2">
        <f t="shared" si="2"/>
        <v>750</v>
      </c>
      <c r="H47">
        <f t="shared" si="3"/>
        <v>15.247001733014876</v>
      </c>
      <c r="I47">
        <f t="shared" si="9"/>
        <v>505.8916554409663</v>
      </c>
      <c r="J47">
        <f t="shared" si="10"/>
        <v>12.805724741733952</v>
      </c>
      <c r="K47">
        <f t="shared" si="11"/>
        <v>180.93762245150688</v>
      </c>
      <c r="L47">
        <f t="shared" si="12"/>
        <v>732.45765958159109</v>
      </c>
      <c r="M47" s="2">
        <v>0.86</v>
      </c>
      <c r="N47" s="1">
        <f t="shared" si="4"/>
        <v>629.91358724016834</v>
      </c>
      <c r="P47" s="1">
        <f t="shared" si="5"/>
        <v>3624.3736368994992</v>
      </c>
      <c r="Q47" s="1">
        <f t="shared" si="13"/>
        <v>47.000424410131998</v>
      </c>
      <c r="R47" s="1">
        <f t="shared" si="14"/>
        <v>1087.3120910698497</v>
      </c>
      <c r="S47" s="1">
        <f t="shared" si="15"/>
        <v>58.064943122075121</v>
      </c>
      <c r="T47" s="1">
        <f t="shared" si="16"/>
        <v>1023.086473292111</v>
      </c>
      <c r="U47" s="1">
        <f t="shared" si="17"/>
        <v>80.134992367666101</v>
      </c>
      <c r="V47" s="1">
        <f t="shared" si="18"/>
        <v>1054.6740780445973</v>
      </c>
      <c r="W47" s="1">
        <f t="shared" si="19"/>
        <v>87.616604931574258</v>
      </c>
      <c r="X47" s="1">
        <f t="shared" si="20"/>
        <v>965.51950315413512</v>
      </c>
      <c r="Y47" s="1">
        <f t="shared" si="21"/>
        <v>106.35759643113404</v>
      </c>
      <c r="Z47" s="1">
        <f t="shared" si="22"/>
        <v>1018.2859301683684</v>
      </c>
      <c r="AA47" s="1">
        <f t="shared" si="23"/>
        <v>104.47478515915657</v>
      </c>
      <c r="AB47" s="1">
        <f t="shared" si="24"/>
        <v>877.34839779663253</v>
      </c>
      <c r="AC47" s="1">
        <f t="shared" si="25"/>
        <v>121.62034327993817</v>
      </c>
      <c r="AD47" s="1">
        <f t="shared" si="26"/>
        <v>851.43082268955345</v>
      </c>
      <c r="AE47" s="1">
        <f t="shared" si="27"/>
        <v>115.56215133782595</v>
      </c>
      <c r="AF47" s="1">
        <f t="shared" si="28"/>
        <v>738.1452430972389</v>
      </c>
      <c r="AG47" s="1">
        <f t="shared" si="29"/>
        <v>119.40342040642683</v>
      </c>
      <c r="AH47" s="1">
        <f t="shared" si="30"/>
        <v>708.24533019773469</v>
      </c>
      <c r="AI47" s="1">
        <f t="shared" si="31"/>
        <v>136.55238978916938</v>
      </c>
      <c r="AJ47" s="1">
        <f t="shared" si="32"/>
        <v>757.54617027625943</v>
      </c>
      <c r="AK47" s="1">
        <f t="shared" si="33"/>
        <v>146.72152034535833</v>
      </c>
      <c r="AL47" s="1">
        <f t="shared" si="34"/>
        <v>700.18029892162269</v>
      </c>
      <c r="AM47" s="1">
        <f t="shared" si="35"/>
        <v>143.59378302166908</v>
      </c>
      <c r="AN47" s="1">
        <f t="shared" si="36"/>
        <v>645.31223614875773</v>
      </c>
      <c r="AO47" s="1">
        <f t="shared" si="37"/>
        <v>137.81828545877116</v>
      </c>
      <c r="AP47" s="1">
        <f t="shared" si="38"/>
        <v>587.46018849458881</v>
      </c>
      <c r="AQ47" s="1">
        <f t="shared" si="39"/>
        <v>138.39344315688845</v>
      </c>
      <c r="AR47" s="1">
        <f t="shared" si="40"/>
        <v>563.24426335877865</v>
      </c>
      <c r="AS47" s="1">
        <f t="shared" si="41"/>
        <v>159.08336023435834</v>
      </c>
      <c r="AT47" s="1">
        <f t="shared" si="42"/>
        <v>574.5600346450716</v>
      </c>
      <c r="AU47" s="1">
        <f t="shared" si="43"/>
        <v>158.78279307335288</v>
      </c>
      <c r="AV47" s="1">
        <f t="shared" si="44"/>
        <v>549.40429115698316</v>
      </c>
      <c r="AW47" s="1">
        <f t="shared" si="45"/>
        <v>146.09242430388315</v>
      </c>
      <c r="AX47" s="1">
        <f t="shared" si="46"/>
        <v>485.81114403973817</v>
      </c>
      <c r="AY47" s="1">
        <f t="shared" si="47"/>
        <v>153.63650986181531</v>
      </c>
      <c r="AZ47" s="1">
        <f t="shared" si="48"/>
        <v>493.74329170579108</v>
      </c>
      <c r="BA47" s="1">
        <f t="shared" si="49"/>
        <v>206.82472176569112</v>
      </c>
      <c r="BB47" s="1">
        <f t="shared" si="50"/>
        <v>593.89085389392869</v>
      </c>
      <c r="BC47" s="1">
        <f t="shared" si="51"/>
        <v>182.71307160098939</v>
      </c>
      <c r="BD47" s="1">
        <f t="shared" si="52"/>
        <v>503.92705578373256</v>
      </c>
      <c r="BE47" s="1">
        <f t="shared" si="53"/>
        <v>223.25365143053202</v>
      </c>
      <c r="BF47" s="1">
        <f t="shared" si="54"/>
        <v>561.52969459039718</v>
      </c>
      <c r="BG47" s="1">
        <f t="shared" si="55"/>
        <v>267.90691618567882</v>
      </c>
      <c r="BH47" s="1">
        <f t="shared" si="56"/>
        <v>649.51584330133528</v>
      </c>
      <c r="BI47" s="1">
        <f t="shared" si="57"/>
        <v>290.41698451403028</v>
      </c>
      <c r="BJ47" s="1">
        <f t="shared" si="58"/>
        <v>591.13121695241125</v>
      </c>
      <c r="BK47" s="1">
        <f t="shared" si="59"/>
        <v>394.26640186822829</v>
      </c>
      <c r="BL47" s="1">
        <f t="shared" si="60"/>
        <v>772.45604679464168</v>
      </c>
      <c r="BM47" s="1">
        <f t="shared" si="61"/>
        <v>352.79436850453561</v>
      </c>
      <c r="BN47" s="1">
        <f t="shared" si="62"/>
        <v>658.55942966797568</v>
      </c>
      <c r="BO47" s="1">
        <f t="shared" si="63"/>
        <v>402.28048424799715</v>
      </c>
      <c r="BP47" s="1">
        <f t="shared" si="64"/>
        <v>721.40203307395439</v>
      </c>
      <c r="BQ47" s="1">
        <f t="shared" si="65"/>
        <v>518.99513291472749</v>
      </c>
      <c r="BR47" s="1">
        <f t="shared" si="66"/>
        <v>849.27486416378588</v>
      </c>
      <c r="BS47" s="1">
        <f t="shared" si="67"/>
        <v>466.79463723317286</v>
      </c>
      <c r="BT47" s="1">
        <f t="shared" si="68"/>
        <v>726.80261433422424</v>
      </c>
      <c r="BU47" s="1">
        <f t="shared" si="69"/>
        <v>768.66217787180267</v>
      </c>
      <c r="BV47" s="1">
        <f t="shared" si="70"/>
        <v>1148.2258979699377</v>
      </c>
      <c r="BW47" s="1">
        <f t="shared" si="71"/>
        <v>667.52861018498515</v>
      </c>
      <c r="BX47" s="1">
        <f t="shared" si="72"/>
        <v>936.12025501141852</v>
      </c>
      <c r="BY47" s="1">
        <f t="shared" ref="BY47:BY56" si="73">$C47*BY46+BY46</f>
        <v>659.97211136142641</v>
      </c>
      <c r="BZ47" s="1">
        <f t="shared" ref="BZ47:BZ56" si="74">BZ46*$C47+BZ46</f>
        <v>859.96497739091012</v>
      </c>
      <c r="CA47" s="1">
        <f>$C47*CA46+CA46</f>
        <v>707.08883983684086</v>
      </c>
      <c r="CB47" s="1">
        <f>CB46*$C47+CB46</f>
        <v>880.69945406300917</v>
      </c>
      <c r="CC47" s="1">
        <f>$N47</f>
        <v>629.91358724016834</v>
      </c>
      <c r="CD47" s="2">
        <f>$G47</f>
        <v>750</v>
      </c>
    </row>
    <row r="48" spans="1:84" x14ac:dyDescent="0.2">
      <c r="A48" s="31">
        <v>44361</v>
      </c>
      <c r="B48" s="2">
        <v>48.810001</v>
      </c>
      <c r="C48" s="4">
        <f t="shared" si="6"/>
        <v>-7.7251068860562594E-3</v>
      </c>
      <c r="D48" s="2">
        <f t="shared" si="7"/>
        <v>3596.374963159446</v>
      </c>
      <c r="E48">
        <f t="shared" si="8"/>
        <v>760.51038605633994</v>
      </c>
      <c r="F48">
        <v>2</v>
      </c>
      <c r="G48" s="2">
        <f t="shared" si="2"/>
        <v>750</v>
      </c>
      <c r="H48">
        <f t="shared" si="3"/>
        <v>15.365703434425253</v>
      </c>
      <c r="I48">
        <f t="shared" si="9"/>
        <v>521.25735887539156</v>
      </c>
      <c r="J48">
        <f t="shared" si="10"/>
        <v>13.399691018413467</v>
      </c>
      <c r="K48">
        <f t="shared" si="11"/>
        <v>194.33731346992036</v>
      </c>
      <c r="L48">
        <f t="shared" si="12"/>
        <v>760.51038605633994</v>
      </c>
      <c r="M48" s="2">
        <v>0.86</v>
      </c>
      <c r="N48" s="1">
        <f t="shared" si="4"/>
        <v>654.03893200845232</v>
      </c>
      <c r="P48" s="1">
        <f t="shared" si="5"/>
        <v>3596.374963159446</v>
      </c>
      <c r="Q48" s="1">
        <f t="shared" si="13"/>
        <v>46.637341107873723</v>
      </c>
      <c r="R48" s="1">
        <f t="shared" si="14"/>
        <v>1078.9124889478337</v>
      </c>
      <c r="S48" s="1">
        <f t="shared" si="15"/>
        <v>57.616385230124315</v>
      </c>
      <c r="T48" s="1">
        <f t="shared" si="16"/>
        <v>1015.1830209322511</v>
      </c>
      <c r="U48" s="1">
        <f t="shared" si="17"/>
        <v>79.515940986312572</v>
      </c>
      <c r="V48" s="1">
        <f t="shared" si="18"/>
        <v>1046.52660806175</v>
      </c>
      <c r="W48" s="1">
        <f t="shared" si="19"/>
        <v>86.93975729348449</v>
      </c>
      <c r="X48" s="1">
        <f t="shared" si="20"/>
        <v>958.06076179169747</v>
      </c>
      <c r="Y48" s="1">
        <f t="shared" si="21"/>
        <v>105.5359726305595</v>
      </c>
      <c r="Z48" s="1">
        <f t="shared" si="22"/>
        <v>1010.4195625172505</v>
      </c>
      <c r="AA48" s="1">
        <f t="shared" si="23"/>
        <v>103.66770627690433</v>
      </c>
      <c r="AB48" s="1">
        <f t="shared" si="24"/>
        <v>870.57078764734331</v>
      </c>
      <c r="AC48" s="1">
        <f t="shared" si="25"/>
        <v>120.68081312858179</v>
      </c>
      <c r="AD48" s="1">
        <f t="shared" si="26"/>
        <v>844.85342857819387</v>
      </c>
      <c r="AE48" s="1">
        <f t="shared" si="27"/>
        <v>114.66942136675864</v>
      </c>
      <c r="AF48" s="1">
        <f t="shared" si="28"/>
        <v>732.44299219687878</v>
      </c>
      <c r="AG48" s="1">
        <f t="shared" si="29"/>
        <v>118.48101622122647</v>
      </c>
      <c r="AH48" s="1">
        <f t="shared" si="30"/>
        <v>702.77405932040699</v>
      </c>
      <c r="AI48" s="1">
        <f t="shared" si="31"/>
        <v>135.49750798250165</v>
      </c>
      <c r="AJ48" s="1">
        <f t="shared" si="32"/>
        <v>751.6940451397528</v>
      </c>
      <c r="AK48" s="1">
        <f t="shared" si="33"/>
        <v>145.58808091820575</v>
      </c>
      <c r="AL48" s="1">
        <f t="shared" si="34"/>
        <v>694.77133127294235</v>
      </c>
      <c r="AM48" s="1">
        <f t="shared" si="35"/>
        <v>142.48450569965351</v>
      </c>
      <c r="AN48" s="1">
        <f t="shared" si="36"/>
        <v>640.3271301496286</v>
      </c>
      <c r="AO48" s="1">
        <f t="shared" si="37"/>
        <v>136.75362447274912</v>
      </c>
      <c r="AP48" s="1">
        <f t="shared" si="38"/>
        <v>582.9219957471654</v>
      </c>
      <c r="AQ48" s="1">
        <f t="shared" si="39"/>
        <v>137.32433901617213</v>
      </c>
      <c r="AR48" s="1">
        <f t="shared" si="40"/>
        <v>558.89314122137409</v>
      </c>
      <c r="AS48" s="1">
        <f t="shared" si="41"/>
        <v>157.85442427275493</v>
      </c>
      <c r="AT48" s="1">
        <f t="shared" si="42"/>
        <v>570.12149696498227</v>
      </c>
      <c r="AU48" s="1">
        <f t="shared" si="43"/>
        <v>157.55617902519467</v>
      </c>
      <c r="AV48" s="1">
        <f t="shared" si="44"/>
        <v>545.1600842841375</v>
      </c>
      <c r="AW48" s="1">
        <f t="shared" si="45"/>
        <v>144.96384471089257</v>
      </c>
      <c r="AX48" s="1">
        <f t="shared" si="46"/>
        <v>482.05820102559392</v>
      </c>
      <c r="AY48" s="1">
        <f t="shared" si="47"/>
        <v>152.44965140153215</v>
      </c>
      <c r="AZ48" s="1">
        <f t="shared" si="48"/>
        <v>489.9290720030906</v>
      </c>
      <c r="BA48" s="1">
        <f t="shared" si="49"/>
        <v>205.22697868337232</v>
      </c>
      <c r="BB48" s="1">
        <f t="shared" si="50"/>
        <v>589.30298356894684</v>
      </c>
      <c r="BC48" s="1">
        <f t="shared" si="51"/>
        <v>181.30159359339211</v>
      </c>
      <c r="BD48" s="1">
        <f t="shared" si="52"/>
        <v>500.03416541502759</v>
      </c>
      <c r="BE48" s="1">
        <f t="shared" si="53"/>
        <v>221.5289931105288</v>
      </c>
      <c r="BF48" s="1">
        <f t="shared" si="54"/>
        <v>557.1918176799918</v>
      </c>
      <c r="BG48" s="1">
        <f t="shared" si="55"/>
        <v>265.83730662263076</v>
      </c>
      <c r="BH48" s="1">
        <f t="shared" si="56"/>
        <v>644.49826398764549</v>
      </c>
      <c r="BI48" s="1">
        <f t="shared" si="57"/>
        <v>288.17348226713324</v>
      </c>
      <c r="BJ48" s="1">
        <f t="shared" si="58"/>
        <v>586.56466511776932</v>
      </c>
      <c r="BK48" s="1">
        <f t="shared" si="59"/>
        <v>391.22065177221543</v>
      </c>
      <c r="BL48" s="1">
        <f t="shared" si="60"/>
        <v>766.48874126837256</v>
      </c>
      <c r="BM48" s="1">
        <f t="shared" si="61"/>
        <v>350.06899429903933</v>
      </c>
      <c r="BN48" s="1">
        <f t="shared" si="62"/>
        <v>653.47198768297028</v>
      </c>
      <c r="BO48" s="1">
        <f t="shared" si="63"/>
        <v>399.17282450900689</v>
      </c>
      <c r="BP48" s="1">
        <f t="shared" si="64"/>
        <v>715.82912526063978</v>
      </c>
      <c r="BQ48" s="1">
        <f t="shared" si="65"/>
        <v>514.98584003961821</v>
      </c>
      <c r="BR48" s="1">
        <f t="shared" si="66"/>
        <v>842.71412506247975</v>
      </c>
      <c r="BS48" s="1">
        <f t="shared" si="67"/>
        <v>463.18859876670876</v>
      </c>
      <c r="BT48" s="1">
        <f t="shared" si="68"/>
        <v>721.18798645342724</v>
      </c>
      <c r="BU48" s="1">
        <f t="shared" si="69"/>
        <v>762.72418038847422</v>
      </c>
      <c r="BV48" s="1">
        <f t="shared" si="70"/>
        <v>1139.3557301787821</v>
      </c>
      <c r="BW48" s="1">
        <f t="shared" si="71"/>
        <v>662.37188032180552</v>
      </c>
      <c r="BX48" s="1">
        <f t="shared" si="72"/>
        <v>928.88862598325306</v>
      </c>
      <c r="BY48" s="1">
        <f t="shared" si="73"/>
        <v>654.87375625934317</v>
      </c>
      <c r="BZ48" s="1">
        <f t="shared" si="74"/>
        <v>853.32165602230043</v>
      </c>
      <c r="CA48" s="1">
        <f t="shared" ref="CA48:CA56" si="75">$C48*CA47+CA47</f>
        <v>701.62650297116375</v>
      </c>
      <c r="CB48" s="1">
        <f t="shared" ref="CB48:CB56" si="76">CB47*$C48+CB47</f>
        <v>873.89595664588103</v>
      </c>
      <c r="CC48" s="1">
        <f>$C48*CC47+CC47</f>
        <v>625.04743744975895</v>
      </c>
      <c r="CD48" s="1">
        <f>CD47*$C48+CD47</f>
        <v>744.20616983545779</v>
      </c>
      <c r="CE48" s="1">
        <f>$N48</f>
        <v>654.03893200845232</v>
      </c>
      <c r="CF48" s="2">
        <f>$G48</f>
        <v>750</v>
      </c>
    </row>
    <row r="49" spans="1:116" x14ac:dyDescent="0.2">
      <c r="A49" s="31">
        <v>44453</v>
      </c>
      <c r="B49" s="2">
        <v>49.130001</v>
      </c>
      <c r="C49" s="4">
        <f t="shared" si="6"/>
        <v>6.5560334653547801E-3</v>
      </c>
      <c r="D49" s="2">
        <f t="shared" si="7"/>
        <v>3619.9529177718832</v>
      </c>
      <c r="E49">
        <f t="shared" si="8"/>
        <v>789.27578050917873</v>
      </c>
      <c r="F49">
        <v>3</v>
      </c>
      <c r="G49" s="2">
        <f t="shared" si="2"/>
        <v>750</v>
      </c>
      <c r="H49">
        <f t="shared" si="3"/>
        <v>15.26562150894318</v>
      </c>
      <c r="I49">
        <f t="shared" si="9"/>
        <v>536.52298038433469</v>
      </c>
      <c r="J49">
        <f t="shared" si="10"/>
        <v>14.458542397714604</v>
      </c>
      <c r="K49">
        <f t="shared" si="11"/>
        <v>208.79585586763497</v>
      </c>
      <c r="L49">
        <f t="shared" si="12"/>
        <v>789.27578050917873</v>
      </c>
      <c r="M49" s="2">
        <v>0.9</v>
      </c>
      <c r="N49" s="1">
        <f t="shared" si="4"/>
        <v>710.34820245826086</v>
      </c>
      <c r="P49" s="1">
        <f t="shared" si="5"/>
        <v>3619.9529177718832</v>
      </c>
      <c r="Q49" s="1">
        <f t="shared" si="13"/>
        <v>46.94309707691211</v>
      </c>
      <c r="R49" s="1">
        <f t="shared" si="14"/>
        <v>1085.985875331565</v>
      </c>
      <c r="S49" s="1">
        <f t="shared" si="15"/>
        <v>57.99412017984578</v>
      </c>
      <c r="T49" s="1">
        <f t="shared" si="16"/>
        <v>1021.8385947909429</v>
      </c>
      <c r="U49" s="1">
        <f t="shared" si="17"/>
        <v>80.03725015644801</v>
      </c>
      <c r="V49" s="1">
        <f t="shared" si="18"/>
        <v>1053.3876715265872</v>
      </c>
      <c r="W49" s="1">
        <f t="shared" si="19"/>
        <v>87.509737251770403</v>
      </c>
      <c r="X49" s="1">
        <f t="shared" si="20"/>
        <v>964.3418402078471</v>
      </c>
      <c r="Y49" s="1">
        <f t="shared" si="21"/>
        <v>106.22786999892422</v>
      </c>
      <c r="Z49" s="1">
        <f t="shared" si="22"/>
        <v>1017.0439069831627</v>
      </c>
      <c r="AA49" s="1">
        <f t="shared" si="23"/>
        <v>104.34735522853228</v>
      </c>
      <c r="AB49" s="1">
        <f t="shared" si="24"/>
        <v>876.27827886511955</v>
      </c>
      <c r="AC49" s="1">
        <f t="shared" si="25"/>
        <v>121.472000578079</v>
      </c>
      <c r="AD49" s="1">
        <f t="shared" si="26"/>
        <v>850.39231592927229</v>
      </c>
      <c r="AE49" s="1">
        <f t="shared" si="27"/>
        <v>115.42119793069197</v>
      </c>
      <c r="AF49" s="1">
        <f t="shared" si="28"/>
        <v>737.24491296518613</v>
      </c>
      <c r="AG49" s="1">
        <f t="shared" si="29"/>
        <v>119.25778172858207</v>
      </c>
      <c r="AH49" s="1">
        <f t="shared" si="30"/>
        <v>707.38146957189485</v>
      </c>
      <c r="AI49" s="1">
        <f t="shared" si="31"/>
        <v>136.3858341793071</v>
      </c>
      <c r="AJ49" s="1">
        <f t="shared" si="32"/>
        <v>756.62217645539693</v>
      </c>
      <c r="AK49" s="1">
        <f t="shared" si="33"/>
        <v>146.54256124886228</v>
      </c>
      <c r="AL49" s="1">
        <f t="shared" si="34"/>
        <v>699.32627537153689</v>
      </c>
      <c r="AM49" s="1">
        <f t="shared" si="35"/>
        <v>143.41863888731498</v>
      </c>
      <c r="AN49" s="1">
        <f t="shared" si="36"/>
        <v>644.52513624366418</v>
      </c>
      <c r="AO49" s="1">
        <f t="shared" si="37"/>
        <v>137.65018581130101</v>
      </c>
      <c r="AP49" s="1">
        <f t="shared" si="38"/>
        <v>586.74365185897523</v>
      </c>
      <c r="AQ49" s="1">
        <f t="shared" si="39"/>
        <v>138.22464197836987</v>
      </c>
      <c r="AR49" s="1">
        <f t="shared" si="40"/>
        <v>562.55726335877864</v>
      </c>
      <c r="AS49" s="1">
        <f t="shared" si="41"/>
        <v>158.88932316094142</v>
      </c>
      <c r="AT49" s="1">
        <f t="shared" si="42"/>
        <v>573.85923257840284</v>
      </c>
      <c r="AU49" s="1">
        <f t="shared" si="43"/>
        <v>158.58912260755727</v>
      </c>
      <c r="AV49" s="1">
        <f t="shared" si="44"/>
        <v>548.73417204067994</v>
      </c>
      <c r="AW49" s="1">
        <f t="shared" si="45"/>
        <v>145.91423252808369</v>
      </c>
      <c r="AX49" s="1">
        <f t="shared" si="46"/>
        <v>485.21859072376645</v>
      </c>
      <c r="AY49" s="1">
        <f t="shared" si="47"/>
        <v>153.44911641790227</v>
      </c>
      <c r="AZ49" s="1">
        <f t="shared" si="48"/>
        <v>493.14106339479309</v>
      </c>
      <c r="BA49" s="1">
        <f t="shared" si="49"/>
        <v>206.57245362361417</v>
      </c>
      <c r="BB49" s="1">
        <f t="shared" si="50"/>
        <v>593.16647365045833</v>
      </c>
      <c r="BC49" s="1">
        <f t="shared" si="51"/>
        <v>182.49021290831254</v>
      </c>
      <c r="BD49" s="1">
        <f t="shared" si="52"/>
        <v>503.31240613730927</v>
      </c>
      <c r="BE49" s="1">
        <f t="shared" si="53"/>
        <v>222.98134460290777</v>
      </c>
      <c r="BF49" s="1">
        <f t="shared" si="54"/>
        <v>560.84478588332365</v>
      </c>
      <c r="BG49" s="1">
        <f t="shared" si="55"/>
        <v>267.58014490118853</v>
      </c>
      <c r="BH49" s="1">
        <f t="shared" si="56"/>
        <v>648.72361617471154</v>
      </c>
      <c r="BI49" s="1">
        <f t="shared" si="57"/>
        <v>290.06275726070436</v>
      </c>
      <c r="BJ49" s="1">
        <f t="shared" si="58"/>
        <v>590.41020269187607</v>
      </c>
      <c r="BK49" s="1">
        <f t="shared" si="59"/>
        <v>393.78550745757201</v>
      </c>
      <c r="BL49" s="1">
        <f t="shared" si="60"/>
        <v>771.51386710694567</v>
      </c>
      <c r="BM49" s="1">
        <f t="shared" si="61"/>
        <v>352.36405834084695</v>
      </c>
      <c r="BN49" s="1">
        <f t="shared" si="62"/>
        <v>657.75617190289177</v>
      </c>
      <c r="BO49" s="1">
        <f t="shared" si="63"/>
        <v>401.78981490494812</v>
      </c>
      <c r="BP49" s="1">
        <f t="shared" si="64"/>
        <v>720.52212496132415</v>
      </c>
      <c r="BQ49" s="1">
        <f t="shared" si="65"/>
        <v>518.36210444110179</v>
      </c>
      <c r="BR49" s="1">
        <f t="shared" si="66"/>
        <v>848.23898706811656</v>
      </c>
      <c r="BS49" s="1">
        <f t="shared" si="67"/>
        <v>466.22527872099408</v>
      </c>
      <c r="BT49" s="1">
        <f t="shared" si="68"/>
        <v>725.91611902742773</v>
      </c>
      <c r="BU49" s="1">
        <f t="shared" si="69"/>
        <v>767.72462563993633</v>
      </c>
      <c r="BV49" s="1">
        <f t="shared" si="70"/>
        <v>1146.8253844747778</v>
      </c>
      <c r="BW49" s="1">
        <f t="shared" si="71"/>
        <v>666.71441253570526</v>
      </c>
      <c r="BX49" s="1">
        <f t="shared" si="72"/>
        <v>934.9784509007867</v>
      </c>
      <c r="BY49" s="1">
        <f t="shared" si="73"/>
        <v>659.16713052096202</v>
      </c>
      <c r="BZ49" s="1">
        <f t="shared" si="74"/>
        <v>858.91606135589461</v>
      </c>
      <c r="CA49" s="1">
        <f t="shared" si="75"/>
        <v>706.22638980482259</v>
      </c>
      <c r="CB49" s="1">
        <f t="shared" si="76"/>
        <v>879.62524778288969</v>
      </c>
      <c r="CC49" s="1">
        <f t="shared" ref="CC49:CC56" si="77">$C49*CC48+CC48</f>
        <v>629.14526936711377</v>
      </c>
      <c r="CD49" s="1">
        <f t="shared" ref="CD49:CD56" si="78">CD48*$C49+CD48</f>
        <v>749.08521039002255</v>
      </c>
      <c r="CE49" s="1">
        <f>$C49*CE48+CE48</f>
        <v>658.32683313434461</v>
      </c>
      <c r="CF49" s="1">
        <f>CF48*$C49+CF48</f>
        <v>754.91702509901609</v>
      </c>
      <c r="CG49" s="1">
        <f>$N49</f>
        <v>710.34820245826086</v>
      </c>
      <c r="CH49" s="2">
        <f>$G49</f>
        <v>750</v>
      </c>
    </row>
    <row r="50" spans="1:116" x14ac:dyDescent="0.2">
      <c r="A50" s="31">
        <v>44552</v>
      </c>
      <c r="B50" s="2">
        <v>46.869999</v>
      </c>
      <c r="C50" s="4">
        <f t="shared" si="6"/>
        <v>-4.6000446855272811E-2</v>
      </c>
      <c r="D50" s="2">
        <f t="shared" si="7"/>
        <v>3453.4334659593278</v>
      </c>
      <c r="E50">
        <f t="shared" si="8"/>
        <v>818.99994441583647</v>
      </c>
      <c r="F50">
        <v>4</v>
      </c>
      <c r="G50" s="2">
        <f t="shared" si="2"/>
        <v>750</v>
      </c>
      <c r="H50">
        <f t="shared" si="3"/>
        <v>16.001707190136703</v>
      </c>
      <c r="I50">
        <f t="shared" si="9"/>
        <v>552.52468757447139</v>
      </c>
      <c r="J50">
        <f t="shared" si="10"/>
        <v>15.726476759136538</v>
      </c>
      <c r="K50">
        <f t="shared" si="11"/>
        <v>224.52233262677152</v>
      </c>
      <c r="L50">
        <f t="shared" si="12"/>
        <v>818.99994441583647</v>
      </c>
      <c r="M50" s="2">
        <v>0.9</v>
      </c>
      <c r="N50" s="1">
        <f t="shared" si="4"/>
        <v>737.09994997425281</v>
      </c>
      <c r="P50" s="1">
        <f t="shared" si="5"/>
        <v>3453.4334659593278</v>
      </c>
      <c r="Q50" s="1">
        <f t="shared" si="13"/>
        <v>44.783693634603701</v>
      </c>
      <c r="R50" s="1">
        <f t="shared" si="14"/>
        <v>1036.0300397877984</v>
      </c>
      <c r="S50" s="1">
        <f t="shared" si="15"/>
        <v>55.326364736594478</v>
      </c>
      <c r="T50" s="1">
        <f t="shared" si="16"/>
        <v>974.83356281659553</v>
      </c>
      <c r="U50" s="1">
        <f t="shared" si="17"/>
        <v>76.355500884184153</v>
      </c>
      <c r="V50" s="1">
        <f t="shared" si="18"/>
        <v>1004.9313679245288</v>
      </c>
      <c r="W50" s="1">
        <f t="shared" si="19"/>
        <v>83.484250234001451</v>
      </c>
      <c r="X50" s="1">
        <f t="shared" si="20"/>
        <v>919.98168463705008</v>
      </c>
      <c r="Y50" s="1">
        <f t="shared" si="21"/>
        <v>101.34134051048987</v>
      </c>
      <c r="Z50" s="1">
        <f t="shared" si="22"/>
        <v>970.25943279050477</v>
      </c>
      <c r="AA50" s="1">
        <f t="shared" si="23"/>
        <v>99.547330259853908</v>
      </c>
      <c r="AB50" s="1">
        <f t="shared" si="24"/>
        <v>835.96908646775466</v>
      </c>
      <c r="AC50" s="1">
        <f t="shared" si="25"/>
        <v>115.88423427108341</v>
      </c>
      <c r="AD50" s="1">
        <f t="shared" si="26"/>
        <v>811.27388939423543</v>
      </c>
      <c r="AE50" s="1">
        <f t="shared" si="27"/>
        <v>110.11177124930926</v>
      </c>
      <c r="AF50" s="1">
        <f t="shared" si="28"/>
        <v>703.33131752701081</v>
      </c>
      <c r="AG50" s="1">
        <f t="shared" si="29"/>
        <v>113.77187047809871</v>
      </c>
      <c r="AH50" s="1">
        <f t="shared" si="30"/>
        <v>674.84160587444808</v>
      </c>
      <c r="AI50" s="1">
        <f t="shared" si="31"/>
        <v>130.11202486232983</v>
      </c>
      <c r="AJ50" s="1">
        <f t="shared" si="32"/>
        <v>721.8172182378396</v>
      </c>
      <c r="AK50" s="1">
        <f t="shared" si="33"/>
        <v>139.80153794809843</v>
      </c>
      <c r="AL50" s="1">
        <f t="shared" si="34"/>
        <v>667.15695420681266</v>
      </c>
      <c r="AM50" s="1">
        <f t="shared" si="35"/>
        <v>136.82131741112349</v>
      </c>
      <c r="AN50" s="1">
        <f t="shared" si="36"/>
        <v>614.87669196700006</v>
      </c>
      <c r="AO50" s="1">
        <f t="shared" si="37"/>
        <v>131.31821575426983</v>
      </c>
      <c r="AP50" s="1">
        <f t="shared" si="38"/>
        <v>559.7531816839678</v>
      </c>
      <c r="AQ50" s="1">
        <f t="shared" si="39"/>
        <v>131.86624668095476</v>
      </c>
      <c r="AR50" s="1">
        <f t="shared" si="40"/>
        <v>536.6793778625954</v>
      </c>
      <c r="AS50" s="1">
        <f t="shared" si="41"/>
        <v>151.58034329500626</v>
      </c>
      <c r="AT50" s="1">
        <f t="shared" si="42"/>
        <v>547.46145144777233</v>
      </c>
      <c r="AU50" s="1">
        <f t="shared" si="43"/>
        <v>151.29395210122399</v>
      </c>
      <c r="AV50" s="1">
        <f t="shared" si="44"/>
        <v>523.49215492205053</v>
      </c>
      <c r="AW50" s="1">
        <f t="shared" si="45"/>
        <v>139.20211262924767</v>
      </c>
      <c r="AX50" s="1">
        <f t="shared" si="46"/>
        <v>462.89831872798749</v>
      </c>
      <c r="AY50" s="1">
        <f t="shared" si="47"/>
        <v>146.39038849313198</v>
      </c>
      <c r="AZ50" s="1">
        <f t="shared" si="48"/>
        <v>470.45635411594822</v>
      </c>
      <c r="BA50" s="1">
        <f t="shared" si="49"/>
        <v>197.07002844893779</v>
      </c>
      <c r="BB50" s="1">
        <f t="shared" si="50"/>
        <v>565.88055080297079</v>
      </c>
      <c r="BC50" s="1">
        <f t="shared" si="51"/>
        <v>174.09558156781628</v>
      </c>
      <c r="BD50" s="1">
        <f t="shared" si="52"/>
        <v>480.15981054719049</v>
      </c>
      <c r="BE50" s="1">
        <f t="shared" si="53"/>
        <v>212.72410311078443</v>
      </c>
      <c r="BF50" s="1">
        <f t="shared" si="54"/>
        <v>535.045675116241</v>
      </c>
      <c r="BG50" s="1">
        <f t="shared" si="55"/>
        <v>255.27133866613522</v>
      </c>
      <c r="BH50" s="1">
        <f t="shared" si="56"/>
        <v>618.88203994510627</v>
      </c>
      <c r="BI50" s="1">
        <f t="shared" si="57"/>
        <v>276.71974081063945</v>
      </c>
      <c r="BJ50" s="1">
        <f t="shared" si="58"/>
        <v>563.25106954013756</v>
      </c>
      <c r="BK50" s="1">
        <f t="shared" si="59"/>
        <v>375.67119814939332</v>
      </c>
      <c r="BL50" s="1">
        <f t="shared" si="60"/>
        <v>736.02388446498662</v>
      </c>
      <c r="BM50" s="1">
        <f t="shared" si="61"/>
        <v>336.15515420143055</v>
      </c>
      <c r="BN50" s="1">
        <f t="shared" si="62"/>
        <v>627.49909407354505</v>
      </c>
      <c r="BO50" s="1">
        <f t="shared" si="63"/>
        <v>383.30730387742312</v>
      </c>
      <c r="BP50" s="1">
        <f t="shared" si="64"/>
        <v>687.37778524399255</v>
      </c>
      <c r="BQ50" s="1">
        <f t="shared" si="65"/>
        <v>494.5172160039715</v>
      </c>
      <c r="BR50" s="1">
        <f t="shared" si="66"/>
        <v>809.21961462291927</v>
      </c>
      <c r="BS50" s="1">
        <f t="shared" si="67"/>
        <v>444.77870756460425</v>
      </c>
      <c r="BT50" s="1">
        <f t="shared" si="68"/>
        <v>692.52365317272063</v>
      </c>
      <c r="BU50" s="1">
        <f t="shared" si="69"/>
        <v>732.40894979870222</v>
      </c>
      <c r="BV50" s="1">
        <f t="shared" si="70"/>
        <v>1094.0709043239681</v>
      </c>
      <c r="BW50" s="1">
        <f t="shared" si="71"/>
        <v>636.04525163421215</v>
      </c>
      <c r="BX50" s="1">
        <f t="shared" si="72"/>
        <v>891.96902435929974</v>
      </c>
      <c r="BY50" s="1">
        <f t="shared" si="73"/>
        <v>628.84514796468989</v>
      </c>
      <c r="BZ50" s="1">
        <f t="shared" si="74"/>
        <v>819.4055387223525</v>
      </c>
      <c r="CA50" s="1">
        <f t="shared" si="75"/>
        <v>673.73966029281462</v>
      </c>
      <c r="CB50" s="1">
        <f t="shared" si="76"/>
        <v>839.16209331969674</v>
      </c>
      <c r="CC50" s="1">
        <f t="shared" si="77"/>
        <v>600.20430583934558</v>
      </c>
      <c r="CD50" s="1">
        <f t="shared" si="78"/>
        <v>714.62695597940547</v>
      </c>
      <c r="CE50" s="1">
        <f t="shared" ref="CE50:CE56" si="79">$C50*CE49+CE49</f>
        <v>628.04350463334811</v>
      </c>
      <c r="CF50" s="1">
        <f t="shared" ref="CF50:CF56" si="80">CF49*$C50+CF49</f>
        <v>720.1905046058082</v>
      </c>
      <c r="CG50" s="1">
        <f>$C50*CG49+CG49</f>
        <v>677.67186772234106</v>
      </c>
      <c r="CH50" s="1">
        <f>CH49*$C50+CH49</f>
        <v>715.49966485854543</v>
      </c>
      <c r="CI50" s="1">
        <f>$N50</f>
        <v>737.09994997425281</v>
      </c>
      <c r="CJ50" s="2">
        <f>$G50</f>
        <v>750</v>
      </c>
    </row>
    <row r="51" spans="1:116" x14ac:dyDescent="0.2">
      <c r="A51" s="31">
        <v>44644</v>
      </c>
      <c r="B51" s="2">
        <v>52.5</v>
      </c>
      <c r="C51" s="4">
        <f t="shared" si="6"/>
        <v>0.1201195033095691</v>
      </c>
      <c r="D51" s="2">
        <f t="shared" si="7"/>
        <v>3868.2581786030059</v>
      </c>
      <c r="E51">
        <f t="shared" si="8"/>
        <v>850.72812836510968</v>
      </c>
      <c r="F51">
        <v>1</v>
      </c>
      <c r="G51" s="2">
        <f t="shared" si="2"/>
        <v>750</v>
      </c>
      <c r="H51">
        <f t="shared" si="3"/>
        <v>14.285714285714286</v>
      </c>
      <c r="I51">
        <f t="shared" si="9"/>
        <v>566.81040186018572</v>
      </c>
      <c r="J51">
        <f t="shared" si="10"/>
        <v>14.58391077197331</v>
      </c>
      <c r="K51">
        <f t="shared" si="11"/>
        <v>239.10624339874482</v>
      </c>
      <c r="L51">
        <f t="shared" si="12"/>
        <v>850.72812836510968</v>
      </c>
      <c r="M51" s="2">
        <v>0.9</v>
      </c>
      <c r="N51" s="1">
        <f t="shared" si="4"/>
        <v>765.65531552859875</v>
      </c>
      <c r="P51" s="1">
        <f t="shared" si="5"/>
        <v>3868.2581786030059</v>
      </c>
      <c r="Q51" s="1">
        <f t="shared" si="13"/>
        <v>50.16308867036021</v>
      </c>
      <c r="R51" s="1">
        <f t="shared" si="14"/>
        <v>1160.4774535809017</v>
      </c>
      <c r="S51" s="1">
        <f t="shared" si="15"/>
        <v>61.972140188678267</v>
      </c>
      <c r="T51" s="1">
        <f t="shared" si="16"/>
        <v>1091.9300861916226</v>
      </c>
      <c r="U51" s="1">
        <f t="shared" si="17"/>
        <v>85.52728572534572</v>
      </c>
      <c r="V51" s="1">
        <f t="shared" si="18"/>
        <v>1125.643224699829</v>
      </c>
      <c r="W51" s="1">
        <f t="shared" si="19"/>
        <v>93.51233690628149</v>
      </c>
      <c r="X51" s="1">
        <f t="shared" si="20"/>
        <v>1030.4894276495531</v>
      </c>
      <c r="Y51" s="1">
        <f t="shared" si="21"/>
        <v>113.51441199733583</v>
      </c>
      <c r="Z51" s="1">
        <f t="shared" si="22"/>
        <v>1086.8065139387245</v>
      </c>
      <c r="AA51" s="1">
        <f t="shared" si="23"/>
        <v>111.50490612646119</v>
      </c>
      <c r="AB51" s="1">
        <f t="shared" si="24"/>
        <v>936.38527791641559</v>
      </c>
      <c r="AC51" s="1">
        <f t="shared" si="25"/>
        <v>129.80419093313569</v>
      </c>
      <c r="AD51" s="1">
        <f t="shared" si="26"/>
        <v>908.72370603629327</v>
      </c>
      <c r="AE51" s="1">
        <f t="shared" si="27"/>
        <v>123.33834252031318</v>
      </c>
      <c r="AF51" s="1">
        <f t="shared" si="28"/>
        <v>787.81512605042019</v>
      </c>
      <c r="AG51" s="1">
        <f t="shared" si="29"/>
        <v>127.43809105052856</v>
      </c>
      <c r="AH51" s="1">
        <f t="shared" si="30"/>
        <v>755.90324438471873</v>
      </c>
      <c r="AI51" s="1">
        <f t="shared" si="31"/>
        <v>145.74101666339519</v>
      </c>
      <c r="AJ51" s="1">
        <f t="shared" si="32"/>
        <v>808.5215439728637</v>
      </c>
      <c r="AK51" s="1">
        <f t="shared" si="33"/>
        <v>156.59442924833789</v>
      </c>
      <c r="AL51" s="1">
        <f t="shared" si="34"/>
        <v>747.29551617565994</v>
      </c>
      <c r="AM51" s="1">
        <f t="shared" si="35"/>
        <v>153.25622610070855</v>
      </c>
      <c r="AN51" s="1">
        <f t="shared" si="36"/>
        <v>688.73537480270704</v>
      </c>
      <c r="AO51" s="1">
        <f t="shared" si="37"/>
        <v>147.09209460617154</v>
      </c>
      <c r="AP51" s="1">
        <f t="shared" si="38"/>
        <v>626.99045584379701</v>
      </c>
      <c r="AQ51" s="1">
        <f t="shared" si="39"/>
        <v>147.70595473556816</v>
      </c>
      <c r="AR51" s="1">
        <f t="shared" si="40"/>
        <v>601.14503816793888</v>
      </c>
      <c r="AS51" s="1">
        <f t="shared" si="41"/>
        <v>169.78809884309638</v>
      </c>
      <c r="AT51" s="1">
        <f t="shared" si="42"/>
        <v>613.22224907681448</v>
      </c>
      <c r="AU51" s="1">
        <f t="shared" si="43"/>
        <v>169.46730648136474</v>
      </c>
      <c r="AV51" s="1">
        <f t="shared" si="44"/>
        <v>586.37377255774322</v>
      </c>
      <c r="AW51" s="1">
        <f t="shared" si="45"/>
        <v>155.92300125791559</v>
      </c>
      <c r="AX51" s="1">
        <f t="shared" si="46"/>
        <v>518.50143485642798</v>
      </c>
      <c r="AY51" s="1">
        <f t="shared" si="47"/>
        <v>163.97472924822185</v>
      </c>
      <c r="AZ51" s="1">
        <f t="shared" si="48"/>
        <v>526.96733770118669</v>
      </c>
      <c r="BA51" s="1">
        <f t="shared" si="49"/>
        <v>220.74198238342686</v>
      </c>
      <c r="BB51" s="1">
        <f t="shared" si="50"/>
        <v>633.85384149796903</v>
      </c>
      <c r="BC51" s="1">
        <f t="shared" si="51"/>
        <v>195.00785635413294</v>
      </c>
      <c r="BD51" s="1">
        <f t="shared" si="52"/>
        <v>537.83636849933578</v>
      </c>
      <c r="BE51" s="1">
        <f t="shared" si="53"/>
        <v>238.27641671842542</v>
      </c>
      <c r="BF51" s="1">
        <f t="shared" si="54"/>
        <v>599.31509585913693</v>
      </c>
      <c r="BG51" s="1">
        <f t="shared" si="55"/>
        <v>285.93440507588019</v>
      </c>
      <c r="BH51" s="1">
        <f t="shared" si="56"/>
        <v>693.22184319052531</v>
      </c>
      <c r="BI51" s="1">
        <f t="shared" si="57"/>
        <v>309.95917863276617</v>
      </c>
      <c r="BJ51" s="1">
        <f t="shared" si="58"/>
        <v>630.90850825188249</v>
      </c>
      <c r="BK51" s="1">
        <f t="shared" si="59"/>
        <v>420.79663587880918</v>
      </c>
      <c r="BL51" s="1">
        <f t="shared" si="60"/>
        <v>824.43470789090043</v>
      </c>
      <c r="BM51" s="1">
        <f t="shared" si="61"/>
        <v>376.53394435905801</v>
      </c>
      <c r="BN51" s="1">
        <f t="shared" si="62"/>
        <v>702.87397358086389</v>
      </c>
      <c r="BO51" s="1">
        <f t="shared" si="63"/>
        <v>429.34998683410925</v>
      </c>
      <c r="BP51" s="1">
        <f t="shared" si="64"/>
        <v>769.94526339353263</v>
      </c>
      <c r="BQ51" s="1">
        <f t="shared" si="65"/>
        <v>553.91837836839943</v>
      </c>
      <c r="BR51" s="1">
        <f t="shared" si="66"/>
        <v>906.42267279978523</v>
      </c>
      <c r="BS51" s="1">
        <f t="shared" si="67"/>
        <v>498.20530499993657</v>
      </c>
      <c r="BT51" s="1">
        <f t="shared" si="68"/>
        <v>775.70925042195609</v>
      </c>
      <c r="BU51" s="1">
        <f t="shared" si="69"/>
        <v>820.3855490680055</v>
      </c>
      <c r="BV51" s="1">
        <f t="shared" si="70"/>
        <v>1225.4901579368143</v>
      </c>
      <c r="BW51" s="1">
        <f t="shared" si="71"/>
        <v>712.4466913429236</v>
      </c>
      <c r="BX51" s="1">
        <f t="shared" si="72"/>
        <v>999.11190053285975</v>
      </c>
      <c r="BY51" s="1">
        <f t="shared" si="73"/>
        <v>704.38171479684092</v>
      </c>
      <c r="BZ51" s="1">
        <f t="shared" si="74"/>
        <v>917.8321250427914</v>
      </c>
      <c r="CA51" s="1">
        <f t="shared" si="75"/>
        <v>754.66893364714531</v>
      </c>
      <c r="CB51" s="1">
        <f t="shared" si="76"/>
        <v>939.96182716547696</v>
      </c>
      <c r="CC51" s="1">
        <f t="shared" si="77"/>
        <v>672.3005489410325</v>
      </c>
      <c r="CD51" s="1">
        <f t="shared" si="78"/>
        <v>800.46759098328096</v>
      </c>
      <c r="CE51" s="1">
        <f t="shared" si="79"/>
        <v>703.48377846670689</v>
      </c>
      <c r="CF51" s="1">
        <f t="shared" si="80"/>
        <v>806.69943030732577</v>
      </c>
      <c r="CG51" s="1">
        <f t="shared" ref="CG51:CG56" si="81">$C51*CG50+CG50</f>
        <v>759.07347588001664</v>
      </c>
      <c r="CH51" s="1">
        <f t="shared" ref="CH51:CH56" si="82">CH50*$C51+CH50</f>
        <v>801.44512921951707</v>
      </c>
      <c r="CI51" s="1">
        <f>$C51*CI50+CI50</f>
        <v>825.64002985466823</v>
      </c>
      <c r="CJ51" s="1">
        <f>CJ50*$C51+CJ50</f>
        <v>840.08962748217687</v>
      </c>
      <c r="CK51" s="1">
        <f>$N51</f>
        <v>765.65531552859875</v>
      </c>
      <c r="CL51" s="2">
        <f>$G51</f>
        <v>750</v>
      </c>
    </row>
    <row r="52" spans="1:116" x14ac:dyDescent="0.2">
      <c r="A52" s="31">
        <v>44726</v>
      </c>
      <c r="B52" s="2">
        <v>46.400002000000001</v>
      </c>
      <c r="C52" s="4">
        <f t="shared" si="6"/>
        <v>-0.11619043809523809</v>
      </c>
      <c r="D52" s="2">
        <f t="shared" si="7"/>
        <v>3418.8035661656349</v>
      </c>
      <c r="E52">
        <f t="shared" si="8"/>
        <v>879.59775342279727</v>
      </c>
      <c r="F52">
        <v>2</v>
      </c>
      <c r="G52" s="2">
        <f t="shared" si="2"/>
        <v>750</v>
      </c>
      <c r="H52">
        <f t="shared" si="3"/>
        <v>16.163792406733087</v>
      </c>
      <c r="I52">
        <f t="shared" si="9"/>
        <v>582.97419426691886</v>
      </c>
      <c r="J52">
        <f t="shared" si="10"/>
        <v>17.061162585305869</v>
      </c>
      <c r="K52">
        <f t="shared" si="11"/>
        <v>256.16740598405067</v>
      </c>
      <c r="L52">
        <f t="shared" si="12"/>
        <v>879.59775342279727</v>
      </c>
      <c r="M52" s="2">
        <v>0.9</v>
      </c>
      <c r="N52" s="1">
        <f t="shared" si="4"/>
        <v>791.63797808051754</v>
      </c>
      <c r="P52" s="1">
        <f t="shared" si="5"/>
        <v>3418.8035661656349</v>
      </c>
      <c r="Q52" s="1">
        <f t="shared" si="13"/>
        <v>44.334617421540784</v>
      </c>
      <c r="R52" s="1">
        <f t="shared" si="14"/>
        <v>1025.6410698496904</v>
      </c>
      <c r="S52" s="1">
        <f t="shared" si="15"/>
        <v>54.771570070456228</v>
      </c>
      <c r="T52" s="1">
        <f t="shared" si="16"/>
        <v>965.05825110764692</v>
      </c>
      <c r="U52" s="1">
        <f t="shared" si="17"/>
        <v>75.589832927821192</v>
      </c>
      <c r="V52" s="1">
        <f t="shared" si="18"/>
        <v>994.8542452830194</v>
      </c>
      <c r="W52" s="1">
        <f t="shared" si="19"/>
        <v>82.647097513831142</v>
      </c>
      <c r="X52" s="1">
        <f t="shared" si="20"/>
        <v>910.75640959844043</v>
      </c>
      <c r="Y52" s="1">
        <f t="shared" si="21"/>
        <v>100.32512273724203</v>
      </c>
      <c r="Z52" s="1">
        <f t="shared" si="22"/>
        <v>960.52998895942562</v>
      </c>
      <c r="AA52" s="1">
        <f t="shared" si="23"/>
        <v>98.549102233859273</v>
      </c>
      <c r="AB52" s="1">
        <f t="shared" si="24"/>
        <v>827.58626224937598</v>
      </c>
      <c r="AC52" s="1">
        <f t="shared" si="25"/>
        <v>114.72218512201673</v>
      </c>
      <c r="AD52" s="1">
        <f t="shared" si="26"/>
        <v>803.13870052440802</v>
      </c>
      <c r="AE52" s="1">
        <f t="shared" si="27"/>
        <v>109.00760646893745</v>
      </c>
      <c r="AF52" s="1">
        <f t="shared" si="28"/>
        <v>696.27854141656667</v>
      </c>
      <c r="AG52" s="1">
        <f t="shared" si="29"/>
        <v>112.6310034213468</v>
      </c>
      <c r="AH52" s="1">
        <f t="shared" si="30"/>
        <v>668.07451526204648</v>
      </c>
      <c r="AI52" s="1">
        <f t="shared" si="31"/>
        <v>128.80730408882991</v>
      </c>
      <c r="AJ52" s="1">
        <f t="shared" si="32"/>
        <v>714.5790715692184</v>
      </c>
      <c r="AK52" s="1">
        <f t="shared" si="33"/>
        <v>138.39965391069975</v>
      </c>
      <c r="AL52" s="1">
        <f t="shared" si="34"/>
        <v>660.46692276460294</v>
      </c>
      <c r="AM52" s="1">
        <f t="shared" si="35"/>
        <v>135.44931804924437</v>
      </c>
      <c r="AN52" s="1">
        <f t="shared" si="36"/>
        <v>608.71090987269247</v>
      </c>
      <c r="AO52" s="1">
        <f t="shared" si="37"/>
        <v>130.00139969353427</v>
      </c>
      <c r="AP52" s="1">
        <f t="shared" si="38"/>
        <v>554.14016009777322</v>
      </c>
      <c r="AQ52" s="1">
        <f t="shared" si="39"/>
        <v>130.54393514556708</v>
      </c>
      <c r="AR52" s="1">
        <f t="shared" si="40"/>
        <v>531.29773282442738</v>
      </c>
      <c r="AS52" s="1">
        <f t="shared" si="41"/>
        <v>150.06034525515943</v>
      </c>
      <c r="AT52" s="1">
        <f t="shared" si="42"/>
        <v>541.97168730683222</v>
      </c>
      <c r="AU52" s="1">
        <f t="shared" si="43"/>
        <v>149.77682589847498</v>
      </c>
      <c r="AV52" s="1">
        <f t="shared" si="44"/>
        <v>518.24274703670153</v>
      </c>
      <c r="AW52" s="1">
        <f t="shared" si="45"/>
        <v>137.80623943263402</v>
      </c>
      <c r="AX52" s="1">
        <f t="shared" si="46"/>
        <v>458.25652598745006</v>
      </c>
      <c r="AY52" s="1">
        <f t="shared" si="47"/>
        <v>144.92243362032289</v>
      </c>
      <c r="AZ52" s="1">
        <f t="shared" si="48"/>
        <v>465.73877187180454</v>
      </c>
      <c r="BA52" s="1">
        <f t="shared" si="49"/>
        <v>195.09387474428516</v>
      </c>
      <c r="BB52" s="1">
        <f t="shared" si="50"/>
        <v>560.20608596597037</v>
      </c>
      <c r="BC52" s="1">
        <f t="shared" si="51"/>
        <v>172.34980809233298</v>
      </c>
      <c r="BD52" s="1">
        <f t="shared" si="52"/>
        <v>475.34492521984606</v>
      </c>
      <c r="BE52" s="1">
        <f t="shared" si="53"/>
        <v>210.59097547214805</v>
      </c>
      <c r="BF52" s="1">
        <f t="shared" si="54"/>
        <v>529.68041231417419</v>
      </c>
      <c r="BG52" s="1">
        <f t="shared" si="55"/>
        <v>252.71156128361241</v>
      </c>
      <c r="BH52" s="1">
        <f t="shared" si="56"/>
        <v>612.67609353302976</v>
      </c>
      <c r="BI52" s="1">
        <f t="shared" si="57"/>
        <v>273.94488587578491</v>
      </c>
      <c r="BJ52" s="1">
        <f t="shared" si="58"/>
        <v>557.60297228008312</v>
      </c>
      <c r="BK52" s="1">
        <f t="shared" si="59"/>
        <v>371.90409040704799</v>
      </c>
      <c r="BL52" s="1">
        <f t="shared" si="60"/>
        <v>728.64327800013712</v>
      </c>
      <c r="BM52" s="1">
        <f t="shared" si="61"/>
        <v>332.78430040625108</v>
      </c>
      <c r="BN52" s="1">
        <f t="shared" si="62"/>
        <v>621.2067386647625</v>
      </c>
      <c r="BO52" s="1">
        <f t="shared" si="63"/>
        <v>379.46362376766939</v>
      </c>
      <c r="BP52" s="1">
        <f t="shared" si="64"/>
        <v>680.48498593048453</v>
      </c>
      <c r="BQ52" s="1">
        <f t="shared" si="65"/>
        <v>489.55835931677126</v>
      </c>
      <c r="BR52" s="1">
        <f t="shared" si="66"/>
        <v>801.10502534772149</v>
      </c>
      <c r="BS52" s="1">
        <f t="shared" si="67"/>
        <v>440.31861235062223</v>
      </c>
      <c r="BT52" s="1">
        <f t="shared" si="68"/>
        <v>685.57925278090022</v>
      </c>
      <c r="BU52" s="1">
        <f t="shared" si="69"/>
        <v>725.0645927147915</v>
      </c>
      <c r="BV52" s="1">
        <f t="shared" si="70"/>
        <v>1083.0999196047333</v>
      </c>
      <c r="BW52" s="1">
        <f t="shared" si="71"/>
        <v>629.66719815628642</v>
      </c>
      <c r="BX52" s="1">
        <f t="shared" si="72"/>
        <v>883.0246511037808</v>
      </c>
      <c r="BY52" s="1">
        <f t="shared" si="73"/>
        <v>622.53929476832093</v>
      </c>
      <c r="BZ52" s="1">
        <f t="shared" si="74"/>
        <v>811.18880833618618</v>
      </c>
      <c r="CA52" s="1">
        <f t="shared" si="75"/>
        <v>666.98361962981733</v>
      </c>
      <c r="CB52" s="1">
        <f t="shared" si="76"/>
        <v>830.74725067431973</v>
      </c>
      <c r="CC52" s="1">
        <f t="shared" si="77"/>
        <v>594.18565362790491</v>
      </c>
      <c r="CD52" s="1">
        <f t="shared" si="78"/>
        <v>707.46091090589368</v>
      </c>
      <c r="CE52" s="1">
        <f t="shared" si="79"/>
        <v>621.74569005376679</v>
      </c>
      <c r="CF52" s="1">
        <f t="shared" si="80"/>
        <v>712.96867008873858</v>
      </c>
      <c r="CG52" s="1">
        <f t="shared" si="81"/>
        <v>670.87639617104242</v>
      </c>
      <c r="CH52" s="1">
        <f t="shared" si="82"/>
        <v>708.32486854620674</v>
      </c>
      <c r="CI52" s="1">
        <f t="shared" ref="CI52:CI56" si="83">$C52*CI51+CI51</f>
        <v>729.70855307688885</v>
      </c>
      <c r="CJ52" s="1">
        <f t="shared" ref="CJ52:CJ56" si="84">CJ51*$C52+CJ51</f>
        <v>742.47924562575736</v>
      </c>
      <c r="CK52" s="1">
        <f>$C52*CK51+CK51</f>
        <v>676.69348898738315</v>
      </c>
      <c r="CL52" s="1">
        <f>CL51*$C52+CL51</f>
        <v>662.85717142857141</v>
      </c>
      <c r="CM52" s="1">
        <f>$N52</f>
        <v>791.63797808051754</v>
      </c>
      <c r="CN52" s="2">
        <f>$G52</f>
        <v>750</v>
      </c>
    </row>
    <row r="53" spans="1:116" x14ac:dyDescent="0.2">
      <c r="A53" s="31">
        <v>44818</v>
      </c>
      <c r="B53" s="2">
        <v>42.099997999999999</v>
      </c>
      <c r="C53" s="4">
        <f t="shared" si="6"/>
        <v>-9.2672496005495889E-2</v>
      </c>
      <c r="D53" s="2">
        <f t="shared" si="7"/>
        <v>3101.9745063365749</v>
      </c>
      <c r="E53">
        <f t="shared" si="8"/>
        <v>912.82270841483637</v>
      </c>
      <c r="F53">
        <v>3</v>
      </c>
      <c r="G53" s="2">
        <f t="shared" si="2"/>
        <v>750</v>
      </c>
      <c r="H53">
        <f t="shared" si="3"/>
        <v>17.81472768716046</v>
      </c>
      <c r="I53">
        <f t="shared" si="9"/>
        <v>600.78892195407934</v>
      </c>
      <c r="J53">
        <f t="shared" si="10"/>
        <v>20.381315597923454</v>
      </c>
      <c r="K53">
        <f t="shared" si="11"/>
        <v>276.54872158197412</v>
      </c>
      <c r="L53">
        <f t="shared" si="12"/>
        <v>912.82270841483637</v>
      </c>
      <c r="M53" s="2">
        <v>0.94</v>
      </c>
      <c r="N53" s="1">
        <f t="shared" si="4"/>
        <v>858.05334590994619</v>
      </c>
      <c r="P53" s="1">
        <f t="shared" si="5"/>
        <v>3101.9745063365749</v>
      </c>
      <c r="Q53" s="1">
        <f t="shared" si="13"/>
        <v>40.226017765637856</v>
      </c>
      <c r="R53" s="1">
        <f t="shared" si="14"/>
        <v>930.59235190097252</v>
      </c>
      <c r="S53" s="1">
        <f t="shared" si="15"/>
        <v>49.695751961887133</v>
      </c>
      <c r="T53" s="1">
        <f t="shared" si="16"/>
        <v>875.62389418680266</v>
      </c>
      <c r="U53" s="1">
        <f t="shared" si="17"/>
        <v>68.584734437761583</v>
      </c>
      <c r="V53" s="1">
        <f t="shared" si="18"/>
        <v>902.65861921097815</v>
      </c>
      <c r="W53" s="1">
        <f t="shared" si="19"/>
        <v>74.987984699614799</v>
      </c>
      <c r="X53" s="1">
        <f t="shared" si="20"/>
        <v>826.35433986794919</v>
      </c>
      <c r="Y53" s="1">
        <f t="shared" si="21"/>
        <v>91.027743201124082</v>
      </c>
      <c r="Z53" s="1">
        <f t="shared" si="22"/>
        <v>871.51527739442429</v>
      </c>
      <c r="AA53" s="1">
        <f t="shared" si="23"/>
        <v>89.416310950746748</v>
      </c>
      <c r="AB53" s="1">
        <f t="shared" si="24"/>
        <v>750.89177766686737</v>
      </c>
      <c r="AC53" s="1">
        <f t="shared" si="25"/>
        <v>104.09059387955487</v>
      </c>
      <c r="AD53" s="1">
        <f t="shared" si="26"/>
        <v>728.70983250820063</v>
      </c>
      <c r="AE53" s="1">
        <f t="shared" si="27"/>
        <v>98.905599493876181</v>
      </c>
      <c r="AF53" s="1">
        <f t="shared" si="28"/>
        <v>631.75267106842739</v>
      </c>
      <c r="AG53" s="1">
        <f t="shared" si="29"/>
        <v>102.19320720668705</v>
      </c>
      <c r="AH53" s="1">
        <f t="shared" si="30"/>
        <v>606.16238241505084</v>
      </c>
      <c r="AI53" s="1">
        <f t="shared" si="31"/>
        <v>116.87040971517912</v>
      </c>
      <c r="AJ53" s="1">
        <f t="shared" si="32"/>
        <v>648.35724541360901</v>
      </c>
      <c r="AK53" s="1">
        <f t="shared" si="33"/>
        <v>125.57381253649842</v>
      </c>
      <c r="AL53" s="1">
        <f t="shared" si="34"/>
        <v>599.2598045029381</v>
      </c>
      <c r="AM53" s="1">
        <f t="shared" si="35"/>
        <v>122.89689166337863</v>
      </c>
      <c r="AN53" s="1">
        <f t="shared" si="36"/>
        <v>552.30015050901363</v>
      </c>
      <c r="AO53" s="1">
        <f t="shared" si="37"/>
        <v>117.95384549972634</v>
      </c>
      <c r="AP53" s="1">
        <f t="shared" si="38"/>
        <v>502.78660832462748</v>
      </c>
      <c r="AQ53" s="1">
        <f t="shared" si="39"/>
        <v>118.44610283724779</v>
      </c>
      <c r="AR53" s="1">
        <f t="shared" si="40"/>
        <v>482.06104580152663</v>
      </c>
      <c r="AS53" s="1">
        <f t="shared" si="41"/>
        <v>136.15387850891733</v>
      </c>
      <c r="AT53" s="1">
        <f t="shared" si="42"/>
        <v>491.74581827979796</v>
      </c>
      <c r="AU53" s="1">
        <f t="shared" si="43"/>
        <v>135.89663359868271</v>
      </c>
      <c r="AV53" s="1">
        <f t="shared" si="44"/>
        <v>470.2158981320656</v>
      </c>
      <c r="AW53" s="1">
        <f t="shared" si="45"/>
        <v>125.03539125928083</v>
      </c>
      <c r="AX53" s="1">
        <f t="shared" si="46"/>
        <v>415.78874991338569</v>
      </c>
      <c r="AY53" s="1">
        <f t="shared" si="47"/>
        <v>131.49210996953678</v>
      </c>
      <c r="AZ53" s="1">
        <f t="shared" si="48"/>
        <v>422.57759739591017</v>
      </c>
      <c r="BA53" s="1">
        <f t="shared" si="49"/>
        <v>177.01403841634868</v>
      </c>
      <c r="BB53" s="1">
        <f t="shared" si="50"/>
        <v>508.29038970203447</v>
      </c>
      <c r="BC53" s="1">
        <f t="shared" si="51"/>
        <v>156.37772119034827</v>
      </c>
      <c r="BD53" s="1">
        <f t="shared" si="52"/>
        <v>431.29352453617713</v>
      </c>
      <c r="BE53" s="1">
        <f t="shared" si="53"/>
        <v>191.07498413891193</v>
      </c>
      <c r="BF53" s="1">
        <f t="shared" si="54"/>
        <v>480.59360641979947</v>
      </c>
      <c r="BG53" s="1">
        <f t="shared" si="55"/>
        <v>229.29215013001422</v>
      </c>
      <c r="BH53" s="1">
        <f t="shared" si="56"/>
        <v>555.89787070242721</v>
      </c>
      <c r="BI53" s="1">
        <f t="shared" si="57"/>
        <v>248.5577295337352</v>
      </c>
      <c r="BJ53" s="1">
        <f t="shared" si="58"/>
        <v>505.92851305880447</v>
      </c>
      <c r="BK53" s="1">
        <f t="shared" si="59"/>
        <v>337.43881007437324</v>
      </c>
      <c r="BL53" s="1">
        <f t="shared" si="60"/>
        <v>661.11808673023802</v>
      </c>
      <c r="BM53" s="1">
        <f t="shared" si="61"/>
        <v>301.94434865616103</v>
      </c>
      <c r="BN53" s="1">
        <f t="shared" si="62"/>
        <v>563.63795965726513</v>
      </c>
      <c r="BO53" s="1">
        <f t="shared" si="63"/>
        <v>344.29778260982903</v>
      </c>
      <c r="BP53" s="1">
        <f t="shared" si="64"/>
        <v>617.42274379004175</v>
      </c>
      <c r="BQ53" s="1">
        <f t="shared" si="65"/>
        <v>444.18976421853063</v>
      </c>
      <c r="BR53" s="1">
        <f t="shared" si="66"/>
        <v>726.86462308620207</v>
      </c>
      <c r="BS53" s="1">
        <f t="shared" si="67"/>
        <v>399.51318750641371</v>
      </c>
      <c r="BT53" s="1">
        <f t="shared" si="68"/>
        <v>622.04491221611136</v>
      </c>
      <c r="BU53" s="1">
        <f t="shared" si="69"/>
        <v>657.87104714270345</v>
      </c>
      <c r="BV53" s="1">
        <f t="shared" si="70"/>
        <v>982.72634663161068</v>
      </c>
      <c r="BW53" s="1">
        <f t="shared" si="71"/>
        <v>571.31436725035621</v>
      </c>
      <c r="BX53" s="1">
        <f t="shared" si="72"/>
        <v>801.19255265161132</v>
      </c>
      <c r="BY53" s="1">
        <f t="shared" si="73"/>
        <v>564.84702446063943</v>
      </c>
      <c r="BZ53" s="1">
        <f t="shared" si="74"/>
        <v>736.01391673594799</v>
      </c>
      <c r="CA53" s="1">
        <f t="shared" si="75"/>
        <v>605.17258280394185</v>
      </c>
      <c r="CB53" s="1">
        <f t="shared" si="76"/>
        <v>753.75982940462711</v>
      </c>
      <c r="CC53" s="1">
        <f t="shared" si="77"/>
        <v>539.12098601554999</v>
      </c>
      <c r="CD53" s="1">
        <f t="shared" si="78"/>
        <v>641.89874246592274</v>
      </c>
      <c r="CE53" s="1">
        <f t="shared" si="79"/>
        <v>564.12696507582484</v>
      </c>
      <c r="CF53" s="1">
        <f t="shared" si="80"/>
        <v>646.8960838578962</v>
      </c>
      <c r="CG53" s="1">
        <f t="shared" si="81"/>
        <v>608.70460602670005</v>
      </c>
      <c r="CH53" s="1">
        <f t="shared" si="82"/>
        <v>642.68263499526506</v>
      </c>
      <c r="CI53" s="1">
        <f t="shared" si="83"/>
        <v>662.08464010669468</v>
      </c>
      <c r="CJ53" s="1">
        <f t="shared" si="84"/>
        <v>673.67184070134078</v>
      </c>
      <c r="CK53" s="1">
        <f t="shared" ref="CK53:CK56" si="85">$C53*CK52+CK52</f>
        <v>613.9826143322548</v>
      </c>
      <c r="CL53" s="1">
        <f t="shared" ref="CL53:CL56" si="86">CL52*$C53+CL52</f>
        <v>601.42854285714282</v>
      </c>
      <c r="CM53" s="1">
        <f>$C53*CM52+CM52</f>
        <v>718.27491071905195</v>
      </c>
      <c r="CN53" s="1">
        <f>CN52*$C53+CN52</f>
        <v>680.49562799587807</v>
      </c>
      <c r="CO53" s="1">
        <f>$N53</f>
        <v>858.05334590994619</v>
      </c>
      <c r="CP53" s="2">
        <f>$G53</f>
        <v>750</v>
      </c>
    </row>
    <row r="54" spans="1:116" x14ac:dyDescent="0.2">
      <c r="A54" s="31">
        <v>44916</v>
      </c>
      <c r="B54" s="2">
        <v>45.610000999999997</v>
      </c>
      <c r="C54" s="4">
        <f t="shared" si="6"/>
        <v>8.3372996834821647E-2</v>
      </c>
      <c r="D54" s="2">
        <f t="shared" si="7"/>
        <v>3360.5954170350715</v>
      </c>
      <c r="E54">
        <f t="shared" si="8"/>
        <v>951.01875169992024</v>
      </c>
      <c r="F54">
        <v>4</v>
      </c>
      <c r="G54" s="2">
        <f t="shared" si="2"/>
        <v>750</v>
      </c>
      <c r="H54">
        <f t="shared" si="3"/>
        <v>16.443761972291998</v>
      </c>
      <c r="I54">
        <f t="shared" si="9"/>
        <v>617.23268392637135</v>
      </c>
      <c r="J54">
        <f t="shared" si="10"/>
        <v>19.600035233455159</v>
      </c>
      <c r="K54">
        <f t="shared" si="11"/>
        <v>296.14875681542929</v>
      </c>
      <c r="L54">
        <f t="shared" si="12"/>
        <v>951.01875169992024</v>
      </c>
      <c r="M54" s="2">
        <v>0.94</v>
      </c>
      <c r="N54" s="1">
        <f t="shared" si="4"/>
        <v>893.95762659792501</v>
      </c>
      <c r="P54" s="1">
        <f t="shared" si="5"/>
        <v>3360.5954170350715</v>
      </c>
      <c r="Q54" s="1">
        <f t="shared" si="13"/>
        <v>43.579781417489862</v>
      </c>
      <c r="R54" s="1">
        <f t="shared" si="14"/>
        <v>1008.1786251105216</v>
      </c>
      <c r="S54" s="1">
        <f t="shared" si="15"/>
        <v>53.839035732909629</v>
      </c>
      <c r="T54" s="1">
        <f t="shared" si="16"/>
        <v>948.62728234533313</v>
      </c>
      <c r="U54" s="1">
        <f t="shared" si="17"/>
        <v>74.302849284958157</v>
      </c>
      <c r="V54" s="1">
        <f t="shared" si="18"/>
        <v>977.91597341337956</v>
      </c>
      <c r="W54" s="1">
        <f t="shared" si="19"/>
        <v>81.239957710625433</v>
      </c>
      <c r="X54" s="1">
        <f t="shared" si="20"/>
        <v>895.24997763020087</v>
      </c>
      <c r="Y54" s="1">
        <f t="shared" si="21"/>
        <v>98.616998946912361</v>
      </c>
      <c r="Z54" s="1">
        <f t="shared" si="22"/>
        <v>944.17611785812835</v>
      </c>
      <c r="AA54" s="1">
        <f t="shared" si="23"/>
        <v>96.87121676062479</v>
      </c>
      <c r="AB54" s="1">
        <f t="shared" si="24"/>
        <v>813.49587546958071</v>
      </c>
      <c r="AC54" s="1">
        <f t="shared" si="25"/>
        <v>112.76893863360971</v>
      </c>
      <c r="AD54" s="1">
        <f t="shared" si="26"/>
        <v>789.46455506741029</v>
      </c>
      <c r="AE54" s="1">
        <f t="shared" si="27"/>
        <v>107.15165572742526</v>
      </c>
      <c r="AF54" s="1">
        <f t="shared" si="28"/>
        <v>684.42378451380546</v>
      </c>
      <c r="AG54" s="1">
        <f t="shared" si="29"/>
        <v>110.71336114767044</v>
      </c>
      <c r="AH54" s="1">
        <f t="shared" si="30"/>
        <v>656.69995680552881</v>
      </c>
      <c r="AI54" s="1">
        <f t="shared" si="31"/>
        <v>126.61424601444706</v>
      </c>
      <c r="AJ54" s="1">
        <f t="shared" si="32"/>
        <v>702.41273198331146</v>
      </c>
      <c r="AK54" s="1">
        <f t="shared" si="33"/>
        <v>136.04327761164041</v>
      </c>
      <c r="AL54" s="1">
        <f t="shared" si="34"/>
        <v>649.22189028699745</v>
      </c>
      <c r="AM54" s="1">
        <f t="shared" si="35"/>
        <v>133.14317382303892</v>
      </c>
      <c r="AN54" s="1">
        <f t="shared" si="36"/>
        <v>598.34706920927317</v>
      </c>
      <c r="AO54" s="1">
        <f t="shared" si="37"/>
        <v>127.78801108723007</v>
      </c>
      <c r="AP54" s="1">
        <f t="shared" si="38"/>
        <v>544.70543462906733</v>
      </c>
      <c r="AQ54" s="1">
        <f t="shared" si="39"/>
        <v>128.3213093941946</v>
      </c>
      <c r="AR54" s="1">
        <f t="shared" si="40"/>
        <v>522.25191984732817</v>
      </c>
      <c r="AS54" s="1">
        <f t="shared" si="41"/>
        <v>147.50543539089</v>
      </c>
      <c r="AT54" s="1">
        <f t="shared" si="42"/>
        <v>532.74414083077636</v>
      </c>
      <c r="AU54" s="1">
        <f t="shared" si="43"/>
        <v>147.22674320156861</v>
      </c>
      <c r="AV54" s="1">
        <f t="shared" si="44"/>
        <v>509.4192067187131</v>
      </c>
      <c r="AW54" s="1">
        <f t="shared" si="45"/>
        <v>135.45996653898155</v>
      </c>
      <c r="AX54" s="1">
        <f t="shared" si="46"/>
        <v>450.45430404386883</v>
      </c>
      <c r="AY54" s="1">
        <f t="shared" si="47"/>
        <v>142.455001237831</v>
      </c>
      <c r="AZ54" s="1">
        <f t="shared" si="48"/>
        <v>457.80915808606591</v>
      </c>
      <c r="BA54" s="1">
        <f t="shared" si="49"/>
        <v>191.77222928095392</v>
      </c>
      <c r="BB54" s="1">
        <f t="shared" si="50"/>
        <v>550.66808275383244</v>
      </c>
      <c r="BC54" s="1">
        <f t="shared" si="51"/>
        <v>169.41540044418781</v>
      </c>
      <c r="BD54" s="1">
        <f t="shared" si="52"/>
        <v>467.2517581922109</v>
      </c>
      <c r="BE54" s="1">
        <f t="shared" si="53"/>
        <v>207.00547818673903</v>
      </c>
      <c r="BF54" s="1">
        <f t="shared" si="54"/>
        <v>520.66213564667294</v>
      </c>
      <c r="BG54" s="1">
        <f t="shared" si="55"/>
        <v>248.40892383705335</v>
      </c>
      <c r="BH54" s="1">
        <f t="shared" si="56"/>
        <v>602.24474211698475</v>
      </c>
      <c r="BI54" s="1">
        <f t="shared" si="57"/>
        <v>269.28073233142175</v>
      </c>
      <c r="BJ54" s="1">
        <f t="shared" si="58"/>
        <v>548.10928937670224</v>
      </c>
      <c r="BK54" s="1">
        <f t="shared" si="59"/>
        <v>365.57209491864995</v>
      </c>
      <c r="BL54" s="1">
        <f t="shared" si="60"/>
        <v>716.23748288264153</v>
      </c>
      <c r="BM54" s="1">
        <f t="shared" si="61"/>
        <v>327.11835388096341</v>
      </c>
      <c r="BN54" s="1">
        <f t="shared" si="62"/>
        <v>610.63014548375565</v>
      </c>
      <c r="BO54" s="1">
        <f t="shared" si="63"/>
        <v>373.00292054959442</v>
      </c>
      <c r="BP54" s="1">
        <f t="shared" si="64"/>
        <v>668.89912825379577</v>
      </c>
      <c r="BQ54" s="1">
        <f t="shared" si="65"/>
        <v>481.22319602478234</v>
      </c>
      <c r="BR54" s="1">
        <f t="shared" si="66"/>
        <v>787.46550500611181</v>
      </c>
      <c r="BS54" s="1">
        <f t="shared" si="67"/>
        <v>432.82179922385546</v>
      </c>
      <c r="BT54" s="1">
        <f t="shared" si="68"/>
        <v>673.90666071342207</v>
      </c>
      <c r="BU54" s="1">
        <f t="shared" si="69"/>
        <v>712.71972787385289</v>
      </c>
      <c r="BV54" s="1">
        <f t="shared" si="70"/>
        <v>1064.6591872188237</v>
      </c>
      <c r="BW54" s="1">
        <f t="shared" si="71"/>
        <v>618.9465581828083</v>
      </c>
      <c r="BX54" s="1">
        <f t="shared" si="72"/>
        <v>867.99037680791685</v>
      </c>
      <c r="BY54" s="1">
        <f t="shared" si="73"/>
        <v>611.94001364315477</v>
      </c>
      <c r="BZ54" s="1">
        <f t="shared" si="74"/>
        <v>797.37760268635884</v>
      </c>
      <c r="CA54" s="1">
        <f t="shared" si="75"/>
        <v>655.62763463457577</v>
      </c>
      <c r="CB54" s="1">
        <f t="shared" si="76"/>
        <v>816.60304527579478</v>
      </c>
      <c r="CC54" s="1">
        <f t="shared" si="77"/>
        <v>584.06911827621036</v>
      </c>
      <c r="CD54" s="1">
        <f t="shared" si="78"/>
        <v>695.41576428981011</v>
      </c>
      <c r="CE54" s="1">
        <f t="shared" si="79"/>
        <v>611.15992074952908</v>
      </c>
      <c r="CF54" s="1">
        <f t="shared" si="80"/>
        <v>700.82974900983913</v>
      </c>
      <c r="CG54" s="1">
        <f t="shared" si="81"/>
        <v>659.45413321830551</v>
      </c>
      <c r="CH54" s="1">
        <f t="shared" si="82"/>
        <v>696.2650122885201</v>
      </c>
      <c r="CI54" s="1">
        <f t="shared" si="83"/>
        <v>717.28462071069418</v>
      </c>
      <c r="CJ54" s="1">
        <f t="shared" si="84"/>
        <v>729.83788094384215</v>
      </c>
      <c r="CK54" s="1">
        <f t="shared" si="85"/>
        <v>665.17218489361335</v>
      </c>
      <c r="CL54" s="1">
        <f t="shared" si="86"/>
        <v>651.57144285714276</v>
      </c>
      <c r="CM54" s="1">
        <f t="shared" ref="CM54:CM56" si="87">$C54*CM53+CM53</f>
        <v>778.15964257696328</v>
      </c>
      <c r="CN54" s="1">
        <f t="shared" ref="CN54:CN56" si="88">CN53*$C54+CN53</f>
        <v>737.23058783488841</v>
      </c>
      <c r="CO54" s="1">
        <f>$C54*CO53+CO53</f>
        <v>929.59182480260426</v>
      </c>
      <c r="CP54" s="1">
        <f>CP53*$C54+CP53</f>
        <v>812.5297476261162</v>
      </c>
      <c r="CQ54" s="1">
        <f>$N54</f>
        <v>893.95762659792501</v>
      </c>
      <c r="CR54" s="2">
        <f>$G54</f>
        <v>750</v>
      </c>
    </row>
    <row r="55" spans="1:116" x14ac:dyDescent="0.2">
      <c r="A55" s="31">
        <v>45008</v>
      </c>
      <c r="B55" s="2">
        <v>44.389999000000003</v>
      </c>
      <c r="C55" s="4">
        <f t="shared" si="6"/>
        <v>-2.674856332496011E-2</v>
      </c>
      <c r="D55" s="2">
        <f t="shared" si="7"/>
        <v>3270.7043177129381</v>
      </c>
      <c r="E55">
        <f t="shared" si="8"/>
        <v>987.06254890566743</v>
      </c>
      <c r="F55">
        <v>1</v>
      </c>
      <c r="G55" s="2">
        <f t="shared" si="2"/>
        <v>750</v>
      </c>
      <c r="H55">
        <f t="shared" si="3"/>
        <v>16.895697609725108</v>
      </c>
      <c r="I55">
        <f t="shared" si="9"/>
        <v>634.12838153609641</v>
      </c>
      <c r="J55">
        <f t="shared" si="10"/>
        <v>20.901978303070635</v>
      </c>
      <c r="K55">
        <f t="shared" si="11"/>
        <v>317.05073511849992</v>
      </c>
      <c r="L55">
        <f t="shared" si="12"/>
        <v>987.06254890566743</v>
      </c>
      <c r="M55" s="2">
        <v>0.94</v>
      </c>
      <c r="N55" s="1">
        <f t="shared" si="4"/>
        <v>927.83879597132727</v>
      </c>
      <c r="P55" s="1">
        <f t="shared" si="5"/>
        <v>3270.7043177129381</v>
      </c>
      <c r="Q55" s="1">
        <f t="shared" si="13"/>
        <v>42.414084874556217</v>
      </c>
      <c r="R55" s="1">
        <f t="shared" si="14"/>
        <v>981.21129531388158</v>
      </c>
      <c r="S55" s="1">
        <f t="shared" si="15"/>
        <v>52.398918876253106</v>
      </c>
      <c r="T55" s="1">
        <f t="shared" si="16"/>
        <v>923.25286541173421</v>
      </c>
      <c r="U55" s="1">
        <f t="shared" si="17"/>
        <v>72.315354815634493</v>
      </c>
      <c r="V55" s="1">
        <f t="shared" si="18"/>
        <v>951.75812607204182</v>
      </c>
      <c r="W55" s="1">
        <f t="shared" si="19"/>
        <v>79.066905557285693</v>
      </c>
      <c r="X55" s="1">
        <f t="shared" si="20"/>
        <v>871.30332691189028</v>
      </c>
      <c r="Y55" s="1">
        <f t="shared" si="21"/>
        <v>95.979135905663355</v>
      </c>
      <c r="Z55" s="1">
        <f t="shared" si="22"/>
        <v>918.9207631796852</v>
      </c>
      <c r="AA55" s="1">
        <f t="shared" si="23"/>
        <v>94.280050884737278</v>
      </c>
      <c r="AB55" s="1">
        <f t="shared" si="24"/>
        <v>791.73602952998874</v>
      </c>
      <c r="AC55" s="1">
        <f t="shared" si="25"/>
        <v>109.75253153748005</v>
      </c>
      <c r="AD55" s="1">
        <f t="shared" si="26"/>
        <v>768.34751242337825</v>
      </c>
      <c r="AE55" s="1">
        <f t="shared" si="27"/>
        <v>104.28550287882591</v>
      </c>
      <c r="AF55" s="1">
        <f t="shared" si="28"/>
        <v>666.11643157262904</v>
      </c>
      <c r="AG55" s="1">
        <f t="shared" si="29"/>
        <v>107.7519377960928</v>
      </c>
      <c r="AH55" s="1">
        <f t="shared" si="30"/>
        <v>639.13417642541754</v>
      </c>
      <c r="AI55" s="1">
        <f t="shared" si="31"/>
        <v>123.22749683708754</v>
      </c>
      <c r="AJ55" s="1">
        <f t="shared" si="32"/>
        <v>683.62420054159759</v>
      </c>
      <c r="AK55" s="1">
        <f t="shared" si="33"/>
        <v>132.4043153855103</v>
      </c>
      <c r="AL55" s="1">
        <f t="shared" si="34"/>
        <v>631.8561374427054</v>
      </c>
      <c r="AM55" s="1">
        <f t="shared" si="35"/>
        <v>129.58178520674718</v>
      </c>
      <c r="AN55" s="1">
        <f t="shared" si="36"/>
        <v>582.34214473822465</v>
      </c>
      <c r="AO55" s="1">
        <f t="shared" si="37"/>
        <v>124.3698653804926</v>
      </c>
      <c r="AP55" s="1">
        <f t="shared" si="38"/>
        <v>530.13534681744181</v>
      </c>
      <c r="AQ55" s="1">
        <f t="shared" si="39"/>
        <v>124.88889872392218</v>
      </c>
      <c r="AR55" s="1">
        <f t="shared" si="40"/>
        <v>508.28243129770993</v>
      </c>
      <c r="AS55" s="1">
        <f t="shared" si="41"/>
        <v>143.55987691156096</v>
      </c>
      <c r="AT55" s="1">
        <f t="shared" si="42"/>
        <v>518.49400044376284</v>
      </c>
      <c r="AU55" s="1">
        <f t="shared" si="43"/>
        <v>143.28863933791382</v>
      </c>
      <c r="AV55" s="1">
        <f t="shared" si="44"/>
        <v>495.79297480884668</v>
      </c>
      <c r="AW55" s="1">
        <f t="shared" si="45"/>
        <v>131.83660704601661</v>
      </c>
      <c r="AX55" s="1">
        <f t="shared" si="46"/>
        <v>438.40529856715057</v>
      </c>
      <c r="AY55" s="1">
        <f t="shared" si="47"/>
        <v>138.6445346162636</v>
      </c>
      <c r="AZ55" s="1">
        <f t="shared" si="48"/>
        <v>445.56342083025407</v>
      </c>
      <c r="BA55" s="1">
        <f t="shared" si="49"/>
        <v>186.64259766206357</v>
      </c>
      <c r="BB55" s="1">
        <f t="shared" si="50"/>
        <v>535.9385026712572</v>
      </c>
      <c r="BC55" s="1">
        <f t="shared" si="51"/>
        <v>164.88378187718297</v>
      </c>
      <c r="BD55" s="1">
        <f t="shared" si="52"/>
        <v>454.75344494950758</v>
      </c>
      <c r="BE55" s="1">
        <f t="shared" si="53"/>
        <v>201.46837904484738</v>
      </c>
      <c r="BF55" s="1">
        <f t="shared" si="54"/>
        <v>506.73517154041895</v>
      </c>
      <c r="BG55" s="1">
        <f t="shared" si="55"/>
        <v>241.76434200731273</v>
      </c>
      <c r="BH55" s="1">
        <f t="shared" si="56"/>
        <v>586.13556049534429</v>
      </c>
      <c r="BI55" s="1">
        <f t="shared" si="57"/>
        <v>262.07785961046307</v>
      </c>
      <c r="BJ55" s="1">
        <f t="shared" si="58"/>
        <v>533.44815334081068</v>
      </c>
      <c r="BK55" s="1">
        <f t="shared" si="59"/>
        <v>355.79356658788009</v>
      </c>
      <c r="BL55" s="1">
        <f t="shared" si="60"/>
        <v>697.07915921604513</v>
      </c>
      <c r="BM55" s="1">
        <f t="shared" si="61"/>
        <v>318.36840787742176</v>
      </c>
      <c r="BN55" s="1">
        <f t="shared" si="62"/>
        <v>594.29666636915385</v>
      </c>
      <c r="BO55" s="1">
        <f t="shared" si="63"/>
        <v>363.02562830887854</v>
      </c>
      <c r="BP55" s="1">
        <f t="shared" si="64"/>
        <v>651.00703756368853</v>
      </c>
      <c r="BQ55" s="1">
        <f t="shared" si="65"/>
        <v>468.35116689247377</v>
      </c>
      <c r="BR55" s="1">
        <f t="shared" si="66"/>
        <v>766.40193407923414</v>
      </c>
      <c r="BS55" s="1">
        <f t="shared" si="67"/>
        <v>421.24443791889297</v>
      </c>
      <c r="BT55" s="1">
        <f t="shared" si="68"/>
        <v>655.88062572421666</v>
      </c>
      <c r="BU55" s="1">
        <f t="shared" si="69"/>
        <v>693.65549909987078</v>
      </c>
      <c r="BV55" s="1">
        <f t="shared" si="70"/>
        <v>1036.1810835300005</v>
      </c>
      <c r="BW55" s="1">
        <f t="shared" si="71"/>
        <v>602.39062697648933</v>
      </c>
      <c r="BX55" s="1">
        <f t="shared" si="72"/>
        <v>844.77288124841425</v>
      </c>
      <c r="BY55" s="1">
        <f t="shared" si="73"/>
        <v>595.57149743714388</v>
      </c>
      <c r="BZ55" s="1">
        <f t="shared" si="74"/>
        <v>776.04889738699785</v>
      </c>
      <c r="CA55" s="1">
        <f t="shared" si="75"/>
        <v>638.09053733195901</v>
      </c>
      <c r="CB55" s="1">
        <f t="shared" si="76"/>
        <v>794.76008700787997</v>
      </c>
      <c r="CC55" s="1">
        <f t="shared" si="77"/>
        <v>568.44610847984552</v>
      </c>
      <c r="CD55" s="1">
        <f t="shared" si="78"/>
        <v>676.8143916815286</v>
      </c>
      <c r="CE55" s="1">
        <f t="shared" si="79"/>
        <v>594.81227090768266</v>
      </c>
      <c r="CF55" s="1">
        <f t="shared" si="80"/>
        <v>682.0835600884335</v>
      </c>
      <c r="CG55" s="1">
        <f t="shared" si="81"/>
        <v>641.81468257600898</v>
      </c>
      <c r="CH55" s="1">
        <f t="shared" si="82"/>
        <v>677.64092351636646</v>
      </c>
      <c r="CI55" s="1">
        <f t="shared" si="83"/>
        <v>698.09828761159417</v>
      </c>
      <c r="CJ55" s="1">
        <f t="shared" si="84"/>
        <v>710.3157661684611</v>
      </c>
      <c r="CK55" s="1">
        <f t="shared" si="85"/>
        <v>647.37978458398447</v>
      </c>
      <c r="CL55" s="1">
        <f t="shared" si="86"/>
        <v>634.1428428571428</v>
      </c>
      <c r="CM55" s="1">
        <f t="shared" si="87"/>
        <v>757.34499010056504</v>
      </c>
      <c r="CN55" s="1">
        <f t="shared" si="88"/>
        <v>717.51072877108936</v>
      </c>
      <c r="CO55" s="1">
        <f t="shared" ref="CO55:CO56" si="89">$C55*CO54+CO54</f>
        <v>904.72657901050661</v>
      </c>
      <c r="CP55" s="1">
        <f t="shared" ref="CP55:CP56" si="90">CP54*$C55+CP54</f>
        <v>790.79574421832513</v>
      </c>
      <c r="CQ55" s="1">
        <f>$C55*CQ54+CQ54</f>
        <v>870.04554441303935</v>
      </c>
      <c r="CR55" s="1">
        <f>CR54*$C55+CR54</f>
        <v>729.9385775062799</v>
      </c>
      <c r="CS55" s="1">
        <f>$N55</f>
        <v>927.83879597132727</v>
      </c>
      <c r="CT55" s="2">
        <f>$G55</f>
        <v>750</v>
      </c>
    </row>
    <row r="56" spans="1:116" x14ac:dyDescent="0.2">
      <c r="A56" s="31">
        <v>45091</v>
      </c>
      <c r="B56" s="2">
        <v>44.900002000000001</v>
      </c>
      <c r="C56" s="4">
        <f t="shared" ref="C56" si="91">(B56-B55)/B55</f>
        <v>1.1489141957403456E-2</v>
      </c>
      <c r="D56" s="2">
        <f t="shared" ref="D56:D57" si="92">D55*C56+D55</f>
        <v>3308.2819039198343</v>
      </c>
      <c r="E56">
        <f t="shared" ref="E56" si="93">($D$15/$B$15)+K55+I55</f>
        <v>1024.8602248184632</v>
      </c>
      <c r="F56">
        <v>2</v>
      </c>
      <c r="G56" s="2">
        <f t="shared" si="2"/>
        <v>750</v>
      </c>
      <c r="H56">
        <f t="shared" ref="H56" si="94">G56/B56</f>
        <v>16.703785447492852</v>
      </c>
      <c r="I56">
        <f t="shared" ref="I56" si="95">H56+I55</f>
        <v>650.83216698358922</v>
      </c>
      <c r="J56">
        <f t="shared" ref="J56" si="96">N56/B56</f>
        <v>21.455870120659579</v>
      </c>
      <c r="K56">
        <f t="shared" ref="K56" si="97">K55+J56</f>
        <v>338.50660523915951</v>
      </c>
      <c r="L56">
        <f t="shared" ref="L56:L57" si="98">E56</f>
        <v>1024.8602248184632</v>
      </c>
      <c r="M56" s="2">
        <v>0.94</v>
      </c>
      <c r="N56" s="1">
        <f t="shared" si="4"/>
        <v>963.3686113293553</v>
      </c>
      <c r="P56" s="1">
        <f t="shared" ref="P56" si="99">D56</f>
        <v>3308.2819039198343</v>
      </c>
      <c r="Q56" s="1">
        <f t="shared" ref="Q56" si="100">C56*Q55+Q55</f>
        <v>42.901386316673353</v>
      </c>
      <c r="R56" s="1">
        <f t="shared" ref="R56" si="101">R55*C56+R55</f>
        <v>992.48457117595046</v>
      </c>
      <c r="S56" s="1">
        <f t="shared" si="15"/>
        <v>53.000937493636847</v>
      </c>
      <c r="T56" s="1">
        <f t="shared" si="16"/>
        <v>933.86024864502917</v>
      </c>
      <c r="U56" s="1">
        <f t="shared" si="17"/>
        <v>73.146196192811317</v>
      </c>
      <c r="V56" s="1">
        <f t="shared" si="18"/>
        <v>962.69301029159578</v>
      </c>
      <c r="W56" s="1">
        <f t="shared" si="19"/>
        <v>79.975316459365956</v>
      </c>
      <c r="X56" s="1">
        <f t="shared" si="20"/>
        <v>881.31385452273889</v>
      </c>
      <c r="Y56" s="1">
        <f t="shared" si="21"/>
        <v>97.081853823032446</v>
      </c>
      <c r="Z56" s="1">
        <f t="shared" si="22"/>
        <v>929.4783742754621</v>
      </c>
      <c r="AA56" s="1">
        <f t="shared" si="23"/>
        <v>95.36324777310324</v>
      </c>
      <c r="AB56" s="1">
        <f t="shared" si="24"/>
        <v>800.83239716604976</v>
      </c>
      <c r="AC56" s="1">
        <f t="shared" si="25"/>
        <v>111.01349395249856</v>
      </c>
      <c r="AD56" s="1">
        <f t="shared" si="26"/>
        <v>777.17516606622826</v>
      </c>
      <c r="AE56" s="1">
        <f t="shared" si="27"/>
        <v>105.48365382549994</v>
      </c>
      <c r="AF56" s="1">
        <f t="shared" si="28"/>
        <v>673.769537815126</v>
      </c>
      <c r="AG56" s="1">
        <f t="shared" si="29"/>
        <v>108.98991510561743</v>
      </c>
      <c r="AH56" s="1">
        <f t="shared" si="30"/>
        <v>646.47727970819733</v>
      </c>
      <c r="AI56" s="1">
        <f t="shared" si="31"/>
        <v>124.64327504130432</v>
      </c>
      <c r="AJ56" s="1">
        <f t="shared" si="32"/>
        <v>691.47845602713642</v>
      </c>
      <c r="AK56" s="1">
        <f t="shared" si="33"/>
        <v>133.92552736074725</v>
      </c>
      <c r="AL56" s="1">
        <f t="shared" si="34"/>
        <v>639.11562230244124</v>
      </c>
      <c r="AM56" s="1">
        <f t="shared" si="35"/>
        <v>131.07056873208126</v>
      </c>
      <c r="AN56" s="1">
        <f t="shared" si="36"/>
        <v>589.03275630690086</v>
      </c>
      <c r="AO56" s="1">
        <f t="shared" si="37"/>
        <v>125.79876841907223</v>
      </c>
      <c r="AP56" s="1">
        <f t="shared" si="38"/>
        <v>536.22614707366472</v>
      </c>
      <c r="AQ56" s="1">
        <f t="shared" si="39"/>
        <v>126.32376501026511</v>
      </c>
      <c r="AR56" s="1">
        <f t="shared" si="40"/>
        <v>514.12216030534353</v>
      </c>
      <c r="AS56" s="1">
        <f t="shared" si="41"/>
        <v>145.20925671678526</v>
      </c>
      <c r="AT56" s="1">
        <f t="shared" si="42"/>
        <v>524.4510516189232</v>
      </c>
      <c r="AU56" s="1">
        <f t="shared" si="43"/>
        <v>144.9349028561503</v>
      </c>
      <c r="AV56" s="1">
        <f t="shared" si="44"/>
        <v>501.48921067790889</v>
      </c>
      <c r="AW56" s="1">
        <f t="shared" si="45"/>
        <v>133.3512965395507</v>
      </c>
      <c r="AX56" s="1">
        <f t="shared" si="46"/>
        <v>443.44219927726641</v>
      </c>
      <c r="AY56" s="1">
        <f t="shared" si="47"/>
        <v>140.237441356088</v>
      </c>
      <c r="AZ56" s="1">
        <f t="shared" si="48"/>
        <v>450.68256222319917</v>
      </c>
      <c r="BA56" s="1">
        <f t="shared" si="49"/>
        <v>188.78696096190154</v>
      </c>
      <c r="BB56" s="1">
        <f t="shared" si="50"/>
        <v>542.09597620888553</v>
      </c>
      <c r="BC56" s="1">
        <f t="shared" si="51"/>
        <v>166.77815505364347</v>
      </c>
      <c r="BD56" s="1">
        <f t="shared" si="52"/>
        <v>459.97817183415071</v>
      </c>
      <c r="BE56" s="1">
        <f t="shared" si="53"/>
        <v>203.78307785162161</v>
      </c>
      <c r="BF56" s="1">
        <f t="shared" si="54"/>
        <v>512.55712386105597</v>
      </c>
      <c r="BG56" s="1">
        <f t="shared" si="55"/>
        <v>244.54200685287299</v>
      </c>
      <c r="BH56" s="1">
        <f t="shared" si="56"/>
        <v>592.86975515615757</v>
      </c>
      <c r="BI56" s="1">
        <f t="shared" si="57"/>
        <v>265.08890934342014</v>
      </c>
      <c r="BJ56" s="1">
        <f t="shared" si="58"/>
        <v>539.57701490145803</v>
      </c>
      <c r="BK56" s="1">
        <f t="shared" si="59"/>
        <v>359.88132938193911</v>
      </c>
      <c r="BL56" s="1">
        <f t="shared" si="60"/>
        <v>705.08800063182571</v>
      </c>
      <c r="BM56" s="1">
        <f t="shared" si="61"/>
        <v>322.02618771027801</v>
      </c>
      <c r="BN56" s="1">
        <f t="shared" si="62"/>
        <v>601.12462513388073</v>
      </c>
      <c r="BO56" s="1">
        <f t="shared" si="63"/>
        <v>367.19648128669485</v>
      </c>
      <c r="BP56" s="1">
        <f t="shared" si="64"/>
        <v>658.4865498335264</v>
      </c>
      <c r="BQ56" s="1">
        <f t="shared" si="65"/>
        <v>473.73211993481698</v>
      </c>
      <c r="BR56" s="1">
        <f t="shared" si="66"/>
        <v>775.207234696299</v>
      </c>
      <c r="BS56" s="1">
        <f t="shared" si="67"/>
        <v>426.08417506490974</v>
      </c>
      <c r="BT56" s="1">
        <f t="shared" si="68"/>
        <v>663.41613134027284</v>
      </c>
      <c r="BU56" s="1">
        <f t="shared" si="69"/>
        <v>701.62500559856278</v>
      </c>
      <c r="BV56" s="1">
        <f t="shared" si="70"/>
        <v>1048.0859150922529</v>
      </c>
      <c r="BW56" s="1">
        <f t="shared" si="71"/>
        <v>609.31157840363153</v>
      </c>
      <c r="BX56" s="1">
        <f t="shared" si="72"/>
        <v>854.47859680284205</v>
      </c>
      <c r="BY56" s="1">
        <f t="shared" si="73"/>
        <v>602.41410291698253</v>
      </c>
      <c r="BZ56" s="1">
        <f t="shared" si="74"/>
        <v>784.96503333496355</v>
      </c>
      <c r="CA56" s="1">
        <f t="shared" si="75"/>
        <v>645.42165009704172</v>
      </c>
      <c r="CB56" s="1">
        <f t="shared" si="76"/>
        <v>803.89119846959181</v>
      </c>
      <c r="CC56" s="1">
        <f t="shared" si="77"/>
        <v>574.97706651530405</v>
      </c>
      <c r="CD56" s="1">
        <f t="shared" si="78"/>
        <v>684.59040830637139</v>
      </c>
      <c r="CE56" s="1">
        <f t="shared" si="79"/>
        <v>601.64615352614658</v>
      </c>
      <c r="CF56" s="1">
        <f t="shared" si="80"/>
        <v>689.92011493710061</v>
      </c>
      <c r="CG56" s="1">
        <f t="shared" si="81"/>
        <v>649.18858257447062</v>
      </c>
      <c r="CH56" s="1">
        <f t="shared" si="82"/>
        <v>685.426436282792</v>
      </c>
      <c r="CI56" s="1">
        <f t="shared" si="83"/>
        <v>706.11883793818402</v>
      </c>
      <c r="CJ56" s="1">
        <f t="shared" si="84"/>
        <v>718.47668484055237</v>
      </c>
      <c r="CK56" s="1">
        <f t="shared" si="85"/>
        <v>654.81762282942316</v>
      </c>
      <c r="CL56" s="1">
        <f t="shared" si="86"/>
        <v>641.42859999999985</v>
      </c>
      <c r="CM56" s="1">
        <f t="shared" si="87"/>
        <v>766.04623420255871</v>
      </c>
      <c r="CN56" s="1">
        <f t="shared" si="88"/>
        <v>725.75431138990041</v>
      </c>
      <c r="CO56" s="1">
        <f t="shared" si="89"/>
        <v>915.12111110939429</v>
      </c>
      <c r="CP56" s="1">
        <f t="shared" si="90"/>
        <v>799.88130878295999</v>
      </c>
      <c r="CQ56" s="1">
        <f>$C56*CQ55+CQ55</f>
        <v>880.04162118220711</v>
      </c>
      <c r="CR56" s="1">
        <f>CR55*$C56+CR55</f>
        <v>738.32494544343467</v>
      </c>
      <c r="CS56" s="1">
        <f>CS55*$C56+CS55</f>
        <v>938.49886761182813</v>
      </c>
      <c r="CT56" s="1">
        <f>CT55*$C56+CT55</f>
        <v>758.61685646805256</v>
      </c>
      <c r="CU56" s="1">
        <f>$N56</f>
        <v>963.3686113293553</v>
      </c>
      <c r="CV56" s="2">
        <f>$G56</f>
        <v>750</v>
      </c>
    </row>
    <row r="57" spans="1:116" x14ac:dyDescent="0.2">
      <c r="A57" s="31">
        <v>45091</v>
      </c>
      <c r="B57" s="2">
        <v>44.9</v>
      </c>
      <c r="C57" s="4">
        <v>0</v>
      </c>
      <c r="D57" s="2">
        <f t="shared" si="92"/>
        <v>3308.2819039198343</v>
      </c>
      <c r="E57">
        <f>E56+H56+J56</f>
        <v>1063.0198803866156</v>
      </c>
      <c r="F57"/>
      <c r="G57" s="2"/>
      <c r="H57"/>
      <c r="I57"/>
      <c r="J57"/>
      <c r="K57"/>
      <c r="L57">
        <f t="shared" si="98"/>
        <v>1063.0198803866156</v>
      </c>
      <c r="M57" s="5"/>
      <c r="CX57" s="2"/>
    </row>
    <row r="58" spans="1:116" x14ac:dyDescent="0.2">
      <c r="A58" s="3"/>
      <c r="C58" s="4"/>
      <c r="E58"/>
      <c r="F58"/>
      <c r="G58" s="2"/>
      <c r="H58"/>
      <c r="I58"/>
      <c r="J58"/>
      <c r="K58"/>
      <c r="L58"/>
      <c r="M58" s="5"/>
      <c r="CZ58" s="2"/>
    </row>
    <row r="59" spans="1:116" x14ac:dyDescent="0.2">
      <c r="A59" s="3"/>
      <c r="C59" s="4"/>
      <c r="E59"/>
      <c r="F59"/>
      <c r="G59" s="2"/>
      <c r="H59"/>
      <c r="I59"/>
      <c r="J59"/>
      <c r="K59"/>
      <c r="L59"/>
      <c r="M59" s="5"/>
      <c r="DB59" s="2"/>
    </row>
    <row r="60" spans="1:116" x14ac:dyDescent="0.2">
      <c r="A60" s="3"/>
      <c r="C60" s="4"/>
      <c r="F60"/>
      <c r="G60" s="2"/>
      <c r="H60"/>
      <c r="I60"/>
      <c r="J60"/>
      <c r="K60"/>
      <c r="L60"/>
      <c r="M60" s="5"/>
      <c r="DD60" s="2"/>
    </row>
    <row r="61" spans="1:116" x14ac:dyDescent="0.2">
      <c r="A61" s="3"/>
      <c r="C61" s="4"/>
      <c r="E61"/>
      <c r="F61"/>
      <c r="G61" s="2"/>
      <c r="H61"/>
      <c r="I61"/>
      <c r="J61"/>
      <c r="K61"/>
      <c r="L61"/>
      <c r="M61" s="5"/>
      <c r="DF61" s="2"/>
    </row>
    <row r="62" spans="1:116" x14ac:dyDescent="0.2">
      <c r="A62" s="3"/>
      <c r="C62" s="4"/>
      <c r="E62"/>
      <c r="F62"/>
      <c r="G62" s="2"/>
      <c r="H62"/>
      <c r="I62"/>
      <c r="J62"/>
      <c r="K62"/>
      <c r="L62"/>
      <c r="M62" s="5"/>
      <c r="DH62" s="2"/>
    </row>
    <row r="63" spans="1:116" x14ac:dyDescent="0.2">
      <c r="A63" s="3"/>
      <c r="C63" s="4"/>
      <c r="E63"/>
      <c r="F63"/>
      <c r="G63" s="2"/>
      <c r="H63"/>
      <c r="I63"/>
      <c r="J63"/>
      <c r="K63"/>
      <c r="L63"/>
      <c r="M63" s="5"/>
      <c r="DJ63" s="2"/>
    </row>
    <row r="64" spans="1:116" x14ac:dyDescent="0.2">
      <c r="A64" s="3"/>
      <c r="C64" s="4"/>
      <c r="E64"/>
      <c r="F64"/>
      <c r="G64" s="2"/>
      <c r="H64"/>
      <c r="I64"/>
      <c r="J64"/>
      <c r="K64"/>
      <c r="L64"/>
      <c r="M64" s="5"/>
      <c r="DL64" s="2"/>
    </row>
    <row r="65" spans="1:148" x14ac:dyDescent="0.2">
      <c r="A65" s="3"/>
      <c r="C65" s="4"/>
      <c r="E65"/>
      <c r="F65"/>
      <c r="G65" s="2"/>
      <c r="H65"/>
      <c r="I65"/>
      <c r="J65"/>
      <c r="K65"/>
      <c r="L65"/>
      <c r="M65" s="5"/>
      <c r="DN65" s="2"/>
    </row>
    <row r="66" spans="1:148" x14ac:dyDescent="0.2">
      <c r="A66" s="3"/>
      <c r="C66" s="4"/>
      <c r="E66"/>
      <c r="F66"/>
      <c r="G66" s="2"/>
      <c r="H66"/>
      <c r="I66"/>
      <c r="J66"/>
      <c r="K66"/>
      <c r="L66"/>
      <c r="M66" s="5"/>
      <c r="DP66" s="2"/>
    </row>
    <row r="67" spans="1:148" x14ac:dyDescent="0.2">
      <c r="A67" s="3"/>
      <c r="C67" s="4"/>
      <c r="E67"/>
      <c r="F67"/>
      <c r="G67" s="2"/>
      <c r="H67"/>
      <c r="I67"/>
      <c r="J67"/>
      <c r="K67"/>
      <c r="L67"/>
      <c r="M67" s="5"/>
      <c r="DR67" s="2"/>
    </row>
    <row r="68" spans="1:148" x14ac:dyDescent="0.2">
      <c r="A68" s="3"/>
      <c r="C68" s="4"/>
      <c r="E68"/>
      <c r="F68"/>
      <c r="G68" s="2"/>
      <c r="H68"/>
      <c r="I68"/>
      <c r="J68"/>
      <c r="K68"/>
      <c r="L68"/>
      <c r="M68" s="5"/>
      <c r="DT68" s="2"/>
    </row>
    <row r="69" spans="1:148" x14ac:dyDescent="0.2">
      <c r="A69" s="3"/>
      <c r="C69" s="4"/>
      <c r="E69"/>
      <c r="F69"/>
      <c r="G69" s="2"/>
      <c r="H69"/>
      <c r="I69"/>
      <c r="J69"/>
      <c r="K69"/>
      <c r="L69"/>
      <c r="M69" s="5"/>
      <c r="DV69" s="2"/>
    </row>
    <row r="70" spans="1:148" x14ac:dyDescent="0.2">
      <c r="A70" s="3"/>
      <c r="C70" s="4"/>
      <c r="E70"/>
      <c r="F70"/>
      <c r="G70" s="2"/>
      <c r="H70"/>
      <c r="I70"/>
      <c r="J70"/>
      <c r="K70"/>
      <c r="L70"/>
      <c r="M70" s="5"/>
      <c r="DX70" s="2"/>
    </row>
    <row r="71" spans="1:148" x14ac:dyDescent="0.2">
      <c r="A71" s="3"/>
      <c r="C71" s="4"/>
      <c r="E71"/>
      <c r="F71"/>
      <c r="G71" s="2"/>
      <c r="H71"/>
      <c r="I71"/>
      <c r="J71"/>
      <c r="K71"/>
      <c r="L71"/>
      <c r="M71" s="5"/>
      <c r="DZ71" s="2"/>
    </row>
    <row r="72" spans="1:148" x14ac:dyDescent="0.2">
      <c r="A72" s="3"/>
      <c r="C72" s="4"/>
      <c r="E72"/>
      <c r="F72"/>
      <c r="G72" s="2"/>
      <c r="H72"/>
      <c r="I72"/>
      <c r="J72"/>
      <c r="K72"/>
      <c r="L72"/>
      <c r="M72" s="5"/>
      <c r="EB72" s="2"/>
    </row>
    <row r="73" spans="1:148" x14ac:dyDescent="0.2">
      <c r="A73" s="3"/>
      <c r="C73" s="4"/>
      <c r="E73"/>
      <c r="F73"/>
      <c r="G73" s="2"/>
      <c r="H73"/>
      <c r="I73"/>
      <c r="J73"/>
      <c r="K73"/>
      <c r="L73"/>
      <c r="M73" s="5"/>
      <c r="ED73" s="2"/>
    </row>
    <row r="74" spans="1:148" x14ac:dyDescent="0.2">
      <c r="A74" s="3"/>
      <c r="C74" s="4"/>
      <c r="E74"/>
      <c r="F74"/>
      <c r="G74" s="2"/>
      <c r="H74"/>
      <c r="I74"/>
      <c r="J74"/>
      <c r="K74"/>
      <c r="L74"/>
      <c r="M74" s="5"/>
      <c r="EF74" s="2"/>
    </row>
    <row r="75" spans="1:148" x14ac:dyDescent="0.2">
      <c r="A75" s="3"/>
      <c r="C75" s="4"/>
      <c r="E75"/>
      <c r="F75"/>
      <c r="G75" s="2"/>
      <c r="H75"/>
      <c r="I75"/>
      <c r="J75"/>
      <c r="K75"/>
      <c r="L75"/>
      <c r="M75" s="5"/>
      <c r="EH75" s="2"/>
    </row>
    <row r="76" spans="1:148" x14ac:dyDescent="0.2">
      <c r="A76" s="3"/>
      <c r="C76" s="4"/>
      <c r="E76"/>
      <c r="F76"/>
      <c r="G76" s="2"/>
      <c r="H76"/>
      <c r="I76"/>
      <c r="J76"/>
      <c r="K76"/>
      <c r="L76"/>
      <c r="M76" s="5"/>
      <c r="EJ76" s="2"/>
    </row>
    <row r="77" spans="1:148" x14ac:dyDescent="0.2">
      <c r="A77" s="3"/>
      <c r="C77" s="4"/>
      <c r="E77"/>
      <c r="F77"/>
      <c r="G77" s="2"/>
      <c r="H77"/>
      <c r="I77"/>
      <c r="J77"/>
      <c r="K77"/>
      <c r="L77"/>
      <c r="M77" s="5"/>
      <c r="EL77" s="2"/>
    </row>
    <row r="78" spans="1:148" x14ac:dyDescent="0.2">
      <c r="A78" s="3"/>
      <c r="C78" s="4"/>
      <c r="E78"/>
      <c r="F78"/>
      <c r="G78" s="2"/>
      <c r="H78"/>
      <c r="I78"/>
      <c r="J78"/>
      <c r="K78"/>
      <c r="L78"/>
      <c r="M78" s="5"/>
      <c r="EN78" s="2"/>
    </row>
    <row r="79" spans="1:148" x14ac:dyDescent="0.2">
      <c r="A79" s="3"/>
      <c r="C79" s="4"/>
      <c r="E79"/>
      <c r="F79"/>
      <c r="G79" s="2"/>
      <c r="H79"/>
      <c r="I79"/>
      <c r="J79"/>
      <c r="K79"/>
      <c r="L79"/>
      <c r="M79" s="5"/>
      <c r="EP79" s="2"/>
    </row>
    <row r="80" spans="1:148" x14ac:dyDescent="0.2">
      <c r="A80" s="3"/>
      <c r="C80" s="4"/>
      <c r="E80"/>
      <c r="F80"/>
      <c r="G80" s="2"/>
      <c r="H80"/>
      <c r="I80"/>
      <c r="J80"/>
      <c r="K80"/>
      <c r="L80"/>
      <c r="M80" s="5"/>
      <c r="ER80" s="2"/>
    </row>
    <row r="81" spans="1:180" x14ac:dyDescent="0.2">
      <c r="A81" s="3"/>
      <c r="C81" s="4"/>
      <c r="E81"/>
      <c r="F81"/>
      <c r="G81" s="2"/>
      <c r="H81"/>
      <c r="I81"/>
      <c r="J81"/>
      <c r="K81"/>
      <c r="L81"/>
      <c r="M81" s="5"/>
      <c r="ET81" s="2"/>
    </row>
    <row r="82" spans="1:180" x14ac:dyDescent="0.2">
      <c r="A82" s="3"/>
      <c r="C82" s="4"/>
      <c r="E82"/>
      <c r="F82"/>
      <c r="G82" s="2"/>
      <c r="H82"/>
      <c r="I82"/>
      <c r="J82"/>
      <c r="K82"/>
      <c r="L82"/>
      <c r="M82" s="5"/>
      <c r="EV82" s="2"/>
    </row>
    <row r="83" spans="1:180" x14ac:dyDescent="0.2">
      <c r="A83" s="3"/>
      <c r="C83" s="4"/>
      <c r="E83"/>
      <c r="F83"/>
      <c r="G83" s="2"/>
      <c r="H83"/>
      <c r="I83"/>
      <c r="J83"/>
      <c r="K83"/>
      <c r="L83"/>
      <c r="M83" s="5"/>
      <c r="EX83" s="2"/>
    </row>
    <row r="84" spans="1:180" x14ac:dyDescent="0.2">
      <c r="A84" s="3"/>
      <c r="C84" s="4"/>
      <c r="E84"/>
      <c r="F84"/>
      <c r="G84" s="2"/>
      <c r="H84"/>
      <c r="I84"/>
      <c r="J84"/>
      <c r="K84"/>
      <c r="L84"/>
      <c r="M84" s="5"/>
      <c r="EZ84" s="2"/>
    </row>
    <row r="85" spans="1:180" x14ac:dyDescent="0.2">
      <c r="A85" s="3"/>
      <c r="C85" s="4"/>
      <c r="E85"/>
      <c r="F85"/>
      <c r="G85" s="2"/>
      <c r="H85"/>
      <c r="I85"/>
      <c r="J85"/>
      <c r="K85"/>
      <c r="L85"/>
      <c r="M85" s="5"/>
      <c r="FB85" s="2"/>
    </row>
    <row r="86" spans="1:180" x14ac:dyDescent="0.2">
      <c r="A86" s="3"/>
      <c r="C86" s="4"/>
      <c r="E86"/>
      <c r="F86"/>
      <c r="G86" s="2"/>
      <c r="H86"/>
      <c r="I86"/>
      <c r="J86"/>
      <c r="K86"/>
      <c r="L86"/>
      <c r="M86" s="5"/>
      <c r="FD86" s="2"/>
    </row>
    <row r="87" spans="1:180" x14ac:dyDescent="0.2">
      <c r="A87" s="3"/>
      <c r="C87" s="4"/>
      <c r="E87"/>
      <c r="F87"/>
      <c r="G87" s="2"/>
      <c r="H87"/>
      <c r="I87"/>
      <c r="J87"/>
      <c r="K87"/>
      <c r="L87"/>
      <c r="M87" s="5"/>
      <c r="FF87" s="2"/>
    </row>
    <row r="88" spans="1:180" x14ac:dyDescent="0.2">
      <c r="A88" s="3"/>
      <c r="C88" s="4"/>
      <c r="E88"/>
      <c r="F88"/>
      <c r="G88" s="2"/>
      <c r="H88"/>
      <c r="I88"/>
      <c r="J88"/>
      <c r="K88"/>
      <c r="L88"/>
      <c r="M88" s="5"/>
      <c r="FH88" s="2"/>
    </row>
    <row r="89" spans="1:180" x14ac:dyDescent="0.2">
      <c r="A89" s="3"/>
      <c r="C89" s="4"/>
      <c r="E89"/>
      <c r="F89"/>
      <c r="G89" s="2"/>
      <c r="H89"/>
      <c r="I89"/>
      <c r="J89"/>
      <c r="K89"/>
      <c r="L89"/>
      <c r="M89" s="5"/>
      <c r="FJ89" s="2"/>
    </row>
    <row r="90" spans="1:180" x14ac:dyDescent="0.2">
      <c r="A90" s="3"/>
      <c r="C90" s="4"/>
      <c r="E90"/>
      <c r="F90"/>
      <c r="G90" s="2"/>
      <c r="H90"/>
      <c r="I90"/>
      <c r="J90"/>
      <c r="K90"/>
      <c r="L90"/>
      <c r="M90" s="5"/>
      <c r="FL90" s="2"/>
    </row>
    <row r="91" spans="1:180" x14ac:dyDescent="0.2">
      <c r="A91" s="3"/>
      <c r="C91" s="4"/>
      <c r="E91"/>
      <c r="F91"/>
      <c r="G91" s="2"/>
      <c r="H91"/>
      <c r="I91"/>
      <c r="J91"/>
      <c r="K91"/>
      <c r="L91"/>
      <c r="M91" s="5"/>
      <c r="FN91" s="2"/>
    </row>
    <row r="92" spans="1:180" x14ac:dyDescent="0.2">
      <c r="A92" s="3"/>
      <c r="C92" s="4"/>
      <c r="E92"/>
      <c r="F92"/>
      <c r="G92" s="2"/>
      <c r="H92"/>
      <c r="I92"/>
      <c r="J92"/>
      <c r="K92"/>
      <c r="L92"/>
      <c r="M92" s="5"/>
      <c r="FP92" s="2"/>
    </row>
    <row r="93" spans="1:180" x14ac:dyDescent="0.2">
      <c r="A93" s="3"/>
      <c r="C93" s="4"/>
      <c r="E93"/>
      <c r="F93"/>
      <c r="G93" s="2"/>
      <c r="H93"/>
      <c r="I93"/>
      <c r="J93"/>
      <c r="K93"/>
      <c r="L93"/>
      <c r="M93" s="5"/>
      <c r="FR93" s="2"/>
    </row>
    <row r="94" spans="1:180" x14ac:dyDescent="0.2">
      <c r="A94" s="3"/>
      <c r="C94" s="4"/>
      <c r="E94"/>
      <c r="F94"/>
      <c r="G94" s="2"/>
      <c r="H94"/>
      <c r="I94"/>
      <c r="J94"/>
      <c r="K94"/>
      <c r="L94"/>
      <c r="M94" s="5"/>
      <c r="FT94" s="2"/>
    </row>
    <row r="95" spans="1:180" x14ac:dyDescent="0.2">
      <c r="A95" s="3"/>
      <c r="C95" s="4"/>
      <c r="E95"/>
      <c r="F95"/>
      <c r="G95" s="2"/>
      <c r="H95"/>
      <c r="I95"/>
      <c r="J95"/>
      <c r="K95"/>
      <c r="L95"/>
      <c r="M95" s="5"/>
      <c r="FV95" s="2"/>
    </row>
    <row r="96" spans="1:180" x14ac:dyDescent="0.2">
      <c r="A96" s="3"/>
      <c r="C96" s="4"/>
      <c r="E96"/>
      <c r="F96"/>
      <c r="G96" s="2"/>
      <c r="H96"/>
      <c r="I96"/>
      <c r="J96"/>
      <c r="K96"/>
      <c r="L96"/>
      <c r="M96" s="5"/>
      <c r="FX96" s="2"/>
    </row>
    <row r="97" spans="1:212" x14ac:dyDescent="0.2">
      <c r="A97" s="3"/>
      <c r="C97" s="4"/>
      <c r="E97"/>
      <c r="F97"/>
      <c r="G97" s="2"/>
      <c r="H97"/>
      <c r="I97"/>
      <c r="J97"/>
      <c r="K97"/>
      <c r="L97"/>
      <c r="M97" s="5"/>
      <c r="FZ97" s="2"/>
    </row>
    <row r="98" spans="1:212" x14ac:dyDescent="0.2">
      <c r="A98" s="3"/>
      <c r="C98" s="4"/>
      <c r="E98"/>
      <c r="F98"/>
      <c r="G98" s="2"/>
      <c r="H98"/>
      <c r="I98"/>
      <c r="J98"/>
      <c r="K98"/>
      <c r="L98"/>
      <c r="M98" s="5"/>
      <c r="GB98" s="2"/>
    </row>
    <row r="99" spans="1:212" x14ac:dyDescent="0.2">
      <c r="A99" s="3"/>
      <c r="C99" s="4"/>
      <c r="E99"/>
      <c r="F99"/>
      <c r="G99" s="2"/>
      <c r="H99"/>
      <c r="I99"/>
      <c r="J99"/>
      <c r="K99"/>
      <c r="L99"/>
      <c r="M99" s="5"/>
      <c r="GD99" s="2"/>
    </row>
    <row r="100" spans="1:212" x14ac:dyDescent="0.2">
      <c r="A100" s="3"/>
      <c r="C100" s="4"/>
      <c r="E100"/>
      <c r="F100"/>
      <c r="G100" s="2"/>
      <c r="H100"/>
      <c r="I100"/>
      <c r="J100"/>
      <c r="K100"/>
      <c r="L100"/>
      <c r="M100" s="5"/>
      <c r="GF100" s="2"/>
    </row>
    <row r="101" spans="1:212" x14ac:dyDescent="0.2">
      <c r="A101" s="3"/>
      <c r="C101" s="4"/>
      <c r="E101"/>
      <c r="F101"/>
      <c r="G101" s="2"/>
      <c r="H101"/>
      <c r="I101"/>
      <c r="J101"/>
      <c r="K101"/>
      <c r="L101"/>
      <c r="M101" s="5"/>
      <c r="GH101" s="2"/>
    </row>
    <row r="102" spans="1:212" x14ac:dyDescent="0.2">
      <c r="A102" s="3"/>
      <c r="C102" s="4"/>
      <c r="E102"/>
      <c r="F102"/>
      <c r="G102" s="2"/>
      <c r="H102"/>
      <c r="I102"/>
      <c r="J102"/>
      <c r="K102"/>
      <c r="L102"/>
      <c r="M102" s="5"/>
      <c r="GJ102" s="2"/>
    </row>
    <row r="103" spans="1:212" x14ac:dyDescent="0.2">
      <c r="A103" s="3"/>
      <c r="C103" s="4"/>
      <c r="E103"/>
      <c r="F103"/>
      <c r="G103" s="2"/>
      <c r="H103"/>
      <c r="I103"/>
      <c r="J103"/>
      <c r="K103"/>
      <c r="L103"/>
      <c r="M103" s="5"/>
      <c r="GL103" s="2"/>
    </row>
    <row r="104" spans="1:212" x14ac:dyDescent="0.2">
      <c r="A104" s="3"/>
      <c r="C104" s="4"/>
      <c r="E104"/>
      <c r="F104"/>
      <c r="G104" s="2"/>
      <c r="H104"/>
      <c r="I104"/>
      <c r="J104"/>
      <c r="K104"/>
      <c r="L104"/>
      <c r="M104" s="5"/>
      <c r="GN104" s="2"/>
    </row>
    <row r="105" spans="1:212" x14ac:dyDescent="0.2">
      <c r="A105" s="3"/>
      <c r="C105" s="4"/>
      <c r="E105"/>
      <c r="F105"/>
      <c r="G105" s="2"/>
      <c r="H105"/>
      <c r="I105"/>
      <c r="J105"/>
      <c r="K105"/>
      <c r="L105"/>
      <c r="M105" s="5"/>
      <c r="GP105" s="2"/>
    </row>
    <row r="106" spans="1:212" x14ac:dyDescent="0.2">
      <c r="A106" s="3"/>
      <c r="C106" s="4"/>
      <c r="E106"/>
      <c r="F106"/>
      <c r="G106" s="2"/>
      <c r="H106"/>
      <c r="I106"/>
      <c r="J106"/>
      <c r="K106"/>
      <c r="L106"/>
      <c r="M106" s="5"/>
      <c r="GR106" s="2"/>
    </row>
    <row r="107" spans="1:212" x14ac:dyDescent="0.2">
      <c r="A107" s="3"/>
      <c r="C107" s="4"/>
      <c r="E107"/>
      <c r="F107"/>
      <c r="G107" s="2"/>
      <c r="H107"/>
      <c r="I107"/>
      <c r="J107"/>
      <c r="K107"/>
      <c r="L107"/>
      <c r="M107" s="5"/>
      <c r="GT107" s="2"/>
    </row>
    <row r="108" spans="1:212" x14ac:dyDescent="0.2">
      <c r="A108" s="3"/>
      <c r="C108" s="4"/>
      <c r="E108"/>
      <c r="F108"/>
      <c r="G108" s="2"/>
      <c r="H108"/>
      <c r="I108"/>
      <c r="J108"/>
      <c r="K108"/>
      <c r="L108"/>
      <c r="M108" s="5"/>
      <c r="GV108" s="2"/>
    </row>
    <row r="109" spans="1:212" x14ac:dyDescent="0.2">
      <c r="A109" s="3"/>
      <c r="C109" s="4"/>
      <c r="E109"/>
      <c r="F109"/>
      <c r="G109" s="2"/>
      <c r="H109"/>
      <c r="I109"/>
      <c r="J109"/>
      <c r="K109"/>
      <c r="L109"/>
      <c r="M109" s="5"/>
      <c r="GX109" s="2"/>
    </row>
    <row r="110" spans="1:212" x14ac:dyDescent="0.2">
      <c r="A110" s="3"/>
      <c r="C110" s="4"/>
      <c r="E110"/>
      <c r="F110"/>
      <c r="G110" s="2"/>
      <c r="H110"/>
      <c r="I110"/>
      <c r="J110"/>
      <c r="K110"/>
      <c r="L110"/>
      <c r="M110" s="5"/>
      <c r="GZ110" s="2"/>
    </row>
    <row r="111" spans="1:212" x14ac:dyDescent="0.2">
      <c r="A111" s="3"/>
      <c r="C111" s="4"/>
      <c r="E111"/>
      <c r="F111"/>
      <c r="G111" s="2"/>
      <c r="H111"/>
      <c r="I111"/>
      <c r="J111"/>
      <c r="K111"/>
      <c r="L111"/>
      <c r="M111" s="5"/>
      <c r="HB111" s="2"/>
    </row>
    <row r="112" spans="1:212" x14ac:dyDescent="0.2">
      <c r="A112" s="3"/>
      <c r="C112" s="4"/>
      <c r="E112"/>
      <c r="F112"/>
      <c r="G112" s="2"/>
      <c r="H112"/>
      <c r="I112"/>
      <c r="J112"/>
      <c r="K112"/>
      <c r="L112"/>
      <c r="M112" s="5"/>
      <c r="HD112" s="2"/>
    </row>
    <row r="113" spans="1:234" x14ac:dyDescent="0.2">
      <c r="A113" s="3"/>
      <c r="C113" s="4"/>
      <c r="E113"/>
      <c r="F113"/>
      <c r="G113" s="2"/>
      <c r="H113"/>
      <c r="I113"/>
      <c r="J113"/>
      <c r="K113"/>
      <c r="L113"/>
      <c r="M113" s="5"/>
      <c r="HF113" s="2"/>
    </row>
    <row r="114" spans="1:234" x14ac:dyDescent="0.2">
      <c r="A114" s="3"/>
      <c r="C114" s="4"/>
      <c r="E114"/>
      <c r="F114"/>
      <c r="G114" s="2"/>
      <c r="H114"/>
      <c r="I114"/>
      <c r="J114"/>
      <c r="K114"/>
      <c r="L114"/>
      <c r="M114" s="5"/>
      <c r="HH114" s="2"/>
    </row>
    <row r="115" spans="1:234" x14ac:dyDescent="0.2">
      <c r="A115" s="3"/>
      <c r="C115" s="4"/>
      <c r="E115"/>
      <c r="F115"/>
      <c r="G115" s="2"/>
      <c r="H115"/>
      <c r="I115"/>
      <c r="J115"/>
      <c r="K115"/>
      <c r="L115"/>
      <c r="M115" s="5"/>
      <c r="HJ115" s="2"/>
    </row>
    <row r="116" spans="1:234" x14ac:dyDescent="0.2">
      <c r="A116" s="3"/>
      <c r="C116" s="4"/>
      <c r="E116"/>
      <c r="F116"/>
      <c r="G116" s="2"/>
      <c r="H116"/>
      <c r="I116"/>
      <c r="J116"/>
      <c r="K116"/>
      <c r="L116"/>
      <c r="M116" s="5"/>
      <c r="HL116" s="2"/>
    </row>
    <row r="117" spans="1:234" x14ac:dyDescent="0.2">
      <c r="A117" s="3"/>
      <c r="C117" s="4"/>
      <c r="E117"/>
      <c r="F117"/>
      <c r="G117" s="2"/>
      <c r="H117"/>
      <c r="I117"/>
      <c r="J117"/>
      <c r="K117"/>
      <c r="L117"/>
      <c r="M117" s="5"/>
      <c r="HN117" s="2"/>
    </row>
    <row r="118" spans="1:234" x14ac:dyDescent="0.2">
      <c r="A118" s="3"/>
      <c r="C118" s="4"/>
      <c r="E118"/>
      <c r="F118"/>
      <c r="G118" s="2"/>
      <c r="H118"/>
      <c r="I118"/>
      <c r="J118"/>
      <c r="K118"/>
      <c r="L118"/>
      <c r="M118" s="5"/>
      <c r="HP118" s="2"/>
    </row>
    <row r="119" spans="1:234" x14ac:dyDescent="0.2">
      <c r="A119" s="3"/>
      <c r="C119" s="4"/>
      <c r="E119"/>
      <c r="F119"/>
      <c r="G119" s="2"/>
      <c r="H119"/>
      <c r="I119"/>
      <c r="J119"/>
      <c r="K119"/>
      <c r="L119"/>
      <c r="M119" s="5"/>
      <c r="HR119" s="2"/>
    </row>
    <row r="120" spans="1:234" x14ac:dyDescent="0.2">
      <c r="A120" s="3"/>
      <c r="C120" s="4"/>
      <c r="E120"/>
      <c r="F120"/>
      <c r="G120" s="2"/>
      <c r="H120"/>
      <c r="I120"/>
      <c r="J120"/>
      <c r="K120"/>
      <c r="L120"/>
      <c r="M120" s="5"/>
      <c r="HT120" s="2"/>
    </row>
    <row r="121" spans="1:234" x14ac:dyDescent="0.2">
      <c r="A121" s="3"/>
      <c r="C121" s="4"/>
      <c r="E121"/>
      <c r="F121"/>
      <c r="G121" s="2"/>
      <c r="H121"/>
      <c r="I121"/>
      <c r="J121"/>
      <c r="K121"/>
      <c r="L121"/>
      <c r="M121" s="5"/>
      <c r="HV121" s="2"/>
    </row>
    <row r="122" spans="1:234" x14ac:dyDescent="0.2">
      <c r="A122" s="3"/>
      <c r="C122" s="4"/>
      <c r="E122"/>
      <c r="F122"/>
      <c r="G122" s="2"/>
      <c r="H122"/>
      <c r="I122"/>
      <c r="J122"/>
      <c r="K122"/>
      <c r="L122"/>
      <c r="M122" s="5"/>
      <c r="HX122" s="2"/>
    </row>
    <row r="123" spans="1:234" x14ac:dyDescent="0.2">
      <c r="F123"/>
      <c r="HZ123" s="2"/>
    </row>
    <row r="124" spans="1:234" x14ac:dyDescent="0.2">
      <c r="F124"/>
    </row>
    <row r="125" spans="1:234" x14ac:dyDescent="0.2">
      <c r="F125"/>
    </row>
  </sheetData>
  <mergeCells count="4">
    <mergeCell ref="A13:E13"/>
    <mergeCell ref="F13:I13"/>
    <mergeCell ref="J13:N13"/>
    <mergeCell ref="P13:R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D564-9AD0-4E56-BA50-610E2C87B172}">
  <dimension ref="A1:R131"/>
  <sheetViews>
    <sheetView workbookViewId="0"/>
  </sheetViews>
  <sheetFormatPr baseColWidth="10" defaultColWidth="8.83203125" defaultRowHeight="15" x14ac:dyDescent="0.2"/>
  <cols>
    <col min="1" max="1" width="11.5" bestFit="1" customWidth="1"/>
    <col min="2" max="2" width="15.33203125" bestFit="1" customWidth="1"/>
    <col min="5" max="5" width="22.5" customWidth="1"/>
    <col min="7" max="7" width="20.1640625" bestFit="1" customWidth="1"/>
    <col min="8" max="9" width="12.33203125" hidden="1" customWidth="1"/>
    <col min="10" max="10" width="16.33203125" bestFit="1" customWidth="1"/>
    <col min="11" max="12" width="10" bestFit="1" customWidth="1"/>
    <col min="13" max="13" width="9.33203125" bestFit="1" customWidth="1"/>
    <col min="14" max="14" width="13" bestFit="1" customWidth="1"/>
    <col min="15" max="15" width="13.33203125" bestFit="1" customWidth="1"/>
    <col min="16" max="16" width="9.5" bestFit="1" customWidth="1"/>
    <col min="17" max="17" width="13.83203125" bestFit="1" customWidth="1"/>
    <col min="18" max="18" width="12.83203125" bestFit="1" customWidth="1"/>
  </cols>
  <sheetData>
    <row r="1" spans="1:18" ht="27.25" customHeight="1" thickTop="1" thickBot="1" x14ac:dyDescent="0.25">
      <c r="D1" s="24" t="s">
        <v>37</v>
      </c>
      <c r="E1" s="25" t="s">
        <v>38</v>
      </c>
      <c r="F1" s="25" t="s">
        <v>39</v>
      </c>
      <c r="G1" s="25" t="s">
        <v>40</v>
      </c>
      <c r="H1" s="25" t="s">
        <v>41</v>
      </c>
      <c r="I1" s="25" t="s">
        <v>321</v>
      </c>
      <c r="J1" s="25" t="s">
        <v>320</v>
      </c>
      <c r="K1" s="25" t="s">
        <v>42</v>
      </c>
      <c r="L1" s="25" t="s">
        <v>43</v>
      </c>
      <c r="M1" s="25" t="s">
        <v>44</v>
      </c>
      <c r="N1" s="25" t="s">
        <v>45</v>
      </c>
      <c r="O1" s="25" t="s">
        <v>46</v>
      </c>
      <c r="P1" s="25" t="s">
        <v>47</v>
      </c>
      <c r="Q1" s="25" t="s">
        <v>48</v>
      </c>
      <c r="R1" s="25" t="s">
        <v>49</v>
      </c>
    </row>
    <row r="2" spans="1:18" ht="18" thickTop="1" thickBot="1" x14ac:dyDescent="0.25">
      <c r="A2" s="25" t="s">
        <v>41</v>
      </c>
      <c r="B2" s="30">
        <f>AVERAGE(J2:J131)</f>
        <v>47657720553.846153</v>
      </c>
      <c r="D2" s="21">
        <v>1</v>
      </c>
      <c r="E2" s="27" t="s">
        <v>50</v>
      </c>
      <c r="F2" s="20" t="s">
        <v>51</v>
      </c>
      <c r="G2" s="26" t="s">
        <v>52</v>
      </c>
      <c r="H2" s="28">
        <v>56.956000000000003</v>
      </c>
      <c r="I2" s="20" t="s">
        <v>322</v>
      </c>
      <c r="J2" s="29">
        <f>IF(I2="B",H2*1000000000,IF(I2="M",H2*1000000,"N/A"))</f>
        <v>56956000000</v>
      </c>
      <c r="K2" s="20">
        <v>26</v>
      </c>
      <c r="L2" s="22">
        <v>7.1400000000000005E-2</v>
      </c>
      <c r="M2" s="22">
        <v>7.8E-2</v>
      </c>
      <c r="N2" s="22">
        <v>2.3199999999999998E-2</v>
      </c>
      <c r="O2" s="22">
        <v>0.81040000000000001</v>
      </c>
      <c r="P2" s="22">
        <v>0.9022</v>
      </c>
      <c r="Q2" s="22">
        <v>0.70320000000000005</v>
      </c>
      <c r="R2" s="22">
        <v>1.1974</v>
      </c>
    </row>
    <row r="3" spans="1:18" ht="18" thickTop="1" thickBot="1" x14ac:dyDescent="0.25">
      <c r="A3" s="25" t="s">
        <v>42</v>
      </c>
      <c r="B3">
        <f>AVERAGE(K2:K131)</f>
        <v>41.03846153846154</v>
      </c>
      <c r="D3" s="21">
        <v>2</v>
      </c>
      <c r="E3" s="27" t="s">
        <v>53</v>
      </c>
      <c r="F3" s="20" t="s">
        <v>54</v>
      </c>
      <c r="G3" s="26" t="s">
        <v>52</v>
      </c>
      <c r="H3" s="28">
        <v>84.347999999999999</v>
      </c>
      <c r="I3" s="20" t="s">
        <v>322</v>
      </c>
      <c r="J3" s="29">
        <f t="shared" ref="J3:J66" si="0">IF(I3="B",H3*1000000000,IF(I3="M",H3*1000000,"N/A"))</f>
        <v>84348000000</v>
      </c>
      <c r="K3" s="20">
        <v>26</v>
      </c>
      <c r="L3" s="22">
        <v>6.3500000000000001E-2</v>
      </c>
      <c r="M3" s="22">
        <v>6.3500000000000001E-2</v>
      </c>
      <c r="N3" s="22">
        <v>5.2299999999999999E-2</v>
      </c>
      <c r="O3" s="22">
        <v>1.3219000000000001</v>
      </c>
      <c r="P3" s="22">
        <v>1.8124</v>
      </c>
      <c r="Q3" s="22">
        <v>1.7502</v>
      </c>
      <c r="R3" s="22">
        <v>2.4047999999999998</v>
      </c>
    </row>
    <row r="4" spans="1:18" ht="18" thickTop="1" thickBot="1" x14ac:dyDescent="0.25">
      <c r="A4" s="25" t="s">
        <v>43</v>
      </c>
      <c r="B4" s="6">
        <f>AVERAGE(L2:L131)</f>
        <v>2.4235384615384617E-2</v>
      </c>
      <c r="D4" s="21">
        <v>3</v>
      </c>
      <c r="E4" s="27" t="s">
        <v>55</v>
      </c>
      <c r="F4" s="20" t="s">
        <v>56</v>
      </c>
      <c r="G4" s="26" t="s">
        <v>57</v>
      </c>
      <c r="H4" s="28">
        <v>1.306</v>
      </c>
      <c r="I4" s="20" t="s">
        <v>322</v>
      </c>
      <c r="J4" s="29">
        <f t="shared" si="0"/>
        <v>1306000000</v>
      </c>
      <c r="K4" s="20">
        <v>52</v>
      </c>
      <c r="L4" s="22">
        <v>5.9700000000000003E-2</v>
      </c>
      <c r="M4" s="22">
        <v>5.9700000000000003E-2</v>
      </c>
      <c r="N4" s="22">
        <v>1.3100000000000001E-2</v>
      </c>
      <c r="O4" s="22">
        <v>0.86609999999999998</v>
      </c>
      <c r="P4" s="22">
        <v>0.93569999999999998</v>
      </c>
      <c r="Q4" s="22">
        <v>-0.32</v>
      </c>
      <c r="R4" s="22">
        <v>-0.34310000000000002</v>
      </c>
    </row>
    <row r="5" spans="1:18" ht="18" thickTop="1" thickBot="1" x14ac:dyDescent="0.25">
      <c r="A5" s="25" t="s">
        <v>44</v>
      </c>
      <c r="B5" s="6">
        <f>AVERAGE(M2:M131)</f>
        <v>2.4299230769230764E-2</v>
      </c>
      <c r="D5" s="21">
        <v>4</v>
      </c>
      <c r="E5" s="27" t="s">
        <v>58</v>
      </c>
      <c r="F5" s="20" t="s">
        <v>59</v>
      </c>
      <c r="G5" s="26" t="s">
        <v>60</v>
      </c>
      <c r="H5" s="28">
        <v>1.3580000000000001</v>
      </c>
      <c r="I5" s="20" t="s">
        <v>322</v>
      </c>
      <c r="J5" s="29">
        <f t="shared" si="0"/>
        <v>1358000000</v>
      </c>
      <c r="K5" s="20">
        <v>48</v>
      </c>
      <c r="L5" s="22">
        <v>5.5399999999999998E-2</v>
      </c>
      <c r="M5" s="22">
        <v>4.1300000000000003E-2</v>
      </c>
      <c r="N5" s="22">
        <v>2.9399999999999999E-2</v>
      </c>
      <c r="O5" s="22">
        <v>1.6919</v>
      </c>
      <c r="P5" s="22">
        <v>0.65990000000000004</v>
      </c>
      <c r="Q5" s="22">
        <v>-1.4152</v>
      </c>
      <c r="R5" s="22">
        <v>0.4672</v>
      </c>
    </row>
    <row r="6" spans="1:18" ht="18" thickTop="1" thickBot="1" x14ac:dyDescent="0.25">
      <c r="A6" s="25" t="s">
        <v>45</v>
      </c>
      <c r="B6" s="6">
        <f>AVERAGE(N2:N131)</f>
        <v>5.749615384615387E-2</v>
      </c>
      <c r="D6" s="21">
        <v>5</v>
      </c>
      <c r="E6" s="27" t="s">
        <v>61</v>
      </c>
      <c r="F6" s="20" t="s">
        <v>62</v>
      </c>
      <c r="G6" s="26" t="s">
        <v>63</v>
      </c>
      <c r="H6" s="28">
        <v>730.68799999999999</v>
      </c>
      <c r="I6" s="20" t="s">
        <v>323</v>
      </c>
      <c r="J6" s="29">
        <f t="shared" si="0"/>
        <v>730688000</v>
      </c>
      <c r="K6" s="20">
        <v>37</v>
      </c>
      <c r="L6" s="22">
        <v>5.2699999999999997E-2</v>
      </c>
      <c r="M6" s="22">
        <v>4.7500000000000001E-2</v>
      </c>
      <c r="N6" s="22">
        <v>1.4500000000000001E-2</v>
      </c>
      <c r="O6" s="22">
        <v>0.29210000000000003</v>
      </c>
      <c r="P6" s="22">
        <v>0.66300000000000003</v>
      </c>
      <c r="Q6" s="22">
        <v>4.3742999999999999</v>
      </c>
      <c r="R6" s="22">
        <v>2.9691000000000001</v>
      </c>
    </row>
    <row r="7" spans="1:18" ht="18" thickTop="1" thickBot="1" x14ac:dyDescent="0.25">
      <c r="A7" s="25" t="s">
        <v>46</v>
      </c>
      <c r="B7" s="6">
        <f>AVERAGE(O2:O10,O12:O46,O48:O131)</f>
        <v>0.46467187499999973</v>
      </c>
      <c r="D7" s="21">
        <v>6</v>
      </c>
      <c r="E7" s="27" t="s">
        <v>64</v>
      </c>
      <c r="F7" s="20" t="s">
        <v>65</v>
      </c>
      <c r="G7" s="26" t="s">
        <v>66</v>
      </c>
      <c r="H7" s="28">
        <v>62.420999999999999</v>
      </c>
      <c r="I7" s="20" t="s">
        <v>322</v>
      </c>
      <c r="J7" s="29">
        <f t="shared" si="0"/>
        <v>62421000000</v>
      </c>
      <c r="K7" s="20">
        <v>64</v>
      </c>
      <c r="L7" s="22">
        <v>5.2499999999999998E-2</v>
      </c>
      <c r="M7" s="22">
        <v>4.0099999999999997E-2</v>
      </c>
      <c r="N7" s="22">
        <v>1.15E-2</v>
      </c>
      <c r="O7" s="22">
        <v>0.50760000000000005</v>
      </c>
      <c r="P7" s="22">
        <v>0.63790000000000002</v>
      </c>
      <c r="Q7" s="22">
        <v>0.85019999999999996</v>
      </c>
      <c r="R7" s="22">
        <v>0.60319999999999996</v>
      </c>
    </row>
    <row r="8" spans="1:18" ht="18" thickTop="1" thickBot="1" x14ac:dyDescent="0.25">
      <c r="A8" s="25" t="s">
        <v>47</v>
      </c>
      <c r="B8" s="6">
        <f>AVERAGE(P2:P50,P52:P65,P67:P84,P86:P131)</f>
        <v>0.48354015748031481</v>
      </c>
      <c r="D8" s="21">
        <v>7</v>
      </c>
      <c r="E8" s="27" t="s">
        <v>67</v>
      </c>
      <c r="F8" s="20" t="s">
        <v>68</v>
      </c>
      <c r="G8" s="26" t="s">
        <v>57</v>
      </c>
      <c r="H8" s="28">
        <v>31.292000000000002</v>
      </c>
      <c r="I8" s="20" t="s">
        <v>322</v>
      </c>
      <c r="J8" s="29">
        <f t="shared" si="0"/>
        <v>31292000000</v>
      </c>
      <c r="K8" s="20">
        <v>47</v>
      </c>
      <c r="L8" s="22">
        <v>5.2499999999999998E-2</v>
      </c>
      <c r="M8" s="22">
        <v>4.4400000000000002E-2</v>
      </c>
      <c r="N8" s="22">
        <v>2.18E-2</v>
      </c>
      <c r="O8" s="22">
        <v>0.38140000000000002</v>
      </c>
      <c r="P8" s="22">
        <v>0.37840000000000001</v>
      </c>
      <c r="Q8" s="22">
        <v>0.76519999999999999</v>
      </c>
      <c r="R8" s="22">
        <v>0.4168</v>
      </c>
    </row>
    <row r="9" spans="1:18" ht="18" thickTop="1" thickBot="1" x14ac:dyDescent="0.25">
      <c r="A9" s="25" t="s">
        <v>48</v>
      </c>
      <c r="B9" s="6">
        <f>AVERAGE(Q2:Q5,Q7:Q8,Q10:Q11,Q13:Q22,Q24:Q26,Q29,Q31:Q53,Q55:Q61,Q63:Q68,Q70:Q77,Q79:Q88,Q90:Q117,Q119:Q123,Q125:Q131)</f>
        <v>0.30922586206896557</v>
      </c>
      <c r="D9" s="21">
        <v>8</v>
      </c>
      <c r="E9" s="27" t="s">
        <v>69</v>
      </c>
      <c r="F9" s="20" t="s">
        <v>70</v>
      </c>
      <c r="G9" s="26" t="s">
        <v>63</v>
      </c>
      <c r="H9" s="28">
        <v>17.632999999999999</v>
      </c>
      <c r="I9" s="20" t="s">
        <v>322</v>
      </c>
      <c r="J9" s="29">
        <f t="shared" si="0"/>
        <v>17633000000</v>
      </c>
      <c r="K9" s="20">
        <v>25</v>
      </c>
      <c r="L9" s="22">
        <v>4.9799999999999997E-2</v>
      </c>
      <c r="M9" s="22">
        <v>5.45E-2</v>
      </c>
      <c r="N9" s="22">
        <v>8.2000000000000007E-3</v>
      </c>
      <c r="O9" s="22">
        <v>0.82709999999999995</v>
      </c>
      <c r="P9" s="22">
        <v>0.84319999999999995</v>
      </c>
      <c r="Q9" s="22">
        <v>-2.0903999999999998</v>
      </c>
      <c r="R9" s="22">
        <v>181.5368</v>
      </c>
    </row>
    <row r="10" spans="1:18" ht="18" thickTop="1" thickBot="1" x14ac:dyDescent="0.25">
      <c r="A10" s="25" t="s">
        <v>49</v>
      </c>
      <c r="B10" s="6">
        <f>AVERAGE(R2:R8,R10:R21,R23:R29,R31:R53,R55:R60,R63:R68,R70,R72:R75,R77:R85,R87:R88,R91:R129,R131)</f>
        <v>0.35516410256410258</v>
      </c>
      <c r="D10" s="21">
        <v>9</v>
      </c>
      <c r="E10" s="27" t="s">
        <v>71</v>
      </c>
      <c r="F10" s="20" t="s">
        <v>72</v>
      </c>
      <c r="G10" s="26" t="s">
        <v>73</v>
      </c>
      <c r="H10" s="28">
        <v>4.6390000000000002</v>
      </c>
      <c r="I10" s="20" t="s">
        <v>322</v>
      </c>
      <c r="J10" s="29">
        <f t="shared" si="0"/>
        <v>4639000000</v>
      </c>
      <c r="K10" s="20">
        <v>51</v>
      </c>
      <c r="L10" s="22">
        <v>4.9299999999999997E-2</v>
      </c>
      <c r="M10" s="22">
        <v>4.3299999999999998E-2</v>
      </c>
      <c r="N10" s="22">
        <v>3.2599999999999997E-2</v>
      </c>
      <c r="O10" s="22">
        <v>0.63870000000000005</v>
      </c>
      <c r="P10" s="22">
        <v>0.68100000000000005</v>
      </c>
      <c r="Q10" s="22">
        <v>0.79849999999999999</v>
      </c>
      <c r="R10" s="22">
        <v>0.67159999999999997</v>
      </c>
    </row>
    <row r="11" spans="1:18" ht="17" thickTop="1" x14ac:dyDescent="0.2">
      <c r="D11" s="21">
        <v>10</v>
      </c>
      <c r="E11" s="27" t="s">
        <v>74</v>
      </c>
      <c r="F11" s="20" t="s">
        <v>75</v>
      </c>
      <c r="G11" s="26" t="s">
        <v>76</v>
      </c>
      <c r="H11" s="28">
        <v>127.265</v>
      </c>
      <c r="I11" s="20" t="s">
        <v>322</v>
      </c>
      <c r="J11" s="29">
        <f t="shared" si="0"/>
        <v>127265000000</v>
      </c>
      <c r="K11" s="20">
        <v>27</v>
      </c>
      <c r="L11" s="22">
        <v>4.9000000000000002E-2</v>
      </c>
      <c r="M11" s="22">
        <v>5.0500000000000003E-2</v>
      </c>
      <c r="N11" s="22">
        <v>8.2000000000000007E-3</v>
      </c>
      <c r="O11" s="22">
        <v>4.6475</v>
      </c>
      <c r="P11" s="22">
        <v>1.2466999999999999</v>
      </c>
      <c r="Q11" s="22">
        <v>0.85170000000000001</v>
      </c>
      <c r="R11" s="22">
        <v>0.53790000000000004</v>
      </c>
    </row>
    <row r="12" spans="1:18" ht="16" x14ac:dyDescent="0.2">
      <c r="D12" s="21">
        <v>11</v>
      </c>
      <c r="E12" s="27" t="s">
        <v>77</v>
      </c>
      <c r="F12" s="20" t="s">
        <v>78</v>
      </c>
      <c r="G12" s="26" t="s">
        <v>63</v>
      </c>
      <c r="H12" s="28">
        <v>8.4290000000000003</v>
      </c>
      <c r="I12" s="20" t="s">
        <v>322</v>
      </c>
      <c r="J12" s="29">
        <f t="shared" si="0"/>
        <v>8429000000</v>
      </c>
      <c r="K12" s="20">
        <v>33</v>
      </c>
      <c r="L12" s="22">
        <v>4.5699999999999998E-2</v>
      </c>
      <c r="M12" s="22">
        <v>4.8399999999999999E-2</v>
      </c>
      <c r="N12" s="22">
        <v>2.0899999999999998E-2</v>
      </c>
      <c r="O12" s="22">
        <v>0.62629999999999997</v>
      </c>
      <c r="P12" s="22">
        <v>0.79720000000000002</v>
      </c>
      <c r="Q12" s="22">
        <v>-4.0974000000000004</v>
      </c>
      <c r="R12" s="22">
        <v>1.3592</v>
      </c>
    </row>
    <row r="13" spans="1:18" ht="16" x14ac:dyDescent="0.2">
      <c r="D13" s="21">
        <v>12</v>
      </c>
      <c r="E13" s="27" t="s">
        <v>79</v>
      </c>
      <c r="F13" s="20" t="s">
        <v>80</v>
      </c>
      <c r="G13" s="26" t="s">
        <v>81</v>
      </c>
      <c r="H13" s="28">
        <v>418.73099999999999</v>
      </c>
      <c r="I13" s="20" t="s">
        <v>323</v>
      </c>
      <c r="J13" s="29">
        <f t="shared" si="0"/>
        <v>418731000</v>
      </c>
      <c r="K13" s="20">
        <v>26</v>
      </c>
      <c r="L13" s="22">
        <v>4.5199999999999997E-2</v>
      </c>
      <c r="M13" s="22">
        <v>4.0800000000000003E-2</v>
      </c>
      <c r="N13" s="22">
        <v>5.45E-2</v>
      </c>
      <c r="O13" s="22">
        <v>0.4083</v>
      </c>
      <c r="P13" s="22">
        <v>0.42030000000000001</v>
      </c>
      <c r="Q13" s="22">
        <v>0.4204</v>
      </c>
      <c r="R13" s="22">
        <v>0.40289999999999998</v>
      </c>
    </row>
    <row r="14" spans="1:18" ht="16" x14ac:dyDescent="0.2">
      <c r="D14" s="21">
        <v>13</v>
      </c>
      <c r="E14" s="27" t="s">
        <v>82</v>
      </c>
      <c r="F14" s="20" t="s">
        <v>83</v>
      </c>
      <c r="G14" s="26" t="s">
        <v>63</v>
      </c>
      <c r="H14" s="28">
        <v>42.082000000000001</v>
      </c>
      <c r="I14" s="20" t="s">
        <v>322</v>
      </c>
      <c r="J14" s="29">
        <f t="shared" si="0"/>
        <v>42082000000</v>
      </c>
      <c r="K14" s="20">
        <v>30</v>
      </c>
      <c r="L14" s="22">
        <v>4.3700000000000003E-2</v>
      </c>
      <c r="M14" s="22">
        <v>4.3900000000000002E-2</v>
      </c>
      <c r="N14" s="22">
        <v>0.03</v>
      </c>
      <c r="O14" s="22">
        <v>0.82120000000000004</v>
      </c>
      <c r="P14" s="22">
        <v>0.88839999999999997</v>
      </c>
      <c r="Q14" s="22">
        <v>-0.34660000000000002</v>
      </c>
      <c r="R14" s="22">
        <v>-0.45469999999999999</v>
      </c>
    </row>
    <row r="15" spans="1:18" ht="16" x14ac:dyDescent="0.2">
      <c r="D15" s="21">
        <v>14</v>
      </c>
      <c r="E15" s="27" t="s">
        <v>84</v>
      </c>
      <c r="F15" s="20" t="s">
        <v>85</v>
      </c>
      <c r="G15" s="26" t="s">
        <v>81</v>
      </c>
      <c r="H15" s="28">
        <v>26.065000000000001</v>
      </c>
      <c r="I15" s="20" t="s">
        <v>322</v>
      </c>
      <c r="J15" s="29">
        <f t="shared" si="0"/>
        <v>26065000000</v>
      </c>
      <c r="K15" s="20">
        <v>36</v>
      </c>
      <c r="L15" s="22">
        <v>4.19E-2</v>
      </c>
      <c r="M15" s="22">
        <v>3.1399999999999997E-2</v>
      </c>
      <c r="N15" s="22">
        <v>0.16400000000000001</v>
      </c>
      <c r="O15" s="22">
        <v>0.54930000000000001</v>
      </c>
      <c r="P15" s="22">
        <v>0.38100000000000001</v>
      </c>
      <c r="Q15" s="22">
        <v>0.41049999999999998</v>
      </c>
      <c r="R15" s="22">
        <v>0.43109999999999998</v>
      </c>
    </row>
    <row r="16" spans="1:18" ht="16" x14ac:dyDescent="0.2">
      <c r="D16" s="21">
        <v>15</v>
      </c>
      <c r="E16" s="27" t="s">
        <v>86</v>
      </c>
      <c r="F16" s="20" t="s">
        <v>87</v>
      </c>
      <c r="G16" s="26" t="s">
        <v>63</v>
      </c>
      <c r="H16" s="28">
        <v>14.153</v>
      </c>
      <c r="I16" s="20" t="s">
        <v>322</v>
      </c>
      <c r="J16" s="29">
        <f t="shared" si="0"/>
        <v>14153000000</v>
      </c>
      <c r="K16" s="20">
        <v>28</v>
      </c>
      <c r="L16" s="22">
        <v>4.0399999999999998E-2</v>
      </c>
      <c r="M16" s="22">
        <v>3.1600000000000003E-2</v>
      </c>
      <c r="N16" s="22">
        <v>4.1000000000000002E-2</v>
      </c>
      <c r="O16" s="22">
        <v>0.63970000000000005</v>
      </c>
      <c r="P16" s="22">
        <v>0.55130000000000001</v>
      </c>
      <c r="Q16" s="22">
        <v>0.8387</v>
      </c>
      <c r="R16" s="22">
        <v>2.7959000000000001</v>
      </c>
    </row>
    <row r="17" spans="4:18" ht="16" x14ac:dyDescent="0.2">
      <c r="D17" s="21">
        <v>16</v>
      </c>
      <c r="E17" s="27" t="s">
        <v>88</v>
      </c>
      <c r="F17" s="20" t="s">
        <v>89</v>
      </c>
      <c r="G17" s="26" t="s">
        <v>81</v>
      </c>
      <c r="H17" s="28">
        <v>748.62599999999998</v>
      </c>
      <c r="I17" s="20" t="s">
        <v>323</v>
      </c>
      <c r="J17" s="29">
        <f t="shared" si="0"/>
        <v>748626000</v>
      </c>
      <c r="K17" s="20">
        <v>42</v>
      </c>
      <c r="L17" s="22">
        <v>4.02E-2</v>
      </c>
      <c r="M17" s="22">
        <v>3.8399999999999997E-2</v>
      </c>
      <c r="N17" s="22">
        <v>4.2999999999999997E-2</v>
      </c>
      <c r="O17" s="22">
        <v>0.38190000000000002</v>
      </c>
      <c r="P17" s="22">
        <v>0.39329999999999998</v>
      </c>
      <c r="Q17" s="22">
        <v>0.29859999999999998</v>
      </c>
      <c r="R17" s="22">
        <v>0.3251</v>
      </c>
    </row>
    <row r="18" spans="4:18" ht="16" x14ac:dyDescent="0.2">
      <c r="D18" s="21">
        <v>17</v>
      </c>
      <c r="E18" s="27" t="s">
        <v>90</v>
      </c>
      <c r="F18" s="20" t="s">
        <v>91</v>
      </c>
      <c r="G18" s="26" t="s">
        <v>92</v>
      </c>
      <c r="H18" s="28">
        <v>1.7270000000000001</v>
      </c>
      <c r="I18" s="20" t="s">
        <v>322</v>
      </c>
      <c r="J18" s="29">
        <f t="shared" si="0"/>
        <v>1727000000</v>
      </c>
      <c r="K18" s="20">
        <v>66</v>
      </c>
      <c r="L18" s="22">
        <v>3.9100000000000003E-2</v>
      </c>
      <c r="M18" s="22">
        <v>3.7400000000000003E-2</v>
      </c>
      <c r="N18" s="22">
        <v>5.1999999999999998E-3</v>
      </c>
      <c r="O18" s="22">
        <v>0.74750000000000005</v>
      </c>
      <c r="P18" s="22">
        <v>0.80059999999999998</v>
      </c>
      <c r="Q18" s="22">
        <v>-0.35930000000000001</v>
      </c>
      <c r="R18" s="22">
        <v>-0.72560000000000002</v>
      </c>
    </row>
    <row r="19" spans="4:18" ht="16" x14ac:dyDescent="0.2">
      <c r="D19" s="21">
        <v>18</v>
      </c>
      <c r="E19" s="27" t="s">
        <v>93</v>
      </c>
      <c r="F19" s="20" t="s">
        <v>94</v>
      </c>
      <c r="G19" s="26" t="s">
        <v>63</v>
      </c>
      <c r="H19" s="28">
        <v>8.9939999999999998</v>
      </c>
      <c r="I19" s="20" t="s">
        <v>322</v>
      </c>
      <c r="J19" s="29">
        <f t="shared" si="0"/>
        <v>8994000000</v>
      </c>
      <c r="K19" s="20">
        <v>55</v>
      </c>
      <c r="L19" s="22">
        <v>3.9E-2</v>
      </c>
      <c r="M19" s="22">
        <v>4.0599999999999997E-2</v>
      </c>
      <c r="N19" s="22">
        <v>1.2699999999999999E-2</v>
      </c>
      <c r="O19" s="22">
        <v>0.47449999999999998</v>
      </c>
      <c r="P19" s="22">
        <v>0.65329999999999999</v>
      </c>
      <c r="Q19" s="22">
        <v>-1.1328</v>
      </c>
      <c r="R19" s="22">
        <v>-1.9330000000000001</v>
      </c>
    </row>
    <row r="20" spans="4:18" ht="16" x14ac:dyDescent="0.2">
      <c r="D20" s="21">
        <v>19</v>
      </c>
      <c r="E20" s="27" t="s">
        <v>95</v>
      </c>
      <c r="F20" s="20" t="s">
        <v>96</v>
      </c>
      <c r="G20" s="26" t="s">
        <v>81</v>
      </c>
      <c r="H20" s="28">
        <v>15.103</v>
      </c>
      <c r="I20" s="20" t="s">
        <v>322</v>
      </c>
      <c r="J20" s="29">
        <f t="shared" si="0"/>
        <v>15103000000</v>
      </c>
      <c r="K20" s="20">
        <v>42</v>
      </c>
      <c r="L20" s="22">
        <v>3.8600000000000002E-2</v>
      </c>
      <c r="M20" s="22">
        <v>4.2999999999999997E-2</v>
      </c>
      <c r="N20" s="22">
        <v>3.6700000000000003E-2</v>
      </c>
      <c r="O20" s="22">
        <v>0.47320000000000001</v>
      </c>
      <c r="P20" s="22">
        <v>0.4698</v>
      </c>
      <c r="Q20" s="22">
        <v>0.31319999999999998</v>
      </c>
      <c r="R20" s="22">
        <v>-0.93259999999999998</v>
      </c>
    </row>
    <row r="21" spans="4:18" ht="16" x14ac:dyDescent="0.2">
      <c r="D21" s="21">
        <v>20</v>
      </c>
      <c r="E21" s="27" t="s">
        <v>97</v>
      </c>
      <c r="F21" s="20" t="s">
        <v>98</v>
      </c>
      <c r="G21" s="26" t="s">
        <v>66</v>
      </c>
      <c r="H21" s="28">
        <v>13.099</v>
      </c>
      <c r="I21" s="20" t="s">
        <v>322</v>
      </c>
      <c r="J21" s="29">
        <f t="shared" si="0"/>
        <v>13099000000</v>
      </c>
      <c r="K21" s="20">
        <v>55</v>
      </c>
      <c r="L21" s="22">
        <v>3.7699999999999997E-2</v>
      </c>
      <c r="M21" s="22">
        <v>2.52E-2</v>
      </c>
      <c r="N21" s="22">
        <v>5.5899999999999998E-2</v>
      </c>
      <c r="O21" s="22">
        <v>0.33539999999999998</v>
      </c>
      <c r="P21" s="22">
        <v>0.37840000000000001</v>
      </c>
      <c r="Q21" s="22">
        <v>-0.20150000000000001</v>
      </c>
      <c r="R21" s="22">
        <v>0.43080000000000002</v>
      </c>
    </row>
    <row r="22" spans="4:18" ht="16" x14ac:dyDescent="0.2">
      <c r="D22" s="21">
        <v>21</v>
      </c>
      <c r="E22" s="27" t="s">
        <v>99</v>
      </c>
      <c r="F22" s="20" t="s">
        <v>100</v>
      </c>
      <c r="G22" s="26" t="s">
        <v>81</v>
      </c>
      <c r="H22" s="28">
        <v>5.2320000000000002</v>
      </c>
      <c r="I22" s="20" t="s">
        <v>322</v>
      </c>
      <c r="J22" s="29">
        <f t="shared" si="0"/>
        <v>5232000000</v>
      </c>
      <c r="K22" s="20">
        <v>48</v>
      </c>
      <c r="L22" s="22">
        <v>3.6400000000000002E-2</v>
      </c>
      <c r="M22" s="22">
        <v>4.0300000000000002E-2</v>
      </c>
      <c r="N22" s="22">
        <v>1.6799999999999999E-2</v>
      </c>
      <c r="O22" s="22">
        <v>0.55049999999999999</v>
      </c>
      <c r="P22" s="22">
        <v>0.55310000000000004</v>
      </c>
      <c r="Q22" s="22">
        <v>0.29189999999999999</v>
      </c>
      <c r="R22" s="22">
        <v>-4.1139999999999999</v>
      </c>
    </row>
    <row r="23" spans="4:18" ht="16" x14ac:dyDescent="0.2">
      <c r="D23" s="21">
        <v>22</v>
      </c>
      <c r="E23" s="27" t="s">
        <v>101</v>
      </c>
      <c r="F23" s="20" t="s">
        <v>101</v>
      </c>
      <c r="G23" s="26" t="s">
        <v>92</v>
      </c>
      <c r="H23" s="28">
        <v>8.3390000000000004</v>
      </c>
      <c r="I23" s="20" t="s">
        <v>322</v>
      </c>
      <c r="J23" s="29">
        <f t="shared" si="0"/>
        <v>8339000000</v>
      </c>
      <c r="K23" s="20">
        <v>35</v>
      </c>
      <c r="L23" s="22">
        <v>3.5900000000000001E-2</v>
      </c>
      <c r="M23" s="22">
        <v>3.5200000000000002E-2</v>
      </c>
      <c r="N23" s="22">
        <v>5.5899999999999998E-2</v>
      </c>
      <c r="O23" s="22">
        <v>0.27829999999999999</v>
      </c>
      <c r="P23" s="22">
        <v>0.38340000000000002</v>
      </c>
      <c r="Q23" s="22">
        <v>-3.3938000000000001</v>
      </c>
      <c r="R23" s="22">
        <v>0.72009999999999996</v>
      </c>
    </row>
    <row r="24" spans="4:18" ht="16" x14ac:dyDescent="0.2">
      <c r="D24" s="21">
        <v>23</v>
      </c>
      <c r="E24" s="27" t="s">
        <v>102</v>
      </c>
      <c r="F24" s="20" t="s">
        <v>103</v>
      </c>
      <c r="G24" s="26" t="s">
        <v>57</v>
      </c>
      <c r="H24" s="28">
        <v>44.569000000000003</v>
      </c>
      <c r="I24" s="20" t="s">
        <v>322</v>
      </c>
      <c r="J24" s="29">
        <f t="shared" si="0"/>
        <v>44569000000</v>
      </c>
      <c r="K24" s="20">
        <v>50</v>
      </c>
      <c r="L24" s="22">
        <v>3.56E-2</v>
      </c>
      <c r="M24" s="22">
        <v>3.3500000000000002E-2</v>
      </c>
      <c r="N24" s="22">
        <v>4.0300000000000002E-2</v>
      </c>
      <c r="O24" s="22">
        <v>0.87709999999999999</v>
      </c>
      <c r="P24" s="22">
        <v>0.72989999999999999</v>
      </c>
      <c r="Q24" s="22">
        <v>0.84560000000000002</v>
      </c>
      <c r="R24" s="22">
        <v>0.81879999999999997</v>
      </c>
    </row>
    <row r="25" spans="4:18" ht="16" x14ac:dyDescent="0.2">
      <c r="D25" s="21">
        <v>24</v>
      </c>
      <c r="E25" s="27" t="s">
        <v>104</v>
      </c>
      <c r="F25" s="20" t="s">
        <v>105</v>
      </c>
      <c r="G25" s="26" t="s">
        <v>81</v>
      </c>
      <c r="H25" s="28">
        <v>7.516</v>
      </c>
      <c r="I25" s="20" t="s">
        <v>322</v>
      </c>
      <c r="J25" s="29">
        <f t="shared" si="0"/>
        <v>7516000000</v>
      </c>
      <c r="K25" s="20">
        <v>41</v>
      </c>
      <c r="L25" s="22">
        <v>3.4599999999999999E-2</v>
      </c>
      <c r="M25" s="22">
        <v>4.0899999999999999E-2</v>
      </c>
      <c r="N25" s="22">
        <v>4.5900000000000003E-2</v>
      </c>
      <c r="O25" s="22">
        <v>0.61109999999999998</v>
      </c>
      <c r="P25" s="22">
        <v>1.1525000000000001</v>
      </c>
      <c r="Q25" s="22">
        <v>0.38879999999999998</v>
      </c>
      <c r="R25" s="22">
        <v>0.31840000000000002</v>
      </c>
    </row>
    <row r="26" spans="4:18" ht="16" x14ac:dyDescent="0.2">
      <c r="D26" s="21">
        <v>25</v>
      </c>
      <c r="E26" s="27" t="s">
        <v>106</v>
      </c>
      <c r="F26" s="20" t="s">
        <v>107</v>
      </c>
      <c r="G26" s="26" t="s">
        <v>81</v>
      </c>
      <c r="H26" s="28">
        <v>1.1479999999999999</v>
      </c>
      <c r="I26" s="20" t="s">
        <v>322</v>
      </c>
      <c r="J26" s="29">
        <f t="shared" si="0"/>
        <v>1148000000</v>
      </c>
      <c r="K26" s="20">
        <v>28</v>
      </c>
      <c r="L26" s="22">
        <v>3.4099999999999998E-2</v>
      </c>
      <c r="M26" s="22">
        <v>2.9000000000000001E-2</v>
      </c>
      <c r="N26" s="22">
        <v>5.5199999999999999E-2</v>
      </c>
      <c r="O26" s="22">
        <v>0.47120000000000001</v>
      </c>
      <c r="P26" s="22">
        <v>0.5756</v>
      </c>
      <c r="Q26" s="22">
        <v>0.2208</v>
      </c>
      <c r="R26" s="22">
        <v>0.56189999999999996</v>
      </c>
    </row>
    <row r="27" spans="4:18" ht="16" x14ac:dyDescent="0.2">
      <c r="D27" s="21">
        <v>26</v>
      </c>
      <c r="E27" s="27" t="s">
        <v>108</v>
      </c>
      <c r="F27" s="20" t="s">
        <v>109</v>
      </c>
      <c r="G27" s="26" t="s">
        <v>92</v>
      </c>
      <c r="H27" s="28">
        <v>4.6210000000000004</v>
      </c>
      <c r="I27" s="20" t="s">
        <v>322</v>
      </c>
      <c r="J27" s="29">
        <f t="shared" si="0"/>
        <v>4621000000</v>
      </c>
      <c r="K27" s="20">
        <v>52</v>
      </c>
      <c r="L27" s="22">
        <v>3.3799999999999997E-2</v>
      </c>
      <c r="M27" s="22">
        <v>3.3099999999999997E-2</v>
      </c>
      <c r="N27" s="22">
        <v>5.5300000000000002E-2</v>
      </c>
      <c r="O27" s="22">
        <v>0.60819999999999996</v>
      </c>
      <c r="P27" s="22">
        <v>0.61990000000000001</v>
      </c>
      <c r="Q27" s="22">
        <v>-2.1947000000000001</v>
      </c>
      <c r="R27" s="22">
        <v>-1.1392</v>
      </c>
    </row>
    <row r="28" spans="4:18" ht="16" x14ac:dyDescent="0.2">
      <c r="D28" s="21">
        <v>27</v>
      </c>
      <c r="E28" s="27" t="s">
        <v>110</v>
      </c>
      <c r="F28" s="20" t="s">
        <v>111</v>
      </c>
      <c r="G28" s="26" t="s">
        <v>92</v>
      </c>
      <c r="H28" s="28">
        <v>33.517000000000003</v>
      </c>
      <c r="I28" s="20" t="s">
        <v>322</v>
      </c>
      <c r="J28" s="29">
        <f t="shared" si="0"/>
        <v>33517000000.000004</v>
      </c>
      <c r="K28" s="20">
        <v>48</v>
      </c>
      <c r="L28" s="22">
        <v>3.3300000000000003E-2</v>
      </c>
      <c r="M28" s="22">
        <v>3.5999999999999997E-2</v>
      </c>
      <c r="N28" s="22">
        <v>2.1999999999999999E-2</v>
      </c>
      <c r="O28" s="22">
        <v>0.66100000000000003</v>
      </c>
      <c r="P28" s="22">
        <v>0.79730000000000001</v>
      </c>
      <c r="Q28" s="22">
        <v>-2.5266000000000002</v>
      </c>
      <c r="R28" s="22">
        <v>-1.17</v>
      </c>
    </row>
    <row r="29" spans="4:18" ht="16" x14ac:dyDescent="0.2">
      <c r="D29" s="21">
        <v>28</v>
      </c>
      <c r="E29" s="27" t="s">
        <v>112</v>
      </c>
      <c r="F29" s="20" t="s">
        <v>113</v>
      </c>
      <c r="G29" s="26" t="s">
        <v>57</v>
      </c>
      <c r="H29" s="28">
        <v>17.454999999999998</v>
      </c>
      <c r="I29" s="20" t="s">
        <v>322</v>
      </c>
      <c r="J29" s="29">
        <f t="shared" si="0"/>
        <v>17455000000</v>
      </c>
      <c r="K29" s="20">
        <v>46</v>
      </c>
      <c r="L29" s="22">
        <v>3.3099999999999997E-2</v>
      </c>
      <c r="M29" s="22">
        <v>2.86E-2</v>
      </c>
      <c r="N29" s="22">
        <v>4.3299999999999998E-2</v>
      </c>
      <c r="O29" s="22">
        <v>1.429</v>
      </c>
      <c r="P29" s="22">
        <v>1.0044</v>
      </c>
      <c r="Q29" s="22">
        <v>0.85509999999999997</v>
      </c>
      <c r="R29" s="22">
        <v>0.69820000000000004</v>
      </c>
    </row>
    <row r="30" spans="4:18" ht="16" x14ac:dyDescent="0.2">
      <c r="D30" s="21">
        <v>29</v>
      </c>
      <c r="E30" s="27" t="s">
        <v>114</v>
      </c>
      <c r="F30" s="20" t="s">
        <v>115</v>
      </c>
      <c r="G30" s="26" t="s">
        <v>92</v>
      </c>
      <c r="H30" s="28">
        <v>5.2850000000000001</v>
      </c>
      <c r="I30" s="20" t="s">
        <v>322</v>
      </c>
      <c r="J30" s="29">
        <f t="shared" si="0"/>
        <v>5285000000</v>
      </c>
      <c r="K30" s="20">
        <v>52</v>
      </c>
      <c r="L30" s="22">
        <v>3.2800000000000003E-2</v>
      </c>
      <c r="M30" s="22">
        <v>3.2500000000000001E-2</v>
      </c>
      <c r="N30" s="22">
        <v>2.81E-2</v>
      </c>
      <c r="O30" s="22">
        <v>0.30380000000000001</v>
      </c>
      <c r="P30" s="22">
        <v>0.57450000000000001</v>
      </c>
      <c r="Q30" s="22">
        <v>247.45140000000001</v>
      </c>
      <c r="R30" s="22">
        <v>15.839399999999999</v>
      </c>
    </row>
    <row r="31" spans="4:18" ht="16" x14ac:dyDescent="0.2">
      <c r="D31" s="21">
        <v>30</v>
      </c>
      <c r="E31" s="27" t="s">
        <v>116</v>
      </c>
      <c r="F31" s="20" t="s">
        <v>117</v>
      </c>
      <c r="G31" s="26" t="s">
        <v>118</v>
      </c>
      <c r="H31" s="28">
        <v>108.011</v>
      </c>
      <c r="I31" s="20" t="s">
        <v>322</v>
      </c>
      <c r="J31" s="29">
        <f t="shared" si="0"/>
        <v>108011000000</v>
      </c>
      <c r="K31" s="20">
        <v>45</v>
      </c>
      <c r="L31" s="22">
        <v>3.2599999999999997E-2</v>
      </c>
      <c r="M31" s="22">
        <v>2.4899999999999999E-2</v>
      </c>
      <c r="N31" s="22">
        <v>8.0299999999999996E-2</v>
      </c>
      <c r="O31" s="22">
        <v>0.82450000000000001</v>
      </c>
      <c r="P31" s="22">
        <v>0.74580000000000002</v>
      </c>
      <c r="Q31" s="22">
        <v>0.73650000000000004</v>
      </c>
      <c r="R31" s="22">
        <v>0.58660000000000001</v>
      </c>
    </row>
    <row r="32" spans="4:18" ht="16" x14ac:dyDescent="0.2">
      <c r="D32" s="21">
        <v>31</v>
      </c>
      <c r="E32" s="27" t="s">
        <v>119</v>
      </c>
      <c r="F32" s="20" t="s">
        <v>120</v>
      </c>
      <c r="G32" s="26" t="s">
        <v>81</v>
      </c>
      <c r="H32" s="28">
        <v>543.29700000000003</v>
      </c>
      <c r="I32" s="20" t="s">
        <v>323</v>
      </c>
      <c r="J32" s="29">
        <f t="shared" si="0"/>
        <v>543297000</v>
      </c>
      <c r="K32" s="20">
        <v>29</v>
      </c>
      <c r="L32" s="22">
        <v>3.2099999999999997E-2</v>
      </c>
      <c r="M32" s="22">
        <v>3.15E-2</v>
      </c>
      <c r="N32" s="22">
        <v>4.3099999999999999E-2</v>
      </c>
      <c r="O32" s="22">
        <v>0.36820000000000003</v>
      </c>
      <c r="P32" s="22">
        <v>0.36380000000000001</v>
      </c>
      <c r="Q32" s="22">
        <v>0.37459999999999999</v>
      </c>
      <c r="R32" s="22">
        <v>0.3639</v>
      </c>
    </row>
    <row r="33" spans="4:18" ht="16" x14ac:dyDescent="0.2">
      <c r="D33" s="21">
        <v>32</v>
      </c>
      <c r="E33" s="27" t="s">
        <v>121</v>
      </c>
      <c r="F33" s="20" t="s">
        <v>122</v>
      </c>
      <c r="G33" s="26" t="s">
        <v>123</v>
      </c>
      <c r="H33" s="28">
        <v>5.9260000000000002</v>
      </c>
      <c r="I33" s="20" t="s">
        <v>322</v>
      </c>
      <c r="J33" s="29">
        <f t="shared" si="0"/>
        <v>5926000000</v>
      </c>
      <c r="K33" s="20">
        <v>40</v>
      </c>
      <c r="L33" s="22">
        <v>3.1699999999999999E-2</v>
      </c>
      <c r="M33" s="22">
        <v>3.0700000000000002E-2</v>
      </c>
      <c r="N33" s="22">
        <v>4.1300000000000003E-2</v>
      </c>
      <c r="O33" s="22">
        <v>0.43090000000000001</v>
      </c>
      <c r="P33" s="22">
        <v>-0.30620000000000003</v>
      </c>
      <c r="Q33" s="22">
        <v>2.9049</v>
      </c>
      <c r="R33" s="22">
        <v>1.0199</v>
      </c>
    </row>
    <row r="34" spans="4:18" ht="16" x14ac:dyDescent="0.2">
      <c r="D34" s="21">
        <v>33</v>
      </c>
      <c r="E34" s="27" t="s">
        <v>124</v>
      </c>
      <c r="F34" s="20" t="s">
        <v>125</v>
      </c>
      <c r="G34" s="26" t="s">
        <v>81</v>
      </c>
      <c r="H34" s="28">
        <v>2.9609999999999999</v>
      </c>
      <c r="I34" s="20" t="s">
        <v>322</v>
      </c>
      <c r="J34" s="29">
        <f t="shared" si="0"/>
        <v>2961000000</v>
      </c>
      <c r="K34" s="20">
        <v>30</v>
      </c>
      <c r="L34" s="22">
        <v>3.1600000000000003E-2</v>
      </c>
      <c r="M34" s="22">
        <v>2.5700000000000001E-2</v>
      </c>
      <c r="N34" s="22">
        <v>3.2599999999999997E-2</v>
      </c>
      <c r="O34" s="22">
        <v>0.41510000000000002</v>
      </c>
      <c r="P34" s="22">
        <v>0.49559999999999998</v>
      </c>
      <c r="Q34" s="22">
        <v>0.52080000000000004</v>
      </c>
      <c r="R34" s="22">
        <v>0.48709999999999998</v>
      </c>
    </row>
    <row r="35" spans="4:18" ht="16" x14ac:dyDescent="0.2">
      <c r="D35" s="21">
        <v>34</v>
      </c>
      <c r="E35" s="27" t="s">
        <v>126</v>
      </c>
      <c r="F35" s="20" t="s">
        <v>127</v>
      </c>
      <c r="G35" s="26" t="s">
        <v>81</v>
      </c>
      <c r="H35" s="28">
        <v>1.079</v>
      </c>
      <c r="I35" s="20" t="s">
        <v>322</v>
      </c>
      <c r="J35" s="29">
        <f t="shared" si="0"/>
        <v>1079000000</v>
      </c>
      <c r="K35" s="20">
        <v>36</v>
      </c>
      <c r="L35" s="22">
        <v>3.09E-2</v>
      </c>
      <c r="M35" s="22">
        <v>2.8899999999999999E-2</v>
      </c>
      <c r="N35" s="22">
        <v>4.6199999999999998E-2</v>
      </c>
      <c r="O35" s="22">
        <v>0.39500000000000002</v>
      </c>
      <c r="P35" s="22">
        <v>0.38840000000000002</v>
      </c>
      <c r="Q35" s="22">
        <v>0.31809999999999999</v>
      </c>
      <c r="R35" s="22">
        <v>0.30640000000000001</v>
      </c>
    </row>
    <row r="36" spans="4:18" ht="16" x14ac:dyDescent="0.2">
      <c r="D36" s="21">
        <v>35</v>
      </c>
      <c r="E36" s="27" t="s">
        <v>128</v>
      </c>
      <c r="F36" s="20" t="s">
        <v>129</v>
      </c>
      <c r="G36" s="26" t="s">
        <v>92</v>
      </c>
      <c r="H36" s="28">
        <v>4.7789999999999999</v>
      </c>
      <c r="I36" s="20" t="s">
        <v>322</v>
      </c>
      <c r="J36" s="29">
        <f t="shared" si="0"/>
        <v>4779000000</v>
      </c>
      <c r="K36" s="20">
        <v>27</v>
      </c>
      <c r="L36" s="22">
        <v>3.04E-2</v>
      </c>
      <c r="M36" s="22">
        <v>3.3500000000000002E-2</v>
      </c>
      <c r="N36" s="22">
        <v>7.5700000000000003E-2</v>
      </c>
      <c r="O36" s="22">
        <v>0.52590000000000003</v>
      </c>
      <c r="P36" s="22">
        <v>0.80379999999999996</v>
      </c>
      <c r="Q36" s="22">
        <v>-0.61470000000000002</v>
      </c>
      <c r="R36" s="22">
        <v>-0.66859999999999997</v>
      </c>
    </row>
    <row r="37" spans="4:18" ht="16" x14ac:dyDescent="0.2">
      <c r="D37" s="21">
        <v>36</v>
      </c>
      <c r="E37" s="27" t="s">
        <v>130</v>
      </c>
      <c r="F37" s="20" t="s">
        <v>131</v>
      </c>
      <c r="G37" s="26" t="s">
        <v>81</v>
      </c>
      <c r="H37" s="28">
        <v>1.4930000000000001</v>
      </c>
      <c r="I37" s="20" t="s">
        <v>322</v>
      </c>
      <c r="J37" s="29">
        <f t="shared" si="0"/>
        <v>1493000000</v>
      </c>
      <c r="K37" s="20">
        <v>30</v>
      </c>
      <c r="L37" s="22">
        <v>3.0300000000000001E-2</v>
      </c>
      <c r="M37" s="22">
        <v>2.8299999999999999E-2</v>
      </c>
      <c r="N37" s="22">
        <v>1.01E-2</v>
      </c>
      <c r="O37" s="22">
        <v>0.43290000000000001</v>
      </c>
      <c r="P37" s="22">
        <v>0.52439999999999998</v>
      </c>
      <c r="Q37" s="22">
        <v>0.51100000000000001</v>
      </c>
      <c r="R37" s="22">
        <v>0.49280000000000002</v>
      </c>
    </row>
    <row r="38" spans="4:18" ht="16" x14ac:dyDescent="0.2">
      <c r="D38" s="21">
        <v>37</v>
      </c>
      <c r="E38" s="27" t="s">
        <v>132</v>
      </c>
      <c r="F38" s="20" t="s">
        <v>133</v>
      </c>
      <c r="G38" s="26" t="s">
        <v>52</v>
      </c>
      <c r="H38" s="28">
        <v>346.27600000000001</v>
      </c>
      <c r="I38" s="20" t="s">
        <v>322</v>
      </c>
      <c r="J38" s="29">
        <f t="shared" si="0"/>
        <v>346276000000</v>
      </c>
      <c r="K38" s="20">
        <v>35</v>
      </c>
      <c r="L38" s="22">
        <v>3.0300000000000001E-2</v>
      </c>
      <c r="M38" s="22">
        <v>4.2099999999999999E-2</v>
      </c>
      <c r="N38" s="22">
        <v>6.0499999999999998E-2</v>
      </c>
      <c r="O38" s="22">
        <v>0.3236</v>
      </c>
      <c r="P38" s="22">
        <v>0.5403</v>
      </c>
      <c r="Q38" s="22">
        <v>0.30659999999999998</v>
      </c>
      <c r="R38" s="22">
        <v>1.6494</v>
      </c>
    </row>
    <row r="39" spans="4:18" ht="16" x14ac:dyDescent="0.2">
      <c r="D39" s="21">
        <v>38</v>
      </c>
      <c r="E39" s="27" t="s">
        <v>134</v>
      </c>
      <c r="F39" s="20" t="s">
        <v>135</v>
      </c>
      <c r="G39" s="26" t="s">
        <v>52</v>
      </c>
      <c r="H39" s="28">
        <v>466.23200000000003</v>
      </c>
      <c r="I39" s="20" t="s">
        <v>322</v>
      </c>
      <c r="J39" s="29">
        <f t="shared" si="0"/>
        <v>466232000000</v>
      </c>
      <c r="K39" s="20">
        <v>40</v>
      </c>
      <c r="L39" s="22">
        <v>3.0200000000000001E-2</v>
      </c>
      <c r="M39" s="22">
        <v>5.0599999999999999E-2</v>
      </c>
      <c r="N39" s="22">
        <v>1.15E-2</v>
      </c>
      <c r="O39" s="22">
        <v>0.28510000000000002</v>
      </c>
      <c r="P39" s="22">
        <v>0.4723</v>
      </c>
      <c r="Q39" s="22">
        <v>0.24529999999999999</v>
      </c>
      <c r="R39" s="22">
        <v>-0.31369999999999998</v>
      </c>
    </row>
    <row r="40" spans="4:18" ht="16" x14ac:dyDescent="0.2">
      <c r="D40" s="21">
        <v>39</v>
      </c>
      <c r="E40" s="27" t="s">
        <v>136</v>
      </c>
      <c r="F40" s="20" t="s">
        <v>137</v>
      </c>
      <c r="G40" s="26" t="s">
        <v>81</v>
      </c>
      <c r="H40" s="28">
        <v>5.2960000000000003</v>
      </c>
      <c r="I40" s="20" t="s">
        <v>322</v>
      </c>
      <c r="J40" s="29">
        <f t="shared" si="0"/>
        <v>5296000000</v>
      </c>
      <c r="K40" s="20">
        <v>27</v>
      </c>
      <c r="L40" s="22">
        <v>2.9100000000000001E-2</v>
      </c>
      <c r="M40" s="22">
        <v>3.1300000000000001E-2</v>
      </c>
      <c r="N40" s="22">
        <v>9.9000000000000005E-2</v>
      </c>
      <c r="O40" s="22">
        <v>0.29249999999999998</v>
      </c>
      <c r="P40" s="22">
        <v>0.34279999999999999</v>
      </c>
      <c r="Q40" s="22">
        <v>0.2114</v>
      </c>
      <c r="R40" s="22">
        <v>0.29430000000000001</v>
      </c>
    </row>
    <row r="41" spans="4:18" ht="16" x14ac:dyDescent="0.2">
      <c r="D41" s="21">
        <v>40</v>
      </c>
      <c r="E41" s="27" t="s">
        <v>138</v>
      </c>
      <c r="F41" s="20" t="s">
        <v>139</v>
      </c>
      <c r="G41" s="26" t="s">
        <v>57</v>
      </c>
      <c r="H41" s="28">
        <v>263.49299999999999</v>
      </c>
      <c r="I41" s="20" t="s">
        <v>322</v>
      </c>
      <c r="J41" s="29">
        <f t="shared" si="0"/>
        <v>263493000000</v>
      </c>
      <c r="K41" s="20">
        <v>60</v>
      </c>
      <c r="L41" s="22">
        <v>2.8899999999999999E-2</v>
      </c>
      <c r="M41" s="22">
        <v>2.93E-2</v>
      </c>
      <c r="N41" s="22">
        <v>3.2199999999999999E-2</v>
      </c>
      <c r="O41" s="22">
        <v>0.76719999999999999</v>
      </c>
      <c r="P41" s="22">
        <v>0.80940000000000001</v>
      </c>
      <c r="Q41" s="22">
        <v>0.75749999999999995</v>
      </c>
      <c r="R41" s="22">
        <v>0.77500000000000002</v>
      </c>
    </row>
    <row r="42" spans="4:18" ht="16" x14ac:dyDescent="0.2">
      <c r="D42" s="21">
        <v>41</v>
      </c>
      <c r="E42" s="27" t="s">
        <v>140</v>
      </c>
      <c r="F42" s="20" t="s">
        <v>141</v>
      </c>
      <c r="G42" s="26" t="s">
        <v>66</v>
      </c>
      <c r="H42" s="28">
        <v>6.2290000000000001</v>
      </c>
      <c r="I42" s="20" t="s">
        <v>322</v>
      </c>
      <c r="J42" s="29">
        <f t="shared" si="0"/>
        <v>6229000000</v>
      </c>
      <c r="K42" s="20">
        <v>31</v>
      </c>
      <c r="L42" s="22">
        <v>2.8199999999999999E-2</v>
      </c>
      <c r="M42" s="22">
        <v>3.0499999999999999E-2</v>
      </c>
      <c r="N42" s="22">
        <v>2.4E-2</v>
      </c>
      <c r="O42" s="22">
        <v>0.52810000000000001</v>
      </c>
      <c r="P42" s="22">
        <v>0.46939999999999998</v>
      </c>
      <c r="Q42" s="22">
        <v>-0.63680000000000003</v>
      </c>
      <c r="R42" s="22">
        <v>0.1421</v>
      </c>
    </row>
    <row r="43" spans="4:18" ht="16" x14ac:dyDescent="0.2">
      <c r="D43" s="21">
        <v>42</v>
      </c>
      <c r="E43" s="27" t="s">
        <v>142</v>
      </c>
      <c r="F43" s="20" t="s">
        <v>143</v>
      </c>
      <c r="G43" s="26" t="s">
        <v>57</v>
      </c>
      <c r="H43" s="28">
        <v>16.010000000000002</v>
      </c>
      <c r="I43" s="20" t="s">
        <v>322</v>
      </c>
      <c r="J43" s="29">
        <f t="shared" si="0"/>
        <v>16010000000.000002</v>
      </c>
      <c r="K43" s="20">
        <v>25</v>
      </c>
      <c r="L43" s="22">
        <v>2.6800000000000001E-2</v>
      </c>
      <c r="M43" s="22">
        <v>2.9100000000000001E-2</v>
      </c>
      <c r="N43" s="22">
        <v>5.1499999999999997E-2</v>
      </c>
      <c r="O43" s="22">
        <v>0.75109999999999999</v>
      </c>
      <c r="P43" s="22">
        <v>0.58699999999999997</v>
      </c>
      <c r="Q43" s="22">
        <v>0.82640000000000002</v>
      </c>
      <c r="R43" s="22">
        <v>0.48780000000000001</v>
      </c>
    </row>
    <row r="44" spans="4:18" ht="16" x14ac:dyDescent="0.2">
      <c r="D44" s="21">
        <v>43</v>
      </c>
      <c r="E44" s="27" t="s">
        <v>144</v>
      </c>
      <c r="F44" s="20" t="s">
        <v>145</v>
      </c>
      <c r="G44" s="26" t="s">
        <v>57</v>
      </c>
      <c r="H44" s="28">
        <v>236.87</v>
      </c>
      <c r="I44" s="20" t="s">
        <v>322</v>
      </c>
      <c r="J44" s="29">
        <f t="shared" si="0"/>
        <v>236870000000</v>
      </c>
      <c r="K44" s="20">
        <v>50</v>
      </c>
      <c r="L44" s="22">
        <v>2.6599999999999999E-2</v>
      </c>
      <c r="M44" s="22">
        <v>2.64E-2</v>
      </c>
      <c r="N44" s="22">
        <v>6.08E-2</v>
      </c>
      <c r="O44" s="22">
        <v>0.64380000000000004</v>
      </c>
      <c r="P44" s="22">
        <v>0.70579999999999998</v>
      </c>
      <c r="Q44" s="22">
        <v>0.97760000000000002</v>
      </c>
      <c r="R44" s="22">
        <v>0.91459999999999997</v>
      </c>
    </row>
    <row r="45" spans="4:18" ht="16" x14ac:dyDescent="0.2">
      <c r="D45" s="21">
        <v>44</v>
      </c>
      <c r="E45" s="27" t="s">
        <v>146</v>
      </c>
      <c r="F45" s="20" t="s">
        <v>147</v>
      </c>
      <c r="G45" s="26" t="s">
        <v>118</v>
      </c>
      <c r="H45" s="28">
        <v>443.18099999999998</v>
      </c>
      <c r="I45" s="20" t="s">
        <v>322</v>
      </c>
      <c r="J45" s="29">
        <f t="shared" si="0"/>
        <v>443181000000</v>
      </c>
      <c r="K45" s="20">
        <v>61</v>
      </c>
      <c r="L45" s="22">
        <v>2.64E-2</v>
      </c>
      <c r="M45" s="22">
        <v>2.53E-2</v>
      </c>
      <c r="N45" s="22">
        <v>5.8900000000000001E-2</v>
      </c>
      <c r="O45" s="22">
        <v>0.61009999999999998</v>
      </c>
      <c r="P45" s="22">
        <v>0.64339999999999997</v>
      </c>
      <c r="Q45" s="22">
        <v>0.65649999999999997</v>
      </c>
      <c r="R45" s="22">
        <v>0.54390000000000005</v>
      </c>
    </row>
    <row r="46" spans="4:18" ht="16" x14ac:dyDescent="0.2">
      <c r="D46" s="21">
        <v>45</v>
      </c>
      <c r="E46" s="27" t="s">
        <v>148</v>
      </c>
      <c r="F46" s="20" t="s">
        <v>149</v>
      </c>
      <c r="G46" s="26" t="s">
        <v>81</v>
      </c>
      <c r="H46" s="28">
        <v>1.1739999999999999</v>
      </c>
      <c r="I46" s="20" t="s">
        <v>322</v>
      </c>
      <c r="J46" s="29">
        <f t="shared" si="0"/>
        <v>1174000000</v>
      </c>
      <c r="K46" s="20">
        <v>35</v>
      </c>
      <c r="L46" s="22">
        <v>2.63E-2</v>
      </c>
      <c r="M46" s="22">
        <v>2.63E-2</v>
      </c>
      <c r="N46" s="22">
        <v>4.6399999999999997E-2</v>
      </c>
      <c r="O46" s="22">
        <v>0.26750000000000002</v>
      </c>
      <c r="P46" s="22">
        <v>0.30580000000000002</v>
      </c>
      <c r="Q46" s="22">
        <v>0.16289999999999999</v>
      </c>
      <c r="R46" s="22">
        <v>0.18390000000000001</v>
      </c>
    </row>
    <row r="47" spans="4:18" ht="16" x14ac:dyDescent="0.2">
      <c r="D47" s="21">
        <v>46</v>
      </c>
      <c r="E47" s="27" t="s">
        <v>150</v>
      </c>
      <c r="F47" s="20" t="s">
        <v>151</v>
      </c>
      <c r="G47" s="26" t="s">
        <v>81</v>
      </c>
      <c r="H47" s="28">
        <v>16.530999999999999</v>
      </c>
      <c r="I47" s="20" t="s">
        <v>322</v>
      </c>
      <c r="J47" s="29">
        <f t="shared" si="0"/>
        <v>16530999999.999998</v>
      </c>
      <c r="K47" s="20">
        <v>62</v>
      </c>
      <c r="L47" s="22">
        <v>2.6100000000000002E-2</v>
      </c>
      <c r="M47" s="22">
        <v>2.46E-2</v>
      </c>
      <c r="N47" s="22">
        <v>7.22E-2</v>
      </c>
      <c r="O47" s="22">
        <v>-10.2658</v>
      </c>
      <c r="P47" s="22">
        <v>-2.8000000000000001E-2</v>
      </c>
      <c r="Q47" s="22">
        <v>0.23200000000000001</v>
      </c>
      <c r="R47" s="22">
        <v>0.25840000000000002</v>
      </c>
    </row>
    <row r="48" spans="4:18" ht="16" x14ac:dyDescent="0.2">
      <c r="D48" s="21">
        <v>47</v>
      </c>
      <c r="E48" s="27" t="s">
        <v>152</v>
      </c>
      <c r="F48" s="20" t="s">
        <v>153</v>
      </c>
      <c r="G48" s="26" t="s">
        <v>57</v>
      </c>
      <c r="H48" s="28">
        <v>334.33800000000002</v>
      </c>
      <c r="I48" s="20" t="s">
        <v>322</v>
      </c>
      <c r="J48" s="29">
        <f t="shared" si="0"/>
        <v>334338000000</v>
      </c>
      <c r="K48" s="20">
        <v>67</v>
      </c>
      <c r="L48" s="22">
        <v>2.5899999999999999E-2</v>
      </c>
      <c r="M48" s="22">
        <v>2.41E-2</v>
      </c>
      <c r="N48" s="22">
        <v>7.0000000000000007E-2</v>
      </c>
      <c r="O48" s="22">
        <v>0.61099999999999999</v>
      </c>
      <c r="P48" s="22">
        <v>0.74490000000000001</v>
      </c>
      <c r="Q48" s="22">
        <v>0.65610000000000002</v>
      </c>
      <c r="R48" s="22">
        <v>0.56069999999999998</v>
      </c>
    </row>
    <row r="49" spans="4:18" ht="16" x14ac:dyDescent="0.2">
      <c r="D49" s="21">
        <v>48</v>
      </c>
      <c r="E49" s="27" t="s">
        <v>154</v>
      </c>
      <c r="F49" s="20" t="s">
        <v>155</v>
      </c>
      <c r="G49" s="26" t="s">
        <v>118</v>
      </c>
      <c r="H49" s="28">
        <v>19.850999999999999</v>
      </c>
      <c r="I49" s="20" t="s">
        <v>322</v>
      </c>
      <c r="J49" s="29">
        <f t="shared" si="0"/>
        <v>19851000000</v>
      </c>
      <c r="K49" s="20">
        <v>27</v>
      </c>
      <c r="L49" s="22">
        <v>2.5399999999999999E-2</v>
      </c>
      <c r="M49" s="22">
        <v>3.3500000000000002E-2</v>
      </c>
      <c r="N49" s="22">
        <v>0.01</v>
      </c>
      <c r="O49" s="22">
        <v>-0.49530000000000002</v>
      </c>
      <c r="P49" s="22">
        <v>0.1077</v>
      </c>
      <c r="Q49" s="22">
        <v>0.15240000000000001</v>
      </c>
      <c r="R49" s="22">
        <v>0.35060000000000002</v>
      </c>
    </row>
    <row r="50" spans="4:18" ht="16" x14ac:dyDescent="0.2">
      <c r="D50" s="21">
        <v>49</v>
      </c>
      <c r="E50" s="27" t="s">
        <v>156</v>
      </c>
      <c r="F50" s="20" t="s">
        <v>157</v>
      </c>
      <c r="G50" s="26" t="s">
        <v>57</v>
      </c>
      <c r="H50" s="28">
        <v>63.283999999999999</v>
      </c>
      <c r="I50" s="20" t="s">
        <v>322</v>
      </c>
      <c r="J50" s="29">
        <f t="shared" si="0"/>
        <v>63284000000</v>
      </c>
      <c r="K50" s="20">
        <v>59</v>
      </c>
      <c r="L50" s="22">
        <v>2.4899999999999999E-2</v>
      </c>
      <c r="M50" s="22">
        <v>2.3300000000000001E-2</v>
      </c>
      <c r="N50" s="22">
        <v>3.0099999999999998E-2</v>
      </c>
      <c r="O50" s="22">
        <v>0.8196</v>
      </c>
      <c r="P50" s="22">
        <v>0.65190000000000003</v>
      </c>
      <c r="Q50" s="22">
        <v>0.68079999999999996</v>
      </c>
      <c r="R50" s="22">
        <v>0.54969999999999997</v>
      </c>
    </row>
    <row r="51" spans="4:18" ht="16" x14ac:dyDescent="0.2">
      <c r="D51" s="21">
        <v>50</v>
      </c>
      <c r="E51" s="27" t="s">
        <v>158</v>
      </c>
      <c r="F51" s="20" t="s">
        <v>159</v>
      </c>
      <c r="G51" s="26" t="s">
        <v>57</v>
      </c>
      <c r="H51" s="28">
        <v>40.110999999999997</v>
      </c>
      <c r="I51" s="20" t="s">
        <v>322</v>
      </c>
      <c r="J51" s="29">
        <f t="shared" si="0"/>
        <v>40111000000</v>
      </c>
      <c r="K51" s="20">
        <v>53</v>
      </c>
      <c r="L51" s="22">
        <v>2.4799999999999999E-2</v>
      </c>
      <c r="M51" s="22">
        <v>2.4199999999999999E-2</v>
      </c>
      <c r="N51" s="22">
        <v>6.1699999999999998E-2</v>
      </c>
      <c r="O51" s="22">
        <v>0.68120000000000003</v>
      </c>
      <c r="P51" s="22">
        <v>-3.3382999999999998</v>
      </c>
      <c r="Q51" s="22">
        <v>0.87460000000000004</v>
      </c>
      <c r="R51" s="22">
        <v>0.84950000000000003</v>
      </c>
    </row>
    <row r="52" spans="4:18" ht="16" x14ac:dyDescent="0.2">
      <c r="D52" s="21">
        <v>51</v>
      </c>
      <c r="E52" s="27" t="s">
        <v>160</v>
      </c>
      <c r="F52" s="20" t="s">
        <v>161</v>
      </c>
      <c r="G52" s="26" t="s">
        <v>81</v>
      </c>
      <c r="H52" s="28">
        <v>8.7449999999999992</v>
      </c>
      <c r="I52" s="20" t="s">
        <v>322</v>
      </c>
      <c r="J52" s="29">
        <f t="shared" si="0"/>
        <v>8745000000</v>
      </c>
      <c r="K52" s="20">
        <v>29</v>
      </c>
      <c r="L52" s="22">
        <v>2.4500000000000001E-2</v>
      </c>
      <c r="M52" s="22">
        <v>2.64E-2</v>
      </c>
      <c r="N52" s="22">
        <v>4.9700000000000001E-2</v>
      </c>
      <c r="O52" s="22">
        <v>0.36130000000000001</v>
      </c>
      <c r="P52" s="22">
        <v>0.46139999999999998</v>
      </c>
      <c r="Q52" s="22">
        <v>0.3775</v>
      </c>
      <c r="R52" s="22">
        <v>0.37709999999999999</v>
      </c>
    </row>
    <row r="53" spans="4:18" ht="16" x14ac:dyDescent="0.2">
      <c r="D53" s="21">
        <v>52</v>
      </c>
      <c r="E53" s="27" t="s">
        <v>162</v>
      </c>
      <c r="F53" s="20" t="s">
        <v>163</v>
      </c>
      <c r="G53" s="26" t="s">
        <v>92</v>
      </c>
      <c r="H53" s="28">
        <v>16.222999999999999</v>
      </c>
      <c r="I53" s="20" t="s">
        <v>322</v>
      </c>
      <c r="J53" s="29">
        <f t="shared" si="0"/>
        <v>16222999999.999998</v>
      </c>
      <c r="K53" s="20">
        <v>38</v>
      </c>
      <c r="L53" s="22">
        <v>2.41E-2</v>
      </c>
      <c r="M53" s="22">
        <v>2.3699999999999999E-2</v>
      </c>
      <c r="N53" s="22">
        <v>8.9099999999999999E-2</v>
      </c>
      <c r="O53" s="22">
        <v>0.376</v>
      </c>
      <c r="P53" s="22">
        <v>0.45400000000000001</v>
      </c>
      <c r="Q53" s="22">
        <v>-0.26700000000000002</v>
      </c>
      <c r="R53" s="22">
        <v>-0.24490000000000001</v>
      </c>
    </row>
    <row r="54" spans="4:18" ht="16" x14ac:dyDescent="0.2">
      <c r="D54" s="21">
        <v>53</v>
      </c>
      <c r="E54" s="27" t="s">
        <v>164</v>
      </c>
      <c r="F54" s="20" t="s">
        <v>165</v>
      </c>
      <c r="G54" s="26" t="s">
        <v>73</v>
      </c>
      <c r="H54" s="28">
        <v>6.1609999999999996</v>
      </c>
      <c r="I54" s="20" t="s">
        <v>322</v>
      </c>
      <c r="J54" s="29">
        <f t="shared" si="0"/>
        <v>6161000000</v>
      </c>
      <c r="K54" s="20">
        <v>27</v>
      </c>
      <c r="L54" s="22">
        <v>2.41E-2</v>
      </c>
      <c r="M54" s="22">
        <v>2.41E-2</v>
      </c>
      <c r="N54" s="22">
        <v>1.61E-2</v>
      </c>
      <c r="O54" s="22">
        <v>0.44550000000000001</v>
      </c>
      <c r="P54" s="22">
        <v>0.71989999999999998</v>
      </c>
      <c r="Q54" s="22">
        <v>-3.8367</v>
      </c>
      <c r="R54" s="22">
        <v>-3.0280999999999998</v>
      </c>
    </row>
    <row r="55" spans="4:18" ht="16" x14ac:dyDescent="0.2">
      <c r="D55" s="21">
        <v>54</v>
      </c>
      <c r="E55" s="27" t="s">
        <v>166</v>
      </c>
      <c r="F55" s="20" t="s">
        <v>167</v>
      </c>
      <c r="G55" s="26" t="s">
        <v>73</v>
      </c>
      <c r="H55" s="28">
        <v>75.587999999999994</v>
      </c>
      <c r="I55" s="20" t="s">
        <v>322</v>
      </c>
      <c r="J55" s="29">
        <f t="shared" si="0"/>
        <v>75588000000</v>
      </c>
      <c r="K55" s="20">
        <v>56</v>
      </c>
      <c r="L55" s="22">
        <v>2.3699999999999999E-2</v>
      </c>
      <c r="M55" s="22">
        <v>1.9599999999999999E-2</v>
      </c>
      <c r="N55" s="22">
        <v>0.151</v>
      </c>
      <c r="O55" s="22">
        <v>0.53539999999999999</v>
      </c>
      <c r="P55" s="22">
        <v>0.34670000000000001</v>
      </c>
      <c r="Q55" s="22">
        <v>-1.0104</v>
      </c>
      <c r="R55" s="22">
        <v>0.48820000000000002</v>
      </c>
    </row>
    <row r="56" spans="4:18" ht="16" x14ac:dyDescent="0.2">
      <c r="D56" s="21">
        <v>55</v>
      </c>
      <c r="E56" s="27" t="s">
        <v>168</v>
      </c>
      <c r="F56" s="20" t="s">
        <v>169</v>
      </c>
      <c r="G56" s="26" t="s">
        <v>66</v>
      </c>
      <c r="H56" s="28">
        <v>1.1379999999999999</v>
      </c>
      <c r="I56" s="20" t="s">
        <v>322</v>
      </c>
      <c r="J56" s="29">
        <f t="shared" si="0"/>
        <v>1138000000</v>
      </c>
      <c r="K56" s="20">
        <v>27</v>
      </c>
      <c r="L56" s="22">
        <v>2.3699999999999999E-2</v>
      </c>
      <c r="M56" s="22">
        <v>2.8899999999999999E-2</v>
      </c>
      <c r="N56" s="22">
        <v>3.1800000000000002E-2</v>
      </c>
      <c r="O56" s="22">
        <v>-0.27250000000000002</v>
      </c>
      <c r="P56" s="22">
        <v>0.63349999999999995</v>
      </c>
      <c r="Q56" s="22">
        <v>0.41139999999999999</v>
      </c>
      <c r="R56" s="22">
        <v>0.25569999999999998</v>
      </c>
    </row>
    <row r="57" spans="4:18" ht="16" x14ac:dyDescent="0.2">
      <c r="D57" s="21">
        <v>56</v>
      </c>
      <c r="E57" s="27" t="s">
        <v>170</v>
      </c>
      <c r="F57" s="20" t="s">
        <v>171</v>
      </c>
      <c r="G57" s="26" t="s">
        <v>92</v>
      </c>
      <c r="H57" s="28">
        <v>12.307</v>
      </c>
      <c r="I57" s="20" t="s">
        <v>322</v>
      </c>
      <c r="J57" s="29">
        <f t="shared" si="0"/>
        <v>12307000000</v>
      </c>
      <c r="K57" s="20">
        <v>32</v>
      </c>
      <c r="L57" s="22">
        <v>2.3699999999999999E-2</v>
      </c>
      <c r="M57" s="22">
        <v>2.2100000000000002E-2</v>
      </c>
      <c r="N57" s="22">
        <v>7.0199999999999999E-2</v>
      </c>
      <c r="O57" s="22">
        <v>0.60870000000000002</v>
      </c>
      <c r="P57" s="22">
        <v>0.74739999999999995</v>
      </c>
      <c r="Q57" s="22">
        <v>-0.62990000000000002</v>
      </c>
      <c r="R57" s="22">
        <v>-1.0696000000000001</v>
      </c>
    </row>
    <row r="58" spans="4:18" ht="16" x14ac:dyDescent="0.2">
      <c r="D58" s="21">
        <v>57</v>
      </c>
      <c r="E58" s="27" t="s">
        <v>172</v>
      </c>
      <c r="F58" s="20" t="s">
        <v>173</v>
      </c>
      <c r="G58" s="26" t="s">
        <v>57</v>
      </c>
      <c r="H58" s="28">
        <v>24.457999999999998</v>
      </c>
      <c r="I58" s="20" t="s">
        <v>322</v>
      </c>
      <c r="J58" s="29">
        <f t="shared" si="0"/>
        <v>24458000000</v>
      </c>
      <c r="K58" s="20">
        <v>57</v>
      </c>
      <c r="L58" s="22">
        <v>2.3599999999999999E-2</v>
      </c>
      <c r="M58" s="22">
        <v>2.07E-2</v>
      </c>
      <c r="N58" s="22">
        <v>6.9199999999999998E-2</v>
      </c>
      <c r="O58" s="22">
        <v>0.57540000000000002</v>
      </c>
      <c r="P58" s="22">
        <v>0.56620000000000004</v>
      </c>
      <c r="Q58" s="22">
        <v>0.67320000000000002</v>
      </c>
      <c r="R58" s="22">
        <v>0.71289999999999998</v>
      </c>
    </row>
    <row r="59" spans="4:18" ht="16" x14ac:dyDescent="0.2">
      <c r="D59" s="21">
        <v>58</v>
      </c>
      <c r="E59" s="27" t="s">
        <v>174</v>
      </c>
      <c r="F59" s="20" t="s">
        <v>175</v>
      </c>
      <c r="G59" s="26" t="s">
        <v>81</v>
      </c>
      <c r="H59" s="28">
        <v>429.19299999999998</v>
      </c>
      <c r="I59" s="20" t="s">
        <v>323</v>
      </c>
      <c r="J59" s="29">
        <f t="shared" si="0"/>
        <v>429193000</v>
      </c>
      <c r="K59" s="20">
        <v>28</v>
      </c>
      <c r="L59" s="22">
        <v>2.3099999999999999E-2</v>
      </c>
      <c r="M59" s="22">
        <v>2.3300000000000001E-2</v>
      </c>
      <c r="N59" s="22">
        <v>8.5900000000000004E-2</v>
      </c>
      <c r="O59" s="22">
        <v>0.2402</v>
      </c>
      <c r="P59" s="22">
        <v>0.24110000000000001</v>
      </c>
      <c r="Q59" s="22">
        <v>0.2319</v>
      </c>
      <c r="R59" s="22">
        <v>0.22470000000000001</v>
      </c>
    </row>
    <row r="60" spans="4:18" ht="16" x14ac:dyDescent="0.2">
      <c r="D60" s="21">
        <v>59</v>
      </c>
      <c r="E60" s="27" t="s">
        <v>176</v>
      </c>
      <c r="F60" s="20" t="s">
        <v>177</v>
      </c>
      <c r="G60" s="26" t="s">
        <v>66</v>
      </c>
      <c r="H60" s="28">
        <v>52.682000000000002</v>
      </c>
      <c r="I60" s="20" t="s">
        <v>322</v>
      </c>
      <c r="J60" s="29">
        <f t="shared" si="0"/>
        <v>52682000000</v>
      </c>
      <c r="K60" s="20">
        <v>65</v>
      </c>
      <c r="L60" s="22">
        <v>2.2800000000000001E-2</v>
      </c>
      <c r="M60" s="22">
        <v>2.4400000000000002E-2</v>
      </c>
      <c r="N60" s="22">
        <v>1.5900000000000001E-2</v>
      </c>
      <c r="O60" s="22">
        <v>0.37890000000000001</v>
      </c>
      <c r="P60" s="22">
        <v>0.51490000000000002</v>
      </c>
      <c r="Q60" s="22">
        <v>0.51080000000000003</v>
      </c>
      <c r="R60" s="22">
        <v>0.46289999999999998</v>
      </c>
    </row>
    <row r="61" spans="4:18" ht="16" x14ac:dyDescent="0.2">
      <c r="D61" s="21">
        <v>60</v>
      </c>
      <c r="E61" s="27" t="s">
        <v>178</v>
      </c>
      <c r="F61" s="20" t="s">
        <v>179</v>
      </c>
      <c r="G61" s="26" t="s">
        <v>92</v>
      </c>
      <c r="H61" s="28">
        <v>2.5390000000000001</v>
      </c>
      <c r="I61" s="20" t="s">
        <v>322</v>
      </c>
      <c r="J61" s="29">
        <f t="shared" si="0"/>
        <v>2539000000</v>
      </c>
      <c r="K61" s="20">
        <v>47</v>
      </c>
      <c r="L61" s="22">
        <v>2.2499999999999999E-2</v>
      </c>
      <c r="M61" s="22">
        <v>2.0500000000000001E-2</v>
      </c>
      <c r="N61" s="22">
        <v>4.82E-2</v>
      </c>
      <c r="O61" s="22">
        <v>0.5585</v>
      </c>
      <c r="P61" s="22">
        <v>0.53949999999999998</v>
      </c>
      <c r="Q61" s="22">
        <v>-1.8010999999999999</v>
      </c>
      <c r="R61" s="22">
        <v>-10.800800000000001</v>
      </c>
    </row>
    <row r="62" spans="4:18" ht="16" x14ac:dyDescent="0.2">
      <c r="D62" s="21">
        <v>61</v>
      </c>
      <c r="E62" s="27" t="s">
        <v>180</v>
      </c>
      <c r="F62" s="20" t="s">
        <v>181</v>
      </c>
      <c r="G62" s="26" t="s">
        <v>92</v>
      </c>
      <c r="H62" s="28">
        <v>152.197</v>
      </c>
      <c r="I62" s="20" t="s">
        <v>322</v>
      </c>
      <c r="J62" s="29">
        <f t="shared" si="0"/>
        <v>152197000000</v>
      </c>
      <c r="K62" s="20">
        <v>28</v>
      </c>
      <c r="L62" s="22">
        <v>2.23E-2</v>
      </c>
      <c r="M62" s="22">
        <v>1.9900000000000001E-2</v>
      </c>
      <c r="N62" s="22">
        <v>0.1082</v>
      </c>
      <c r="O62" s="22">
        <v>0.87639999999999996</v>
      </c>
      <c r="P62" s="22">
        <v>0.97399999999999998</v>
      </c>
      <c r="Q62" s="22">
        <v>-9.3312000000000008</v>
      </c>
      <c r="R62" s="22">
        <v>2.7886000000000002</v>
      </c>
    </row>
    <row r="63" spans="4:18" ht="16" x14ac:dyDescent="0.2">
      <c r="D63" s="21">
        <v>62</v>
      </c>
      <c r="E63" s="27" t="s">
        <v>182</v>
      </c>
      <c r="F63" s="20" t="s">
        <v>183</v>
      </c>
      <c r="G63" s="26" t="s">
        <v>66</v>
      </c>
      <c r="H63" s="28">
        <v>70.155000000000001</v>
      </c>
      <c r="I63" s="20" t="s">
        <v>322</v>
      </c>
      <c r="J63" s="29">
        <f t="shared" si="0"/>
        <v>70155000000</v>
      </c>
      <c r="K63" s="20">
        <v>59</v>
      </c>
      <c r="L63" s="22">
        <v>2.2100000000000002E-2</v>
      </c>
      <c r="M63" s="22">
        <v>2.2700000000000001E-2</v>
      </c>
      <c r="N63" s="22">
        <v>6.9199999999999998E-2</v>
      </c>
      <c r="O63" s="22">
        <v>0.57350000000000001</v>
      </c>
      <c r="P63" s="22">
        <v>0.5877</v>
      </c>
      <c r="Q63" s="22">
        <v>0.78669999999999995</v>
      </c>
      <c r="R63" s="22">
        <v>0.61260000000000003</v>
      </c>
    </row>
    <row r="64" spans="4:18" ht="16" x14ac:dyDescent="0.2">
      <c r="D64" s="21">
        <v>63</v>
      </c>
      <c r="E64" s="27" t="s">
        <v>184</v>
      </c>
      <c r="F64" s="20" t="s">
        <v>185</v>
      </c>
      <c r="G64" s="26" t="s">
        <v>66</v>
      </c>
      <c r="H64" s="28">
        <v>62.29</v>
      </c>
      <c r="I64" s="20" t="s">
        <v>322</v>
      </c>
      <c r="J64" s="29">
        <f t="shared" si="0"/>
        <v>62290000000</v>
      </c>
      <c r="K64" s="20">
        <v>31</v>
      </c>
      <c r="L64" s="22">
        <v>2.2100000000000002E-2</v>
      </c>
      <c r="M64" s="22">
        <v>2.3199999999999998E-2</v>
      </c>
      <c r="N64" s="22">
        <v>7.2700000000000001E-2</v>
      </c>
      <c r="O64" s="22">
        <v>0.4153</v>
      </c>
      <c r="P64" s="22">
        <v>0.4002</v>
      </c>
      <c r="Q64" s="22">
        <v>0.30059999999999998</v>
      </c>
      <c r="R64" s="22">
        <v>0.37580000000000002</v>
      </c>
    </row>
    <row r="65" spans="4:18" ht="16" x14ac:dyDescent="0.2">
      <c r="D65" s="21">
        <v>64</v>
      </c>
      <c r="E65" s="27" t="s">
        <v>186</v>
      </c>
      <c r="F65" s="20" t="s">
        <v>187</v>
      </c>
      <c r="G65" s="26" t="s">
        <v>81</v>
      </c>
      <c r="H65" s="28">
        <v>45.447000000000003</v>
      </c>
      <c r="I65" s="20" t="s">
        <v>322</v>
      </c>
      <c r="J65" s="29">
        <f t="shared" si="0"/>
        <v>45447000000</v>
      </c>
      <c r="K65" s="20">
        <v>41</v>
      </c>
      <c r="L65" s="22">
        <v>2.1899999999999999E-2</v>
      </c>
      <c r="M65" s="22">
        <v>2.4199999999999999E-2</v>
      </c>
      <c r="N65" s="22">
        <v>0.1404</v>
      </c>
      <c r="O65" s="22">
        <v>0.20319999999999999</v>
      </c>
      <c r="P65" s="22">
        <v>0.21540000000000001</v>
      </c>
      <c r="Q65" s="22">
        <v>0.26860000000000001</v>
      </c>
      <c r="R65" s="22">
        <v>0.1658</v>
      </c>
    </row>
    <row r="66" spans="4:18" ht="16" x14ac:dyDescent="0.2">
      <c r="D66" s="21">
        <v>65</v>
      </c>
      <c r="E66" s="27" t="s">
        <v>188</v>
      </c>
      <c r="F66" s="20" t="s">
        <v>189</v>
      </c>
      <c r="G66" s="26" t="s">
        <v>66</v>
      </c>
      <c r="H66" s="28">
        <v>147.02099999999999</v>
      </c>
      <c r="I66" s="20" t="s">
        <v>322</v>
      </c>
      <c r="J66" s="29">
        <f t="shared" si="0"/>
        <v>147021000000</v>
      </c>
      <c r="K66" s="20">
        <v>29</v>
      </c>
      <c r="L66" s="22">
        <v>2.1600000000000001E-2</v>
      </c>
      <c r="M66" s="22">
        <v>2.63E-2</v>
      </c>
      <c r="N66" s="22">
        <v>-9.7299999999999998E-2</v>
      </c>
      <c r="O66" s="22">
        <v>0.71640000000000004</v>
      </c>
      <c r="P66" s="22">
        <v>4.4447999999999999</v>
      </c>
      <c r="Q66" s="22">
        <v>1.0407999999999999</v>
      </c>
      <c r="R66" s="22">
        <v>0.94969999999999999</v>
      </c>
    </row>
    <row r="67" spans="4:18" ht="16" x14ac:dyDescent="0.2">
      <c r="D67" s="21">
        <v>66</v>
      </c>
      <c r="E67" s="27" t="s">
        <v>190</v>
      </c>
      <c r="F67" s="20" t="s">
        <v>191</v>
      </c>
      <c r="G67" s="26" t="s">
        <v>73</v>
      </c>
      <c r="H67" s="28">
        <v>23.498999999999999</v>
      </c>
      <c r="I67" s="20" t="s">
        <v>322</v>
      </c>
      <c r="J67" s="29">
        <f t="shared" ref="J67:J130" si="1">IF(I67="B",H67*1000000000,IF(I67="M",H67*1000000,"N/A"))</f>
        <v>23499000000</v>
      </c>
      <c r="K67" s="20">
        <v>66</v>
      </c>
      <c r="L67" s="22">
        <v>2.1299999999999999E-2</v>
      </c>
      <c r="M67" s="22">
        <v>2.6200000000000001E-2</v>
      </c>
      <c r="N67" s="22">
        <v>5.5E-2</v>
      </c>
      <c r="O67" s="22">
        <v>0.42680000000000001</v>
      </c>
      <c r="P67" s="22">
        <v>-0.49359999999999998</v>
      </c>
      <c r="Q67" s="22">
        <v>0.44950000000000001</v>
      </c>
      <c r="R67" s="22">
        <v>0.44209999999999999</v>
      </c>
    </row>
    <row r="68" spans="4:18" ht="16" x14ac:dyDescent="0.2">
      <c r="D68" s="21">
        <v>67</v>
      </c>
      <c r="E68" s="27" t="s">
        <v>192</v>
      </c>
      <c r="F68" s="20" t="s">
        <v>193</v>
      </c>
      <c r="G68" s="26" t="s">
        <v>73</v>
      </c>
      <c r="H68" s="28">
        <v>199.952</v>
      </c>
      <c r="I68" s="20" t="s">
        <v>322</v>
      </c>
      <c r="J68" s="29">
        <f t="shared" si="1"/>
        <v>199952000000</v>
      </c>
      <c r="K68" s="20">
        <v>47</v>
      </c>
      <c r="L68" s="22">
        <v>2.06E-2</v>
      </c>
      <c r="M68" s="22">
        <v>2.2100000000000002E-2</v>
      </c>
      <c r="N68" s="22">
        <v>6.1499999999999999E-2</v>
      </c>
      <c r="O68" s="22">
        <v>0.70630000000000004</v>
      </c>
      <c r="P68" s="22">
        <v>0.65820000000000001</v>
      </c>
      <c r="Q68" s="22">
        <v>0.71540000000000004</v>
      </c>
      <c r="R68" s="22">
        <v>0.70599999999999996</v>
      </c>
    </row>
    <row r="69" spans="4:18" ht="16" x14ac:dyDescent="0.2">
      <c r="D69" s="21">
        <v>68</v>
      </c>
      <c r="E69" s="27" t="s">
        <v>194</v>
      </c>
      <c r="F69" s="20" t="s">
        <v>195</v>
      </c>
      <c r="G69" s="26" t="s">
        <v>123</v>
      </c>
      <c r="H69" s="28">
        <v>69.233000000000004</v>
      </c>
      <c r="I69" s="20" t="s">
        <v>322</v>
      </c>
      <c r="J69" s="29">
        <f t="shared" si="1"/>
        <v>69233000000</v>
      </c>
      <c r="K69" s="20">
        <v>40</v>
      </c>
      <c r="L69" s="22">
        <v>2.0500000000000001E-2</v>
      </c>
      <c r="M69" s="22">
        <v>2.1999999999999999E-2</v>
      </c>
      <c r="N69" s="22">
        <v>0.1178</v>
      </c>
      <c r="O69" s="22">
        <v>0.63700000000000001</v>
      </c>
      <c r="P69" s="22">
        <v>0.60629999999999995</v>
      </c>
      <c r="Q69" s="22">
        <v>4.7332999999999998</v>
      </c>
      <c r="R69" s="22">
        <v>2.3887</v>
      </c>
    </row>
    <row r="70" spans="4:18" ht="16" x14ac:dyDescent="0.2">
      <c r="D70" s="21">
        <v>69</v>
      </c>
      <c r="E70" s="27" t="s">
        <v>196</v>
      </c>
      <c r="F70" s="20" t="s">
        <v>197</v>
      </c>
      <c r="G70" s="26" t="s">
        <v>57</v>
      </c>
      <c r="H70" s="28">
        <v>20.904</v>
      </c>
      <c r="I70" s="20" t="s">
        <v>322</v>
      </c>
      <c r="J70" s="29">
        <f t="shared" si="1"/>
        <v>20904000000</v>
      </c>
      <c r="K70" s="20">
        <v>36</v>
      </c>
      <c r="L70" s="22">
        <v>2.0400000000000001E-2</v>
      </c>
      <c r="M70" s="22">
        <v>1.5800000000000002E-2</v>
      </c>
      <c r="N70" s="22">
        <v>8.7900000000000006E-2</v>
      </c>
      <c r="O70" s="22">
        <v>0.57940000000000003</v>
      </c>
      <c r="P70" s="22">
        <v>0.4874</v>
      </c>
      <c r="Q70" s="22">
        <v>0.89280000000000004</v>
      </c>
      <c r="R70" s="22">
        <v>0.5887</v>
      </c>
    </row>
    <row r="71" spans="4:18" ht="16" x14ac:dyDescent="0.2">
      <c r="D71" s="21">
        <v>70</v>
      </c>
      <c r="E71" s="27" t="s">
        <v>198</v>
      </c>
      <c r="F71" s="20" t="s">
        <v>199</v>
      </c>
      <c r="G71" s="26" t="s">
        <v>57</v>
      </c>
      <c r="H71" s="28">
        <v>1.222</v>
      </c>
      <c r="I71" s="20" t="s">
        <v>322</v>
      </c>
      <c r="J71" s="29">
        <f t="shared" si="1"/>
        <v>1222000000</v>
      </c>
      <c r="K71" s="20">
        <v>26</v>
      </c>
      <c r="L71" s="22">
        <v>1.9599999999999999E-2</v>
      </c>
      <c r="M71" s="22">
        <v>2.4E-2</v>
      </c>
      <c r="N71" s="22">
        <v>1.9099999999999999E-2</v>
      </c>
      <c r="O71" s="22">
        <v>0.16209999999999999</v>
      </c>
      <c r="P71" s="22">
        <v>-1.1919</v>
      </c>
      <c r="Q71" s="22">
        <v>-5.4899999999999997E-2</v>
      </c>
      <c r="R71" s="22">
        <v>-5.9242999999999997</v>
      </c>
    </row>
    <row r="72" spans="4:18" ht="16" x14ac:dyDescent="0.2">
      <c r="D72" s="21">
        <v>71</v>
      </c>
      <c r="E72" s="27" t="s">
        <v>200</v>
      </c>
      <c r="F72" s="20" t="s">
        <v>201</v>
      </c>
      <c r="G72" s="26" t="s">
        <v>73</v>
      </c>
      <c r="H72" s="28">
        <v>124.63500000000001</v>
      </c>
      <c r="I72" s="20" t="s">
        <v>322</v>
      </c>
      <c r="J72" s="29">
        <f t="shared" si="1"/>
        <v>124635000000</v>
      </c>
      <c r="K72" s="20">
        <v>61</v>
      </c>
      <c r="L72" s="22">
        <v>1.9599999999999999E-2</v>
      </c>
      <c r="M72" s="22">
        <v>1.61E-2</v>
      </c>
      <c r="N72" s="22">
        <v>0.22770000000000001</v>
      </c>
      <c r="O72" s="22">
        <v>0.38219999999999998</v>
      </c>
      <c r="P72" s="22">
        <v>0.3115</v>
      </c>
      <c r="Q72" s="22">
        <v>0.32679999999999998</v>
      </c>
      <c r="R72" s="22">
        <v>0.30230000000000001</v>
      </c>
    </row>
    <row r="73" spans="4:18" ht="16" x14ac:dyDescent="0.2">
      <c r="D73" s="21">
        <v>72</v>
      </c>
      <c r="E73" s="27" t="s">
        <v>202</v>
      </c>
      <c r="F73" s="20" t="s">
        <v>203</v>
      </c>
      <c r="G73" s="26" t="s">
        <v>76</v>
      </c>
      <c r="H73" s="28">
        <v>94.584999999999994</v>
      </c>
      <c r="I73" s="20" t="s">
        <v>322</v>
      </c>
      <c r="J73" s="29">
        <f t="shared" si="1"/>
        <v>94585000000</v>
      </c>
      <c r="K73" s="20">
        <v>48</v>
      </c>
      <c r="L73" s="22">
        <v>1.9400000000000001E-2</v>
      </c>
      <c r="M73" s="22">
        <v>1.9099999999999999E-2</v>
      </c>
      <c r="N73" s="22">
        <v>0.1007</v>
      </c>
      <c r="O73" s="22">
        <v>0.60260000000000002</v>
      </c>
      <c r="P73" s="22">
        <v>0.61229999999999996</v>
      </c>
      <c r="Q73" s="22">
        <v>0.57779999999999998</v>
      </c>
      <c r="R73" s="22">
        <v>0.64149999999999996</v>
      </c>
    </row>
    <row r="74" spans="4:18" ht="16" x14ac:dyDescent="0.2">
      <c r="D74" s="21">
        <v>73</v>
      </c>
      <c r="E74" s="27" t="s">
        <v>204</v>
      </c>
      <c r="F74" s="20" t="s">
        <v>205</v>
      </c>
      <c r="G74" s="26" t="s">
        <v>66</v>
      </c>
      <c r="H74" s="28">
        <v>9.2460000000000004</v>
      </c>
      <c r="I74" s="20" t="s">
        <v>322</v>
      </c>
      <c r="J74" s="29">
        <f t="shared" si="1"/>
        <v>9246000000</v>
      </c>
      <c r="K74" s="20">
        <v>29</v>
      </c>
      <c r="L74" s="22">
        <v>1.9400000000000001E-2</v>
      </c>
      <c r="M74" s="22">
        <v>1.8200000000000001E-2</v>
      </c>
      <c r="N74" s="22">
        <v>8.2100000000000006E-2</v>
      </c>
      <c r="O74" s="22">
        <v>0.36280000000000001</v>
      </c>
      <c r="P74" s="22">
        <v>0.42399999999999999</v>
      </c>
      <c r="Q74" s="22">
        <v>0.45119999999999999</v>
      </c>
      <c r="R74" s="22">
        <v>0.36720000000000003</v>
      </c>
    </row>
    <row r="75" spans="4:18" ht="16" x14ac:dyDescent="0.2">
      <c r="D75" s="21">
        <v>74</v>
      </c>
      <c r="E75" s="27" t="s">
        <v>206</v>
      </c>
      <c r="F75" s="20" t="s">
        <v>207</v>
      </c>
      <c r="G75" s="26" t="s">
        <v>123</v>
      </c>
      <c r="H75" s="28">
        <v>30.119</v>
      </c>
      <c r="I75" s="20" t="s">
        <v>322</v>
      </c>
      <c r="J75" s="29">
        <f t="shared" si="1"/>
        <v>30119000000</v>
      </c>
      <c r="K75" s="20">
        <v>51</v>
      </c>
      <c r="L75" s="22">
        <v>1.9E-2</v>
      </c>
      <c r="M75" s="22">
        <v>1.7399999999999999E-2</v>
      </c>
      <c r="N75" s="22">
        <v>6.9099999999999995E-2</v>
      </c>
      <c r="O75" s="22">
        <v>0.53010000000000002</v>
      </c>
      <c r="P75" s="22">
        <v>0.44230000000000003</v>
      </c>
      <c r="Q75" s="22">
        <v>1.8170999999999999</v>
      </c>
      <c r="R75" s="22">
        <v>0.5756</v>
      </c>
    </row>
    <row r="76" spans="4:18" ht="16" x14ac:dyDescent="0.2">
      <c r="D76" s="21">
        <v>75</v>
      </c>
      <c r="E76" s="27" t="s">
        <v>208</v>
      </c>
      <c r="F76" s="20" t="s">
        <v>209</v>
      </c>
      <c r="G76" s="26" t="s">
        <v>66</v>
      </c>
      <c r="H76" s="28">
        <v>2.3109999999999999</v>
      </c>
      <c r="I76" s="20" t="s">
        <v>322</v>
      </c>
      <c r="J76" s="29">
        <f t="shared" si="1"/>
        <v>2311000000</v>
      </c>
      <c r="K76" s="20">
        <v>31</v>
      </c>
      <c r="L76" s="22">
        <v>1.89E-2</v>
      </c>
      <c r="M76" s="22">
        <v>2.18E-2</v>
      </c>
      <c r="N76" s="22">
        <v>6.6699999999999995E-2</v>
      </c>
      <c r="O76" s="22">
        <v>0.42620000000000002</v>
      </c>
      <c r="P76" s="22">
        <v>0.42020000000000002</v>
      </c>
      <c r="Q76" s="22">
        <v>1.8654999999999999</v>
      </c>
      <c r="R76" s="22">
        <v>6.4725000000000001</v>
      </c>
    </row>
    <row r="77" spans="4:18" ht="16" x14ac:dyDescent="0.2">
      <c r="D77" s="21">
        <v>76</v>
      </c>
      <c r="E77" s="27" t="s">
        <v>210</v>
      </c>
      <c r="F77" s="20" t="s">
        <v>211</v>
      </c>
      <c r="G77" s="26" t="s">
        <v>57</v>
      </c>
      <c r="H77" s="28">
        <v>47.006999999999998</v>
      </c>
      <c r="I77" s="20" t="s">
        <v>322</v>
      </c>
      <c r="J77" s="29">
        <f t="shared" si="1"/>
        <v>47007000000</v>
      </c>
      <c r="K77" s="20">
        <v>47</v>
      </c>
      <c r="L77" s="22">
        <v>1.89E-2</v>
      </c>
      <c r="M77" s="22">
        <v>2.2800000000000001E-2</v>
      </c>
      <c r="N77" s="22">
        <v>4.5699999999999998E-2</v>
      </c>
      <c r="O77" s="22">
        <v>0.2177</v>
      </c>
      <c r="P77" s="22">
        <v>0.4052</v>
      </c>
      <c r="Q77" s="22">
        <v>0.31440000000000001</v>
      </c>
      <c r="R77" s="22">
        <v>0.378</v>
      </c>
    </row>
    <row r="78" spans="4:18" ht="16" x14ac:dyDescent="0.2">
      <c r="D78" s="21">
        <v>77</v>
      </c>
      <c r="E78" s="27" t="s">
        <v>212</v>
      </c>
      <c r="F78" s="20" t="s">
        <v>213</v>
      </c>
      <c r="G78" s="26" t="s">
        <v>123</v>
      </c>
      <c r="H78" s="28">
        <v>11.365</v>
      </c>
      <c r="I78" s="20" t="s">
        <v>322</v>
      </c>
      <c r="J78" s="29">
        <f t="shared" si="1"/>
        <v>11365000000</v>
      </c>
      <c r="K78" s="20">
        <v>49</v>
      </c>
      <c r="L78" s="22">
        <v>1.8800000000000001E-2</v>
      </c>
      <c r="M78" s="22">
        <v>1.7999999999999999E-2</v>
      </c>
      <c r="N78" s="22">
        <v>4.9000000000000002E-2</v>
      </c>
      <c r="O78" s="22">
        <v>0.40039999999999998</v>
      </c>
      <c r="P78" s="22">
        <v>0.46210000000000001</v>
      </c>
      <c r="Q78" s="22">
        <v>-8.7409999999999997</v>
      </c>
      <c r="R78" s="22">
        <v>-0.69089999999999996</v>
      </c>
    </row>
    <row r="79" spans="4:18" ht="16" x14ac:dyDescent="0.2">
      <c r="D79" s="21">
        <v>78</v>
      </c>
      <c r="E79" s="27" t="s">
        <v>214</v>
      </c>
      <c r="F79" s="20" t="s">
        <v>215</v>
      </c>
      <c r="G79" s="26" t="s">
        <v>92</v>
      </c>
      <c r="H79" s="28">
        <v>2.371</v>
      </c>
      <c r="I79" s="20" t="s">
        <v>322</v>
      </c>
      <c r="J79" s="29">
        <f t="shared" si="1"/>
        <v>2371000000</v>
      </c>
      <c r="K79" s="20">
        <v>55</v>
      </c>
      <c r="L79" s="22">
        <v>1.8599999999999998E-2</v>
      </c>
      <c r="M79" s="22">
        <v>2.01E-2</v>
      </c>
      <c r="N79" s="22">
        <v>6.2799999999999995E-2</v>
      </c>
      <c r="O79" s="22">
        <v>0.74670000000000003</v>
      </c>
      <c r="P79" s="22">
        <v>0.91320000000000001</v>
      </c>
      <c r="Q79" s="22">
        <v>-0.49370000000000003</v>
      </c>
      <c r="R79" s="22">
        <v>-0.45950000000000002</v>
      </c>
    </row>
    <row r="80" spans="4:18" ht="16" x14ac:dyDescent="0.2">
      <c r="D80" s="21">
        <v>79</v>
      </c>
      <c r="E80" s="27" t="s">
        <v>216</v>
      </c>
      <c r="F80" s="20" t="s">
        <v>217</v>
      </c>
      <c r="G80" s="26" t="s">
        <v>66</v>
      </c>
      <c r="H80" s="28">
        <v>84.105000000000004</v>
      </c>
      <c r="I80" s="20" t="s">
        <v>322</v>
      </c>
      <c r="J80" s="29">
        <f t="shared" si="1"/>
        <v>84105000000</v>
      </c>
      <c r="K80" s="20">
        <v>27</v>
      </c>
      <c r="L80" s="22">
        <v>1.8499999999999999E-2</v>
      </c>
      <c r="M80" s="22">
        <v>1.6799999999999999E-2</v>
      </c>
      <c r="N80" s="22">
        <v>0.1085</v>
      </c>
      <c r="O80" s="22">
        <v>0.39700000000000002</v>
      </c>
      <c r="P80" s="22">
        <v>0.40300000000000002</v>
      </c>
      <c r="Q80" s="22">
        <v>0.5202</v>
      </c>
      <c r="R80" s="22">
        <v>0.54</v>
      </c>
    </row>
    <row r="81" spans="4:18" ht="16" x14ac:dyDescent="0.2">
      <c r="D81" s="21">
        <v>80</v>
      </c>
      <c r="E81" s="27" t="s">
        <v>218</v>
      </c>
      <c r="F81" s="20" t="s">
        <v>219</v>
      </c>
      <c r="G81" s="26" t="s">
        <v>81</v>
      </c>
      <c r="H81" s="28">
        <v>2.72</v>
      </c>
      <c r="I81" s="20" t="s">
        <v>322</v>
      </c>
      <c r="J81" s="29">
        <f t="shared" si="1"/>
        <v>2720000000</v>
      </c>
      <c r="K81" s="20">
        <v>29</v>
      </c>
      <c r="L81" s="22">
        <v>1.84E-2</v>
      </c>
      <c r="M81" s="22">
        <v>1.9599999999999999E-2</v>
      </c>
      <c r="N81" s="22">
        <v>7.0199999999999999E-2</v>
      </c>
      <c r="O81" s="22">
        <v>0.28660000000000002</v>
      </c>
      <c r="P81" s="22">
        <v>0.33479999999999999</v>
      </c>
      <c r="Q81" s="22">
        <v>0.26850000000000002</v>
      </c>
      <c r="R81" s="22">
        <v>0.33639999999999998</v>
      </c>
    </row>
    <row r="82" spans="4:18" ht="16" x14ac:dyDescent="0.2">
      <c r="D82" s="21">
        <v>81</v>
      </c>
      <c r="E82" s="27" t="s">
        <v>220</v>
      </c>
      <c r="F82" s="20" t="s">
        <v>221</v>
      </c>
      <c r="G82" s="26" t="s">
        <v>81</v>
      </c>
      <c r="H82" s="28">
        <v>11.602</v>
      </c>
      <c r="I82" s="20" t="s">
        <v>322</v>
      </c>
      <c r="J82" s="29">
        <f t="shared" si="1"/>
        <v>11602000000</v>
      </c>
      <c r="K82" s="20">
        <v>32</v>
      </c>
      <c r="L82" s="22">
        <v>1.7999999999999999E-2</v>
      </c>
      <c r="M82" s="22">
        <v>2.18E-2</v>
      </c>
      <c r="N82" s="22">
        <v>7.2499999999999995E-2</v>
      </c>
      <c r="O82" s="22">
        <v>0.82030000000000003</v>
      </c>
      <c r="P82" s="22">
        <v>0.96850000000000003</v>
      </c>
      <c r="Q82" s="22">
        <v>1.0979000000000001</v>
      </c>
      <c r="R82" s="22">
        <v>1.0769</v>
      </c>
    </row>
    <row r="83" spans="4:18" ht="16" x14ac:dyDescent="0.2">
      <c r="D83" s="21">
        <v>82</v>
      </c>
      <c r="E83" s="27" t="s">
        <v>222</v>
      </c>
      <c r="F83" s="20" t="s">
        <v>223</v>
      </c>
      <c r="G83" s="26" t="s">
        <v>66</v>
      </c>
      <c r="H83" s="28">
        <v>134.495</v>
      </c>
      <c r="I83" s="20" t="s">
        <v>322</v>
      </c>
      <c r="J83" s="29">
        <f t="shared" si="1"/>
        <v>134495000000</v>
      </c>
      <c r="K83" s="20">
        <v>30</v>
      </c>
      <c r="L83" s="22">
        <v>1.7999999999999999E-2</v>
      </c>
      <c r="M83" s="22">
        <v>2.3199999999999998E-2</v>
      </c>
      <c r="N83" s="22">
        <v>6.0199999999999997E-2</v>
      </c>
      <c r="O83" s="22">
        <v>0.3382</v>
      </c>
      <c r="P83" s="22">
        <v>0.4824</v>
      </c>
      <c r="Q83" s="22">
        <v>0.65139999999999998</v>
      </c>
      <c r="R83" s="22">
        <v>0.57469999999999999</v>
      </c>
    </row>
    <row r="84" spans="4:18" ht="16" x14ac:dyDescent="0.2">
      <c r="D84" s="21">
        <v>83</v>
      </c>
      <c r="E84" s="27" t="s">
        <v>224</v>
      </c>
      <c r="F84" s="20" t="s">
        <v>225</v>
      </c>
      <c r="G84" s="26" t="s">
        <v>92</v>
      </c>
      <c r="H84" s="28">
        <v>583.62300000000005</v>
      </c>
      <c r="I84" s="20" t="s">
        <v>323</v>
      </c>
      <c r="J84" s="29">
        <f t="shared" si="1"/>
        <v>583623000</v>
      </c>
      <c r="K84" s="20">
        <v>30</v>
      </c>
      <c r="L84" s="22">
        <v>1.78E-2</v>
      </c>
      <c r="M84" s="22">
        <v>2.3300000000000001E-2</v>
      </c>
      <c r="N84" s="22">
        <v>3.5200000000000002E-2</v>
      </c>
      <c r="O84" s="22">
        <v>0.55110000000000003</v>
      </c>
      <c r="P84" s="22">
        <v>0.57830000000000004</v>
      </c>
      <c r="Q84" s="22">
        <v>-0.99419999999999997</v>
      </c>
      <c r="R84" s="22">
        <v>-0.73870000000000002</v>
      </c>
    </row>
    <row r="85" spans="4:18" ht="16" x14ac:dyDescent="0.2">
      <c r="D85" s="21">
        <v>84</v>
      </c>
      <c r="E85" s="27" t="s">
        <v>226</v>
      </c>
      <c r="F85" s="20" t="s">
        <v>227</v>
      </c>
      <c r="G85" s="26" t="s">
        <v>66</v>
      </c>
      <c r="H85" s="28">
        <v>2.964</v>
      </c>
      <c r="I85" s="20" t="s">
        <v>322</v>
      </c>
      <c r="J85" s="29">
        <f t="shared" si="1"/>
        <v>2964000000</v>
      </c>
      <c r="K85" s="20">
        <v>55</v>
      </c>
      <c r="L85" s="22">
        <v>1.7500000000000002E-2</v>
      </c>
      <c r="M85" s="22">
        <v>1.7999999999999999E-2</v>
      </c>
      <c r="N85" s="22">
        <v>3.5299999999999998E-2</v>
      </c>
      <c r="O85" s="22">
        <v>0.2326</v>
      </c>
      <c r="P85" s="22">
        <v>77.898099999999999</v>
      </c>
      <c r="Q85" s="22">
        <v>-1.6246</v>
      </c>
      <c r="R85" s="22">
        <v>-0.17030000000000001</v>
      </c>
    </row>
    <row r="86" spans="4:18" ht="16" x14ac:dyDescent="0.2">
      <c r="D86" s="21">
        <v>85</v>
      </c>
      <c r="E86" s="27" t="s">
        <v>228</v>
      </c>
      <c r="F86" s="20" t="s">
        <v>229</v>
      </c>
      <c r="G86" s="26" t="s">
        <v>92</v>
      </c>
      <c r="H86" s="28">
        <v>653.28399999999999</v>
      </c>
      <c r="I86" s="20" t="s">
        <v>323</v>
      </c>
      <c r="J86" s="29">
        <f t="shared" si="1"/>
        <v>653284000</v>
      </c>
      <c r="K86" s="20">
        <v>25</v>
      </c>
      <c r="L86" s="22">
        <v>1.7299999999999999E-2</v>
      </c>
      <c r="M86" s="22">
        <v>1.6899999999999998E-2</v>
      </c>
      <c r="N86" s="22">
        <v>0.04</v>
      </c>
      <c r="O86" s="22">
        <v>0.58340000000000003</v>
      </c>
      <c r="P86" s="22">
        <v>0.59440000000000004</v>
      </c>
      <c r="Q86" s="22">
        <v>-0.58450000000000002</v>
      </c>
      <c r="R86" s="22">
        <v>2.5629</v>
      </c>
    </row>
    <row r="87" spans="4:18" ht="16" x14ac:dyDescent="0.2">
      <c r="D87" s="21">
        <v>86</v>
      </c>
      <c r="E87" s="27" t="s">
        <v>230</v>
      </c>
      <c r="F87" s="20" t="s">
        <v>231</v>
      </c>
      <c r="G87" s="26" t="s">
        <v>66</v>
      </c>
      <c r="H87" s="28">
        <v>2.6059999999999999</v>
      </c>
      <c r="I87" s="20" t="s">
        <v>322</v>
      </c>
      <c r="J87" s="29">
        <f t="shared" si="1"/>
        <v>2606000000</v>
      </c>
      <c r="K87" s="20">
        <v>38</v>
      </c>
      <c r="L87" s="22">
        <v>1.72E-2</v>
      </c>
      <c r="M87" s="22">
        <v>1.83E-2</v>
      </c>
      <c r="N87" s="22">
        <v>1.9E-2</v>
      </c>
      <c r="O87" s="22">
        <v>0.29859999999999998</v>
      </c>
      <c r="P87" s="22">
        <v>0.35970000000000002</v>
      </c>
      <c r="Q87" s="22">
        <v>0.54320000000000002</v>
      </c>
      <c r="R87" s="22">
        <v>0.38419999999999999</v>
      </c>
    </row>
    <row r="88" spans="4:18" ht="16" x14ac:dyDescent="0.2">
      <c r="D88" s="21">
        <v>87</v>
      </c>
      <c r="E88" s="27" t="s">
        <v>232</v>
      </c>
      <c r="F88" s="20" t="s">
        <v>233</v>
      </c>
      <c r="G88" s="26" t="s">
        <v>81</v>
      </c>
      <c r="H88" s="28">
        <v>4.2510000000000003</v>
      </c>
      <c r="I88" s="20" t="s">
        <v>322</v>
      </c>
      <c r="J88" s="29">
        <f t="shared" si="1"/>
        <v>4251000000.0000005</v>
      </c>
      <c r="K88" s="20">
        <v>30</v>
      </c>
      <c r="L88" s="22">
        <v>1.7000000000000001E-2</v>
      </c>
      <c r="M88" s="22">
        <v>1.7000000000000001E-2</v>
      </c>
      <c r="N88" s="22">
        <v>7.1800000000000003E-2</v>
      </c>
      <c r="O88" s="22">
        <v>0.17499999999999999</v>
      </c>
      <c r="P88" s="22">
        <v>0.22420000000000001</v>
      </c>
      <c r="Q88" s="22">
        <v>9.6000000000000002E-2</v>
      </c>
      <c r="R88" s="22">
        <v>0.1804</v>
      </c>
    </row>
    <row r="89" spans="4:18" ht="16" x14ac:dyDescent="0.2">
      <c r="D89" s="21">
        <v>88</v>
      </c>
      <c r="E89" s="27" t="s">
        <v>234</v>
      </c>
      <c r="F89" s="20" t="s">
        <v>235</v>
      </c>
      <c r="G89" s="26" t="s">
        <v>57</v>
      </c>
      <c r="H89" s="28">
        <v>5.4029999999999996</v>
      </c>
      <c r="I89" s="20" t="s">
        <v>322</v>
      </c>
      <c r="J89" s="29">
        <f t="shared" si="1"/>
        <v>5403000000</v>
      </c>
      <c r="K89" s="20">
        <v>60</v>
      </c>
      <c r="L89" s="22">
        <v>1.6799999999999999E-2</v>
      </c>
      <c r="M89" s="22">
        <v>1.8599999999999998E-2</v>
      </c>
      <c r="N89" s="22">
        <v>7.0499999999999993E-2</v>
      </c>
      <c r="O89" s="22">
        <v>0.7056</v>
      </c>
      <c r="P89" s="22">
        <v>0.59570000000000001</v>
      </c>
      <c r="Q89" s="22">
        <v>3.2541000000000002</v>
      </c>
      <c r="R89" s="22">
        <v>21.7746</v>
      </c>
    </row>
    <row r="90" spans="4:18" ht="16" x14ac:dyDescent="0.2">
      <c r="D90" s="21">
        <v>89</v>
      </c>
      <c r="E90" s="27" t="s">
        <v>236</v>
      </c>
      <c r="F90" s="20" t="s">
        <v>237</v>
      </c>
      <c r="G90" s="26" t="s">
        <v>92</v>
      </c>
      <c r="H90" s="28">
        <v>3.552</v>
      </c>
      <c r="I90" s="20" t="s">
        <v>322</v>
      </c>
      <c r="J90" s="29">
        <f t="shared" si="1"/>
        <v>3552000000</v>
      </c>
      <c r="K90" s="20">
        <v>68</v>
      </c>
      <c r="L90" s="22">
        <v>1.61E-2</v>
      </c>
      <c r="M90" s="22">
        <v>1.6199999999999999E-2</v>
      </c>
      <c r="N90" s="22">
        <v>9.5399999999999999E-2</v>
      </c>
      <c r="O90" s="22">
        <v>0.70520000000000005</v>
      </c>
      <c r="P90" s="22">
        <v>0.54220000000000002</v>
      </c>
      <c r="Q90" s="22">
        <v>-1.5546</v>
      </c>
      <c r="R90" s="22">
        <v>-3.7309999999999999</v>
      </c>
    </row>
    <row r="91" spans="4:18" ht="16" x14ac:dyDescent="0.2">
      <c r="D91" s="21">
        <v>90</v>
      </c>
      <c r="E91" s="27" t="s">
        <v>238</v>
      </c>
      <c r="F91" s="20" t="s">
        <v>239</v>
      </c>
      <c r="G91" s="26" t="s">
        <v>92</v>
      </c>
      <c r="H91" s="28">
        <v>3.4390000000000001</v>
      </c>
      <c r="I91" s="20" t="s">
        <v>322</v>
      </c>
      <c r="J91" s="29">
        <f t="shared" si="1"/>
        <v>3439000000</v>
      </c>
      <c r="K91" s="20">
        <v>55</v>
      </c>
      <c r="L91" s="22">
        <v>1.61E-2</v>
      </c>
      <c r="M91" s="22">
        <v>1.6199999999999999E-2</v>
      </c>
      <c r="N91" s="22">
        <v>8.1900000000000001E-2</v>
      </c>
      <c r="O91" s="22">
        <v>0.6835</v>
      </c>
      <c r="P91" s="22">
        <v>0.55589999999999995</v>
      </c>
      <c r="Q91" s="22">
        <v>-0.99439999999999995</v>
      </c>
      <c r="R91" s="22">
        <v>-0.58240000000000003</v>
      </c>
    </row>
    <row r="92" spans="4:18" ht="16" x14ac:dyDescent="0.2">
      <c r="D92" s="21">
        <v>91</v>
      </c>
      <c r="E92" s="27" t="s">
        <v>240</v>
      </c>
      <c r="F92" s="20" t="s">
        <v>241</v>
      </c>
      <c r="G92" s="26" t="s">
        <v>66</v>
      </c>
      <c r="H92" s="28">
        <v>39.831000000000003</v>
      </c>
      <c r="I92" s="20" t="s">
        <v>322</v>
      </c>
      <c r="J92" s="29">
        <f t="shared" si="1"/>
        <v>39831000000</v>
      </c>
      <c r="K92" s="20">
        <v>67</v>
      </c>
      <c r="L92" s="22">
        <v>1.6E-2</v>
      </c>
      <c r="M92" s="22">
        <v>1.5699999999999999E-2</v>
      </c>
      <c r="N92" s="22">
        <v>0.13819999999999999</v>
      </c>
      <c r="O92" s="22">
        <v>0.51480000000000004</v>
      </c>
      <c r="P92" s="22">
        <v>0.35070000000000001</v>
      </c>
      <c r="Q92" s="22">
        <v>0.2918</v>
      </c>
      <c r="R92" s="22">
        <v>0.24399999999999999</v>
      </c>
    </row>
    <row r="93" spans="4:18" ht="16" x14ac:dyDescent="0.2">
      <c r="D93" s="21">
        <v>92</v>
      </c>
      <c r="E93" s="27" t="s">
        <v>242</v>
      </c>
      <c r="F93" s="20" t="s">
        <v>243</v>
      </c>
      <c r="G93" s="26" t="s">
        <v>57</v>
      </c>
      <c r="H93" s="28">
        <v>383.863</v>
      </c>
      <c r="I93" s="20" t="s">
        <v>322</v>
      </c>
      <c r="J93" s="29">
        <f t="shared" si="1"/>
        <v>383863000000</v>
      </c>
      <c r="K93" s="20">
        <v>49</v>
      </c>
      <c r="L93" s="22">
        <v>1.5800000000000002E-2</v>
      </c>
      <c r="M93" s="22">
        <v>1.6199999999999999E-2</v>
      </c>
      <c r="N93" s="22">
        <v>1.8499999999999999E-2</v>
      </c>
      <c r="O93" s="22">
        <v>0.68640000000000001</v>
      </c>
      <c r="P93" s="22">
        <v>0.48730000000000001</v>
      </c>
      <c r="Q93" s="22">
        <v>0.86319999999999997</v>
      </c>
      <c r="R93" s="22">
        <v>0.56599999999999995</v>
      </c>
    </row>
    <row r="94" spans="4:18" ht="16" x14ac:dyDescent="0.2">
      <c r="D94" s="21">
        <v>93</v>
      </c>
      <c r="E94" s="27" t="s">
        <v>244</v>
      </c>
      <c r="F94" s="20" t="s">
        <v>245</v>
      </c>
      <c r="G94" s="26" t="s">
        <v>81</v>
      </c>
      <c r="H94" s="28">
        <v>8.2309999999999999</v>
      </c>
      <c r="I94" s="20" t="s">
        <v>322</v>
      </c>
      <c r="J94" s="29">
        <f t="shared" si="1"/>
        <v>8231000000</v>
      </c>
      <c r="K94" s="20">
        <v>54</v>
      </c>
      <c r="L94" s="22">
        <v>1.5599999999999999E-2</v>
      </c>
      <c r="M94" s="22">
        <v>1.52E-2</v>
      </c>
      <c r="N94" s="22">
        <v>5.67E-2</v>
      </c>
      <c r="O94" s="22">
        <v>0.27050000000000002</v>
      </c>
      <c r="P94" s="22">
        <v>0.28149999999999997</v>
      </c>
      <c r="Q94" s="22">
        <v>0.24909999999999999</v>
      </c>
      <c r="R94" s="22">
        <v>0.2243</v>
      </c>
    </row>
    <row r="95" spans="4:18" ht="16" x14ac:dyDescent="0.2">
      <c r="D95" s="21">
        <v>94</v>
      </c>
      <c r="E95" s="27" t="s">
        <v>246</v>
      </c>
      <c r="F95" s="20" t="s">
        <v>247</v>
      </c>
      <c r="G95" s="26" t="s">
        <v>66</v>
      </c>
      <c r="H95" s="28">
        <v>1.264</v>
      </c>
      <c r="I95" s="20" t="s">
        <v>322</v>
      </c>
      <c r="J95" s="29">
        <f t="shared" si="1"/>
        <v>1264000000</v>
      </c>
      <c r="K95" s="20">
        <v>50</v>
      </c>
      <c r="L95" s="22">
        <v>1.5100000000000001E-2</v>
      </c>
      <c r="M95" s="22">
        <v>1.3899999999999999E-2</v>
      </c>
      <c r="N95" s="22">
        <v>4.8599999999999997E-2</v>
      </c>
      <c r="O95" s="22">
        <v>0.37419999999999998</v>
      </c>
      <c r="P95" s="22">
        <v>0.35339999999999999</v>
      </c>
      <c r="Q95" s="22">
        <v>-0.31940000000000002</v>
      </c>
      <c r="R95" s="22">
        <v>0.1158</v>
      </c>
    </row>
    <row r="96" spans="4:18" ht="16" x14ac:dyDescent="0.2">
      <c r="D96" s="21">
        <v>95</v>
      </c>
      <c r="E96" s="27" t="s">
        <v>248</v>
      </c>
      <c r="F96" s="20" t="s">
        <v>249</v>
      </c>
      <c r="G96" s="26" t="s">
        <v>66</v>
      </c>
      <c r="H96" s="28">
        <v>75.759</v>
      </c>
      <c r="I96" s="20" t="s">
        <v>322</v>
      </c>
      <c r="J96" s="29">
        <f t="shared" si="1"/>
        <v>75759000000</v>
      </c>
      <c r="K96" s="20">
        <v>29</v>
      </c>
      <c r="L96" s="22">
        <v>1.4999999999999999E-2</v>
      </c>
      <c r="M96" s="22">
        <v>1.67E-2</v>
      </c>
      <c r="N96" s="22">
        <v>7.3400000000000007E-2</v>
      </c>
      <c r="O96" s="22">
        <v>0.91710000000000003</v>
      </c>
      <c r="P96" s="22">
        <v>0.49170000000000003</v>
      </c>
      <c r="Q96" s="22">
        <v>0.81040000000000001</v>
      </c>
      <c r="R96" s="22">
        <v>0.66479999999999995</v>
      </c>
    </row>
    <row r="97" spans="4:18" ht="16" x14ac:dyDescent="0.2">
      <c r="D97" s="21">
        <v>96</v>
      </c>
      <c r="E97" s="27" t="s">
        <v>250</v>
      </c>
      <c r="F97" s="20" t="s">
        <v>251</v>
      </c>
      <c r="G97" s="26" t="s">
        <v>66</v>
      </c>
      <c r="H97" s="28">
        <v>7.4139999999999997</v>
      </c>
      <c r="I97" s="20" t="s">
        <v>322</v>
      </c>
      <c r="J97" s="29">
        <f t="shared" si="1"/>
        <v>7414000000</v>
      </c>
      <c r="K97" s="20">
        <v>36</v>
      </c>
      <c r="L97" s="22">
        <v>1.4800000000000001E-2</v>
      </c>
      <c r="M97" s="22">
        <v>1.61E-2</v>
      </c>
      <c r="N97" s="22">
        <v>3.5499999999999997E-2</v>
      </c>
      <c r="O97" s="22">
        <v>0.32540000000000002</v>
      </c>
      <c r="P97" s="22">
        <v>0.38369999999999999</v>
      </c>
      <c r="Q97" s="22">
        <v>0.47639999999999999</v>
      </c>
      <c r="R97" s="22">
        <v>0.44540000000000002</v>
      </c>
    </row>
    <row r="98" spans="4:18" ht="16" x14ac:dyDescent="0.2">
      <c r="D98" s="21">
        <v>97</v>
      </c>
      <c r="E98" s="27" t="s">
        <v>252</v>
      </c>
      <c r="F98" s="20" t="s">
        <v>253</v>
      </c>
      <c r="G98" s="26" t="s">
        <v>66</v>
      </c>
      <c r="H98" s="28">
        <v>9.1189999999999998</v>
      </c>
      <c r="I98" s="20" t="s">
        <v>322</v>
      </c>
      <c r="J98" s="29">
        <f t="shared" si="1"/>
        <v>9119000000</v>
      </c>
      <c r="K98" s="20">
        <v>27</v>
      </c>
      <c r="L98" s="22">
        <v>1.44E-2</v>
      </c>
      <c r="M98" s="22">
        <v>1.7100000000000001E-2</v>
      </c>
      <c r="N98" s="22">
        <v>6.88E-2</v>
      </c>
      <c r="O98" s="22">
        <v>0.30790000000000001</v>
      </c>
      <c r="P98" s="22">
        <v>0.44869999999999999</v>
      </c>
      <c r="Q98" s="22">
        <v>0.42780000000000001</v>
      </c>
      <c r="R98" s="22">
        <v>0.39550000000000002</v>
      </c>
    </row>
    <row r="99" spans="4:18" ht="16" x14ac:dyDescent="0.2">
      <c r="D99" s="21">
        <v>98</v>
      </c>
      <c r="E99" s="27" t="s">
        <v>254</v>
      </c>
      <c r="F99" s="20" t="s">
        <v>255</v>
      </c>
      <c r="G99" s="26" t="s">
        <v>81</v>
      </c>
      <c r="H99" s="28">
        <v>95.366</v>
      </c>
      <c r="I99" s="20" t="s">
        <v>322</v>
      </c>
      <c r="J99" s="29">
        <f t="shared" si="1"/>
        <v>95366000000</v>
      </c>
      <c r="K99" s="20">
        <v>29</v>
      </c>
      <c r="L99" s="22">
        <v>1.4200000000000001E-2</v>
      </c>
      <c r="M99" s="22">
        <v>1.7899999999999999E-2</v>
      </c>
      <c r="N99" s="22">
        <v>3.3599999999999998E-2</v>
      </c>
      <c r="O99" s="22">
        <v>0.2263</v>
      </c>
      <c r="P99" s="22">
        <v>0.3105</v>
      </c>
      <c r="Q99" s="22">
        <v>0.122</v>
      </c>
      <c r="R99" s="22">
        <v>0.153</v>
      </c>
    </row>
    <row r="100" spans="4:18" ht="16" x14ac:dyDescent="0.2">
      <c r="D100" s="21">
        <v>99</v>
      </c>
      <c r="E100" s="27" t="s">
        <v>256</v>
      </c>
      <c r="F100" s="20" t="s">
        <v>257</v>
      </c>
      <c r="G100" s="26" t="s">
        <v>123</v>
      </c>
      <c r="H100" s="28">
        <v>161.346</v>
      </c>
      <c r="I100" s="20" t="s">
        <v>322</v>
      </c>
      <c r="J100" s="29">
        <f t="shared" si="1"/>
        <v>161346000000</v>
      </c>
      <c r="K100" s="20">
        <v>29</v>
      </c>
      <c r="L100" s="22">
        <v>1.4200000000000001E-2</v>
      </c>
      <c r="M100" s="22">
        <v>1.4999999999999999E-2</v>
      </c>
      <c r="N100" s="22">
        <v>0.1017</v>
      </c>
      <c r="O100" s="22">
        <v>0.61009999999999998</v>
      </c>
      <c r="P100" s="22">
        <v>0.70069999999999999</v>
      </c>
      <c r="Q100" s="22">
        <v>0.33410000000000001</v>
      </c>
      <c r="R100" s="22">
        <v>0.5121</v>
      </c>
    </row>
    <row r="101" spans="4:18" ht="16" x14ac:dyDescent="0.2">
      <c r="D101" s="21">
        <v>100</v>
      </c>
      <c r="E101" s="27" t="s">
        <v>258</v>
      </c>
      <c r="F101" s="20" t="s">
        <v>259</v>
      </c>
      <c r="G101" s="26" t="s">
        <v>118</v>
      </c>
      <c r="H101" s="28">
        <v>70.152000000000001</v>
      </c>
      <c r="I101" s="20" t="s">
        <v>322</v>
      </c>
      <c r="J101" s="29">
        <f t="shared" si="1"/>
        <v>70152000000</v>
      </c>
      <c r="K101" s="20">
        <v>50</v>
      </c>
      <c r="L101" s="22">
        <v>1.41E-2</v>
      </c>
      <c r="M101" s="22">
        <v>1.3599999999999999E-2</v>
      </c>
      <c r="N101" s="22">
        <v>4.3299999999999998E-2</v>
      </c>
      <c r="O101" s="22">
        <v>0.42770000000000002</v>
      </c>
      <c r="P101" s="22">
        <v>0.7016</v>
      </c>
      <c r="Q101" s="22">
        <v>0.60050000000000003</v>
      </c>
      <c r="R101" s="22">
        <v>0.37230000000000002</v>
      </c>
    </row>
    <row r="102" spans="4:18" ht="16" x14ac:dyDescent="0.2">
      <c r="D102" s="21">
        <v>101</v>
      </c>
      <c r="E102" s="27" t="s">
        <v>260</v>
      </c>
      <c r="F102" s="20" t="s">
        <v>261</v>
      </c>
      <c r="G102" s="26" t="s">
        <v>66</v>
      </c>
      <c r="H102" s="28">
        <v>19.908999999999999</v>
      </c>
      <c r="I102" s="20" t="s">
        <v>322</v>
      </c>
      <c r="J102" s="29">
        <f t="shared" si="1"/>
        <v>19909000000</v>
      </c>
      <c r="K102" s="20">
        <v>67</v>
      </c>
      <c r="L102" s="22">
        <v>1.4E-2</v>
      </c>
      <c r="M102" s="22">
        <v>1.5100000000000001E-2</v>
      </c>
      <c r="N102" s="22">
        <v>1.1900000000000001E-2</v>
      </c>
      <c r="O102" s="22">
        <v>0.24690000000000001</v>
      </c>
      <c r="P102" s="22">
        <v>0.34010000000000001</v>
      </c>
      <c r="Q102" s="22">
        <v>0.48809999999999998</v>
      </c>
      <c r="R102" s="22">
        <v>0.33979999999999999</v>
      </c>
    </row>
    <row r="103" spans="4:18" ht="16" x14ac:dyDescent="0.2">
      <c r="D103" s="21">
        <v>102</v>
      </c>
      <c r="E103" s="27" t="s">
        <v>262</v>
      </c>
      <c r="F103" s="20" t="s">
        <v>263</v>
      </c>
      <c r="G103" s="26" t="s">
        <v>81</v>
      </c>
      <c r="H103" s="28">
        <v>6.0369999999999999</v>
      </c>
      <c r="I103" s="20" t="s">
        <v>322</v>
      </c>
      <c r="J103" s="29">
        <f t="shared" si="1"/>
        <v>6037000000</v>
      </c>
      <c r="K103" s="20">
        <v>47</v>
      </c>
      <c r="L103" s="22">
        <v>1.37E-2</v>
      </c>
      <c r="M103" s="22">
        <v>1.23E-2</v>
      </c>
      <c r="N103" s="22">
        <v>4.2500000000000003E-2</v>
      </c>
      <c r="O103" s="22">
        <v>0.1593</v>
      </c>
      <c r="P103" s="22">
        <v>0.44369999999999998</v>
      </c>
      <c r="Q103" s="22">
        <v>0.24390000000000001</v>
      </c>
      <c r="R103" s="22">
        <v>0.2681</v>
      </c>
    </row>
    <row r="104" spans="4:18" ht="16" x14ac:dyDescent="0.2">
      <c r="D104" s="21">
        <v>103</v>
      </c>
      <c r="E104" s="27" t="s">
        <v>264</v>
      </c>
      <c r="F104" s="20" t="s">
        <v>265</v>
      </c>
      <c r="G104" s="26" t="s">
        <v>66</v>
      </c>
      <c r="H104" s="28">
        <v>5.1790000000000003</v>
      </c>
      <c r="I104" s="20" t="s">
        <v>322</v>
      </c>
      <c r="J104" s="29">
        <f t="shared" si="1"/>
        <v>5179000000</v>
      </c>
      <c r="K104" s="20">
        <v>51</v>
      </c>
      <c r="L104" s="22">
        <v>1.3599999999999999E-2</v>
      </c>
      <c r="M104" s="22">
        <v>1.32E-2</v>
      </c>
      <c r="N104" s="22">
        <v>3.5000000000000003E-2</v>
      </c>
      <c r="O104" s="22">
        <v>1.0318000000000001</v>
      </c>
      <c r="P104" s="22">
        <v>1.0744</v>
      </c>
      <c r="Q104" s="22">
        <v>0.54359999999999997</v>
      </c>
      <c r="R104" s="22">
        <v>0.47189999999999999</v>
      </c>
    </row>
    <row r="105" spans="4:18" ht="16" x14ac:dyDescent="0.2">
      <c r="D105" s="21">
        <v>104</v>
      </c>
      <c r="E105" s="27" t="s">
        <v>266</v>
      </c>
      <c r="F105" s="20" t="s">
        <v>267</v>
      </c>
      <c r="G105" s="26" t="s">
        <v>123</v>
      </c>
      <c r="H105" s="28">
        <v>43.408000000000001</v>
      </c>
      <c r="I105" s="20" t="s">
        <v>322</v>
      </c>
      <c r="J105" s="29">
        <f t="shared" si="1"/>
        <v>43408000000</v>
      </c>
      <c r="K105" s="20">
        <v>30</v>
      </c>
      <c r="L105" s="22">
        <v>1.3599999999999999E-2</v>
      </c>
      <c r="M105" s="22">
        <v>1.11E-2</v>
      </c>
      <c r="N105" s="22">
        <v>3.6400000000000002E-2</v>
      </c>
      <c r="O105" s="22">
        <v>0.52129999999999999</v>
      </c>
      <c r="P105" s="22">
        <v>0.15</v>
      </c>
      <c r="Q105" s="22">
        <v>0.69769999999999999</v>
      </c>
      <c r="R105" s="22">
        <v>0.4209</v>
      </c>
    </row>
    <row r="106" spans="4:18" ht="16" x14ac:dyDescent="0.2">
      <c r="D106" s="21">
        <v>105</v>
      </c>
      <c r="E106" s="27" t="s">
        <v>268</v>
      </c>
      <c r="F106" s="20" t="s">
        <v>269</v>
      </c>
      <c r="G106" s="26" t="s">
        <v>123</v>
      </c>
      <c r="H106" s="28">
        <v>7.3159999999999998</v>
      </c>
      <c r="I106" s="20" t="s">
        <v>322</v>
      </c>
      <c r="J106" s="29">
        <f t="shared" si="1"/>
        <v>7316000000</v>
      </c>
      <c r="K106" s="20">
        <v>29</v>
      </c>
      <c r="L106" s="22">
        <v>1.35E-2</v>
      </c>
      <c r="M106" s="22">
        <v>1.3100000000000001E-2</v>
      </c>
      <c r="N106" s="22">
        <v>2.3E-2</v>
      </c>
      <c r="O106" s="22">
        <v>0.41799999999999998</v>
      </c>
      <c r="P106" s="22">
        <v>0.41339999999999999</v>
      </c>
      <c r="Q106" s="22">
        <v>1.1297999999999999</v>
      </c>
      <c r="R106" s="22">
        <v>0.76580000000000004</v>
      </c>
    </row>
    <row r="107" spans="4:18" ht="16" x14ac:dyDescent="0.2">
      <c r="D107" s="21">
        <v>106</v>
      </c>
      <c r="E107" s="27" t="s">
        <v>270</v>
      </c>
      <c r="F107" s="20" t="s">
        <v>271</v>
      </c>
      <c r="G107" s="26" t="s">
        <v>81</v>
      </c>
      <c r="H107" s="28">
        <v>8.5</v>
      </c>
      <c r="I107" s="20" t="s">
        <v>322</v>
      </c>
      <c r="J107" s="29">
        <f t="shared" si="1"/>
        <v>8500000000</v>
      </c>
      <c r="K107" s="20">
        <v>31</v>
      </c>
      <c r="L107" s="22">
        <v>1.34E-2</v>
      </c>
      <c r="M107" s="22">
        <v>1.3299999999999999E-2</v>
      </c>
      <c r="N107" s="22">
        <v>6.93E-2</v>
      </c>
      <c r="O107" s="22">
        <v>0.22339999999999999</v>
      </c>
      <c r="P107" s="22">
        <v>0.21410000000000001</v>
      </c>
      <c r="Q107" s="22">
        <v>0.21940000000000001</v>
      </c>
      <c r="R107" s="22">
        <v>0.20730000000000001</v>
      </c>
    </row>
    <row r="108" spans="4:18" ht="16" x14ac:dyDescent="0.2">
      <c r="D108" s="21">
        <v>107</v>
      </c>
      <c r="E108" s="27" t="s">
        <v>272</v>
      </c>
      <c r="F108" s="20" t="s">
        <v>273</v>
      </c>
      <c r="G108" s="26" t="s">
        <v>66</v>
      </c>
      <c r="H108" s="28">
        <v>11.302</v>
      </c>
      <c r="I108" s="20" t="s">
        <v>322</v>
      </c>
      <c r="J108" s="29">
        <f t="shared" si="1"/>
        <v>11302000000</v>
      </c>
      <c r="K108" s="20">
        <v>25</v>
      </c>
      <c r="L108" s="22">
        <v>1.2999999999999999E-2</v>
      </c>
      <c r="M108" s="22">
        <v>1.18E-2</v>
      </c>
      <c r="N108" s="22">
        <v>9.7000000000000003E-2</v>
      </c>
      <c r="O108" s="22">
        <v>0.3221</v>
      </c>
      <c r="P108" s="22">
        <v>0.33050000000000002</v>
      </c>
      <c r="Q108" s="22">
        <v>0.84219999999999995</v>
      </c>
      <c r="R108" s="22">
        <v>0.47689999999999999</v>
      </c>
    </row>
    <row r="109" spans="4:18" ht="16" x14ac:dyDescent="0.2">
      <c r="D109" s="21">
        <v>108</v>
      </c>
      <c r="E109" s="27" t="s">
        <v>274</v>
      </c>
      <c r="F109" s="20" t="s">
        <v>275</v>
      </c>
      <c r="G109" s="26" t="s">
        <v>57</v>
      </c>
      <c r="H109" s="28">
        <v>20.026</v>
      </c>
      <c r="I109" s="20" t="s">
        <v>322</v>
      </c>
      <c r="J109" s="29">
        <f t="shared" si="1"/>
        <v>20026000000</v>
      </c>
      <c r="K109" s="20">
        <v>26</v>
      </c>
      <c r="L109" s="22">
        <v>1.29E-2</v>
      </c>
      <c r="M109" s="22">
        <v>1.18E-2</v>
      </c>
      <c r="N109" s="22">
        <v>4.8800000000000003E-2</v>
      </c>
      <c r="O109" s="22">
        <v>0.34599999999999997</v>
      </c>
      <c r="P109" s="22">
        <v>0.32379999999999998</v>
      </c>
      <c r="Q109" s="22">
        <v>0.35360000000000003</v>
      </c>
      <c r="R109" s="22">
        <v>0.29559999999999997</v>
      </c>
    </row>
    <row r="110" spans="4:18" ht="16" x14ac:dyDescent="0.2">
      <c r="D110" s="21">
        <v>109</v>
      </c>
      <c r="E110" s="27" t="s">
        <v>276</v>
      </c>
      <c r="F110" s="20" t="s">
        <v>277</v>
      </c>
      <c r="G110" s="26" t="s">
        <v>123</v>
      </c>
      <c r="H110" s="28">
        <v>2.3980000000000001</v>
      </c>
      <c r="I110" s="20" t="s">
        <v>322</v>
      </c>
      <c r="J110" s="29">
        <f t="shared" si="1"/>
        <v>2398000000</v>
      </c>
      <c r="K110" s="20">
        <v>54</v>
      </c>
      <c r="L110" s="22">
        <v>1.26E-2</v>
      </c>
      <c r="M110" s="22">
        <v>1.14E-2</v>
      </c>
      <c r="N110" s="22">
        <v>0.1013</v>
      </c>
      <c r="O110" s="22">
        <v>0.19950000000000001</v>
      </c>
      <c r="P110" s="22">
        <v>0.20649999999999999</v>
      </c>
      <c r="Q110" s="22">
        <v>-0.19719999999999999</v>
      </c>
      <c r="R110" s="22">
        <v>5.8000000000000003E-2</v>
      </c>
    </row>
    <row r="111" spans="4:18" ht="16" x14ac:dyDescent="0.2">
      <c r="D111" s="21">
        <v>110</v>
      </c>
      <c r="E111" s="27" t="s">
        <v>278</v>
      </c>
      <c r="F111" s="20" t="s">
        <v>279</v>
      </c>
      <c r="G111" s="26" t="s">
        <v>66</v>
      </c>
      <c r="H111" s="28">
        <v>17.146999999999998</v>
      </c>
      <c r="I111" s="20" t="s">
        <v>322</v>
      </c>
      <c r="J111" s="29">
        <f t="shared" si="1"/>
        <v>17146999999.999998</v>
      </c>
      <c r="K111" s="20">
        <v>28</v>
      </c>
      <c r="L111" s="22">
        <v>1.24E-2</v>
      </c>
      <c r="M111" s="22">
        <v>1.17E-2</v>
      </c>
      <c r="N111" s="22">
        <v>0.1023</v>
      </c>
      <c r="O111" s="22">
        <v>0.13819999999999999</v>
      </c>
      <c r="P111" s="22">
        <v>0.2069</v>
      </c>
      <c r="Q111" s="22">
        <v>0.1142</v>
      </c>
      <c r="R111" s="22">
        <v>0.2394</v>
      </c>
    </row>
    <row r="112" spans="4:18" ht="16" x14ac:dyDescent="0.2">
      <c r="D112" s="21">
        <v>111</v>
      </c>
      <c r="E112" s="27" t="s">
        <v>280</v>
      </c>
      <c r="F112" s="20" t="s">
        <v>281</v>
      </c>
      <c r="G112" s="26" t="s">
        <v>66</v>
      </c>
      <c r="H112" s="28">
        <v>28.289000000000001</v>
      </c>
      <c r="I112" s="20" t="s">
        <v>322</v>
      </c>
      <c r="J112" s="29">
        <f t="shared" si="1"/>
        <v>28289000000</v>
      </c>
      <c r="K112" s="20">
        <v>51</v>
      </c>
      <c r="L112" s="22">
        <v>1.2E-2</v>
      </c>
      <c r="M112" s="22">
        <v>1.4200000000000001E-2</v>
      </c>
      <c r="N112" s="22">
        <v>6.0600000000000001E-2</v>
      </c>
      <c r="O112" s="22">
        <v>0.2389</v>
      </c>
      <c r="P112" s="22">
        <v>0.37730000000000002</v>
      </c>
      <c r="Q112" s="22">
        <v>0.37309999999999999</v>
      </c>
      <c r="R112" s="22">
        <v>0.38890000000000002</v>
      </c>
    </row>
    <row r="113" spans="4:18" ht="16" x14ac:dyDescent="0.2">
      <c r="D113" s="21">
        <v>112</v>
      </c>
      <c r="E113" s="27" t="s">
        <v>282</v>
      </c>
      <c r="F113" s="20" t="s">
        <v>283</v>
      </c>
      <c r="G113" s="26" t="s">
        <v>123</v>
      </c>
      <c r="H113" s="28">
        <v>40.192999999999998</v>
      </c>
      <c r="I113" s="20" t="s">
        <v>322</v>
      </c>
      <c r="J113" s="29">
        <f t="shared" si="1"/>
        <v>40193000000</v>
      </c>
      <c r="K113" s="20">
        <v>49</v>
      </c>
      <c r="L113" s="22">
        <v>1.18E-2</v>
      </c>
      <c r="M113" s="22">
        <v>2.0199999999999999E-2</v>
      </c>
      <c r="N113" s="22">
        <v>7.85E-2</v>
      </c>
      <c r="O113" s="22">
        <v>4.9700000000000001E-2</v>
      </c>
      <c r="P113" s="22">
        <v>0.36780000000000002</v>
      </c>
      <c r="Q113" s="22">
        <v>6.2100000000000002E-2</v>
      </c>
      <c r="R113" s="22">
        <v>0.28089999999999998</v>
      </c>
    </row>
    <row r="114" spans="4:18" ht="16" x14ac:dyDescent="0.2">
      <c r="D114" s="21">
        <v>113</v>
      </c>
      <c r="E114" s="27" t="s">
        <v>284</v>
      </c>
      <c r="F114" s="20" t="s">
        <v>285</v>
      </c>
      <c r="G114" s="26" t="s">
        <v>81</v>
      </c>
      <c r="H114" s="28">
        <v>519.23</v>
      </c>
      <c r="I114" s="20" t="s">
        <v>323</v>
      </c>
      <c r="J114" s="29">
        <f t="shared" si="1"/>
        <v>519230000</v>
      </c>
      <c r="K114" s="20">
        <v>34</v>
      </c>
      <c r="L114" s="22">
        <v>1.1599999999999999E-2</v>
      </c>
      <c r="M114" s="22">
        <v>1.5699999999999999E-2</v>
      </c>
      <c r="N114" s="22">
        <v>-0.21679999999999999</v>
      </c>
      <c r="O114" s="22">
        <v>9.8599999999999993E-2</v>
      </c>
      <c r="P114" s="22">
        <v>0.15740000000000001</v>
      </c>
      <c r="Q114" s="22">
        <v>9.7699999999999995E-2</v>
      </c>
      <c r="R114" s="22">
        <v>0.14549999999999999</v>
      </c>
    </row>
    <row r="115" spans="4:18" ht="16" x14ac:dyDescent="0.2">
      <c r="D115" s="21">
        <v>114</v>
      </c>
      <c r="E115" s="27" t="s">
        <v>286</v>
      </c>
      <c r="F115" s="20" t="s">
        <v>287</v>
      </c>
      <c r="G115" s="26" t="s">
        <v>57</v>
      </c>
      <c r="H115" s="28">
        <v>32.71</v>
      </c>
      <c r="I115" s="20" t="s">
        <v>322</v>
      </c>
      <c r="J115" s="29">
        <f t="shared" si="1"/>
        <v>32710000000</v>
      </c>
      <c r="K115" s="20">
        <v>38</v>
      </c>
      <c r="L115" s="22">
        <v>1.15E-2</v>
      </c>
      <c r="M115" s="22">
        <v>1.0500000000000001E-2</v>
      </c>
      <c r="N115" s="22">
        <v>4.6800000000000001E-2</v>
      </c>
      <c r="O115" s="22">
        <v>0.41689999999999999</v>
      </c>
      <c r="P115" s="22">
        <v>0.40339999999999998</v>
      </c>
      <c r="Q115" s="22">
        <v>0.48480000000000001</v>
      </c>
      <c r="R115" s="22">
        <v>0.47310000000000002</v>
      </c>
    </row>
    <row r="116" spans="4:18" ht="16" x14ac:dyDescent="0.2">
      <c r="D116" s="21">
        <v>115</v>
      </c>
      <c r="E116" s="27" t="s">
        <v>288</v>
      </c>
      <c r="F116" s="20" t="s">
        <v>289</v>
      </c>
      <c r="G116" s="26" t="s">
        <v>118</v>
      </c>
      <c r="H116" s="28">
        <v>95.724000000000004</v>
      </c>
      <c r="I116" s="20" t="s">
        <v>322</v>
      </c>
      <c r="J116" s="29">
        <f t="shared" si="1"/>
        <v>95724000000</v>
      </c>
      <c r="K116" s="20">
        <v>30</v>
      </c>
      <c r="L116" s="22">
        <v>1.12E-2</v>
      </c>
      <c r="M116" s="22">
        <v>1.11E-2</v>
      </c>
      <c r="N116" s="22">
        <v>9.9099999999999994E-2</v>
      </c>
      <c r="O116" s="22">
        <v>0.43630000000000002</v>
      </c>
      <c r="P116" s="22">
        <v>0.47699999999999998</v>
      </c>
      <c r="Q116" s="22">
        <v>0.53239999999999998</v>
      </c>
      <c r="R116" s="22">
        <v>0.41470000000000001</v>
      </c>
    </row>
    <row r="117" spans="4:18" ht="16" x14ac:dyDescent="0.2">
      <c r="D117" s="21">
        <v>116</v>
      </c>
      <c r="E117" s="27" t="s">
        <v>290</v>
      </c>
      <c r="F117" s="20" t="s">
        <v>291</v>
      </c>
      <c r="G117" s="26" t="s">
        <v>76</v>
      </c>
      <c r="H117" s="28">
        <v>13.052</v>
      </c>
      <c r="I117" s="20" t="s">
        <v>322</v>
      </c>
      <c r="J117" s="29">
        <f t="shared" si="1"/>
        <v>13052000000</v>
      </c>
      <c r="K117" s="20">
        <v>33</v>
      </c>
      <c r="L117" s="22">
        <v>1.0800000000000001E-2</v>
      </c>
      <c r="M117" s="22">
        <v>1.04E-2</v>
      </c>
      <c r="N117" s="22">
        <v>6.9900000000000004E-2</v>
      </c>
      <c r="O117" s="22">
        <v>0.38879999999999998</v>
      </c>
      <c r="P117" s="22">
        <v>0.42370000000000002</v>
      </c>
      <c r="Q117" s="22">
        <v>0.41649999999999998</v>
      </c>
      <c r="R117" s="22">
        <v>0.43</v>
      </c>
    </row>
    <row r="118" spans="4:18" ht="16" x14ac:dyDescent="0.2">
      <c r="D118" s="21">
        <v>117</v>
      </c>
      <c r="E118" s="27" t="s">
        <v>292</v>
      </c>
      <c r="F118" s="20" t="s">
        <v>293</v>
      </c>
      <c r="G118" s="26" t="s">
        <v>123</v>
      </c>
      <c r="H118" s="28">
        <v>3.585</v>
      </c>
      <c r="I118" s="20" t="s">
        <v>322</v>
      </c>
      <c r="J118" s="29">
        <f t="shared" si="1"/>
        <v>3585000000</v>
      </c>
      <c r="K118" s="20">
        <v>53</v>
      </c>
      <c r="L118" s="22">
        <v>1.0800000000000001E-2</v>
      </c>
      <c r="M118" s="22">
        <v>1.14E-2</v>
      </c>
      <c r="N118" s="22">
        <v>5.0999999999999997E-2</v>
      </c>
      <c r="O118" s="22">
        <v>0.214</v>
      </c>
      <c r="P118" s="22">
        <v>0.24049999999999999</v>
      </c>
      <c r="Q118" s="22">
        <v>-2.4079999999999999</v>
      </c>
      <c r="R118" s="22">
        <v>0.30730000000000002</v>
      </c>
    </row>
    <row r="119" spans="4:18" ht="16" x14ac:dyDescent="0.2">
      <c r="D119" s="21">
        <v>118</v>
      </c>
      <c r="E119" s="27" t="s">
        <v>294</v>
      </c>
      <c r="F119" s="20" t="s">
        <v>295</v>
      </c>
      <c r="G119" s="26" t="s">
        <v>123</v>
      </c>
      <c r="H119" s="28">
        <v>64.031999999999996</v>
      </c>
      <c r="I119" s="20" t="s">
        <v>322</v>
      </c>
      <c r="J119" s="29">
        <f t="shared" si="1"/>
        <v>64032000000</v>
      </c>
      <c r="K119" s="20">
        <v>44</v>
      </c>
      <c r="L119" s="22">
        <v>1.0699999999999999E-2</v>
      </c>
      <c r="M119" s="22">
        <v>8.6999999999999994E-3</v>
      </c>
      <c r="N119" s="22">
        <v>0.16719999999999999</v>
      </c>
      <c r="O119" s="22">
        <v>0.3216</v>
      </c>
      <c r="P119" s="22">
        <v>0.28960000000000002</v>
      </c>
      <c r="Q119" s="22">
        <v>0.66279999999999994</v>
      </c>
      <c r="R119" s="22">
        <v>0.28060000000000002</v>
      </c>
    </row>
    <row r="120" spans="4:18" ht="16" x14ac:dyDescent="0.2">
      <c r="D120" s="21">
        <v>119</v>
      </c>
      <c r="E120" s="27" t="s">
        <v>296</v>
      </c>
      <c r="F120" s="20" t="s">
        <v>297</v>
      </c>
      <c r="G120" s="26" t="s">
        <v>66</v>
      </c>
      <c r="H120" s="28">
        <v>12.45</v>
      </c>
      <c r="I120" s="20" t="s">
        <v>322</v>
      </c>
      <c r="J120" s="29">
        <f t="shared" si="1"/>
        <v>12450000000</v>
      </c>
      <c r="K120" s="20">
        <v>46</v>
      </c>
      <c r="L120" s="22">
        <v>1.06E-2</v>
      </c>
      <c r="M120" s="22">
        <v>1.06E-2</v>
      </c>
      <c r="N120" s="22">
        <v>0.1273</v>
      </c>
      <c r="O120" s="22">
        <v>0.15190000000000001</v>
      </c>
      <c r="P120" s="22">
        <v>0.2681</v>
      </c>
      <c r="Q120" s="22">
        <v>0.24210000000000001</v>
      </c>
      <c r="R120" s="22">
        <v>0.25230000000000002</v>
      </c>
    </row>
    <row r="121" spans="4:18" ht="16" x14ac:dyDescent="0.2">
      <c r="D121" s="21">
        <v>120</v>
      </c>
      <c r="E121" s="27" t="s">
        <v>298</v>
      </c>
      <c r="F121" s="20" t="s">
        <v>299</v>
      </c>
      <c r="G121" s="26" t="s">
        <v>66</v>
      </c>
      <c r="H121" s="28">
        <v>13.433</v>
      </c>
      <c r="I121" s="20" t="s">
        <v>322</v>
      </c>
      <c r="J121" s="29">
        <f t="shared" si="1"/>
        <v>13433000000</v>
      </c>
      <c r="K121" s="20">
        <v>59</v>
      </c>
      <c r="L121" s="22">
        <v>9.9000000000000008E-3</v>
      </c>
      <c r="M121" s="22">
        <v>8.6999999999999994E-3</v>
      </c>
      <c r="N121" s="22">
        <v>0.1668</v>
      </c>
      <c r="O121" s="22">
        <v>0.26090000000000002</v>
      </c>
      <c r="P121" s="22">
        <v>0.26860000000000001</v>
      </c>
      <c r="Q121" s="22">
        <v>0.29220000000000002</v>
      </c>
      <c r="R121" s="22">
        <v>0.22720000000000001</v>
      </c>
    </row>
    <row r="122" spans="4:18" ht="16" x14ac:dyDescent="0.2">
      <c r="D122" s="21">
        <v>121</v>
      </c>
      <c r="E122" s="27" t="s">
        <v>300</v>
      </c>
      <c r="F122" s="20" t="s">
        <v>301</v>
      </c>
      <c r="G122" s="26" t="s">
        <v>66</v>
      </c>
      <c r="H122" s="28">
        <v>44.395000000000003</v>
      </c>
      <c r="I122" s="20" t="s">
        <v>322</v>
      </c>
      <c r="J122" s="29">
        <f t="shared" si="1"/>
        <v>44395000000</v>
      </c>
      <c r="K122" s="20">
        <v>39</v>
      </c>
      <c r="L122" s="22">
        <v>9.4999999999999998E-3</v>
      </c>
      <c r="M122" s="22">
        <v>9.2999999999999992E-3</v>
      </c>
      <c r="N122" s="22">
        <v>0.17949999999999999</v>
      </c>
      <c r="O122" s="22">
        <v>0.34360000000000002</v>
      </c>
      <c r="P122" s="22">
        <v>0.33610000000000001</v>
      </c>
      <c r="Q122" s="22">
        <v>0.32500000000000001</v>
      </c>
      <c r="R122" s="22">
        <v>0.30380000000000001</v>
      </c>
    </row>
    <row r="123" spans="4:18" ht="16" x14ac:dyDescent="0.2">
      <c r="D123" s="21">
        <v>122</v>
      </c>
      <c r="E123" s="27" t="s">
        <v>302</v>
      </c>
      <c r="F123" s="20" t="s">
        <v>303</v>
      </c>
      <c r="G123" s="26" t="s">
        <v>81</v>
      </c>
      <c r="H123" s="28">
        <v>119.367</v>
      </c>
      <c r="I123" s="20" t="s">
        <v>322</v>
      </c>
      <c r="J123" s="29">
        <f t="shared" si="1"/>
        <v>119367000000</v>
      </c>
      <c r="K123" s="20">
        <v>49</v>
      </c>
      <c r="L123" s="22">
        <v>8.9999999999999993E-3</v>
      </c>
      <c r="M123" s="22">
        <v>8.3999999999999995E-3</v>
      </c>
      <c r="N123" s="22">
        <v>0.1333</v>
      </c>
      <c r="O123" s="22">
        <v>0.31390000000000001</v>
      </c>
      <c r="P123" s="22">
        <v>0.26960000000000001</v>
      </c>
      <c r="Q123" s="22">
        <v>0.50780000000000003</v>
      </c>
      <c r="R123" s="22">
        <v>0.25990000000000002</v>
      </c>
    </row>
    <row r="124" spans="4:18" ht="16" x14ac:dyDescent="0.2">
      <c r="D124" s="21">
        <v>123</v>
      </c>
      <c r="E124" s="27" t="s">
        <v>304</v>
      </c>
      <c r="F124" s="20" t="s">
        <v>305</v>
      </c>
      <c r="G124" s="26" t="s">
        <v>66</v>
      </c>
      <c r="H124" s="28">
        <v>3.964</v>
      </c>
      <c r="I124" s="20" t="s">
        <v>322</v>
      </c>
      <c r="J124" s="29">
        <f t="shared" si="1"/>
        <v>3964000000</v>
      </c>
      <c r="K124" s="20">
        <v>30</v>
      </c>
      <c r="L124" s="22">
        <v>8.9999999999999993E-3</v>
      </c>
      <c r="M124" s="22">
        <v>9.1999999999999998E-3</v>
      </c>
      <c r="N124" s="22">
        <v>0.10349999999999999</v>
      </c>
      <c r="O124" s="22">
        <v>0.19259999999999999</v>
      </c>
      <c r="P124" s="22">
        <v>0.25569999999999998</v>
      </c>
      <c r="Q124" s="22">
        <v>9.3789999999999996</v>
      </c>
      <c r="R124" s="22">
        <v>0.50609999999999999</v>
      </c>
    </row>
    <row r="125" spans="4:18" ht="16" x14ac:dyDescent="0.2">
      <c r="D125" s="21">
        <v>124</v>
      </c>
      <c r="E125" s="27" t="s">
        <v>306</v>
      </c>
      <c r="F125" s="20" t="s">
        <v>307</v>
      </c>
      <c r="G125" s="26" t="s">
        <v>57</v>
      </c>
      <c r="H125" s="28">
        <v>3.1059999999999999</v>
      </c>
      <c r="I125" s="20" t="s">
        <v>322</v>
      </c>
      <c r="J125" s="29">
        <f t="shared" si="1"/>
        <v>3106000000</v>
      </c>
      <c r="K125" s="20">
        <v>56</v>
      </c>
      <c r="L125" s="22">
        <v>8.3000000000000001E-3</v>
      </c>
      <c r="M125" s="22">
        <v>1.01E-2</v>
      </c>
      <c r="N125" s="22">
        <v>2.98E-2</v>
      </c>
      <c r="O125" s="22">
        <v>0.35139999999999999</v>
      </c>
      <c r="P125" s="22">
        <v>0.37469999999999998</v>
      </c>
      <c r="Q125" s="22">
        <v>0.4294</v>
      </c>
      <c r="R125" s="22">
        <v>0.39129999999999998</v>
      </c>
    </row>
    <row r="126" spans="4:18" ht="16" x14ac:dyDescent="0.2">
      <c r="D126" s="21">
        <v>125</v>
      </c>
      <c r="E126" s="27" t="s">
        <v>308</v>
      </c>
      <c r="F126" s="20" t="s">
        <v>309</v>
      </c>
      <c r="G126" s="26" t="s">
        <v>81</v>
      </c>
      <c r="H126" s="28">
        <v>8.5779999999999994</v>
      </c>
      <c r="I126" s="20" t="s">
        <v>322</v>
      </c>
      <c r="J126" s="29">
        <f t="shared" si="1"/>
        <v>8577999999.999999</v>
      </c>
      <c r="K126" s="20">
        <v>27</v>
      </c>
      <c r="L126" s="22">
        <v>7.4999999999999997E-3</v>
      </c>
      <c r="M126" s="22">
        <v>8.9999999999999993E-3</v>
      </c>
      <c r="N126" s="22">
        <v>2.8500000000000001E-2</v>
      </c>
      <c r="O126" s="22">
        <v>-4.8500000000000001E-2</v>
      </c>
      <c r="P126" s="22">
        <v>6.4299999999999996E-2</v>
      </c>
      <c r="Q126" s="22">
        <v>4.9599999999999998E-2</v>
      </c>
      <c r="R126" s="22">
        <v>4.1700000000000001E-2</v>
      </c>
    </row>
    <row r="127" spans="4:18" ht="16" x14ac:dyDescent="0.2">
      <c r="D127" s="21">
        <v>126</v>
      </c>
      <c r="E127" s="27" t="s">
        <v>310</v>
      </c>
      <c r="F127" s="20" t="s">
        <v>311</v>
      </c>
      <c r="G127" s="26" t="s">
        <v>76</v>
      </c>
      <c r="H127" s="28">
        <v>3.3780000000000001</v>
      </c>
      <c r="I127" s="20" t="s">
        <v>322</v>
      </c>
      <c r="J127" s="29">
        <f t="shared" si="1"/>
        <v>3378000000</v>
      </c>
      <c r="K127" s="20">
        <v>30</v>
      </c>
      <c r="L127" s="22">
        <v>7.3000000000000001E-3</v>
      </c>
      <c r="M127" s="22">
        <v>8.6E-3</v>
      </c>
      <c r="N127" s="22">
        <v>9.9500000000000005E-2</v>
      </c>
      <c r="O127" s="22">
        <v>0.3755</v>
      </c>
      <c r="P127" s="22">
        <v>0.3987</v>
      </c>
      <c r="Q127" s="22">
        <v>0.3352</v>
      </c>
      <c r="R127" s="22">
        <v>0.28710000000000002</v>
      </c>
    </row>
    <row r="128" spans="4:18" ht="16" x14ac:dyDescent="0.2">
      <c r="D128" s="21">
        <v>127</v>
      </c>
      <c r="E128" s="27" t="s">
        <v>312</v>
      </c>
      <c r="F128" s="20" t="s">
        <v>313</v>
      </c>
      <c r="G128" s="26" t="s">
        <v>81</v>
      </c>
      <c r="H128" s="28">
        <v>16.699000000000002</v>
      </c>
      <c r="I128" s="20" t="s">
        <v>322</v>
      </c>
      <c r="J128" s="29">
        <f t="shared" si="1"/>
        <v>16699000000.000002</v>
      </c>
      <c r="K128" s="20">
        <v>28</v>
      </c>
      <c r="L128" s="22">
        <v>7.1999999999999998E-3</v>
      </c>
      <c r="M128" s="22">
        <v>6.8999999999999999E-3</v>
      </c>
      <c r="N128" s="22">
        <v>9.1800000000000007E-2</v>
      </c>
      <c r="O128" s="22">
        <v>0.19389999999999999</v>
      </c>
      <c r="P128" s="22">
        <v>0.1938</v>
      </c>
      <c r="Q128" s="22">
        <v>0.13730000000000001</v>
      </c>
      <c r="R128" s="22">
        <v>0.1426</v>
      </c>
    </row>
    <row r="129" spans="4:18" ht="16" x14ac:dyDescent="0.2">
      <c r="D129" s="21">
        <v>128</v>
      </c>
      <c r="E129" s="27" t="s">
        <v>314</v>
      </c>
      <c r="F129" s="20" t="s">
        <v>315</v>
      </c>
      <c r="G129" s="26" t="s">
        <v>76</v>
      </c>
      <c r="H129" s="28">
        <v>47.112000000000002</v>
      </c>
      <c r="I129" s="20" t="s">
        <v>322</v>
      </c>
      <c r="J129" s="29">
        <f t="shared" si="1"/>
        <v>47112000000</v>
      </c>
      <c r="K129" s="20">
        <v>29</v>
      </c>
      <c r="L129" s="22">
        <v>5.7000000000000002E-3</v>
      </c>
      <c r="M129" s="22">
        <v>5.4000000000000003E-3</v>
      </c>
      <c r="N129" s="22">
        <v>0.1021</v>
      </c>
      <c r="O129" s="22">
        <v>9.2799999999999994E-2</v>
      </c>
      <c r="P129" s="22">
        <v>0.15060000000000001</v>
      </c>
      <c r="Q129" s="22">
        <v>0.22989999999999999</v>
      </c>
      <c r="R129" s="22">
        <v>0.1547</v>
      </c>
    </row>
    <row r="130" spans="4:18" ht="16" x14ac:dyDescent="0.2">
      <c r="D130" s="21">
        <v>129</v>
      </c>
      <c r="E130" s="27" t="s">
        <v>316</v>
      </c>
      <c r="F130" s="20" t="s">
        <v>317</v>
      </c>
      <c r="G130" s="26" t="s">
        <v>123</v>
      </c>
      <c r="H130" s="28">
        <v>31.745999999999999</v>
      </c>
      <c r="I130" s="20" t="s">
        <v>322</v>
      </c>
      <c r="J130" s="29">
        <f t="shared" si="1"/>
        <v>31746000000</v>
      </c>
      <c r="K130" s="20">
        <v>28</v>
      </c>
      <c r="L130" s="22">
        <v>5.7000000000000002E-3</v>
      </c>
      <c r="M130" s="22">
        <v>9.5999999999999992E-3</v>
      </c>
      <c r="N130" s="22">
        <v>2.4299999999999999E-2</v>
      </c>
      <c r="O130" s="22">
        <v>0.1191</v>
      </c>
      <c r="P130" s="22">
        <v>0.52839999999999998</v>
      </c>
      <c r="Q130" s="22">
        <v>-0.60170000000000001</v>
      </c>
      <c r="R130" s="22">
        <v>-2.7458999999999998</v>
      </c>
    </row>
    <row r="131" spans="4:18" ht="16" x14ac:dyDescent="0.2">
      <c r="D131" s="21">
        <v>130</v>
      </c>
      <c r="E131" s="27" t="s">
        <v>318</v>
      </c>
      <c r="F131" s="20" t="s">
        <v>319</v>
      </c>
      <c r="G131" s="26" t="s">
        <v>118</v>
      </c>
      <c r="H131" s="28">
        <v>19.283000000000001</v>
      </c>
      <c r="I131" s="20" t="s">
        <v>322</v>
      </c>
      <c r="J131" s="29">
        <f t="shared" ref="J131" si="2">IF(I131="B",H131*1000000000,IF(I131="M",H131*1000000,"N/A"))</f>
        <v>19283000000</v>
      </c>
      <c r="K131" s="20">
        <v>30</v>
      </c>
      <c r="L131" s="22">
        <v>2.7000000000000001E-3</v>
      </c>
      <c r="M131" s="22">
        <v>2.5000000000000001E-3</v>
      </c>
      <c r="N131" s="22">
        <v>6.0499999999999998E-2</v>
      </c>
      <c r="O131" s="22">
        <v>8.6900000000000005E-2</v>
      </c>
      <c r="P131" s="22">
        <v>0</v>
      </c>
      <c r="Q131" s="23">
        <v>0.14119999999999999</v>
      </c>
      <c r="R131" s="23">
        <v>0</v>
      </c>
    </row>
  </sheetData>
  <autoFilter ref="D1:T131" xr:uid="{408ED564-9AD0-4E56-BA50-610E2C87B172}"/>
  <conditionalFormatting sqref="K2:K13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3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3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50 P86:P131 P67:P84 P52:P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5 Q63:Q68 Q79:Q88 Q55:Q61 Q31:Q53 Q29 Q24:Q26 Q13:Q22 Q10:Q11 Q7:Q8 Q125:Q131 Q119:Q123 Q90:Q117 Q70:Q7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8 R131 R91:R129 R87:R88 R77:R85 R72:R75 R70 R63:R68 R55:R60 R31:R53 R23:R29 R10:R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 O48:O131 O12:O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50 O13 P52:P65 P86:P131 P67:P8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FDFC-1EB1-410E-A235-58654DAA0A49}">
  <dimension ref="A1:J42"/>
  <sheetViews>
    <sheetView workbookViewId="0"/>
  </sheetViews>
  <sheetFormatPr baseColWidth="10" defaultColWidth="8.83203125" defaultRowHeight="15" x14ac:dyDescent="0.2"/>
  <cols>
    <col min="1" max="1" width="10.1640625" bestFit="1" customWidth="1"/>
    <col min="9" max="9" width="9.1640625" bestFit="1" customWidth="1"/>
  </cols>
  <sheetData>
    <row r="1" spans="1:10" x14ac:dyDescent="0.2">
      <c r="A1" t="s">
        <v>9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I1" t="s">
        <v>9</v>
      </c>
      <c r="J1" t="s">
        <v>334</v>
      </c>
    </row>
    <row r="2" spans="1:10" x14ac:dyDescent="0.2">
      <c r="A2" s="31">
        <v>41311</v>
      </c>
      <c r="B2">
        <v>191.577438</v>
      </c>
      <c r="C2">
        <v>192.43786600000001</v>
      </c>
      <c r="D2">
        <v>190.78393600000001</v>
      </c>
      <c r="E2">
        <v>192.179733</v>
      </c>
      <c r="F2">
        <v>130.60060100000001</v>
      </c>
      <c r="G2">
        <v>3790913</v>
      </c>
      <c r="H2">
        <f t="shared" ref="H2" si="0">MATCH(A2,I2,0)</f>
        <v>1</v>
      </c>
      <c r="I2" s="31">
        <v>41311</v>
      </c>
      <c r="J2">
        <v>0.81262000000000001</v>
      </c>
    </row>
    <row r="3" spans="1:10" x14ac:dyDescent="0.2">
      <c r="A3" s="31">
        <v>41402</v>
      </c>
      <c r="B3">
        <v>194.015289</v>
      </c>
      <c r="C3">
        <v>195.84129300000001</v>
      </c>
      <c r="D3">
        <v>193.60420199999999</v>
      </c>
      <c r="E3">
        <v>195.812622</v>
      </c>
      <c r="F3">
        <v>133.69313</v>
      </c>
      <c r="G3">
        <v>3767378</v>
      </c>
      <c r="H3">
        <f t="shared" ref="H3" si="1">MATCH(A3,I3,0)</f>
        <v>1</v>
      </c>
      <c r="I3" s="31">
        <v>41402</v>
      </c>
      <c r="J3">
        <v>0.90822199999999997</v>
      </c>
    </row>
    <row r="4" spans="1:10" x14ac:dyDescent="0.2">
      <c r="A4" s="31">
        <v>41493</v>
      </c>
      <c r="B4">
        <v>181.26194799999999</v>
      </c>
      <c r="C4">
        <v>181.577438</v>
      </c>
      <c r="D4">
        <v>179.78012100000001</v>
      </c>
      <c r="E4">
        <v>180.267685</v>
      </c>
      <c r="F4">
        <v>123.694969</v>
      </c>
      <c r="G4">
        <v>4081178</v>
      </c>
      <c r="H4">
        <f t="shared" ref="H4" si="2">MATCH(A4,I4,0)</f>
        <v>1</v>
      </c>
      <c r="I4" s="31">
        <v>41493</v>
      </c>
      <c r="J4">
        <v>0.90822199999999997</v>
      </c>
    </row>
    <row r="5" spans="1:10" x14ac:dyDescent="0.2">
      <c r="A5" s="31">
        <v>41584</v>
      </c>
      <c r="B5">
        <v>170.08604399999999</v>
      </c>
      <c r="C5">
        <v>171.845123</v>
      </c>
      <c r="D5">
        <v>169.961761</v>
      </c>
      <c r="E5">
        <v>171.309753</v>
      </c>
      <c r="F5">
        <v>118.17952</v>
      </c>
      <c r="G5">
        <v>4770492</v>
      </c>
      <c r="H5">
        <f t="shared" ref="H5" si="3">MATCH(A5,I5,0)</f>
        <v>1</v>
      </c>
      <c r="I5" s="31">
        <v>41584</v>
      </c>
      <c r="J5">
        <v>0.90822199999999997</v>
      </c>
    </row>
    <row r="6" spans="1:10" x14ac:dyDescent="0.2">
      <c r="A6" s="31">
        <v>41676</v>
      </c>
      <c r="B6">
        <v>166.31930500000001</v>
      </c>
      <c r="C6">
        <v>167.16061400000001</v>
      </c>
      <c r="D6">
        <v>166.147232</v>
      </c>
      <c r="E6">
        <v>166.98852500000001</v>
      </c>
      <c r="F6">
        <v>115.83000199999999</v>
      </c>
      <c r="G6">
        <v>4489641</v>
      </c>
      <c r="H6">
        <f t="shared" ref="H6" si="4">MATCH(A6,I6,0)</f>
        <v>1</v>
      </c>
      <c r="I6" s="31">
        <v>41676</v>
      </c>
      <c r="J6">
        <v>0.90822199999999997</v>
      </c>
    </row>
    <row r="7" spans="1:10" x14ac:dyDescent="0.2">
      <c r="A7" s="31">
        <v>41766</v>
      </c>
      <c r="B7">
        <v>181.01338200000001</v>
      </c>
      <c r="C7">
        <v>181.93116800000001</v>
      </c>
      <c r="D7">
        <v>178.70936599999999</v>
      </c>
      <c r="E7">
        <v>180.975143</v>
      </c>
      <c r="F7">
        <v>126.262619</v>
      </c>
      <c r="G7">
        <v>3996766</v>
      </c>
      <c r="H7">
        <f t="shared" ref="H7:H8" si="5">MATCH(A7,I7,0)</f>
        <v>1</v>
      </c>
      <c r="I7" s="31">
        <v>41766</v>
      </c>
      <c r="J7">
        <v>1.051625</v>
      </c>
    </row>
    <row r="8" spans="1:10" x14ac:dyDescent="0.2">
      <c r="A8" s="31">
        <v>41857</v>
      </c>
      <c r="B8">
        <v>177.20841999999999</v>
      </c>
      <c r="C8">
        <v>178.661575</v>
      </c>
      <c r="D8">
        <v>176.32887299999999</v>
      </c>
      <c r="E8">
        <v>177.79158000000001</v>
      </c>
      <c r="F8">
        <v>124.77505499999999</v>
      </c>
      <c r="G8">
        <v>4023962</v>
      </c>
      <c r="H8">
        <f t="shared" si="5"/>
        <v>1</v>
      </c>
      <c r="I8" s="31">
        <v>41857</v>
      </c>
      <c r="J8">
        <v>1.051625</v>
      </c>
    </row>
    <row r="9" spans="1:10" x14ac:dyDescent="0.2">
      <c r="A9" s="31">
        <v>41949</v>
      </c>
      <c r="B9">
        <v>154.187378</v>
      </c>
      <c r="C9">
        <v>154.42639199999999</v>
      </c>
      <c r="D9">
        <v>153.01147499999999</v>
      </c>
      <c r="E9">
        <v>154.359467</v>
      </c>
      <c r="F9">
        <v>109.071701</v>
      </c>
      <c r="G9">
        <v>4254710</v>
      </c>
      <c r="H9">
        <f t="shared" ref="H9:H10" si="6">MATCH(A9,I9,0)</f>
        <v>1</v>
      </c>
      <c r="I9" s="31">
        <v>41949</v>
      </c>
      <c r="J9">
        <v>1.051625</v>
      </c>
    </row>
    <row r="10" spans="1:10" x14ac:dyDescent="0.2">
      <c r="A10" s="31">
        <v>42041</v>
      </c>
      <c r="B10">
        <v>150.42065400000001</v>
      </c>
      <c r="C10">
        <v>151.12811300000001</v>
      </c>
      <c r="D10">
        <v>149.359467</v>
      </c>
      <c r="E10">
        <v>149.827911</v>
      </c>
      <c r="F10">
        <v>106.612335</v>
      </c>
      <c r="G10">
        <v>3406299</v>
      </c>
      <c r="H10">
        <f t="shared" si="6"/>
        <v>1</v>
      </c>
      <c r="I10" s="31">
        <v>42041</v>
      </c>
      <c r="J10">
        <v>1.051625</v>
      </c>
    </row>
    <row r="11" spans="1:10" x14ac:dyDescent="0.2">
      <c r="A11" s="31">
        <v>42130</v>
      </c>
      <c r="B11">
        <v>165.29637099999999</v>
      </c>
      <c r="C11">
        <v>166.39579800000001</v>
      </c>
      <c r="D11">
        <v>161.43403599999999</v>
      </c>
      <c r="E11">
        <v>162.57170099999999</v>
      </c>
      <c r="F11">
        <v>116.555824</v>
      </c>
      <c r="G11">
        <v>3778780</v>
      </c>
      <c r="H11">
        <f t="shared" ref="H11" si="7">MATCH(A11,I11,0)</f>
        <v>1</v>
      </c>
      <c r="I11" s="31">
        <v>42130</v>
      </c>
      <c r="J11">
        <v>1.2428300000000001</v>
      </c>
    </row>
    <row r="12" spans="1:10" x14ac:dyDescent="0.2">
      <c r="A12" s="31">
        <v>42222</v>
      </c>
      <c r="B12">
        <v>150.21987899999999</v>
      </c>
      <c r="C12">
        <v>150.611862</v>
      </c>
      <c r="D12">
        <v>149.31166099999999</v>
      </c>
      <c r="E12">
        <v>149.44551100000001</v>
      </c>
      <c r="F12">
        <v>108.034447</v>
      </c>
      <c r="G12">
        <v>3143021</v>
      </c>
      <c r="H12">
        <f t="shared" ref="H12" si="8">MATCH(A12,I12,0)</f>
        <v>1</v>
      </c>
      <c r="I12" s="31">
        <v>42222</v>
      </c>
      <c r="J12">
        <v>1.2428300000000001</v>
      </c>
    </row>
    <row r="13" spans="1:10" x14ac:dyDescent="0.2">
      <c r="A13" s="31">
        <v>42314</v>
      </c>
      <c r="B13">
        <v>132.50477599999999</v>
      </c>
      <c r="C13">
        <v>133.412994</v>
      </c>
      <c r="D13">
        <v>131.80688499999999</v>
      </c>
      <c r="E13">
        <v>132.17016599999999</v>
      </c>
      <c r="F13">
        <v>96.442299000000006</v>
      </c>
      <c r="G13">
        <v>4963165</v>
      </c>
      <c r="H13">
        <f t="shared" ref="H13" si="9">MATCH(A13,I13,0)</f>
        <v>1</v>
      </c>
      <c r="I13" s="31">
        <v>42314</v>
      </c>
      <c r="J13">
        <v>1.2428300000000001</v>
      </c>
    </row>
    <row r="14" spans="1:10" x14ac:dyDescent="0.2">
      <c r="A14" s="31">
        <v>42408</v>
      </c>
      <c r="B14">
        <v>120.458893</v>
      </c>
      <c r="C14">
        <v>121.902489</v>
      </c>
      <c r="D14">
        <v>118.671127</v>
      </c>
      <c r="E14">
        <v>121.39579000000001</v>
      </c>
      <c r="F14">
        <v>89.485252000000003</v>
      </c>
      <c r="G14">
        <v>7702744</v>
      </c>
      <c r="H14">
        <f t="shared" ref="H14" si="10">MATCH(A14,I14,0)</f>
        <v>1</v>
      </c>
      <c r="I14" s="31">
        <v>42408</v>
      </c>
      <c r="J14">
        <v>1.2428300000000001</v>
      </c>
    </row>
    <row r="15" spans="1:10" x14ac:dyDescent="0.2">
      <c r="A15" s="31">
        <v>42496</v>
      </c>
      <c r="B15">
        <v>138.489487</v>
      </c>
      <c r="C15">
        <v>141.46270799999999</v>
      </c>
      <c r="D15">
        <v>138.11663799999999</v>
      </c>
      <c r="E15">
        <v>140.812622</v>
      </c>
      <c r="F15">
        <v>104.799789</v>
      </c>
      <c r="G15">
        <v>5121007</v>
      </c>
      <c r="H15">
        <f t="shared" ref="H15" si="11">MATCH(A15,I15,0)</f>
        <v>1</v>
      </c>
      <c r="I15" s="31">
        <v>42496</v>
      </c>
      <c r="J15">
        <v>1.3384320000000001</v>
      </c>
    </row>
    <row r="16" spans="1:10" x14ac:dyDescent="0.2">
      <c r="A16" s="31">
        <v>42590</v>
      </c>
      <c r="B16">
        <v>155.57360800000001</v>
      </c>
      <c r="C16">
        <v>156.08985899999999</v>
      </c>
      <c r="D16">
        <v>154.47418200000001</v>
      </c>
      <c r="E16">
        <v>154.91395600000001</v>
      </c>
      <c r="F16">
        <v>116.290497</v>
      </c>
      <c r="G16">
        <v>3179108</v>
      </c>
      <c r="H16">
        <f t="shared" ref="H16" si="12">MATCH(A16,I16,0)</f>
        <v>1</v>
      </c>
      <c r="I16" s="31">
        <v>42590</v>
      </c>
      <c r="J16">
        <v>1.3384320000000001</v>
      </c>
    </row>
    <row r="17" spans="1:10" x14ac:dyDescent="0.2">
      <c r="A17" s="31">
        <v>42682</v>
      </c>
      <c r="B17">
        <v>147.76290900000001</v>
      </c>
      <c r="C17">
        <v>149.07266200000001</v>
      </c>
      <c r="D17">
        <v>146.32887299999999</v>
      </c>
      <c r="E17">
        <v>148.34608499999999</v>
      </c>
      <c r="F17">
        <v>112.370369</v>
      </c>
      <c r="G17">
        <v>4102307</v>
      </c>
      <c r="H17">
        <f t="shared" ref="H17" si="13">MATCH(A17,I17,0)</f>
        <v>1</v>
      </c>
      <c r="I17" s="31">
        <v>42682</v>
      </c>
      <c r="J17">
        <v>1.3384320000000001</v>
      </c>
    </row>
    <row r="18" spans="1:10" x14ac:dyDescent="0.2">
      <c r="A18" s="31">
        <v>42774</v>
      </c>
      <c r="B18">
        <v>169.69407699999999</v>
      </c>
      <c r="C18">
        <v>169.69407699999999</v>
      </c>
      <c r="D18">
        <v>168.145309</v>
      </c>
      <c r="E18">
        <v>168.422562</v>
      </c>
      <c r="F18">
        <v>128.58680699999999</v>
      </c>
      <c r="G18">
        <v>3047103</v>
      </c>
      <c r="H18">
        <f t="shared" ref="H18" si="14">MATCH(A18,I18,0)</f>
        <v>1</v>
      </c>
      <c r="I18" s="31">
        <v>42774</v>
      </c>
      <c r="J18">
        <v>1.3384320000000001</v>
      </c>
    </row>
    <row r="19" spans="1:10" x14ac:dyDescent="0.2">
      <c r="A19" s="31">
        <v>42863</v>
      </c>
      <c r="B19">
        <v>146.080307</v>
      </c>
      <c r="C19">
        <v>146.72084000000001</v>
      </c>
      <c r="D19">
        <v>145.506699</v>
      </c>
      <c r="E19">
        <v>146.300186</v>
      </c>
      <c r="F19">
        <v>112.788033</v>
      </c>
      <c r="G19">
        <v>7836632</v>
      </c>
      <c r="H19">
        <f t="shared" ref="H19" si="15">MATCH(A19,I19,0)</f>
        <v>1</v>
      </c>
      <c r="I19" s="31">
        <v>42863</v>
      </c>
      <c r="J19">
        <v>1.434034</v>
      </c>
    </row>
    <row r="20" spans="1:10" x14ac:dyDescent="0.2">
      <c r="A20" s="31">
        <v>42955</v>
      </c>
      <c r="B20">
        <v>135.75526400000001</v>
      </c>
      <c r="C20">
        <v>136.481842</v>
      </c>
      <c r="D20">
        <v>135.75526400000001</v>
      </c>
      <c r="E20">
        <v>135.86042800000001</v>
      </c>
      <c r="F20">
        <v>105.84627500000001</v>
      </c>
      <c r="G20">
        <v>3450440</v>
      </c>
      <c r="H20">
        <f t="shared" ref="H20" si="16">MATCH(A20,I20,0)</f>
        <v>1</v>
      </c>
      <c r="I20" s="31">
        <v>42955</v>
      </c>
      <c r="J20">
        <v>1.434034</v>
      </c>
    </row>
    <row r="21" spans="1:10" x14ac:dyDescent="0.2">
      <c r="A21" s="31">
        <v>43048</v>
      </c>
      <c r="B21">
        <v>143.33651699999999</v>
      </c>
      <c r="C21">
        <v>145.12428299999999</v>
      </c>
      <c r="D21">
        <v>143.26959199999999</v>
      </c>
      <c r="E21">
        <v>143.690247</v>
      </c>
      <c r="F21">
        <v>113.06527699999999</v>
      </c>
      <c r="G21">
        <v>4996219</v>
      </c>
      <c r="H21">
        <f t="shared" ref="H21" si="17">MATCH(A21,I21,0)</f>
        <v>1</v>
      </c>
      <c r="I21" s="31">
        <v>43048</v>
      </c>
      <c r="J21">
        <v>1.434034</v>
      </c>
    </row>
    <row r="22" spans="1:10" x14ac:dyDescent="0.2">
      <c r="A22" s="31">
        <v>43139</v>
      </c>
      <c r="B22">
        <v>145.774384</v>
      </c>
      <c r="C22">
        <v>146.42446899999999</v>
      </c>
      <c r="D22">
        <v>141.01338200000001</v>
      </c>
      <c r="E22">
        <v>141.09942599999999</v>
      </c>
      <c r="F22">
        <v>112.119789</v>
      </c>
      <c r="G22">
        <v>7090939</v>
      </c>
      <c r="H22">
        <f t="shared" ref="H22" si="18">MATCH(A22,I22,0)</f>
        <v>1</v>
      </c>
      <c r="I22" s="31">
        <v>43139</v>
      </c>
      <c r="J22">
        <v>1.434034</v>
      </c>
    </row>
    <row r="23" spans="1:10" x14ac:dyDescent="0.2">
      <c r="A23" s="31">
        <v>43229</v>
      </c>
      <c r="B23">
        <v>135.65965299999999</v>
      </c>
      <c r="C23">
        <v>136.73040800000001</v>
      </c>
      <c r="D23">
        <v>135.066925</v>
      </c>
      <c r="E23">
        <v>136.338425</v>
      </c>
      <c r="F23">
        <v>109.53924600000001</v>
      </c>
      <c r="G23">
        <v>4389016</v>
      </c>
      <c r="H23">
        <f t="shared" ref="H23" si="19">MATCH(A23,I23,0)</f>
        <v>1</v>
      </c>
      <c r="I23" s="31">
        <v>43229</v>
      </c>
      <c r="J23">
        <v>1.500956</v>
      </c>
    </row>
    <row r="24" spans="1:10" x14ac:dyDescent="0.2">
      <c r="A24" s="31">
        <v>43321</v>
      </c>
      <c r="B24">
        <v>139.13002</v>
      </c>
      <c r="C24">
        <v>139.52198799999999</v>
      </c>
      <c r="D24">
        <v>138.36520400000001</v>
      </c>
      <c r="E24">
        <v>138.40344200000001</v>
      </c>
      <c r="F24">
        <v>112.399734</v>
      </c>
      <c r="G24">
        <v>3235801</v>
      </c>
      <c r="H24">
        <f t="shared" ref="H24" si="20">MATCH(A24,I24,0)</f>
        <v>1</v>
      </c>
      <c r="I24" s="31">
        <v>43321</v>
      </c>
      <c r="J24">
        <v>1.500956</v>
      </c>
    </row>
    <row r="25" spans="1:10" x14ac:dyDescent="0.2">
      <c r="A25" s="31">
        <v>43412</v>
      </c>
      <c r="B25">
        <v>117.265778</v>
      </c>
      <c r="C25">
        <v>118.929253</v>
      </c>
      <c r="D25">
        <v>117.23709100000001</v>
      </c>
      <c r="E25">
        <v>117.954109</v>
      </c>
      <c r="F25">
        <v>97.012519999999995</v>
      </c>
      <c r="G25">
        <v>10874634</v>
      </c>
      <c r="H25">
        <f t="shared" ref="H25" si="21">MATCH(A25,I25,0)</f>
        <v>1</v>
      </c>
      <c r="I25" s="31">
        <v>43412</v>
      </c>
      <c r="J25">
        <v>1.500956</v>
      </c>
    </row>
    <row r="26" spans="1:10" x14ac:dyDescent="0.2">
      <c r="A26" s="31">
        <v>43503</v>
      </c>
      <c r="B26">
        <v>127.67686500000001</v>
      </c>
      <c r="C26">
        <v>128.55641199999999</v>
      </c>
      <c r="D26">
        <v>126.309753</v>
      </c>
      <c r="E26">
        <v>127.332695</v>
      </c>
      <c r="F26">
        <v>105.946213</v>
      </c>
      <c r="G26">
        <v>4580852</v>
      </c>
      <c r="H26">
        <f t="shared" ref="H26" si="22">MATCH(A26,I26,0)</f>
        <v>1</v>
      </c>
      <c r="I26" s="31">
        <v>43503</v>
      </c>
      <c r="J26">
        <v>1.500956</v>
      </c>
    </row>
    <row r="27" spans="1:10" x14ac:dyDescent="0.2">
      <c r="A27" s="31">
        <v>43594</v>
      </c>
      <c r="B27">
        <v>128.957932</v>
      </c>
      <c r="C27">
        <v>129.61758399999999</v>
      </c>
      <c r="D27">
        <v>127.179733</v>
      </c>
      <c r="E27">
        <v>129.388138</v>
      </c>
      <c r="F27">
        <v>108.93523399999999</v>
      </c>
      <c r="G27">
        <v>4385564</v>
      </c>
      <c r="H27">
        <f t="shared" ref="H27" si="23">MATCH(A27,I27,0)</f>
        <v>1</v>
      </c>
      <c r="I27" s="31">
        <v>43594</v>
      </c>
      <c r="J27">
        <v>1.5487569999999999</v>
      </c>
    </row>
    <row r="28" spans="1:10" x14ac:dyDescent="0.2">
      <c r="A28" s="31">
        <v>43685</v>
      </c>
      <c r="B28">
        <v>132.36137400000001</v>
      </c>
      <c r="C28">
        <v>134.24473599999999</v>
      </c>
      <c r="D28">
        <v>131.70172099999999</v>
      </c>
      <c r="E28">
        <v>133.93881200000001</v>
      </c>
      <c r="F28">
        <v>114.095268</v>
      </c>
      <c r="G28">
        <v>5503111</v>
      </c>
      <c r="H28">
        <f t="shared" ref="H28" si="24">MATCH(A28,I28,0)</f>
        <v>1</v>
      </c>
      <c r="I28" s="31">
        <v>43685</v>
      </c>
      <c r="J28">
        <v>1.5487569999999999</v>
      </c>
    </row>
    <row r="29" spans="1:10" x14ac:dyDescent="0.2">
      <c r="A29" s="31">
        <v>43776</v>
      </c>
      <c r="B29">
        <v>131.80688499999999</v>
      </c>
      <c r="C29">
        <v>133.021027</v>
      </c>
      <c r="D29">
        <v>131.52963299999999</v>
      </c>
      <c r="E29">
        <v>131.63479599999999</v>
      </c>
      <c r="F29">
        <v>113.456993</v>
      </c>
      <c r="G29">
        <v>4261195</v>
      </c>
      <c r="H29">
        <f t="shared" ref="H29" si="25">MATCH(A29,I29,0)</f>
        <v>1</v>
      </c>
      <c r="I29" s="31">
        <v>43776</v>
      </c>
      <c r="J29">
        <v>1.5487569999999999</v>
      </c>
    </row>
    <row r="30" spans="1:10" x14ac:dyDescent="0.2">
      <c r="A30" s="31">
        <v>43868</v>
      </c>
      <c r="B30">
        <v>147.753342</v>
      </c>
      <c r="C30">
        <v>148.699814</v>
      </c>
      <c r="D30">
        <v>146.19502299999999</v>
      </c>
      <c r="E30">
        <v>146.66348300000001</v>
      </c>
      <c r="F30">
        <v>127.73030900000001</v>
      </c>
      <c r="G30">
        <v>6718876</v>
      </c>
      <c r="H30">
        <f t="shared" ref="H30" si="26">MATCH(A30,I30,0)</f>
        <v>1</v>
      </c>
      <c r="I30" s="31">
        <v>43868</v>
      </c>
      <c r="J30">
        <v>1.5487569999999999</v>
      </c>
    </row>
    <row r="31" spans="1:10" x14ac:dyDescent="0.2">
      <c r="A31" s="31">
        <v>43958</v>
      </c>
      <c r="B31">
        <v>117.571701</v>
      </c>
      <c r="C31">
        <v>117.839386</v>
      </c>
      <c r="D31">
        <v>115.53537</v>
      </c>
      <c r="E31">
        <v>115.89865899999999</v>
      </c>
      <c r="F31">
        <v>102.29070299999999</v>
      </c>
      <c r="G31">
        <v>4615580</v>
      </c>
      <c r="H31">
        <f t="shared" ref="H31" si="27">MATCH(A31,I31,0)</f>
        <v>1</v>
      </c>
      <c r="I31" s="31">
        <v>43958</v>
      </c>
      <c r="J31">
        <v>1.558317</v>
      </c>
    </row>
    <row r="32" spans="1:10" x14ac:dyDescent="0.2">
      <c r="A32" s="31">
        <v>44050</v>
      </c>
      <c r="B32">
        <v>118.068832</v>
      </c>
      <c r="C32">
        <v>119.569794</v>
      </c>
      <c r="D32">
        <v>117.791588</v>
      </c>
      <c r="E32">
        <v>119.46463</v>
      </c>
      <c r="F32">
        <v>106.81852000000001</v>
      </c>
      <c r="G32">
        <v>3818946</v>
      </c>
      <c r="H32">
        <f t="shared" ref="H32" si="28">MATCH(A32,I32,0)</f>
        <v>1</v>
      </c>
      <c r="I32" s="31">
        <v>44050</v>
      </c>
      <c r="J32">
        <v>1.558317</v>
      </c>
    </row>
    <row r="33" spans="1:10" x14ac:dyDescent="0.2">
      <c r="A33" s="31">
        <v>44144</v>
      </c>
      <c r="B33">
        <v>112.695984</v>
      </c>
      <c r="C33">
        <v>114.47418999999999</v>
      </c>
      <c r="D33">
        <v>110.200768</v>
      </c>
      <c r="E33">
        <v>110.449333</v>
      </c>
      <c r="F33">
        <v>100.189598</v>
      </c>
      <c r="G33">
        <v>9405841</v>
      </c>
      <c r="H33">
        <f t="shared" ref="H33" si="29">MATCH(A33,I33,0)</f>
        <v>1</v>
      </c>
      <c r="I33" s="31">
        <v>44144</v>
      </c>
      <c r="J33">
        <v>1.558317</v>
      </c>
    </row>
    <row r="34" spans="1:10" x14ac:dyDescent="0.2">
      <c r="A34" s="31">
        <v>44236</v>
      </c>
      <c r="B34">
        <v>116.53919999999999</v>
      </c>
      <c r="C34">
        <v>117.208412</v>
      </c>
      <c r="D34">
        <v>115.726578</v>
      </c>
      <c r="E34">
        <v>116.7304</v>
      </c>
      <c r="F34">
        <v>107.302155</v>
      </c>
      <c r="G34">
        <v>4933982</v>
      </c>
      <c r="H34">
        <f t="shared" ref="H34" si="30">MATCH(A34,I34,0)</f>
        <v>1</v>
      </c>
      <c r="I34" s="31">
        <v>44236</v>
      </c>
      <c r="J34">
        <v>1.558317</v>
      </c>
    </row>
    <row r="35" spans="1:10" x14ac:dyDescent="0.2">
      <c r="A35" s="31">
        <v>44323</v>
      </c>
      <c r="B35">
        <v>139.502869</v>
      </c>
      <c r="C35">
        <v>139.71319600000001</v>
      </c>
      <c r="D35">
        <v>138.212234</v>
      </c>
      <c r="E35">
        <v>139.063095</v>
      </c>
      <c r="F35">
        <v>129.25932299999999</v>
      </c>
      <c r="G35">
        <v>7325661</v>
      </c>
      <c r="H35">
        <f t="shared" ref="H35" si="31">MATCH(A35,I35,0)</f>
        <v>1</v>
      </c>
      <c r="I35" s="31">
        <v>44323</v>
      </c>
      <c r="J35">
        <v>1.5678780000000001</v>
      </c>
    </row>
    <row r="36" spans="1:10" x14ac:dyDescent="0.2">
      <c r="A36" s="31">
        <v>44417</v>
      </c>
      <c r="B36">
        <v>135.94645700000001</v>
      </c>
      <c r="C36">
        <v>136.23327599999999</v>
      </c>
      <c r="D36">
        <v>134.770554</v>
      </c>
      <c r="E36">
        <v>135.038239</v>
      </c>
      <c r="F36">
        <v>126.96328699999999</v>
      </c>
      <c r="G36">
        <v>5129689</v>
      </c>
      <c r="H36">
        <f t="shared" ref="H36" si="32">MATCH(A36,I36,0)</f>
        <v>1</v>
      </c>
      <c r="I36" s="31">
        <v>44417</v>
      </c>
      <c r="J36">
        <v>1.5678780000000001</v>
      </c>
    </row>
    <row r="37" spans="1:10" x14ac:dyDescent="0.2">
      <c r="A37" s="31">
        <v>44509</v>
      </c>
      <c r="B37">
        <v>122.55999799999999</v>
      </c>
      <c r="C37">
        <v>122.900002</v>
      </c>
      <c r="D37">
        <v>120.260002</v>
      </c>
      <c r="E37">
        <v>120.849998</v>
      </c>
      <c r="F37">
        <v>115.139687</v>
      </c>
      <c r="G37">
        <v>7236600</v>
      </c>
      <c r="H37">
        <f t="shared" ref="H37" si="33">MATCH(A37,I37,0)</f>
        <v>1</v>
      </c>
      <c r="I37" s="31">
        <v>44509</v>
      </c>
      <c r="J37">
        <v>1.64</v>
      </c>
    </row>
    <row r="38" spans="1:10" x14ac:dyDescent="0.2">
      <c r="A38" s="31">
        <v>44602</v>
      </c>
      <c r="B38">
        <v>135.470001</v>
      </c>
      <c r="C38">
        <v>136.55999800000001</v>
      </c>
      <c r="D38">
        <v>133.16999799999999</v>
      </c>
      <c r="E38">
        <v>133.520004</v>
      </c>
      <c r="F38">
        <v>128.74333200000001</v>
      </c>
      <c r="G38">
        <v>5978600</v>
      </c>
      <c r="H38">
        <f t="shared" ref="H38" si="34">MATCH(A38,I38,0)</f>
        <v>1</v>
      </c>
      <c r="I38" s="31">
        <v>44602</v>
      </c>
      <c r="J38">
        <v>1.64</v>
      </c>
    </row>
    <row r="39" spans="1:10" x14ac:dyDescent="0.2">
      <c r="A39" s="31">
        <v>44690</v>
      </c>
      <c r="B39">
        <v>134.41000399999999</v>
      </c>
      <c r="C39">
        <v>136.35000600000001</v>
      </c>
      <c r="D39">
        <v>133.320007</v>
      </c>
      <c r="E39">
        <v>134.44000199999999</v>
      </c>
      <c r="F39">
        <v>131.202911</v>
      </c>
      <c r="G39">
        <v>7647900</v>
      </c>
      <c r="H39">
        <f t="shared" ref="H39" si="35">MATCH(A39,I39,0)</f>
        <v>1</v>
      </c>
      <c r="I39" s="31">
        <v>44690</v>
      </c>
      <c r="J39">
        <v>1.65</v>
      </c>
    </row>
    <row r="40" spans="1:10" x14ac:dyDescent="0.2">
      <c r="A40" s="31">
        <v>44782</v>
      </c>
      <c r="B40">
        <v>129.91999799999999</v>
      </c>
      <c r="C40">
        <v>130.78999300000001</v>
      </c>
      <c r="D40">
        <v>129.11999499999999</v>
      </c>
      <c r="E40">
        <v>129.470001</v>
      </c>
      <c r="F40">
        <v>127.944542</v>
      </c>
      <c r="G40">
        <v>3496000</v>
      </c>
      <c r="H40">
        <f t="shared" ref="H40" si="36">MATCH(A40,I40,0)</f>
        <v>1</v>
      </c>
      <c r="I40" s="31">
        <v>44782</v>
      </c>
      <c r="J40">
        <v>1.65</v>
      </c>
    </row>
    <row r="41" spans="1:10" x14ac:dyDescent="0.2">
      <c r="A41" s="31">
        <v>44874</v>
      </c>
      <c r="B41">
        <v>137.949997</v>
      </c>
      <c r="C41">
        <v>138.89999399999999</v>
      </c>
      <c r="D41">
        <v>136.94000199999999</v>
      </c>
      <c r="E41">
        <v>137.38999899999999</v>
      </c>
      <c r="F41">
        <v>137.38999899999999</v>
      </c>
      <c r="G41">
        <v>4720000</v>
      </c>
      <c r="H41">
        <f t="shared" ref="H41" si="37">MATCH(A41,I41,0)</f>
        <v>1</v>
      </c>
      <c r="I41" s="31">
        <v>44874</v>
      </c>
      <c r="J41">
        <v>1.65</v>
      </c>
    </row>
    <row r="42" spans="1:10" x14ac:dyDescent="0.2">
      <c r="A42" s="31">
        <v>44952</v>
      </c>
      <c r="B42">
        <v>137.529999</v>
      </c>
      <c r="C42">
        <v>138.270004</v>
      </c>
      <c r="D42">
        <v>132.979996</v>
      </c>
      <c r="E42">
        <v>134.449997</v>
      </c>
      <c r="F42">
        <v>134.449997</v>
      </c>
      <c r="G42">
        <v>17539900</v>
      </c>
      <c r="H42" t="e">
        <f t="shared" ref="H42" si="38">MATCH(A42,I42,0)</f>
        <v>#N/A</v>
      </c>
    </row>
  </sheetData>
  <autoFilter ref="A1:J42" xr:uid="{AED8FDFC-1EB1-410E-A235-58654DAA0A4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412D-2D1A-4E3F-9D76-58B81D3DF750}">
  <dimension ref="A1:K42"/>
  <sheetViews>
    <sheetView workbookViewId="0"/>
  </sheetViews>
  <sheetFormatPr baseColWidth="10" defaultColWidth="8.83203125" defaultRowHeight="15" x14ac:dyDescent="0.2"/>
  <cols>
    <col min="1" max="1" width="10.1640625" bestFit="1" customWidth="1"/>
    <col min="9" max="10" width="10.1640625" bestFit="1" customWidth="1"/>
  </cols>
  <sheetData>
    <row r="1" spans="1:11" x14ac:dyDescent="0.2">
      <c r="A1" t="s">
        <v>9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335</v>
      </c>
      <c r="J1" t="s">
        <v>9</v>
      </c>
      <c r="K1" t="s">
        <v>334</v>
      </c>
    </row>
    <row r="2" spans="1:11" x14ac:dyDescent="0.2">
      <c r="A2" s="31">
        <v>41318</v>
      </c>
      <c r="B2">
        <v>115.43</v>
      </c>
      <c r="C2">
        <v>115.839996</v>
      </c>
      <c r="D2">
        <v>114.910004</v>
      </c>
      <c r="E2">
        <v>115.529999</v>
      </c>
      <c r="F2">
        <v>76.993713</v>
      </c>
      <c r="G2">
        <v>4111000</v>
      </c>
      <c r="H2">
        <v>0.9</v>
      </c>
      <c r="J2" s="31">
        <v>41318</v>
      </c>
      <c r="K2">
        <v>0.9</v>
      </c>
    </row>
    <row r="3" spans="1:11" x14ac:dyDescent="0.2">
      <c r="A3" s="31">
        <v>41409</v>
      </c>
      <c r="B3">
        <v>123.730003</v>
      </c>
      <c r="C3">
        <v>123.730003</v>
      </c>
      <c r="D3">
        <v>122.599998</v>
      </c>
      <c r="E3">
        <v>123.010002</v>
      </c>
      <c r="F3">
        <v>82.639778000000007</v>
      </c>
      <c r="G3">
        <v>7950400</v>
      </c>
      <c r="H3">
        <v>1</v>
      </c>
      <c r="J3" s="31">
        <v>41409</v>
      </c>
      <c r="K3">
        <v>1</v>
      </c>
    </row>
    <row r="4" spans="1:11" x14ac:dyDescent="0.2">
      <c r="A4" s="31">
        <v>41501</v>
      </c>
      <c r="B4">
        <v>120.68</v>
      </c>
      <c r="C4">
        <v>121</v>
      </c>
      <c r="D4">
        <v>120</v>
      </c>
      <c r="E4">
        <v>120.25</v>
      </c>
      <c r="F4">
        <v>81.452933999999999</v>
      </c>
      <c r="G4">
        <v>4247800</v>
      </c>
      <c r="H4">
        <v>1</v>
      </c>
      <c r="J4" s="31">
        <v>41501</v>
      </c>
      <c r="K4">
        <v>1</v>
      </c>
    </row>
    <row r="5" spans="1:11" x14ac:dyDescent="0.2">
      <c r="A5" s="31">
        <v>41592</v>
      </c>
      <c r="B5">
        <v>119.58000199999999</v>
      </c>
      <c r="C5">
        <v>119.93</v>
      </c>
      <c r="D5">
        <v>119.32</v>
      </c>
      <c r="E5">
        <v>119.55999799999999</v>
      </c>
      <c r="F5">
        <v>81.665604000000002</v>
      </c>
      <c r="G5">
        <v>5470900</v>
      </c>
      <c r="H5">
        <v>1</v>
      </c>
      <c r="J5" s="31">
        <v>41592</v>
      </c>
      <c r="K5">
        <v>1</v>
      </c>
    </row>
    <row r="6" spans="1:11" x14ac:dyDescent="0.2">
      <c r="A6" s="31">
        <v>41682</v>
      </c>
      <c r="B6">
        <v>112.889999</v>
      </c>
      <c r="C6">
        <v>112.889999</v>
      </c>
      <c r="D6">
        <v>111.80999799999999</v>
      </c>
      <c r="E6">
        <v>112.029999</v>
      </c>
      <c r="F6">
        <v>77.201942000000003</v>
      </c>
      <c r="G6">
        <v>6422100</v>
      </c>
      <c r="H6">
        <v>1</v>
      </c>
      <c r="J6" s="31">
        <v>41682</v>
      </c>
      <c r="K6">
        <v>1</v>
      </c>
    </row>
    <row r="7" spans="1:11" x14ac:dyDescent="0.2">
      <c r="A7" s="31">
        <v>41774</v>
      </c>
      <c r="B7">
        <v>125.16999800000001</v>
      </c>
      <c r="C7">
        <v>125.5</v>
      </c>
      <c r="D7">
        <v>123.550003</v>
      </c>
      <c r="E7">
        <v>123.80999799999999</v>
      </c>
      <c r="F7">
        <v>86.048057999999997</v>
      </c>
      <c r="G7">
        <v>5939500</v>
      </c>
      <c r="H7">
        <v>1.07</v>
      </c>
      <c r="J7" s="31">
        <v>41774</v>
      </c>
      <c r="K7">
        <v>1.07</v>
      </c>
    </row>
    <row r="8" spans="1:11" x14ac:dyDescent="0.2">
      <c r="A8" s="31">
        <v>41866</v>
      </c>
      <c r="B8">
        <v>126.41999800000001</v>
      </c>
      <c r="C8">
        <v>126.790001</v>
      </c>
      <c r="D8">
        <v>125.68</v>
      </c>
      <c r="E8">
        <v>126.099998</v>
      </c>
      <c r="F8">
        <v>88.384506000000002</v>
      </c>
      <c r="G8">
        <v>5754300</v>
      </c>
      <c r="H8">
        <v>1.07</v>
      </c>
      <c r="J8" s="31">
        <v>41866</v>
      </c>
      <c r="K8">
        <v>1.07</v>
      </c>
    </row>
    <row r="9" spans="1:11" x14ac:dyDescent="0.2">
      <c r="A9" s="31">
        <v>41957</v>
      </c>
      <c r="B9">
        <v>115.699997</v>
      </c>
      <c r="C9">
        <v>116.349998</v>
      </c>
      <c r="D9">
        <v>115.41999800000001</v>
      </c>
      <c r="E9">
        <v>116.32</v>
      </c>
      <c r="F9">
        <v>82.285706000000005</v>
      </c>
      <c r="G9">
        <v>4891700</v>
      </c>
      <c r="H9">
        <v>1.07</v>
      </c>
      <c r="J9" s="31">
        <v>41957</v>
      </c>
      <c r="K9">
        <v>1.07</v>
      </c>
    </row>
    <row r="10" spans="1:11" x14ac:dyDescent="0.2">
      <c r="A10" s="31">
        <v>42047</v>
      </c>
      <c r="B10">
        <v>110.279999</v>
      </c>
      <c r="C10">
        <v>111.050003</v>
      </c>
      <c r="D10">
        <v>109.82</v>
      </c>
      <c r="E10">
        <v>110.860001</v>
      </c>
      <c r="F10">
        <v>79.193741000000003</v>
      </c>
      <c r="G10">
        <v>6618000</v>
      </c>
      <c r="H10">
        <v>1.07</v>
      </c>
      <c r="J10" s="31">
        <v>42047</v>
      </c>
      <c r="K10">
        <v>1.07</v>
      </c>
    </row>
    <row r="11" spans="1:11" x14ac:dyDescent="0.2">
      <c r="A11" s="31">
        <v>42139</v>
      </c>
      <c r="B11">
        <v>107.209999</v>
      </c>
      <c r="C11">
        <v>108.33000199999999</v>
      </c>
      <c r="D11">
        <v>106.94000200000001</v>
      </c>
      <c r="E11">
        <v>108.029999</v>
      </c>
      <c r="F11">
        <v>77.941101000000003</v>
      </c>
      <c r="G11">
        <v>5641600</v>
      </c>
      <c r="H11">
        <v>1.07</v>
      </c>
      <c r="J11" s="31">
        <v>42139</v>
      </c>
      <c r="K11">
        <v>1.07</v>
      </c>
    </row>
    <row r="12" spans="1:11" x14ac:dyDescent="0.2">
      <c r="A12" s="31">
        <v>42233</v>
      </c>
      <c r="B12">
        <v>84.459998999999996</v>
      </c>
      <c r="C12">
        <v>84.510002</v>
      </c>
      <c r="D12">
        <v>83.110000999999997</v>
      </c>
      <c r="E12">
        <v>83.230002999999996</v>
      </c>
      <c r="F12">
        <v>60.805103000000003</v>
      </c>
      <c r="G12">
        <v>12602500</v>
      </c>
      <c r="H12">
        <v>1.07</v>
      </c>
      <c r="J12" s="31">
        <v>42233</v>
      </c>
      <c r="K12">
        <v>1.07</v>
      </c>
    </row>
    <row r="13" spans="1:11" x14ac:dyDescent="0.2">
      <c r="A13" s="31">
        <v>42324</v>
      </c>
      <c r="B13">
        <v>87.790001000000004</v>
      </c>
      <c r="C13">
        <v>91.470000999999996</v>
      </c>
      <c r="D13">
        <v>87.790001000000004</v>
      </c>
      <c r="E13">
        <v>91.449996999999996</v>
      </c>
      <c r="F13">
        <v>67.626320000000007</v>
      </c>
      <c r="G13">
        <v>10101100</v>
      </c>
      <c r="H13">
        <v>1.07</v>
      </c>
      <c r="J13" s="31">
        <v>42324</v>
      </c>
      <c r="K13">
        <v>1.07</v>
      </c>
    </row>
    <row r="14" spans="1:11" x14ac:dyDescent="0.2">
      <c r="A14" s="31">
        <v>42416</v>
      </c>
      <c r="B14">
        <v>85.230002999999996</v>
      </c>
      <c r="C14">
        <v>85.389999000000003</v>
      </c>
      <c r="D14">
        <v>83.309997999999993</v>
      </c>
      <c r="E14">
        <v>84.809997999999993</v>
      </c>
      <c r="F14">
        <v>63.511581</v>
      </c>
      <c r="G14">
        <v>10631500</v>
      </c>
      <c r="H14">
        <v>1.07</v>
      </c>
      <c r="J14" s="31">
        <v>42416</v>
      </c>
      <c r="K14">
        <v>1.07</v>
      </c>
    </row>
    <row r="15" spans="1:11" x14ac:dyDescent="0.2">
      <c r="A15" s="31">
        <v>42507</v>
      </c>
      <c r="B15">
        <v>101.07</v>
      </c>
      <c r="C15">
        <v>102.18</v>
      </c>
      <c r="D15">
        <v>100.339996</v>
      </c>
      <c r="E15">
        <v>100.75</v>
      </c>
      <c r="F15">
        <v>76.246123999999995</v>
      </c>
      <c r="G15">
        <v>7028000</v>
      </c>
      <c r="H15">
        <v>1.07</v>
      </c>
      <c r="J15" s="31">
        <v>42507</v>
      </c>
      <c r="K15">
        <v>1.07</v>
      </c>
    </row>
    <row r="16" spans="1:11" x14ac:dyDescent="0.2">
      <c r="A16" s="31">
        <v>42599</v>
      </c>
      <c r="B16">
        <v>101.5</v>
      </c>
      <c r="C16">
        <v>102.300003</v>
      </c>
      <c r="D16">
        <v>101.019997</v>
      </c>
      <c r="E16">
        <v>102.220001</v>
      </c>
      <c r="F16">
        <v>78.173698000000002</v>
      </c>
      <c r="G16">
        <v>5311600</v>
      </c>
      <c r="H16">
        <v>1.07</v>
      </c>
      <c r="J16" s="31">
        <v>42599</v>
      </c>
      <c r="K16">
        <v>1.07</v>
      </c>
    </row>
    <row r="17" spans="1:11" x14ac:dyDescent="0.2">
      <c r="A17" s="31">
        <v>42690</v>
      </c>
      <c r="B17">
        <v>108.199997</v>
      </c>
      <c r="C17">
        <v>109</v>
      </c>
      <c r="D17">
        <v>107.739998</v>
      </c>
      <c r="E17">
        <v>108.349998</v>
      </c>
      <c r="F17">
        <v>83.691237999999998</v>
      </c>
      <c r="G17">
        <v>7723700</v>
      </c>
      <c r="H17">
        <v>1.08</v>
      </c>
      <c r="J17" s="31">
        <v>42690</v>
      </c>
      <c r="K17">
        <v>1.08</v>
      </c>
    </row>
    <row r="18" spans="1:11" x14ac:dyDescent="0.2">
      <c r="A18" s="31">
        <v>42780</v>
      </c>
      <c r="B18">
        <v>112.68</v>
      </c>
      <c r="C18">
        <v>113.07</v>
      </c>
      <c r="D18">
        <v>111.779999</v>
      </c>
      <c r="E18">
        <v>112.519997</v>
      </c>
      <c r="F18">
        <v>87.744095000000002</v>
      </c>
      <c r="G18">
        <v>5811200</v>
      </c>
      <c r="H18">
        <v>1.08</v>
      </c>
      <c r="J18" s="31">
        <v>42780</v>
      </c>
      <c r="K18">
        <v>1.08</v>
      </c>
    </row>
    <row r="19" spans="1:11" x14ac:dyDescent="0.2">
      <c r="A19" s="31">
        <v>42872</v>
      </c>
      <c r="B19">
        <v>106.16999800000001</v>
      </c>
      <c r="C19">
        <v>106.269997</v>
      </c>
      <c r="D19">
        <v>104.620003</v>
      </c>
      <c r="E19">
        <v>104.699997</v>
      </c>
      <c r="F19">
        <v>82.47654</v>
      </c>
      <c r="G19">
        <v>6384300</v>
      </c>
      <c r="H19">
        <v>1.08</v>
      </c>
      <c r="J19" s="31">
        <v>42872</v>
      </c>
      <c r="K19">
        <v>1.08</v>
      </c>
    </row>
    <row r="20" spans="1:11" x14ac:dyDescent="0.2">
      <c r="A20" s="31">
        <v>42963</v>
      </c>
      <c r="B20">
        <v>107.629997</v>
      </c>
      <c r="C20">
        <v>107.91999800000001</v>
      </c>
      <c r="D20">
        <v>106.69000200000001</v>
      </c>
      <c r="E20">
        <v>106.839996</v>
      </c>
      <c r="F20">
        <v>85.007919000000001</v>
      </c>
      <c r="G20">
        <v>4186600</v>
      </c>
      <c r="H20">
        <v>1.08</v>
      </c>
      <c r="J20" s="31">
        <v>42963</v>
      </c>
      <c r="K20">
        <v>1.08</v>
      </c>
    </row>
    <row r="21" spans="1:11" x14ac:dyDescent="0.2">
      <c r="A21" s="31">
        <v>43055</v>
      </c>
      <c r="B21">
        <v>115.25</v>
      </c>
      <c r="C21">
        <v>115.82</v>
      </c>
      <c r="D21">
        <v>114.379997</v>
      </c>
      <c r="E21">
        <v>114.57</v>
      </c>
      <c r="F21">
        <v>92.011680999999996</v>
      </c>
      <c r="G21">
        <v>5888700</v>
      </c>
      <c r="H21">
        <v>1.08</v>
      </c>
      <c r="J21" s="31">
        <v>43055</v>
      </c>
      <c r="K21">
        <v>1.08</v>
      </c>
    </row>
    <row r="22" spans="1:11" x14ac:dyDescent="0.2">
      <c r="A22" s="31">
        <v>43146</v>
      </c>
      <c r="B22">
        <v>112.860001</v>
      </c>
      <c r="C22">
        <v>113.019997</v>
      </c>
      <c r="D22">
        <v>110.839996</v>
      </c>
      <c r="E22">
        <v>112.529999</v>
      </c>
      <c r="F22">
        <v>91.273003000000003</v>
      </c>
      <c r="G22">
        <v>5405000</v>
      </c>
      <c r="H22">
        <v>1.1200000000000001</v>
      </c>
      <c r="J22" s="31">
        <v>43146</v>
      </c>
      <c r="K22">
        <v>1.1200000000000001</v>
      </c>
    </row>
    <row r="23" spans="1:11" x14ac:dyDescent="0.2">
      <c r="A23" s="31">
        <v>43237</v>
      </c>
      <c r="B23">
        <v>128.759995</v>
      </c>
      <c r="C23">
        <v>129.570007</v>
      </c>
      <c r="D23">
        <v>128.38000500000001</v>
      </c>
      <c r="E23">
        <v>129.46000699999999</v>
      </c>
      <c r="F23">
        <v>105.92054</v>
      </c>
      <c r="G23">
        <v>5241600</v>
      </c>
      <c r="H23">
        <v>1.1200000000000001</v>
      </c>
      <c r="J23" s="31">
        <v>43237</v>
      </c>
      <c r="K23">
        <v>1.1200000000000001</v>
      </c>
    </row>
    <row r="24" spans="1:11" x14ac:dyDescent="0.2">
      <c r="A24" s="31">
        <v>43328</v>
      </c>
      <c r="B24">
        <v>117.699997</v>
      </c>
      <c r="C24">
        <v>118.30999799999999</v>
      </c>
      <c r="D24">
        <v>117.18</v>
      </c>
      <c r="E24">
        <v>117.660004</v>
      </c>
      <c r="F24">
        <v>97.189055999999994</v>
      </c>
      <c r="G24">
        <v>5455200</v>
      </c>
      <c r="H24">
        <v>1.1200000000000001</v>
      </c>
      <c r="J24" s="31">
        <v>43328</v>
      </c>
      <c r="K24">
        <v>1.1200000000000001</v>
      </c>
    </row>
    <row r="25" spans="1:11" x14ac:dyDescent="0.2">
      <c r="A25" s="31">
        <v>43419</v>
      </c>
      <c r="B25">
        <v>113.660004</v>
      </c>
      <c r="C25">
        <v>117.08000199999999</v>
      </c>
      <c r="D25">
        <v>112.720001</v>
      </c>
      <c r="E25">
        <v>116.949997</v>
      </c>
      <c r="F25">
        <v>97.546691999999993</v>
      </c>
      <c r="G25">
        <v>7218100</v>
      </c>
      <c r="H25">
        <v>1.1200000000000001</v>
      </c>
      <c r="J25" s="31">
        <v>43419</v>
      </c>
      <c r="K25">
        <v>1.1200000000000001</v>
      </c>
    </row>
    <row r="26" spans="1:11" x14ac:dyDescent="0.2">
      <c r="A26" s="31">
        <v>43510</v>
      </c>
      <c r="B26">
        <v>118.370003</v>
      </c>
      <c r="C26">
        <v>119.529999</v>
      </c>
      <c r="D26">
        <v>117.660004</v>
      </c>
      <c r="E26">
        <v>118.160004</v>
      </c>
      <c r="F26">
        <v>99.546677000000003</v>
      </c>
      <c r="G26">
        <v>5406500</v>
      </c>
      <c r="H26">
        <v>1.19</v>
      </c>
      <c r="J26" s="31">
        <v>43510</v>
      </c>
      <c r="K26">
        <v>1.19</v>
      </c>
    </row>
    <row r="27" spans="1:11" x14ac:dyDescent="0.2">
      <c r="A27" s="31">
        <v>43601</v>
      </c>
      <c r="B27">
        <v>120.989998</v>
      </c>
      <c r="C27">
        <v>121.550003</v>
      </c>
      <c r="D27">
        <v>120.529999</v>
      </c>
      <c r="E27">
        <v>120.800003</v>
      </c>
      <c r="F27">
        <v>102.772102</v>
      </c>
      <c r="G27">
        <v>8543300</v>
      </c>
      <c r="H27">
        <v>1.19</v>
      </c>
      <c r="J27" s="31">
        <v>43601</v>
      </c>
      <c r="K27">
        <v>1.19</v>
      </c>
    </row>
    <row r="28" spans="1:11" x14ac:dyDescent="0.2">
      <c r="A28" s="31">
        <v>43693</v>
      </c>
      <c r="B28">
        <v>116.400002</v>
      </c>
      <c r="C28">
        <v>116.650002</v>
      </c>
      <c r="D28">
        <v>115.360001</v>
      </c>
      <c r="E28">
        <v>115.80999799999999</v>
      </c>
      <c r="F28">
        <v>99.539626999999996</v>
      </c>
      <c r="G28">
        <v>6239100</v>
      </c>
      <c r="H28">
        <v>1.19</v>
      </c>
      <c r="J28" s="31">
        <v>43693</v>
      </c>
      <c r="K28">
        <v>1.19</v>
      </c>
    </row>
    <row r="29" spans="1:11" x14ac:dyDescent="0.2">
      <c r="A29" s="31">
        <v>43784</v>
      </c>
      <c r="B29">
        <v>121.220001</v>
      </c>
      <c r="C29">
        <v>121.389999</v>
      </c>
      <c r="D29">
        <v>120.110001</v>
      </c>
      <c r="E29">
        <v>120.639999</v>
      </c>
      <c r="F29">
        <v>104.71277600000001</v>
      </c>
      <c r="G29">
        <v>5589600</v>
      </c>
      <c r="H29">
        <v>1.19</v>
      </c>
      <c r="J29" s="31">
        <v>43784</v>
      </c>
      <c r="K29">
        <v>1.19</v>
      </c>
    </row>
    <row r="30" spans="1:11" x14ac:dyDescent="0.2">
      <c r="A30" s="31">
        <v>43875</v>
      </c>
      <c r="B30">
        <v>110.839996</v>
      </c>
      <c r="C30">
        <v>110.970001</v>
      </c>
      <c r="D30">
        <v>109.58000199999999</v>
      </c>
      <c r="E30">
        <v>110.08000199999999</v>
      </c>
      <c r="F30">
        <v>96.663680999999997</v>
      </c>
      <c r="G30">
        <v>5148700</v>
      </c>
      <c r="H30">
        <v>1.29</v>
      </c>
      <c r="J30" s="31">
        <v>43875</v>
      </c>
      <c r="K30">
        <v>1.29</v>
      </c>
    </row>
    <row r="31" spans="1:11" x14ac:dyDescent="0.2">
      <c r="A31" s="31">
        <v>43969</v>
      </c>
      <c r="B31">
        <v>92.400002000000001</v>
      </c>
      <c r="C31">
        <v>93.400002000000001</v>
      </c>
      <c r="D31">
        <v>91.459998999999996</v>
      </c>
      <c r="E31">
        <v>92.550003000000004</v>
      </c>
      <c r="F31">
        <v>82.463310000000007</v>
      </c>
      <c r="G31">
        <v>12304300</v>
      </c>
      <c r="H31">
        <v>1.29</v>
      </c>
      <c r="J31" s="31">
        <v>43969</v>
      </c>
      <c r="K31">
        <v>1.29</v>
      </c>
    </row>
    <row r="32" spans="1:11" x14ac:dyDescent="0.2">
      <c r="A32" s="31">
        <v>44061</v>
      </c>
      <c r="B32">
        <v>88.970000999999996</v>
      </c>
      <c r="C32">
        <v>89.370002999999997</v>
      </c>
      <c r="D32">
        <v>87.32</v>
      </c>
      <c r="E32">
        <v>87.629997000000003</v>
      </c>
      <c r="F32">
        <v>79.205162000000001</v>
      </c>
      <c r="G32">
        <v>7981500</v>
      </c>
      <c r="H32">
        <v>1.29</v>
      </c>
      <c r="J32" s="31">
        <v>44061</v>
      </c>
      <c r="K32">
        <v>1.29</v>
      </c>
    </row>
    <row r="33" spans="1:11" x14ac:dyDescent="0.2">
      <c r="A33" s="31">
        <v>44152</v>
      </c>
      <c r="B33">
        <v>86.400002000000001</v>
      </c>
      <c r="C33">
        <v>87.529999000000004</v>
      </c>
      <c r="D33">
        <v>84.830001999999993</v>
      </c>
      <c r="E33">
        <v>87.040001000000004</v>
      </c>
      <c r="F33">
        <v>79.829505999999995</v>
      </c>
      <c r="G33">
        <v>14329000</v>
      </c>
      <c r="H33">
        <v>1.29</v>
      </c>
      <c r="J33" s="31">
        <v>44152</v>
      </c>
      <c r="K33">
        <v>1.29</v>
      </c>
    </row>
    <row r="34" spans="1:11" x14ac:dyDescent="0.2">
      <c r="A34" s="31">
        <v>44243</v>
      </c>
      <c r="B34">
        <v>93.050003000000004</v>
      </c>
      <c r="C34">
        <v>93.860000999999997</v>
      </c>
      <c r="D34">
        <v>92.610000999999997</v>
      </c>
      <c r="E34">
        <v>93.129997000000003</v>
      </c>
      <c r="F34">
        <v>86.62236</v>
      </c>
      <c r="G34">
        <v>14006000</v>
      </c>
      <c r="H34">
        <v>1.34</v>
      </c>
      <c r="J34" s="31">
        <v>44243</v>
      </c>
      <c r="K34">
        <v>1.29</v>
      </c>
    </row>
    <row r="35" spans="1:11" x14ac:dyDescent="0.2">
      <c r="A35" s="31">
        <v>44334</v>
      </c>
      <c r="B35">
        <v>108.94000200000001</v>
      </c>
      <c r="C35">
        <v>109.05999799999999</v>
      </c>
      <c r="D35">
        <v>105.970001</v>
      </c>
      <c r="E35">
        <v>106.18</v>
      </c>
      <c r="F35">
        <v>99.969375999999997</v>
      </c>
      <c r="G35">
        <v>12759900</v>
      </c>
      <c r="H35">
        <v>1.34</v>
      </c>
      <c r="J35" s="31">
        <v>44334</v>
      </c>
      <c r="K35">
        <v>1.34</v>
      </c>
    </row>
    <row r="36" spans="1:11" x14ac:dyDescent="0.2">
      <c r="A36" s="31">
        <v>44426</v>
      </c>
      <c r="B36">
        <v>98.690002000000007</v>
      </c>
      <c r="C36">
        <v>99.419998000000007</v>
      </c>
      <c r="D36">
        <v>96.550003000000004</v>
      </c>
      <c r="E36">
        <v>96.699996999999996</v>
      </c>
      <c r="F36">
        <v>92.271347000000006</v>
      </c>
      <c r="G36">
        <v>12893600</v>
      </c>
      <c r="H36">
        <v>1.34</v>
      </c>
      <c r="J36" s="31">
        <v>44426</v>
      </c>
      <c r="K36">
        <v>1.34</v>
      </c>
    </row>
    <row r="37" spans="1:11" x14ac:dyDescent="0.2">
      <c r="A37" s="31">
        <v>44517</v>
      </c>
      <c r="B37">
        <v>114.870003</v>
      </c>
      <c r="C37">
        <v>116.529999</v>
      </c>
      <c r="D37">
        <v>114.660004</v>
      </c>
      <c r="E37">
        <v>115.41999800000001</v>
      </c>
      <c r="F37">
        <v>111.406921</v>
      </c>
      <c r="G37">
        <v>11108000</v>
      </c>
      <c r="H37">
        <v>1.34</v>
      </c>
      <c r="J37" s="31">
        <v>44517</v>
      </c>
      <c r="K37">
        <v>1.34</v>
      </c>
    </row>
    <row r="38" spans="1:11" x14ac:dyDescent="0.2">
      <c r="A38" s="31">
        <v>44607</v>
      </c>
      <c r="B38">
        <v>133.08000200000001</v>
      </c>
      <c r="C38">
        <v>134.83999600000001</v>
      </c>
      <c r="D38">
        <v>132.179993</v>
      </c>
      <c r="E38">
        <v>134.259995</v>
      </c>
      <c r="F38">
        <v>130.95245399999999</v>
      </c>
      <c r="G38">
        <v>11746800</v>
      </c>
      <c r="H38">
        <v>1.42</v>
      </c>
      <c r="J38" s="31">
        <v>44607</v>
      </c>
      <c r="K38">
        <v>1.42</v>
      </c>
    </row>
    <row r="39" spans="1:11" x14ac:dyDescent="0.2">
      <c r="A39" s="31">
        <v>44699</v>
      </c>
      <c r="B39">
        <v>174.11999499999999</v>
      </c>
      <c r="C39">
        <v>174.13000500000001</v>
      </c>
      <c r="D39">
        <v>165.78999300000001</v>
      </c>
      <c r="E39">
        <v>168.05999800000001</v>
      </c>
      <c r="F39">
        <v>165.26829499999999</v>
      </c>
      <c r="G39">
        <v>13107500</v>
      </c>
      <c r="H39">
        <v>1.42</v>
      </c>
      <c r="J39" s="31">
        <v>44699</v>
      </c>
      <c r="K39">
        <v>1.42</v>
      </c>
    </row>
    <row r="40" spans="1:11" x14ac:dyDescent="0.2">
      <c r="A40" s="31">
        <v>44791</v>
      </c>
      <c r="B40">
        <v>157.14999399999999</v>
      </c>
      <c r="C40">
        <v>159.66000399999999</v>
      </c>
      <c r="D40">
        <v>157.08999600000001</v>
      </c>
      <c r="E40">
        <v>159.020004</v>
      </c>
      <c r="F40">
        <v>157.799362</v>
      </c>
      <c r="G40">
        <v>6477500</v>
      </c>
      <c r="H40">
        <v>1.42</v>
      </c>
      <c r="J40" s="31">
        <v>44791</v>
      </c>
      <c r="K40">
        <v>1.42</v>
      </c>
    </row>
    <row r="41" spans="1:11" x14ac:dyDescent="0.2">
      <c r="A41" s="31">
        <v>44882</v>
      </c>
      <c r="B41">
        <v>181.509995</v>
      </c>
      <c r="C41">
        <v>184.229996</v>
      </c>
      <c r="D41">
        <v>180.270004</v>
      </c>
      <c r="E41">
        <v>184.08999600000001</v>
      </c>
      <c r="F41">
        <v>184.08999600000001</v>
      </c>
      <c r="G41">
        <v>6550500</v>
      </c>
      <c r="H41">
        <v>1.42</v>
      </c>
      <c r="J41" s="31">
        <v>44882</v>
      </c>
      <c r="K41">
        <v>1.42</v>
      </c>
    </row>
    <row r="42" spans="1:11" x14ac:dyDescent="0.2">
      <c r="A42" s="31">
        <v>44952</v>
      </c>
      <c r="B42">
        <v>184.990005</v>
      </c>
      <c r="C42">
        <v>187.80999800000001</v>
      </c>
      <c r="D42">
        <v>183.479996</v>
      </c>
      <c r="E42">
        <v>187.78999300000001</v>
      </c>
      <c r="F42">
        <v>187.78999300000001</v>
      </c>
      <c r="G42">
        <v>14292700</v>
      </c>
    </row>
  </sheetData>
  <autoFilter ref="A1:K42" xr:uid="{91A9412D-2D1A-4E3F-9D76-58B81D3DF75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8A02-A519-4A0F-825D-5BB35AB3A7F3}">
  <dimension ref="A1:J42"/>
  <sheetViews>
    <sheetView workbookViewId="0"/>
  </sheetViews>
  <sheetFormatPr baseColWidth="10" defaultColWidth="8.83203125" defaultRowHeight="15" x14ac:dyDescent="0.2"/>
  <cols>
    <col min="1" max="1" width="10.1640625" bestFit="1" customWidth="1"/>
    <col min="9" max="9" width="10.1640625" bestFit="1" customWidth="1"/>
  </cols>
  <sheetData>
    <row r="1" spans="1:10" x14ac:dyDescent="0.2">
      <c r="A1" t="s">
        <v>9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I1" t="s">
        <v>9</v>
      </c>
      <c r="J1" t="s">
        <v>334</v>
      </c>
    </row>
    <row r="2" spans="1:10" x14ac:dyDescent="0.2">
      <c r="A2" s="31">
        <v>41312</v>
      </c>
      <c r="B2">
        <v>89.209998999999996</v>
      </c>
      <c r="C2">
        <v>89.220000999999996</v>
      </c>
      <c r="D2">
        <v>87.610000999999997</v>
      </c>
      <c r="E2">
        <v>88.25</v>
      </c>
      <c r="F2">
        <v>58.151339999999998</v>
      </c>
      <c r="G2">
        <v>13463300</v>
      </c>
      <c r="I2" s="31">
        <v>41312</v>
      </c>
      <c r="J2">
        <v>0.56999999999999995</v>
      </c>
    </row>
    <row r="3" spans="1:10" x14ac:dyDescent="0.2">
      <c r="A3" s="31">
        <v>41403</v>
      </c>
      <c r="B3">
        <v>91.139999000000003</v>
      </c>
      <c r="C3">
        <v>91.559997999999993</v>
      </c>
      <c r="D3">
        <v>90.690002000000007</v>
      </c>
      <c r="E3">
        <v>91.029999000000004</v>
      </c>
      <c r="F3">
        <v>60.398113000000002</v>
      </c>
      <c r="G3">
        <v>13771900</v>
      </c>
      <c r="I3" s="31">
        <v>41403</v>
      </c>
      <c r="J3">
        <v>0.63</v>
      </c>
    </row>
    <row r="4" spans="1:10" x14ac:dyDescent="0.2">
      <c r="A4" s="31">
        <v>41495</v>
      </c>
      <c r="B4">
        <v>91.199996999999996</v>
      </c>
      <c r="C4">
        <v>91.360000999999997</v>
      </c>
      <c r="D4">
        <v>90.43</v>
      </c>
      <c r="E4">
        <v>90.720000999999996</v>
      </c>
      <c r="F4">
        <v>60.608455999999997</v>
      </c>
      <c r="G4">
        <v>9467800</v>
      </c>
      <c r="I4" s="31">
        <v>41495</v>
      </c>
      <c r="J4">
        <v>0.63</v>
      </c>
    </row>
    <row r="5" spans="1:10" x14ac:dyDescent="0.2">
      <c r="A5" s="31">
        <v>41585</v>
      </c>
      <c r="B5">
        <v>92.639999000000003</v>
      </c>
      <c r="C5">
        <v>92.980002999999996</v>
      </c>
      <c r="D5">
        <v>91.760002</v>
      </c>
      <c r="E5">
        <v>91.959998999999996</v>
      </c>
      <c r="F5">
        <v>61.854945999999998</v>
      </c>
      <c r="G5">
        <v>16572100</v>
      </c>
      <c r="I5" s="31">
        <v>41585</v>
      </c>
      <c r="J5">
        <v>0.63</v>
      </c>
    </row>
    <row r="6" spans="1:10" x14ac:dyDescent="0.2">
      <c r="A6" s="31">
        <v>41676</v>
      </c>
      <c r="B6">
        <v>89.510002</v>
      </c>
      <c r="C6">
        <v>90.18</v>
      </c>
      <c r="D6">
        <v>89.25</v>
      </c>
      <c r="E6">
        <v>89.800003000000004</v>
      </c>
      <c r="F6">
        <v>60.829853</v>
      </c>
      <c r="G6">
        <v>13646100</v>
      </c>
      <c r="I6" s="31">
        <v>41676</v>
      </c>
      <c r="J6">
        <v>0.63</v>
      </c>
    </row>
    <row r="7" spans="1:10" x14ac:dyDescent="0.2">
      <c r="A7" s="31">
        <v>41768</v>
      </c>
      <c r="B7">
        <v>101.709999</v>
      </c>
      <c r="C7">
        <v>102.18</v>
      </c>
      <c r="D7">
        <v>101.260002</v>
      </c>
      <c r="E7">
        <v>101.949997</v>
      </c>
      <c r="F7">
        <v>69.529044999999996</v>
      </c>
      <c r="G7">
        <v>8948800</v>
      </c>
      <c r="I7" s="31">
        <v>41768</v>
      </c>
      <c r="J7">
        <v>0.69</v>
      </c>
    </row>
    <row r="8" spans="1:10" x14ac:dyDescent="0.2">
      <c r="A8" s="31">
        <v>41862</v>
      </c>
      <c r="B8">
        <v>99.279999000000004</v>
      </c>
      <c r="C8">
        <v>99.419998000000007</v>
      </c>
      <c r="D8">
        <v>98.540001000000004</v>
      </c>
      <c r="E8">
        <v>98.730002999999996</v>
      </c>
      <c r="F8">
        <v>67.802086000000003</v>
      </c>
      <c r="G8">
        <v>8589600</v>
      </c>
      <c r="I8" s="31">
        <v>41862</v>
      </c>
      <c r="J8">
        <v>0.69</v>
      </c>
    </row>
    <row r="9" spans="1:10" x14ac:dyDescent="0.2">
      <c r="A9" s="31">
        <v>41950</v>
      </c>
      <c r="B9">
        <v>95.800003000000004</v>
      </c>
      <c r="C9">
        <v>97.160004000000001</v>
      </c>
      <c r="D9">
        <v>95.720000999999996</v>
      </c>
      <c r="E9">
        <v>96.589995999999999</v>
      </c>
      <c r="F9">
        <v>66.811370999999994</v>
      </c>
      <c r="G9">
        <v>13233500</v>
      </c>
      <c r="I9" s="31">
        <v>41950</v>
      </c>
      <c r="J9">
        <v>0.69</v>
      </c>
    </row>
    <row r="10" spans="1:10" x14ac:dyDescent="0.2">
      <c r="A10" s="31">
        <v>42041</v>
      </c>
      <c r="B10">
        <v>92.099997999999999</v>
      </c>
      <c r="C10">
        <v>92.279999000000004</v>
      </c>
      <c r="D10">
        <v>90.959998999999996</v>
      </c>
      <c r="E10">
        <v>91.5</v>
      </c>
      <c r="F10">
        <v>63.767001999999998</v>
      </c>
      <c r="G10">
        <v>12331200</v>
      </c>
      <c r="I10" s="31">
        <v>42041</v>
      </c>
      <c r="J10">
        <v>0.69</v>
      </c>
    </row>
    <row r="11" spans="1:10" x14ac:dyDescent="0.2">
      <c r="A11" s="31">
        <v>42135</v>
      </c>
      <c r="B11">
        <v>88.529999000000004</v>
      </c>
      <c r="C11">
        <v>88.57</v>
      </c>
      <c r="D11">
        <v>86.650002000000001</v>
      </c>
      <c r="E11">
        <v>86.779999000000004</v>
      </c>
      <c r="F11">
        <v>60.977817999999999</v>
      </c>
      <c r="G11">
        <v>11997800</v>
      </c>
      <c r="I11" s="31">
        <v>42135</v>
      </c>
      <c r="J11">
        <v>0.73</v>
      </c>
    </row>
    <row r="12" spans="1:10" x14ac:dyDescent="0.2">
      <c r="A12" s="31">
        <v>42227</v>
      </c>
      <c r="B12">
        <v>77.010002</v>
      </c>
      <c r="C12">
        <v>78.069999999999993</v>
      </c>
      <c r="D12">
        <v>76.330001999999993</v>
      </c>
      <c r="E12">
        <v>77.489998</v>
      </c>
      <c r="F12">
        <v>54.959468999999999</v>
      </c>
      <c r="G12">
        <v>14486400</v>
      </c>
      <c r="I12" s="31">
        <v>42227</v>
      </c>
      <c r="J12">
        <v>0.73</v>
      </c>
    </row>
    <row r="13" spans="1:10" x14ac:dyDescent="0.2">
      <c r="A13" s="31">
        <v>42317</v>
      </c>
      <c r="B13">
        <v>83.559997999999993</v>
      </c>
      <c r="C13">
        <v>83.599997999999999</v>
      </c>
      <c r="D13">
        <v>81.800003000000004</v>
      </c>
      <c r="E13">
        <v>81.949996999999996</v>
      </c>
      <c r="F13">
        <v>58.629398000000002</v>
      </c>
      <c r="G13">
        <v>13551200</v>
      </c>
      <c r="I13" s="31">
        <v>42317</v>
      </c>
      <c r="J13">
        <v>0.73</v>
      </c>
    </row>
    <row r="14" spans="1:10" x14ac:dyDescent="0.2">
      <c r="A14" s="31">
        <v>42409</v>
      </c>
      <c r="B14">
        <v>79.980002999999996</v>
      </c>
      <c r="C14">
        <v>80.669998000000007</v>
      </c>
      <c r="D14">
        <v>78.690002000000007</v>
      </c>
      <c r="E14">
        <v>80.080001999999993</v>
      </c>
      <c r="F14">
        <v>57.811520000000002</v>
      </c>
      <c r="G14">
        <v>18418100</v>
      </c>
      <c r="I14" s="31">
        <v>42409</v>
      </c>
      <c r="J14">
        <v>0.73</v>
      </c>
    </row>
    <row r="15" spans="1:10" x14ac:dyDescent="0.2">
      <c r="A15" s="31">
        <v>42501</v>
      </c>
      <c r="B15">
        <v>89.160004000000001</v>
      </c>
      <c r="C15">
        <v>89.68</v>
      </c>
      <c r="D15">
        <v>88.720000999999996</v>
      </c>
      <c r="E15">
        <v>88.809997999999993</v>
      </c>
      <c r="F15">
        <v>64.652725000000004</v>
      </c>
      <c r="G15">
        <v>11660200</v>
      </c>
      <c r="I15" s="31">
        <v>42501</v>
      </c>
      <c r="J15">
        <v>0.75</v>
      </c>
    </row>
    <row r="16" spans="1:10" x14ac:dyDescent="0.2">
      <c r="A16" s="31">
        <v>42592</v>
      </c>
      <c r="B16">
        <v>87.779999000000004</v>
      </c>
      <c r="C16">
        <v>87.919998000000007</v>
      </c>
      <c r="D16">
        <v>86.010002</v>
      </c>
      <c r="E16">
        <v>86.410004000000001</v>
      </c>
      <c r="F16">
        <v>63.441989999999997</v>
      </c>
      <c r="G16">
        <v>12714800</v>
      </c>
      <c r="I16" s="31">
        <v>42592</v>
      </c>
      <c r="J16">
        <v>0.75</v>
      </c>
    </row>
    <row r="17" spans="1:10" x14ac:dyDescent="0.2">
      <c r="A17" s="31">
        <v>42682</v>
      </c>
      <c r="B17">
        <v>84.730002999999996</v>
      </c>
      <c r="C17">
        <v>85.830001999999993</v>
      </c>
      <c r="D17">
        <v>84.489998</v>
      </c>
      <c r="E17">
        <v>85.309997999999993</v>
      </c>
      <c r="F17">
        <v>63.188991999999999</v>
      </c>
      <c r="G17">
        <v>9735200</v>
      </c>
      <c r="I17" s="31">
        <v>42682</v>
      </c>
      <c r="J17">
        <v>0.75</v>
      </c>
    </row>
    <row r="18" spans="1:10" x14ac:dyDescent="0.2">
      <c r="A18" s="31">
        <v>42774</v>
      </c>
      <c r="B18">
        <v>81.989998</v>
      </c>
      <c r="C18">
        <v>82.120002999999997</v>
      </c>
      <c r="D18">
        <v>81.169998000000007</v>
      </c>
      <c r="E18">
        <v>81.480002999999996</v>
      </c>
      <c r="F18">
        <v>60.903976</v>
      </c>
      <c r="G18">
        <v>14006300</v>
      </c>
      <c r="I18" s="31">
        <v>42774</v>
      </c>
      <c r="J18">
        <v>0.75</v>
      </c>
    </row>
    <row r="19" spans="1:10" x14ac:dyDescent="0.2">
      <c r="A19" s="31">
        <v>42865</v>
      </c>
      <c r="B19">
        <v>82.120002999999997</v>
      </c>
      <c r="C19">
        <v>82.370002999999997</v>
      </c>
      <c r="D19">
        <v>81.650002000000001</v>
      </c>
      <c r="E19">
        <v>81.910004000000001</v>
      </c>
      <c r="F19">
        <v>61.803566000000004</v>
      </c>
      <c r="G19">
        <v>9520300</v>
      </c>
      <c r="I19" s="31">
        <v>42865</v>
      </c>
      <c r="J19">
        <v>0.77</v>
      </c>
    </row>
    <row r="20" spans="1:10" x14ac:dyDescent="0.2">
      <c r="A20" s="31">
        <v>42957</v>
      </c>
      <c r="B20">
        <v>79.760002</v>
      </c>
      <c r="C20">
        <v>79.779999000000004</v>
      </c>
      <c r="D20">
        <v>78.910004000000001</v>
      </c>
      <c r="E20">
        <v>78.970000999999996</v>
      </c>
      <c r="F20">
        <v>60.162787999999999</v>
      </c>
      <c r="G20">
        <v>12580300</v>
      </c>
      <c r="I20" s="31">
        <v>42957</v>
      </c>
      <c r="J20">
        <v>0.77</v>
      </c>
    </row>
    <row r="21" spans="1:10" x14ac:dyDescent="0.2">
      <c r="A21" s="31">
        <v>43049</v>
      </c>
      <c r="B21">
        <v>83.010002</v>
      </c>
      <c r="C21">
        <v>83.080001999999993</v>
      </c>
      <c r="D21">
        <v>82.419998000000007</v>
      </c>
      <c r="E21">
        <v>82.940002000000007</v>
      </c>
      <c r="F21">
        <v>63.772098999999997</v>
      </c>
      <c r="G21">
        <v>8693700</v>
      </c>
      <c r="I21" s="31">
        <v>43049</v>
      </c>
      <c r="J21">
        <v>0.77</v>
      </c>
    </row>
    <row r="22" spans="1:10" x14ac:dyDescent="0.2">
      <c r="A22" s="31">
        <v>43140</v>
      </c>
      <c r="B22">
        <v>76.25</v>
      </c>
      <c r="C22">
        <v>76.480002999999996</v>
      </c>
      <c r="D22">
        <v>73.900002000000001</v>
      </c>
      <c r="E22">
        <v>75.779999000000004</v>
      </c>
      <c r="F22">
        <v>58.862636999999999</v>
      </c>
      <c r="G22">
        <v>29491600</v>
      </c>
      <c r="I22" s="31">
        <v>43140</v>
      </c>
      <c r="J22">
        <v>0.77</v>
      </c>
    </row>
    <row r="23" spans="1:10" x14ac:dyDescent="0.2">
      <c r="A23" s="31">
        <v>43231</v>
      </c>
      <c r="B23">
        <v>81.180000000000007</v>
      </c>
      <c r="C23">
        <v>81.970000999999996</v>
      </c>
      <c r="D23">
        <v>80.910004000000001</v>
      </c>
      <c r="E23">
        <v>81.279999000000004</v>
      </c>
      <c r="F23">
        <v>63.774731000000003</v>
      </c>
      <c r="G23">
        <v>14751000</v>
      </c>
      <c r="I23" s="31">
        <v>43231</v>
      </c>
      <c r="J23">
        <v>0.82</v>
      </c>
    </row>
    <row r="24" spans="1:10" x14ac:dyDescent="0.2">
      <c r="A24" s="31">
        <v>43322</v>
      </c>
      <c r="B24">
        <v>79.510002</v>
      </c>
      <c r="C24">
        <v>79.519997000000004</v>
      </c>
      <c r="D24">
        <v>78.860000999999997</v>
      </c>
      <c r="E24">
        <v>79.419998000000007</v>
      </c>
      <c r="F24">
        <v>62.958056999999997</v>
      </c>
      <c r="G24">
        <v>12954300</v>
      </c>
      <c r="I24" s="31">
        <v>43322</v>
      </c>
      <c r="J24">
        <v>0.82</v>
      </c>
    </row>
    <row r="25" spans="1:10" x14ac:dyDescent="0.2">
      <c r="A25" s="31">
        <v>43413</v>
      </c>
      <c r="B25">
        <v>80.260002</v>
      </c>
      <c r="C25">
        <v>81.400002000000001</v>
      </c>
      <c r="D25">
        <v>79.690002000000007</v>
      </c>
      <c r="E25">
        <v>80.870002999999997</v>
      </c>
      <c r="F25">
        <v>64.757384999999999</v>
      </c>
      <c r="G25">
        <v>15070100</v>
      </c>
      <c r="I25" s="31">
        <v>43413</v>
      </c>
      <c r="J25">
        <v>0.82</v>
      </c>
    </row>
    <row r="26" spans="1:10" x14ac:dyDescent="0.2">
      <c r="A26" s="31">
        <v>43504</v>
      </c>
      <c r="B26">
        <v>73.760002</v>
      </c>
      <c r="C26">
        <v>74.069999999999993</v>
      </c>
      <c r="D26">
        <v>72.730002999999996</v>
      </c>
      <c r="E26">
        <v>73.980002999999996</v>
      </c>
      <c r="F26">
        <v>59.897854000000002</v>
      </c>
      <c r="G26">
        <v>11959500</v>
      </c>
      <c r="I26" s="31">
        <v>43504</v>
      </c>
      <c r="J26">
        <v>0.82</v>
      </c>
    </row>
    <row r="27" spans="1:10" x14ac:dyDescent="0.2">
      <c r="A27" s="31">
        <v>43595</v>
      </c>
      <c r="B27">
        <v>76.180000000000007</v>
      </c>
      <c r="C27">
        <v>76.790001000000004</v>
      </c>
      <c r="D27">
        <v>75.169998000000007</v>
      </c>
      <c r="E27">
        <v>76.559997999999993</v>
      </c>
      <c r="F27">
        <v>62.697246999999997</v>
      </c>
      <c r="G27">
        <v>11056000</v>
      </c>
      <c r="I27" s="31">
        <v>43595</v>
      </c>
      <c r="J27">
        <v>0.87</v>
      </c>
    </row>
    <row r="28" spans="1:10" x14ac:dyDescent="0.2">
      <c r="A28" s="31">
        <v>43689</v>
      </c>
      <c r="B28">
        <v>70.059997999999993</v>
      </c>
      <c r="C28">
        <v>70.160004000000001</v>
      </c>
      <c r="D28">
        <v>69.330001999999993</v>
      </c>
      <c r="E28">
        <v>69.629997000000003</v>
      </c>
      <c r="F28">
        <v>57.731090999999999</v>
      </c>
      <c r="G28">
        <v>9542600</v>
      </c>
      <c r="I28" s="31">
        <v>43689</v>
      </c>
      <c r="J28">
        <v>0.87</v>
      </c>
    </row>
    <row r="29" spans="1:10" x14ac:dyDescent="0.2">
      <c r="A29" s="31">
        <v>43777</v>
      </c>
      <c r="B29">
        <v>71.610000999999997</v>
      </c>
      <c r="C29">
        <v>71.800003000000004</v>
      </c>
      <c r="D29">
        <v>70.660004000000001</v>
      </c>
      <c r="E29">
        <v>70.769997000000004</v>
      </c>
      <c r="F29">
        <v>59.383904000000001</v>
      </c>
      <c r="G29">
        <v>12106000</v>
      </c>
      <c r="I29" s="31">
        <v>43777</v>
      </c>
      <c r="J29">
        <v>0.87</v>
      </c>
    </row>
    <row r="30" spans="1:10" x14ac:dyDescent="0.2">
      <c r="A30" s="31">
        <v>43871</v>
      </c>
      <c r="B30">
        <v>60.48</v>
      </c>
      <c r="C30">
        <v>60.52</v>
      </c>
      <c r="D30">
        <v>59.619999</v>
      </c>
      <c r="E30">
        <v>59.959999000000003</v>
      </c>
      <c r="F30">
        <v>51.035426999999999</v>
      </c>
      <c r="G30">
        <v>20934500</v>
      </c>
      <c r="I30" s="31">
        <v>43871</v>
      </c>
      <c r="J30">
        <v>0.87</v>
      </c>
    </row>
    <row r="31" spans="1:10" x14ac:dyDescent="0.2">
      <c r="A31" s="31">
        <v>43963</v>
      </c>
      <c r="B31">
        <v>45.419998</v>
      </c>
      <c r="C31">
        <v>45.669998</v>
      </c>
      <c r="D31">
        <v>44.119999</v>
      </c>
      <c r="E31">
        <v>44.119999</v>
      </c>
      <c r="F31">
        <v>38.281216000000001</v>
      </c>
      <c r="G31">
        <v>25439100</v>
      </c>
      <c r="I31" s="31">
        <v>43963</v>
      </c>
      <c r="J31">
        <v>0.87</v>
      </c>
    </row>
    <row r="32" spans="1:10" x14ac:dyDescent="0.2">
      <c r="A32" s="31">
        <v>44055</v>
      </c>
      <c r="B32">
        <v>44.459999000000003</v>
      </c>
      <c r="C32">
        <v>44.939999</v>
      </c>
      <c r="D32">
        <v>43.630001</v>
      </c>
      <c r="E32">
        <v>44.09</v>
      </c>
      <c r="F32">
        <v>39.009880000000003</v>
      </c>
      <c r="G32">
        <v>22503200</v>
      </c>
      <c r="I32" s="31">
        <v>44055</v>
      </c>
      <c r="J32">
        <v>0.87</v>
      </c>
    </row>
    <row r="33" spans="1:10" x14ac:dyDescent="0.2">
      <c r="A33" s="31">
        <v>44145</v>
      </c>
      <c r="B33">
        <v>37.049999</v>
      </c>
      <c r="C33">
        <v>37.43</v>
      </c>
      <c r="D33">
        <v>35.979999999999997</v>
      </c>
      <c r="E33">
        <v>36.860000999999997</v>
      </c>
      <c r="F33">
        <v>33.399768999999999</v>
      </c>
      <c r="G33">
        <v>49055400</v>
      </c>
      <c r="I33" s="31">
        <v>44145</v>
      </c>
      <c r="J33">
        <v>0.87</v>
      </c>
    </row>
    <row r="34" spans="1:10" x14ac:dyDescent="0.2">
      <c r="A34" s="31">
        <v>44236</v>
      </c>
      <c r="B34">
        <v>50.669998</v>
      </c>
      <c r="C34">
        <v>50.959999000000003</v>
      </c>
      <c r="D34">
        <v>49.77</v>
      </c>
      <c r="E34">
        <v>50.630001</v>
      </c>
      <c r="F34">
        <v>46.656207999999999</v>
      </c>
      <c r="G34">
        <v>28977000</v>
      </c>
      <c r="I34" s="31">
        <v>44236</v>
      </c>
      <c r="J34">
        <v>0.87</v>
      </c>
    </row>
    <row r="35" spans="1:10" x14ac:dyDescent="0.2">
      <c r="A35" s="31">
        <v>44328</v>
      </c>
      <c r="B35">
        <v>60.009998000000003</v>
      </c>
      <c r="C35">
        <v>61.68</v>
      </c>
      <c r="D35">
        <v>59.75</v>
      </c>
      <c r="E35">
        <v>60.040000999999997</v>
      </c>
      <c r="F35">
        <v>56.133656000000002</v>
      </c>
      <c r="G35">
        <v>34426500</v>
      </c>
      <c r="I35" s="31">
        <v>44328</v>
      </c>
      <c r="J35">
        <v>0.87</v>
      </c>
    </row>
    <row r="36" spans="1:10" x14ac:dyDescent="0.2">
      <c r="A36" s="31">
        <v>44420</v>
      </c>
      <c r="B36">
        <v>57.400002000000001</v>
      </c>
      <c r="C36">
        <v>57.790000999999997</v>
      </c>
      <c r="D36">
        <v>56.869999</v>
      </c>
      <c r="E36">
        <v>57.349997999999999</v>
      </c>
      <c r="F36">
        <v>54.430225</v>
      </c>
      <c r="G36">
        <v>19225500</v>
      </c>
      <c r="I36" s="31">
        <v>44420</v>
      </c>
      <c r="J36">
        <v>0.87</v>
      </c>
    </row>
    <row r="37" spans="1:10" x14ac:dyDescent="0.2">
      <c r="A37" s="31">
        <v>44510</v>
      </c>
      <c r="B37">
        <v>65.319999999999993</v>
      </c>
      <c r="C37">
        <v>65.650002000000001</v>
      </c>
      <c r="D37">
        <v>63.77</v>
      </c>
      <c r="E37">
        <v>64.190002000000007</v>
      </c>
      <c r="F37">
        <v>61.740741999999997</v>
      </c>
      <c r="G37">
        <v>20177200</v>
      </c>
      <c r="I37" s="31">
        <v>44510</v>
      </c>
      <c r="J37">
        <v>0.88</v>
      </c>
    </row>
    <row r="38" spans="1:10" x14ac:dyDescent="0.2">
      <c r="A38" s="31">
        <v>44601</v>
      </c>
      <c r="B38">
        <v>79.580001999999993</v>
      </c>
      <c r="C38">
        <v>80.029999000000004</v>
      </c>
      <c r="D38">
        <v>78.709998999999996</v>
      </c>
      <c r="E38">
        <v>79</v>
      </c>
      <c r="F38">
        <v>76.828011000000004</v>
      </c>
      <c r="G38">
        <v>40106100</v>
      </c>
      <c r="I38" s="31">
        <v>44601</v>
      </c>
      <c r="J38">
        <v>0.88</v>
      </c>
    </row>
    <row r="39" spans="1:10" x14ac:dyDescent="0.2">
      <c r="A39" s="31">
        <v>44693</v>
      </c>
      <c r="B39">
        <v>85.949996999999996</v>
      </c>
      <c r="C39">
        <v>86.379997000000003</v>
      </c>
      <c r="D39">
        <v>83.400002000000001</v>
      </c>
      <c r="E39">
        <v>86.300003000000004</v>
      </c>
      <c r="F39">
        <v>84.787002999999999</v>
      </c>
      <c r="G39">
        <v>29491500</v>
      </c>
      <c r="I39" s="31">
        <v>44693</v>
      </c>
      <c r="J39">
        <v>0.88</v>
      </c>
    </row>
    <row r="40" spans="1:10" x14ac:dyDescent="0.2">
      <c r="A40" s="31">
        <v>44784</v>
      </c>
      <c r="B40">
        <v>91.839995999999999</v>
      </c>
      <c r="C40">
        <v>94.300003000000004</v>
      </c>
      <c r="D40">
        <v>91.440002000000007</v>
      </c>
      <c r="E40">
        <v>93.190002000000007</v>
      </c>
      <c r="F40">
        <v>92.445792999999995</v>
      </c>
      <c r="G40">
        <v>18797900</v>
      </c>
      <c r="I40" s="31">
        <v>44784</v>
      </c>
      <c r="J40">
        <v>0.88</v>
      </c>
    </row>
    <row r="41" spans="1:10" x14ac:dyDescent="0.2">
      <c r="A41" s="31">
        <v>44879</v>
      </c>
      <c r="B41">
        <v>112.629997</v>
      </c>
      <c r="C41">
        <v>114.639999</v>
      </c>
      <c r="D41">
        <v>112.489998</v>
      </c>
      <c r="E41">
        <v>113.370003</v>
      </c>
      <c r="F41">
        <v>113.370003</v>
      </c>
      <c r="G41">
        <v>20858300</v>
      </c>
      <c r="I41" s="31">
        <v>44879</v>
      </c>
      <c r="J41">
        <v>0.91</v>
      </c>
    </row>
    <row r="42" spans="1:10" x14ac:dyDescent="0.2">
      <c r="A42" s="31">
        <v>44952</v>
      </c>
      <c r="B42">
        <v>114.720001</v>
      </c>
      <c r="C42">
        <v>117.779999</v>
      </c>
      <c r="D42">
        <v>114.339996</v>
      </c>
      <c r="E42">
        <v>117.760002</v>
      </c>
      <c r="F42">
        <v>117.760002</v>
      </c>
      <c r="G42">
        <v>21010700</v>
      </c>
    </row>
  </sheetData>
  <autoFilter ref="A1:J42" xr:uid="{D7F48A02-A519-4A0F-825D-5BB35AB3A7F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C4F7-F60D-44D9-AF61-64740F14AFB7}">
  <dimension ref="A1:K2632"/>
  <sheetViews>
    <sheetView workbookViewId="0"/>
  </sheetViews>
  <sheetFormatPr baseColWidth="10" defaultColWidth="8.83203125" defaultRowHeight="15" x14ac:dyDescent="0.2"/>
  <cols>
    <col min="1" max="1" width="10.1640625" bestFit="1" customWidth="1"/>
    <col min="9" max="9" width="10.1640625" bestFit="1" customWidth="1"/>
    <col min="10" max="10" width="10.1640625" customWidth="1"/>
  </cols>
  <sheetData>
    <row r="1" spans="1:11" x14ac:dyDescent="0.2">
      <c r="A1" t="s">
        <v>9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I1" t="s">
        <v>9</v>
      </c>
      <c r="J1" t="s">
        <v>10</v>
      </c>
      <c r="K1" t="s">
        <v>334</v>
      </c>
    </row>
    <row r="2" spans="1:11" x14ac:dyDescent="0.2">
      <c r="A2" s="31">
        <v>41276</v>
      </c>
      <c r="B2">
        <v>32.119999</v>
      </c>
      <c r="C2">
        <v>32.540000999999997</v>
      </c>
      <c r="D2">
        <v>31.98</v>
      </c>
      <c r="E2">
        <v>32.540000999999997</v>
      </c>
      <c r="F2">
        <v>17.683762000000002</v>
      </c>
      <c r="G2">
        <v>13536600</v>
      </c>
      <c r="I2" s="31">
        <v>41346</v>
      </c>
      <c r="J2" s="2">
        <f>VLOOKUP(I2,$A$2:$B$2632,2,FALSE)</f>
        <v>33.93</v>
      </c>
      <c r="K2">
        <v>0.44</v>
      </c>
    </row>
    <row r="3" spans="1:11" x14ac:dyDescent="0.2">
      <c r="A3" s="31">
        <v>41277</v>
      </c>
      <c r="B3">
        <v>32.590000000000003</v>
      </c>
      <c r="C3">
        <v>32.700001</v>
      </c>
      <c r="D3">
        <v>32.409999999999997</v>
      </c>
      <c r="E3">
        <v>32.560001</v>
      </c>
      <c r="F3">
        <v>17.694633</v>
      </c>
      <c r="G3">
        <v>11243400</v>
      </c>
      <c r="I3" s="31">
        <v>41437</v>
      </c>
      <c r="J3" s="2">
        <f t="shared" ref="J3:J43" si="0">VLOOKUP(I3,$A$2:$B$2632,2,FALSE)</f>
        <v>36.060001</v>
      </c>
      <c r="K3">
        <v>0.44</v>
      </c>
    </row>
    <row r="4" spans="1:11" x14ac:dyDescent="0.2">
      <c r="A4" s="31">
        <v>41278</v>
      </c>
      <c r="B4">
        <v>32.57</v>
      </c>
      <c r="C4">
        <v>32.68</v>
      </c>
      <c r="D4">
        <v>32.459999000000003</v>
      </c>
      <c r="E4">
        <v>32.540000999999997</v>
      </c>
      <c r="F4">
        <v>17.683762000000002</v>
      </c>
      <c r="G4">
        <v>7117400</v>
      </c>
      <c r="I4" s="31">
        <v>41529</v>
      </c>
      <c r="J4" s="2">
        <f t="shared" si="0"/>
        <v>34.979999999999997</v>
      </c>
      <c r="K4">
        <v>0.48</v>
      </c>
    </row>
    <row r="5" spans="1:11" x14ac:dyDescent="0.2">
      <c r="A5" s="31">
        <v>41281</v>
      </c>
      <c r="B5">
        <v>32.490001999999997</v>
      </c>
      <c r="C5">
        <v>32.779998999999997</v>
      </c>
      <c r="D5">
        <v>32.389999000000003</v>
      </c>
      <c r="E5">
        <v>32.459999000000003</v>
      </c>
      <c r="F5">
        <v>17.640284999999999</v>
      </c>
      <c r="G5">
        <v>7399000</v>
      </c>
      <c r="I5" s="31">
        <v>41631</v>
      </c>
      <c r="J5" s="2">
        <f t="shared" si="0"/>
        <v>38.209999000000003</v>
      </c>
      <c r="K5">
        <v>0.48</v>
      </c>
    </row>
    <row r="6" spans="1:11" x14ac:dyDescent="0.2">
      <c r="A6" s="31">
        <v>41282</v>
      </c>
      <c r="B6">
        <v>32.400002000000001</v>
      </c>
      <c r="C6">
        <v>32.459999000000003</v>
      </c>
      <c r="D6">
        <v>32.029998999999997</v>
      </c>
      <c r="E6">
        <v>32.139999000000003</v>
      </c>
      <c r="F6">
        <v>17.466383</v>
      </c>
      <c r="G6">
        <v>8112400</v>
      </c>
      <c r="I6" s="31">
        <v>41710</v>
      </c>
      <c r="J6" s="2">
        <f t="shared" si="0"/>
        <v>36.229999999999997</v>
      </c>
      <c r="K6">
        <v>0.48</v>
      </c>
    </row>
    <row r="7" spans="1:11" x14ac:dyDescent="0.2">
      <c r="A7" s="31">
        <v>41283</v>
      </c>
      <c r="B7">
        <v>32.240001999999997</v>
      </c>
      <c r="C7">
        <v>32.259998000000003</v>
      </c>
      <c r="D7">
        <v>31.85</v>
      </c>
      <c r="E7">
        <v>31.9</v>
      </c>
      <c r="F7">
        <v>17.335957000000001</v>
      </c>
      <c r="G7">
        <v>10680600</v>
      </c>
      <c r="I7" s="31">
        <v>41802</v>
      </c>
      <c r="J7" s="2">
        <f t="shared" si="0"/>
        <v>42.049999</v>
      </c>
      <c r="K7">
        <v>0.48</v>
      </c>
    </row>
    <row r="8" spans="1:11" x14ac:dyDescent="0.2">
      <c r="A8" s="31">
        <v>41284</v>
      </c>
      <c r="B8">
        <v>32.590000000000003</v>
      </c>
      <c r="C8">
        <v>32.799999</v>
      </c>
      <c r="D8">
        <v>32.330002</v>
      </c>
      <c r="E8">
        <v>32.700001</v>
      </c>
      <c r="F8">
        <v>17.770710000000001</v>
      </c>
      <c r="G8">
        <v>14451500</v>
      </c>
      <c r="I8" s="31">
        <v>41893</v>
      </c>
      <c r="J8" s="2">
        <f t="shared" si="0"/>
        <v>43.330002</v>
      </c>
      <c r="K8">
        <v>0.52</v>
      </c>
    </row>
    <row r="9" spans="1:11" x14ac:dyDescent="0.2">
      <c r="A9" s="31">
        <v>41285</v>
      </c>
      <c r="B9">
        <v>32.75</v>
      </c>
      <c r="C9">
        <v>33.029998999999997</v>
      </c>
      <c r="D9">
        <v>32.700001</v>
      </c>
      <c r="E9">
        <v>32.93</v>
      </c>
      <c r="F9">
        <v>17.895706000000001</v>
      </c>
      <c r="G9">
        <v>7403500</v>
      </c>
      <c r="I9" s="31">
        <v>41995</v>
      </c>
      <c r="J9" s="2">
        <f t="shared" si="0"/>
        <v>49.98</v>
      </c>
      <c r="K9">
        <v>0.52</v>
      </c>
    </row>
    <row r="10" spans="1:11" x14ac:dyDescent="0.2">
      <c r="A10" s="31">
        <v>41288</v>
      </c>
      <c r="B10">
        <v>32.979999999999997</v>
      </c>
      <c r="C10">
        <v>33.200001</v>
      </c>
      <c r="D10">
        <v>32.950001</v>
      </c>
      <c r="E10">
        <v>32.990001999999997</v>
      </c>
      <c r="F10">
        <v>17.928318000000001</v>
      </c>
      <c r="G10">
        <v>11788800</v>
      </c>
      <c r="I10" s="31">
        <v>42075</v>
      </c>
      <c r="J10" s="2">
        <f t="shared" si="0"/>
        <v>52.09</v>
      </c>
      <c r="K10">
        <v>0.52</v>
      </c>
    </row>
    <row r="11" spans="1:11" x14ac:dyDescent="0.2">
      <c r="A11" s="31">
        <v>41289</v>
      </c>
      <c r="B11">
        <v>32.860000999999997</v>
      </c>
      <c r="C11">
        <v>32.990001999999997</v>
      </c>
      <c r="D11">
        <v>32.779998999999997</v>
      </c>
      <c r="E11">
        <v>32.779998999999997</v>
      </c>
      <c r="F11">
        <v>17.814188000000001</v>
      </c>
      <c r="G11">
        <v>7462300</v>
      </c>
      <c r="I11" s="31">
        <v>42166</v>
      </c>
      <c r="J11" s="2">
        <f t="shared" si="0"/>
        <v>48.700001</v>
      </c>
      <c r="K11">
        <v>0.52</v>
      </c>
    </row>
    <row r="12" spans="1:11" x14ac:dyDescent="0.2">
      <c r="A12" s="31">
        <v>41290</v>
      </c>
      <c r="B12">
        <v>32.720001000000003</v>
      </c>
      <c r="C12">
        <v>32.869999</v>
      </c>
      <c r="D12">
        <v>32.650002000000001</v>
      </c>
      <c r="E12">
        <v>32.779998999999997</v>
      </c>
      <c r="F12">
        <v>17.814188000000001</v>
      </c>
      <c r="G12">
        <v>6604100</v>
      </c>
      <c r="I12" s="31">
        <v>42258</v>
      </c>
      <c r="J12" s="2">
        <f t="shared" si="0"/>
        <v>52.689999</v>
      </c>
      <c r="K12">
        <v>0.56499999999999995</v>
      </c>
    </row>
    <row r="13" spans="1:11" x14ac:dyDescent="0.2">
      <c r="A13" s="31">
        <v>41291</v>
      </c>
      <c r="B13">
        <v>32.93</v>
      </c>
      <c r="C13">
        <v>33.099997999999999</v>
      </c>
      <c r="D13">
        <v>32.740001999999997</v>
      </c>
      <c r="E13">
        <v>32.990001999999997</v>
      </c>
      <c r="F13">
        <v>17.928318000000001</v>
      </c>
      <c r="G13">
        <v>7290300</v>
      </c>
      <c r="I13" s="31">
        <v>42360</v>
      </c>
      <c r="J13" s="2">
        <f t="shared" si="0"/>
        <v>57.169998</v>
      </c>
      <c r="K13">
        <v>0.56499999999999995</v>
      </c>
    </row>
    <row r="14" spans="1:11" x14ac:dyDescent="0.2">
      <c r="A14" s="31">
        <v>41292</v>
      </c>
      <c r="B14">
        <v>32.950001</v>
      </c>
      <c r="C14">
        <v>33.32</v>
      </c>
      <c r="D14">
        <v>32.939999</v>
      </c>
      <c r="E14">
        <v>33.270000000000003</v>
      </c>
      <c r="F14">
        <v>18.080479</v>
      </c>
      <c r="G14">
        <v>11702700</v>
      </c>
      <c r="I14" s="31">
        <v>42440</v>
      </c>
      <c r="J14" s="2">
        <f t="shared" si="0"/>
        <v>62.799999</v>
      </c>
      <c r="K14">
        <v>0.56499999999999995</v>
      </c>
    </row>
    <row r="15" spans="1:11" x14ac:dyDescent="0.2">
      <c r="A15" s="31">
        <v>41296</v>
      </c>
      <c r="B15">
        <v>33.240001999999997</v>
      </c>
      <c r="C15">
        <v>33.270000000000003</v>
      </c>
      <c r="D15">
        <v>32.959999000000003</v>
      </c>
      <c r="E15">
        <v>33.150002000000001</v>
      </c>
      <c r="F15">
        <v>18.015266</v>
      </c>
      <c r="G15">
        <v>9987900</v>
      </c>
      <c r="I15" s="31">
        <v>42534</v>
      </c>
      <c r="J15" s="2">
        <f t="shared" si="0"/>
        <v>65.5</v>
      </c>
      <c r="K15">
        <v>0.56499999999999995</v>
      </c>
    </row>
    <row r="16" spans="1:11" x14ac:dyDescent="0.2">
      <c r="A16" s="31">
        <v>41297</v>
      </c>
      <c r="B16">
        <v>33.090000000000003</v>
      </c>
      <c r="C16">
        <v>33.090000000000003</v>
      </c>
      <c r="D16">
        <v>32.799999</v>
      </c>
      <c r="E16">
        <v>33.009998000000003</v>
      </c>
      <c r="F16">
        <v>17.939184000000001</v>
      </c>
      <c r="G16">
        <v>8699500</v>
      </c>
      <c r="I16" s="31">
        <v>42626</v>
      </c>
      <c r="J16" s="2">
        <f t="shared" si="0"/>
        <v>64.209998999999996</v>
      </c>
      <c r="K16">
        <v>0.61</v>
      </c>
    </row>
    <row r="17" spans="1:11" x14ac:dyDescent="0.2">
      <c r="A17" s="31">
        <v>41298</v>
      </c>
      <c r="B17">
        <v>33.18</v>
      </c>
      <c r="C17">
        <v>33.509998000000003</v>
      </c>
      <c r="D17">
        <v>33.169998</v>
      </c>
      <c r="E17">
        <v>33.409999999999997</v>
      </c>
      <c r="F17">
        <v>18.156561</v>
      </c>
      <c r="G17">
        <v>7550700</v>
      </c>
      <c r="I17" s="31">
        <v>42724</v>
      </c>
      <c r="J17" s="2">
        <f t="shared" si="0"/>
        <v>67.150002000000001</v>
      </c>
      <c r="K17">
        <v>0.61</v>
      </c>
    </row>
    <row r="18" spans="1:11" x14ac:dyDescent="0.2">
      <c r="A18" s="31">
        <v>41299</v>
      </c>
      <c r="B18">
        <v>33.459999000000003</v>
      </c>
      <c r="C18">
        <v>33.540000999999997</v>
      </c>
      <c r="D18">
        <v>33.279998999999997</v>
      </c>
      <c r="E18">
        <v>33.450001</v>
      </c>
      <c r="F18">
        <v>18.178301000000001</v>
      </c>
      <c r="G18">
        <v>7096500</v>
      </c>
      <c r="I18" s="31">
        <v>42807</v>
      </c>
      <c r="J18" s="2">
        <f t="shared" si="0"/>
        <v>75.940002000000007</v>
      </c>
      <c r="K18">
        <v>0.61</v>
      </c>
    </row>
    <row r="19" spans="1:11" x14ac:dyDescent="0.2">
      <c r="A19" s="31">
        <v>41302</v>
      </c>
      <c r="B19">
        <v>33.490001999999997</v>
      </c>
      <c r="C19">
        <v>33.790000999999997</v>
      </c>
      <c r="D19">
        <v>33.310001</v>
      </c>
      <c r="E19">
        <v>33.700001</v>
      </c>
      <c r="F19">
        <v>18.314163000000001</v>
      </c>
      <c r="G19">
        <v>8044300</v>
      </c>
      <c r="I19" s="31">
        <v>42899</v>
      </c>
      <c r="J19" s="2">
        <f t="shared" si="0"/>
        <v>74.720000999999996</v>
      </c>
      <c r="K19">
        <v>0.61</v>
      </c>
    </row>
    <row r="20" spans="1:11" x14ac:dyDescent="0.2">
      <c r="A20" s="31">
        <v>41303</v>
      </c>
      <c r="B20">
        <v>33.669998</v>
      </c>
      <c r="C20">
        <v>33.840000000000003</v>
      </c>
      <c r="D20">
        <v>33.650002000000001</v>
      </c>
      <c r="E20">
        <v>33.700001</v>
      </c>
      <c r="F20">
        <v>18.314163000000001</v>
      </c>
      <c r="G20">
        <v>9526500</v>
      </c>
      <c r="I20" s="31">
        <v>42992</v>
      </c>
      <c r="J20" s="2">
        <f t="shared" si="0"/>
        <v>62.119999</v>
      </c>
      <c r="K20">
        <v>0.66</v>
      </c>
    </row>
    <row r="21" spans="1:11" x14ac:dyDescent="0.2">
      <c r="A21" s="31">
        <v>41304</v>
      </c>
      <c r="B21">
        <v>33.659999999999997</v>
      </c>
      <c r="C21">
        <v>33.880001</v>
      </c>
      <c r="D21">
        <v>33.599997999999999</v>
      </c>
      <c r="E21">
        <v>33.700001</v>
      </c>
      <c r="F21">
        <v>18.314163000000001</v>
      </c>
      <c r="G21">
        <v>8032600</v>
      </c>
      <c r="I21" s="31">
        <v>43089</v>
      </c>
      <c r="J21" s="2">
        <f t="shared" si="0"/>
        <v>73.209998999999996</v>
      </c>
      <c r="K21">
        <v>0.66</v>
      </c>
    </row>
    <row r="22" spans="1:11" x14ac:dyDescent="0.2">
      <c r="A22" s="31">
        <v>41305</v>
      </c>
      <c r="B22">
        <v>33.830002</v>
      </c>
      <c r="C22">
        <v>33.919998</v>
      </c>
      <c r="D22">
        <v>33.639999000000003</v>
      </c>
      <c r="E22">
        <v>33.68</v>
      </c>
      <c r="F22">
        <v>18.303293</v>
      </c>
      <c r="G22">
        <v>9388400</v>
      </c>
      <c r="I22" s="31">
        <v>43173</v>
      </c>
      <c r="J22" s="2">
        <f t="shared" si="0"/>
        <v>65.699996999999996</v>
      </c>
      <c r="K22">
        <v>0.7</v>
      </c>
    </row>
    <row r="23" spans="1:11" x14ac:dyDescent="0.2">
      <c r="A23" s="31">
        <v>41306</v>
      </c>
      <c r="B23">
        <v>33.93</v>
      </c>
      <c r="C23">
        <v>34.25</v>
      </c>
      <c r="D23">
        <v>33.909999999999997</v>
      </c>
      <c r="E23">
        <v>34.200001</v>
      </c>
      <c r="F23">
        <v>18.58588</v>
      </c>
      <c r="G23">
        <v>8007000</v>
      </c>
      <c r="I23" s="31">
        <v>43265</v>
      </c>
      <c r="J23" s="2">
        <f t="shared" si="0"/>
        <v>56.799999</v>
      </c>
      <c r="K23">
        <v>0.7</v>
      </c>
    </row>
    <row r="24" spans="1:11" x14ac:dyDescent="0.2">
      <c r="A24" s="31">
        <v>41309</v>
      </c>
      <c r="B24">
        <v>34.049999</v>
      </c>
      <c r="C24">
        <v>34.080002</v>
      </c>
      <c r="D24">
        <v>33.689999</v>
      </c>
      <c r="E24">
        <v>33.889999000000003</v>
      </c>
      <c r="F24">
        <v>18.417418999999999</v>
      </c>
      <c r="G24">
        <v>8392200</v>
      </c>
      <c r="I24" s="31">
        <v>43356</v>
      </c>
      <c r="J24" s="2">
        <f t="shared" si="0"/>
        <v>62.41</v>
      </c>
      <c r="K24">
        <v>0.8</v>
      </c>
    </row>
    <row r="25" spans="1:11" x14ac:dyDescent="0.2">
      <c r="A25" s="31">
        <v>41310</v>
      </c>
      <c r="B25">
        <v>33.959999000000003</v>
      </c>
      <c r="C25">
        <v>34.240001999999997</v>
      </c>
      <c r="D25">
        <v>33.959999000000003</v>
      </c>
      <c r="E25">
        <v>34.18</v>
      </c>
      <c r="F25">
        <v>18.575016000000002</v>
      </c>
      <c r="G25">
        <v>6927800</v>
      </c>
      <c r="I25" s="31">
        <v>43458</v>
      </c>
      <c r="J25" s="2">
        <f t="shared" si="0"/>
        <v>47.759998000000003</v>
      </c>
      <c r="K25">
        <v>0.8</v>
      </c>
    </row>
    <row r="26" spans="1:11" x14ac:dyDescent="0.2">
      <c r="A26" s="31">
        <v>41311</v>
      </c>
      <c r="B26">
        <v>34.07</v>
      </c>
      <c r="C26">
        <v>34.200001</v>
      </c>
      <c r="D26">
        <v>34.009998000000003</v>
      </c>
      <c r="E26">
        <v>34.119999</v>
      </c>
      <c r="F26">
        <v>18.542406</v>
      </c>
      <c r="G26">
        <v>6563100</v>
      </c>
      <c r="I26" s="31">
        <v>43546</v>
      </c>
      <c r="J26" s="2">
        <f t="shared" si="0"/>
        <v>56.02</v>
      </c>
      <c r="K26">
        <v>0.8</v>
      </c>
    </row>
    <row r="27" spans="1:11" x14ac:dyDescent="0.2">
      <c r="A27" s="31">
        <v>41312</v>
      </c>
      <c r="B27">
        <v>34.130001</v>
      </c>
      <c r="C27">
        <v>34.650002000000001</v>
      </c>
      <c r="D27">
        <v>34.080002</v>
      </c>
      <c r="E27">
        <v>34.610000999999997</v>
      </c>
      <c r="F27">
        <v>18.808696999999999</v>
      </c>
      <c r="G27">
        <v>10037100</v>
      </c>
      <c r="I27" s="31">
        <v>43629</v>
      </c>
      <c r="J27" s="2">
        <f t="shared" si="0"/>
        <v>51.139999000000003</v>
      </c>
      <c r="K27">
        <v>0.8</v>
      </c>
    </row>
    <row r="28" spans="1:11" x14ac:dyDescent="0.2">
      <c r="A28" s="31">
        <v>41313</v>
      </c>
      <c r="B28">
        <v>34.619999</v>
      </c>
      <c r="C28">
        <v>34.880001</v>
      </c>
      <c r="D28">
        <v>34.560001</v>
      </c>
      <c r="E28">
        <v>34.689999</v>
      </c>
      <c r="F28">
        <v>18.852170999999998</v>
      </c>
      <c r="G28">
        <v>8585200</v>
      </c>
      <c r="I28" s="31">
        <v>43721</v>
      </c>
      <c r="J28" s="2">
        <f t="shared" si="0"/>
        <v>43.439999</v>
      </c>
      <c r="K28">
        <v>0.84</v>
      </c>
    </row>
    <row r="29" spans="1:11" x14ac:dyDescent="0.2">
      <c r="A29" s="31">
        <v>41316</v>
      </c>
      <c r="B29">
        <v>34.740001999999997</v>
      </c>
      <c r="C29">
        <v>34.799999</v>
      </c>
      <c r="D29">
        <v>34.659999999999997</v>
      </c>
      <c r="E29">
        <v>34.75</v>
      </c>
      <c r="F29">
        <v>18.884779000000002</v>
      </c>
      <c r="G29">
        <v>4621500</v>
      </c>
      <c r="I29" s="31">
        <v>43823</v>
      </c>
      <c r="J29" s="2">
        <f t="shared" si="0"/>
        <v>50.759998000000003</v>
      </c>
      <c r="K29">
        <v>0.84</v>
      </c>
    </row>
    <row r="30" spans="1:11" x14ac:dyDescent="0.2">
      <c r="A30" s="31">
        <v>41317</v>
      </c>
      <c r="B30">
        <v>34.700001</v>
      </c>
      <c r="C30">
        <v>34.840000000000003</v>
      </c>
      <c r="D30">
        <v>34.540000999999997</v>
      </c>
      <c r="E30">
        <v>34.659999999999997</v>
      </c>
      <c r="F30">
        <v>18.835872999999999</v>
      </c>
      <c r="G30">
        <v>8774500</v>
      </c>
      <c r="I30" s="31">
        <v>43914</v>
      </c>
      <c r="J30" s="2">
        <f t="shared" si="0"/>
        <v>32.130001</v>
      </c>
      <c r="K30">
        <v>0.84</v>
      </c>
    </row>
    <row r="31" spans="1:11" x14ac:dyDescent="0.2">
      <c r="A31" s="31">
        <v>41318</v>
      </c>
      <c r="B31">
        <v>34.659999999999997</v>
      </c>
      <c r="C31">
        <v>34.790000999999997</v>
      </c>
      <c r="D31">
        <v>34.610000999999997</v>
      </c>
      <c r="E31">
        <v>34.779998999999997</v>
      </c>
      <c r="F31">
        <v>18.901081000000001</v>
      </c>
      <c r="G31">
        <v>6081100</v>
      </c>
      <c r="I31" s="31">
        <v>43994</v>
      </c>
      <c r="J31" s="2">
        <f t="shared" si="0"/>
        <v>39.409999999999997</v>
      </c>
      <c r="K31">
        <v>0.84</v>
      </c>
    </row>
    <row r="32" spans="1:11" x14ac:dyDescent="0.2">
      <c r="A32" s="31">
        <v>41319</v>
      </c>
      <c r="B32">
        <v>34.779998999999997</v>
      </c>
      <c r="C32">
        <v>34.799999</v>
      </c>
      <c r="D32">
        <v>34.060001</v>
      </c>
      <c r="E32">
        <v>34.110000999999997</v>
      </c>
      <c r="F32">
        <v>18.536971999999999</v>
      </c>
      <c r="G32">
        <v>11858900</v>
      </c>
      <c r="I32" s="31">
        <v>44088</v>
      </c>
      <c r="J32" s="2">
        <f t="shared" si="0"/>
        <v>42.900002000000001</v>
      </c>
      <c r="K32">
        <v>0.86</v>
      </c>
    </row>
    <row r="33" spans="1:11" x14ac:dyDescent="0.2">
      <c r="A33" s="31">
        <v>41320</v>
      </c>
      <c r="B33">
        <v>34.150002000000001</v>
      </c>
      <c r="C33">
        <v>34.520000000000003</v>
      </c>
      <c r="D33">
        <v>34.150002000000001</v>
      </c>
      <c r="E33">
        <v>34.380001</v>
      </c>
      <c r="F33">
        <v>18.683703999999999</v>
      </c>
      <c r="G33">
        <v>8895800</v>
      </c>
      <c r="I33" s="31">
        <v>44189</v>
      </c>
      <c r="J33" s="2">
        <f t="shared" si="0"/>
        <v>41.889999000000003</v>
      </c>
      <c r="K33">
        <v>0.86</v>
      </c>
    </row>
    <row r="34" spans="1:11" x14ac:dyDescent="0.2">
      <c r="A34" s="31">
        <v>41324</v>
      </c>
      <c r="B34">
        <v>34.5</v>
      </c>
      <c r="C34">
        <v>34.779998999999997</v>
      </c>
      <c r="D34">
        <v>34.439999</v>
      </c>
      <c r="E34">
        <v>34.770000000000003</v>
      </c>
      <c r="F34">
        <v>18.895655000000001</v>
      </c>
      <c r="G34">
        <v>7193100</v>
      </c>
      <c r="I34" s="31">
        <v>44279</v>
      </c>
      <c r="J34" s="2">
        <f t="shared" si="0"/>
        <v>49.189999</v>
      </c>
      <c r="K34">
        <v>0.86</v>
      </c>
    </row>
    <row r="35" spans="1:11" x14ac:dyDescent="0.2">
      <c r="A35" s="31">
        <v>41325</v>
      </c>
      <c r="B35">
        <v>34.729999999999997</v>
      </c>
      <c r="C35">
        <v>35.099997999999999</v>
      </c>
      <c r="D35">
        <v>34.709999000000003</v>
      </c>
      <c r="E35">
        <v>34.889999000000003</v>
      </c>
      <c r="F35">
        <v>18.960857000000001</v>
      </c>
      <c r="G35">
        <v>7371000</v>
      </c>
      <c r="I35" s="31">
        <v>44361</v>
      </c>
      <c r="J35" s="2">
        <f t="shared" si="0"/>
        <v>48.810001</v>
      </c>
      <c r="K35">
        <v>0.86</v>
      </c>
    </row>
    <row r="36" spans="1:11" x14ac:dyDescent="0.2">
      <c r="A36" s="31">
        <v>41326</v>
      </c>
      <c r="B36">
        <v>34.93</v>
      </c>
      <c r="C36">
        <v>35.240001999999997</v>
      </c>
      <c r="D36">
        <v>34.619999</v>
      </c>
      <c r="E36">
        <v>35.200001</v>
      </c>
      <c r="F36">
        <v>19.129325999999999</v>
      </c>
      <c r="G36">
        <v>9672300</v>
      </c>
      <c r="I36" s="31">
        <v>44453</v>
      </c>
      <c r="J36" s="2">
        <f t="shared" si="0"/>
        <v>49.130001</v>
      </c>
      <c r="K36">
        <v>0.9</v>
      </c>
    </row>
    <row r="37" spans="1:11" x14ac:dyDescent="0.2">
      <c r="A37" s="31">
        <v>41327</v>
      </c>
      <c r="B37">
        <v>35.139999000000003</v>
      </c>
      <c r="C37">
        <v>35.32</v>
      </c>
      <c r="D37">
        <v>34.919998</v>
      </c>
      <c r="E37">
        <v>35.32</v>
      </c>
      <c r="F37">
        <v>19.194548000000001</v>
      </c>
      <c r="G37">
        <v>9012500</v>
      </c>
      <c r="I37" s="31">
        <v>44552</v>
      </c>
      <c r="J37" s="2">
        <f t="shared" si="0"/>
        <v>46.869999</v>
      </c>
      <c r="K37">
        <v>0.9</v>
      </c>
    </row>
    <row r="38" spans="1:11" x14ac:dyDescent="0.2">
      <c r="A38" s="31">
        <v>41330</v>
      </c>
      <c r="B38">
        <v>35.439999</v>
      </c>
      <c r="C38">
        <v>35.470001000000003</v>
      </c>
      <c r="D38">
        <v>34.630001</v>
      </c>
      <c r="E38">
        <v>34.650002000000001</v>
      </c>
      <c r="F38">
        <v>18.830437</v>
      </c>
      <c r="G38">
        <v>9896400</v>
      </c>
      <c r="I38" s="31">
        <v>44644</v>
      </c>
      <c r="J38" s="2">
        <f t="shared" si="0"/>
        <v>52.5</v>
      </c>
      <c r="K38">
        <v>0.9</v>
      </c>
    </row>
    <row r="39" spans="1:11" x14ac:dyDescent="0.2">
      <c r="A39" s="31">
        <v>41331</v>
      </c>
      <c r="B39">
        <v>34.549999</v>
      </c>
      <c r="C39">
        <v>34.689999</v>
      </c>
      <c r="D39">
        <v>34.229999999999997</v>
      </c>
      <c r="E39">
        <v>34.299999</v>
      </c>
      <c r="F39">
        <v>18.640232000000001</v>
      </c>
      <c r="G39">
        <v>11001900</v>
      </c>
      <c r="I39" s="31">
        <v>44726</v>
      </c>
      <c r="J39" s="2">
        <f t="shared" si="0"/>
        <v>46.400002000000001</v>
      </c>
      <c r="K39">
        <v>0.9</v>
      </c>
    </row>
    <row r="40" spans="1:11" x14ac:dyDescent="0.2">
      <c r="A40" s="31">
        <v>41332</v>
      </c>
      <c r="B40">
        <v>34.200001</v>
      </c>
      <c r="C40">
        <v>34.229999999999997</v>
      </c>
      <c r="D40">
        <v>33.540000999999997</v>
      </c>
      <c r="E40">
        <v>34.07</v>
      </c>
      <c r="F40">
        <v>18.515238</v>
      </c>
      <c r="G40">
        <v>18470700</v>
      </c>
      <c r="I40" s="31">
        <v>44818</v>
      </c>
      <c r="J40" s="2">
        <f t="shared" si="0"/>
        <v>42.099997999999999</v>
      </c>
      <c r="K40">
        <v>0.94</v>
      </c>
    </row>
    <row r="41" spans="1:11" x14ac:dyDescent="0.2">
      <c r="A41" s="31">
        <v>41333</v>
      </c>
      <c r="B41">
        <v>34.049999</v>
      </c>
      <c r="C41">
        <v>34.07</v>
      </c>
      <c r="D41">
        <v>33.549999</v>
      </c>
      <c r="E41">
        <v>33.549999</v>
      </c>
      <c r="F41">
        <v>18.232647</v>
      </c>
      <c r="G41">
        <v>18623900</v>
      </c>
      <c r="I41" s="31">
        <v>44916</v>
      </c>
      <c r="J41" s="2">
        <f t="shared" si="0"/>
        <v>45.610000999999997</v>
      </c>
      <c r="K41">
        <v>0.94</v>
      </c>
    </row>
    <row r="42" spans="1:11" x14ac:dyDescent="0.2">
      <c r="A42" s="31">
        <v>41334</v>
      </c>
      <c r="B42">
        <v>33.529998999999997</v>
      </c>
      <c r="C42">
        <v>33.720001000000003</v>
      </c>
      <c r="D42">
        <v>33.43</v>
      </c>
      <c r="E42">
        <v>33.490001999999997</v>
      </c>
      <c r="F42">
        <v>18.200033000000001</v>
      </c>
      <c r="G42">
        <v>15542000</v>
      </c>
      <c r="I42" s="31">
        <v>45008</v>
      </c>
      <c r="J42" s="2">
        <f t="shared" si="0"/>
        <v>44.389999000000003</v>
      </c>
      <c r="K42">
        <v>0.94</v>
      </c>
    </row>
    <row r="43" spans="1:11" x14ac:dyDescent="0.2">
      <c r="A43" s="31">
        <v>41337</v>
      </c>
      <c r="B43">
        <v>33.509998000000003</v>
      </c>
      <c r="C43">
        <v>34.090000000000003</v>
      </c>
      <c r="D43">
        <v>33.509998000000003</v>
      </c>
      <c r="E43">
        <v>33.93</v>
      </c>
      <c r="F43">
        <v>18.439156000000001</v>
      </c>
      <c r="G43">
        <v>12799700</v>
      </c>
      <c r="I43" s="31">
        <v>45091</v>
      </c>
      <c r="J43" s="2">
        <f t="shared" si="0"/>
        <v>44.900002000000001</v>
      </c>
      <c r="K43">
        <v>0.94</v>
      </c>
    </row>
    <row r="44" spans="1:11" x14ac:dyDescent="0.2">
      <c r="A44" s="31">
        <v>41338</v>
      </c>
      <c r="B44">
        <v>34.099997999999999</v>
      </c>
      <c r="C44">
        <v>34.299999</v>
      </c>
      <c r="D44">
        <v>34.020000000000003</v>
      </c>
      <c r="E44">
        <v>34.240001999999997</v>
      </c>
      <c r="F44">
        <v>18.607616</v>
      </c>
      <c r="G44">
        <v>16322600</v>
      </c>
    </row>
    <row r="45" spans="1:11" x14ac:dyDescent="0.2">
      <c r="A45" s="31">
        <v>41339</v>
      </c>
      <c r="B45">
        <v>34.310001</v>
      </c>
      <c r="C45">
        <v>34.340000000000003</v>
      </c>
      <c r="D45">
        <v>34.009998000000003</v>
      </c>
      <c r="E45">
        <v>34.130001</v>
      </c>
      <c r="F45">
        <v>18.547846</v>
      </c>
      <c r="G45">
        <v>6422700</v>
      </c>
    </row>
    <row r="46" spans="1:11" x14ac:dyDescent="0.2">
      <c r="A46" s="31">
        <v>41340</v>
      </c>
      <c r="B46">
        <v>34.209999000000003</v>
      </c>
      <c r="C46">
        <v>34.229999999999997</v>
      </c>
      <c r="D46">
        <v>33.830002</v>
      </c>
      <c r="E46">
        <v>33.959999000000003</v>
      </c>
      <c r="F46">
        <v>18.455459999999999</v>
      </c>
      <c r="G46">
        <v>7735300</v>
      </c>
    </row>
    <row r="47" spans="1:11" x14ac:dyDescent="0.2">
      <c r="A47" s="31">
        <v>41341</v>
      </c>
      <c r="B47">
        <v>33.970001000000003</v>
      </c>
      <c r="C47">
        <v>34.080002</v>
      </c>
      <c r="D47">
        <v>33.790000999999997</v>
      </c>
      <c r="E47">
        <v>34</v>
      </c>
      <c r="F47">
        <v>18.477194000000001</v>
      </c>
      <c r="G47">
        <v>28971400</v>
      </c>
    </row>
    <row r="48" spans="1:11" x14ac:dyDescent="0.2">
      <c r="A48" s="31">
        <v>41344</v>
      </c>
      <c r="B48">
        <v>34.020000000000003</v>
      </c>
      <c r="C48">
        <v>34.299999</v>
      </c>
      <c r="D48">
        <v>34</v>
      </c>
      <c r="E48">
        <v>34.259998000000003</v>
      </c>
      <c r="F48">
        <v>18.618487999999999</v>
      </c>
      <c r="G48">
        <v>37694000</v>
      </c>
    </row>
    <row r="49" spans="1:7" x14ac:dyDescent="0.2">
      <c r="A49" s="31">
        <v>41345</v>
      </c>
      <c r="B49">
        <v>34.270000000000003</v>
      </c>
      <c r="C49">
        <v>34.389999000000003</v>
      </c>
      <c r="D49">
        <v>34.139999000000003</v>
      </c>
      <c r="E49">
        <v>34.159999999999997</v>
      </c>
      <c r="F49">
        <v>18.564147999999999</v>
      </c>
      <c r="G49">
        <v>44736100</v>
      </c>
    </row>
    <row r="50" spans="1:7" x14ac:dyDescent="0.2">
      <c r="A50" s="31">
        <v>41346</v>
      </c>
      <c r="B50">
        <v>33.93</v>
      </c>
      <c r="C50">
        <v>33.93</v>
      </c>
      <c r="D50">
        <v>33.689999</v>
      </c>
      <c r="E50">
        <v>33.93</v>
      </c>
      <c r="F50">
        <v>18.679758</v>
      </c>
      <c r="G50">
        <v>9436600</v>
      </c>
    </row>
    <row r="51" spans="1:7" x14ac:dyDescent="0.2">
      <c r="A51" s="31">
        <v>41347</v>
      </c>
      <c r="B51">
        <v>33.919998</v>
      </c>
      <c r="C51">
        <v>34.009998000000003</v>
      </c>
      <c r="D51">
        <v>33.639999000000003</v>
      </c>
      <c r="E51">
        <v>33.799999</v>
      </c>
      <c r="F51">
        <v>18.608191000000001</v>
      </c>
      <c r="G51">
        <v>9324100</v>
      </c>
    </row>
    <row r="52" spans="1:7" x14ac:dyDescent="0.2">
      <c r="A52" s="31">
        <v>41348</v>
      </c>
      <c r="B52">
        <v>33.650002000000001</v>
      </c>
      <c r="C52">
        <v>33.740001999999997</v>
      </c>
      <c r="D52">
        <v>33.520000000000003</v>
      </c>
      <c r="E52">
        <v>33.68</v>
      </c>
      <c r="F52">
        <v>18.542128000000002</v>
      </c>
      <c r="G52">
        <v>12641600</v>
      </c>
    </row>
    <row r="53" spans="1:7" x14ac:dyDescent="0.2">
      <c r="A53" s="31">
        <v>41351</v>
      </c>
      <c r="B53">
        <v>33.490001999999997</v>
      </c>
      <c r="C53">
        <v>33.619999</v>
      </c>
      <c r="D53">
        <v>33.340000000000003</v>
      </c>
      <c r="E53">
        <v>33.470001000000003</v>
      </c>
      <c r="F53">
        <v>18.426511999999999</v>
      </c>
      <c r="G53">
        <v>6149100</v>
      </c>
    </row>
    <row r="54" spans="1:7" x14ac:dyDescent="0.2">
      <c r="A54" s="31">
        <v>41352</v>
      </c>
      <c r="B54">
        <v>33.5</v>
      </c>
      <c r="C54">
        <v>33.729999999999997</v>
      </c>
      <c r="D54">
        <v>33.5</v>
      </c>
      <c r="E54">
        <v>33.689999</v>
      </c>
      <c r="F54">
        <v>18.547630000000002</v>
      </c>
      <c r="G54">
        <v>8690400</v>
      </c>
    </row>
    <row r="55" spans="1:7" x14ac:dyDescent="0.2">
      <c r="A55" s="31">
        <v>41353</v>
      </c>
      <c r="B55">
        <v>33.729999999999997</v>
      </c>
      <c r="C55">
        <v>34.169998</v>
      </c>
      <c r="D55">
        <v>33.700001</v>
      </c>
      <c r="E55">
        <v>34.040000999999997</v>
      </c>
      <c r="F55">
        <v>18.740317999999998</v>
      </c>
      <c r="G55">
        <v>9647900</v>
      </c>
    </row>
    <row r="56" spans="1:7" x14ac:dyDescent="0.2">
      <c r="A56" s="31">
        <v>41354</v>
      </c>
      <c r="B56">
        <v>33.939999</v>
      </c>
      <c r="C56">
        <v>33.990001999999997</v>
      </c>
      <c r="D56">
        <v>33.75</v>
      </c>
      <c r="E56">
        <v>33.860000999999997</v>
      </c>
      <c r="F56">
        <v>18.641217999999999</v>
      </c>
      <c r="G56">
        <v>6360300</v>
      </c>
    </row>
    <row r="57" spans="1:7" x14ac:dyDescent="0.2">
      <c r="A57" s="31">
        <v>41355</v>
      </c>
      <c r="B57">
        <v>33.919998</v>
      </c>
      <c r="C57">
        <v>34.049999</v>
      </c>
      <c r="D57">
        <v>33.82</v>
      </c>
      <c r="E57">
        <v>33.909999999999997</v>
      </c>
      <c r="F57">
        <v>18.668748999999998</v>
      </c>
      <c r="G57">
        <v>6318000</v>
      </c>
    </row>
    <row r="58" spans="1:7" x14ac:dyDescent="0.2">
      <c r="A58" s="31">
        <v>41358</v>
      </c>
      <c r="B58">
        <v>33.959999000000003</v>
      </c>
      <c r="C58">
        <v>34.099997999999999</v>
      </c>
      <c r="D58">
        <v>33.810001</v>
      </c>
      <c r="E58">
        <v>33.880001</v>
      </c>
      <c r="F58">
        <v>18.652239000000002</v>
      </c>
      <c r="G58">
        <v>5629000</v>
      </c>
    </row>
    <row r="59" spans="1:7" x14ac:dyDescent="0.2">
      <c r="A59" s="31">
        <v>41359</v>
      </c>
      <c r="B59">
        <v>34.040000999999997</v>
      </c>
      <c r="C59">
        <v>34.360000999999997</v>
      </c>
      <c r="D59">
        <v>33.959999000000003</v>
      </c>
      <c r="E59">
        <v>34.360000999999997</v>
      </c>
      <c r="F59">
        <v>18.916495999999999</v>
      </c>
      <c r="G59">
        <v>6924800</v>
      </c>
    </row>
    <row r="60" spans="1:7" x14ac:dyDescent="0.2">
      <c r="A60" s="31">
        <v>41360</v>
      </c>
      <c r="B60">
        <v>34.18</v>
      </c>
      <c r="C60">
        <v>34.540000999999997</v>
      </c>
      <c r="D60">
        <v>34.150002000000001</v>
      </c>
      <c r="E60">
        <v>34.409999999999997</v>
      </c>
      <c r="F60">
        <v>18.944019000000001</v>
      </c>
      <c r="G60">
        <v>5812800</v>
      </c>
    </row>
    <row r="61" spans="1:7" x14ac:dyDescent="0.2">
      <c r="A61" s="31">
        <v>41361</v>
      </c>
      <c r="B61">
        <v>34.349997999999999</v>
      </c>
      <c r="C61">
        <v>34.509998000000003</v>
      </c>
      <c r="D61">
        <v>34.220001000000003</v>
      </c>
      <c r="E61">
        <v>34.389999000000003</v>
      </c>
      <c r="F61">
        <v>18.933008000000001</v>
      </c>
      <c r="G61">
        <v>9147700</v>
      </c>
    </row>
    <row r="62" spans="1:7" x14ac:dyDescent="0.2">
      <c r="A62" s="31">
        <v>41365</v>
      </c>
      <c r="B62">
        <v>34.189999</v>
      </c>
      <c r="C62">
        <v>34.439999</v>
      </c>
      <c r="D62">
        <v>34.080002</v>
      </c>
      <c r="E62">
        <v>34.299999</v>
      </c>
      <c r="F62">
        <v>18.883462999999999</v>
      </c>
      <c r="G62">
        <v>6069000</v>
      </c>
    </row>
    <row r="63" spans="1:7" x14ac:dyDescent="0.2">
      <c r="A63" s="31">
        <v>41366</v>
      </c>
      <c r="B63">
        <v>34.490001999999997</v>
      </c>
      <c r="C63">
        <v>35.200001</v>
      </c>
      <c r="D63">
        <v>34.459999000000003</v>
      </c>
      <c r="E63">
        <v>35.200001</v>
      </c>
      <c r="F63">
        <v>19.378938999999999</v>
      </c>
      <c r="G63">
        <v>11025500</v>
      </c>
    </row>
    <row r="64" spans="1:7" x14ac:dyDescent="0.2">
      <c r="A64" s="31">
        <v>41367</v>
      </c>
      <c r="B64">
        <v>35.209999000000003</v>
      </c>
      <c r="C64">
        <v>35.25</v>
      </c>
      <c r="D64">
        <v>34.75</v>
      </c>
      <c r="E64">
        <v>34.82</v>
      </c>
      <c r="F64">
        <v>19.169740999999998</v>
      </c>
      <c r="G64">
        <v>9839200</v>
      </c>
    </row>
    <row r="65" spans="1:7" x14ac:dyDescent="0.2">
      <c r="A65" s="31">
        <v>41368</v>
      </c>
      <c r="B65">
        <v>34.93</v>
      </c>
      <c r="C65">
        <v>35.18</v>
      </c>
      <c r="D65">
        <v>34.82</v>
      </c>
      <c r="E65">
        <v>35.159999999999997</v>
      </c>
      <c r="F65">
        <v>19.356923999999999</v>
      </c>
      <c r="G65">
        <v>6199800</v>
      </c>
    </row>
    <row r="66" spans="1:7" x14ac:dyDescent="0.2">
      <c r="A66" s="31">
        <v>41369</v>
      </c>
      <c r="B66">
        <v>34.950001</v>
      </c>
      <c r="C66">
        <v>35.049999</v>
      </c>
      <c r="D66">
        <v>34.610000999999997</v>
      </c>
      <c r="E66">
        <v>34.840000000000003</v>
      </c>
      <c r="F66">
        <v>19.18075</v>
      </c>
      <c r="G66">
        <v>6812600</v>
      </c>
    </row>
    <row r="67" spans="1:7" x14ac:dyDescent="0.2">
      <c r="A67" s="31">
        <v>41372</v>
      </c>
      <c r="B67">
        <v>34.889999000000003</v>
      </c>
      <c r="C67">
        <v>35.259998000000003</v>
      </c>
      <c r="D67">
        <v>34.799999</v>
      </c>
      <c r="E67">
        <v>35.259998000000003</v>
      </c>
      <c r="F67">
        <v>19.41197</v>
      </c>
      <c r="G67">
        <v>6196200</v>
      </c>
    </row>
    <row r="68" spans="1:7" x14ac:dyDescent="0.2">
      <c r="A68" s="31">
        <v>41373</v>
      </c>
      <c r="B68">
        <v>35.360000999999997</v>
      </c>
      <c r="C68">
        <v>35.610000999999997</v>
      </c>
      <c r="D68">
        <v>35.259998000000003</v>
      </c>
      <c r="E68">
        <v>35.479999999999997</v>
      </c>
      <c r="F68">
        <v>19.533090999999999</v>
      </c>
      <c r="G68">
        <v>8718500</v>
      </c>
    </row>
    <row r="69" spans="1:7" x14ac:dyDescent="0.2">
      <c r="A69" s="31">
        <v>41374</v>
      </c>
      <c r="B69">
        <v>35.659999999999997</v>
      </c>
      <c r="C69">
        <v>35.720001000000003</v>
      </c>
      <c r="D69">
        <v>35.459999000000003</v>
      </c>
      <c r="E69">
        <v>35.659999999999997</v>
      </c>
      <c r="F69">
        <v>19.632190999999999</v>
      </c>
      <c r="G69">
        <v>9745600</v>
      </c>
    </row>
    <row r="70" spans="1:7" x14ac:dyDescent="0.2">
      <c r="A70" s="31">
        <v>41375</v>
      </c>
      <c r="B70">
        <v>35.610000999999997</v>
      </c>
      <c r="C70">
        <v>35.810001</v>
      </c>
      <c r="D70">
        <v>35.459999000000003</v>
      </c>
      <c r="E70">
        <v>35.619999</v>
      </c>
      <c r="F70">
        <v>19.610171999999999</v>
      </c>
      <c r="G70">
        <v>8062800</v>
      </c>
    </row>
    <row r="71" spans="1:7" x14ac:dyDescent="0.2">
      <c r="A71" s="31">
        <v>41376</v>
      </c>
      <c r="B71">
        <v>35.520000000000003</v>
      </c>
      <c r="C71">
        <v>35.939999</v>
      </c>
      <c r="D71">
        <v>35.5</v>
      </c>
      <c r="E71">
        <v>35.909999999999997</v>
      </c>
      <c r="F71">
        <v>19.769825000000001</v>
      </c>
      <c r="G71">
        <v>6294100</v>
      </c>
    </row>
    <row r="72" spans="1:7" x14ac:dyDescent="0.2">
      <c r="A72" s="31">
        <v>41379</v>
      </c>
      <c r="B72">
        <v>35.759998000000003</v>
      </c>
      <c r="C72">
        <v>35.759998000000003</v>
      </c>
      <c r="D72">
        <v>34.709999000000003</v>
      </c>
      <c r="E72">
        <v>34.810001</v>
      </c>
      <c r="F72">
        <v>19.16423</v>
      </c>
      <c r="G72">
        <v>12494700</v>
      </c>
    </row>
    <row r="73" spans="1:7" x14ac:dyDescent="0.2">
      <c r="A73" s="31">
        <v>41380</v>
      </c>
      <c r="B73">
        <v>35.029998999999997</v>
      </c>
      <c r="C73">
        <v>35.700001</v>
      </c>
      <c r="D73">
        <v>34.950001</v>
      </c>
      <c r="E73">
        <v>35.380001</v>
      </c>
      <c r="F73">
        <v>19.478034999999998</v>
      </c>
      <c r="G73">
        <v>8473700</v>
      </c>
    </row>
    <row r="74" spans="1:7" x14ac:dyDescent="0.2">
      <c r="A74" s="31">
        <v>41381</v>
      </c>
      <c r="B74">
        <v>35.209999000000003</v>
      </c>
      <c r="C74">
        <v>35.299999</v>
      </c>
      <c r="D74">
        <v>35.049999</v>
      </c>
      <c r="E74">
        <v>35.139999000000003</v>
      </c>
      <c r="F74">
        <v>19.345908999999999</v>
      </c>
      <c r="G74">
        <v>8865900</v>
      </c>
    </row>
    <row r="75" spans="1:7" x14ac:dyDescent="0.2">
      <c r="A75" s="31">
        <v>41382</v>
      </c>
      <c r="B75">
        <v>35.040000999999997</v>
      </c>
      <c r="C75">
        <v>35.099997999999999</v>
      </c>
      <c r="D75">
        <v>34.450001</v>
      </c>
      <c r="E75">
        <v>34.68</v>
      </c>
      <c r="F75">
        <v>19.092663000000002</v>
      </c>
      <c r="G75">
        <v>10084500</v>
      </c>
    </row>
    <row r="76" spans="1:7" x14ac:dyDescent="0.2">
      <c r="A76" s="31">
        <v>41383</v>
      </c>
      <c r="B76">
        <v>34.810001</v>
      </c>
      <c r="C76">
        <v>35.209999000000003</v>
      </c>
      <c r="D76">
        <v>34.720001000000003</v>
      </c>
      <c r="E76">
        <v>35.020000000000003</v>
      </c>
      <c r="F76">
        <v>19.279844000000001</v>
      </c>
      <c r="G76">
        <v>9175300</v>
      </c>
    </row>
    <row r="77" spans="1:7" x14ac:dyDescent="0.2">
      <c r="A77" s="31">
        <v>41386</v>
      </c>
      <c r="B77">
        <v>35.060001</v>
      </c>
      <c r="C77">
        <v>35.340000000000003</v>
      </c>
      <c r="D77">
        <v>34.950001</v>
      </c>
      <c r="E77">
        <v>35.279998999999997</v>
      </c>
      <c r="F77">
        <v>19.422989000000001</v>
      </c>
      <c r="G77">
        <v>4586200</v>
      </c>
    </row>
    <row r="78" spans="1:7" x14ac:dyDescent="0.2">
      <c r="A78" s="31">
        <v>41387</v>
      </c>
      <c r="B78">
        <v>35.419998</v>
      </c>
      <c r="C78">
        <v>35.630001</v>
      </c>
      <c r="D78">
        <v>35.020000000000003</v>
      </c>
      <c r="E78">
        <v>35.529998999999997</v>
      </c>
      <c r="F78">
        <v>19.560614000000001</v>
      </c>
      <c r="G78">
        <v>9679100</v>
      </c>
    </row>
    <row r="79" spans="1:7" x14ac:dyDescent="0.2">
      <c r="A79" s="31">
        <v>41388</v>
      </c>
      <c r="B79">
        <v>35.419998</v>
      </c>
      <c r="C79">
        <v>35.799999</v>
      </c>
      <c r="D79">
        <v>35.409999999999997</v>
      </c>
      <c r="E79">
        <v>35.529998999999997</v>
      </c>
      <c r="F79">
        <v>19.560614000000001</v>
      </c>
      <c r="G79">
        <v>13139300</v>
      </c>
    </row>
    <row r="80" spans="1:7" x14ac:dyDescent="0.2">
      <c r="A80" s="31">
        <v>41389</v>
      </c>
      <c r="B80">
        <v>35.68</v>
      </c>
      <c r="C80">
        <v>35.959999000000003</v>
      </c>
      <c r="D80">
        <v>35.549999</v>
      </c>
      <c r="E80">
        <v>35.939999</v>
      </c>
      <c r="F80">
        <v>19.786342999999999</v>
      </c>
      <c r="G80">
        <v>9661400</v>
      </c>
    </row>
    <row r="81" spans="1:7" x14ac:dyDescent="0.2">
      <c r="A81" s="31">
        <v>41390</v>
      </c>
      <c r="B81">
        <v>35.889999000000003</v>
      </c>
      <c r="C81">
        <v>36.119999</v>
      </c>
      <c r="D81">
        <v>35.580002</v>
      </c>
      <c r="E81">
        <v>36.07</v>
      </c>
      <c r="F81">
        <v>19.85791</v>
      </c>
      <c r="G81">
        <v>6614800</v>
      </c>
    </row>
    <row r="82" spans="1:7" x14ac:dyDescent="0.2">
      <c r="A82" s="31">
        <v>41393</v>
      </c>
      <c r="B82">
        <v>36.110000999999997</v>
      </c>
      <c r="C82">
        <v>36.610000999999997</v>
      </c>
      <c r="D82">
        <v>36</v>
      </c>
      <c r="E82">
        <v>36.610000999999997</v>
      </c>
      <c r="F82">
        <v>20.155199</v>
      </c>
      <c r="G82">
        <v>8970900</v>
      </c>
    </row>
    <row r="83" spans="1:7" x14ac:dyDescent="0.2">
      <c r="A83" s="31">
        <v>41394</v>
      </c>
      <c r="B83">
        <v>36.560001</v>
      </c>
      <c r="C83">
        <v>36.590000000000003</v>
      </c>
      <c r="D83">
        <v>36.279998999999997</v>
      </c>
      <c r="E83">
        <v>36.509998000000003</v>
      </c>
      <c r="F83">
        <v>20.100151</v>
      </c>
      <c r="G83">
        <v>12343500</v>
      </c>
    </row>
    <row r="84" spans="1:7" x14ac:dyDescent="0.2">
      <c r="A84" s="31">
        <v>41395</v>
      </c>
      <c r="B84">
        <v>36.509998000000003</v>
      </c>
      <c r="C84">
        <v>36.900002000000001</v>
      </c>
      <c r="D84">
        <v>36.279998999999997</v>
      </c>
      <c r="E84">
        <v>36.32</v>
      </c>
      <c r="F84">
        <v>19.995546000000001</v>
      </c>
      <c r="G84">
        <v>8773700</v>
      </c>
    </row>
    <row r="85" spans="1:7" x14ac:dyDescent="0.2">
      <c r="A85" s="31">
        <v>41396</v>
      </c>
      <c r="B85">
        <v>36.360000999999997</v>
      </c>
      <c r="C85">
        <v>36.830002</v>
      </c>
      <c r="D85">
        <v>36.32</v>
      </c>
      <c r="E85">
        <v>36.650002000000001</v>
      </c>
      <c r="F85">
        <v>20.177220999999999</v>
      </c>
      <c r="G85">
        <v>6632900</v>
      </c>
    </row>
    <row r="86" spans="1:7" x14ac:dyDescent="0.2">
      <c r="A86" s="31">
        <v>41397</v>
      </c>
      <c r="B86">
        <v>36.840000000000003</v>
      </c>
      <c r="C86">
        <v>36.849997999999999</v>
      </c>
      <c r="D86">
        <v>36.470001000000003</v>
      </c>
      <c r="E86">
        <v>36.509998000000003</v>
      </c>
      <c r="F86">
        <v>20.100151</v>
      </c>
      <c r="G86">
        <v>7523200</v>
      </c>
    </row>
    <row r="87" spans="1:7" x14ac:dyDescent="0.2">
      <c r="A87" s="31">
        <v>41400</v>
      </c>
      <c r="B87">
        <v>36.479999999999997</v>
      </c>
      <c r="C87">
        <v>36.490001999999997</v>
      </c>
      <c r="D87">
        <v>36.009998000000003</v>
      </c>
      <c r="E87">
        <v>36.080002</v>
      </c>
      <c r="F87">
        <v>19.863413000000001</v>
      </c>
      <c r="G87">
        <v>8160900</v>
      </c>
    </row>
    <row r="88" spans="1:7" x14ac:dyDescent="0.2">
      <c r="A88" s="31">
        <v>41401</v>
      </c>
      <c r="B88">
        <v>36.200001</v>
      </c>
      <c r="C88">
        <v>36.590000000000003</v>
      </c>
      <c r="D88">
        <v>36.150002000000001</v>
      </c>
      <c r="E88">
        <v>36.470001000000003</v>
      </c>
      <c r="F88">
        <v>20.078126999999999</v>
      </c>
      <c r="G88">
        <v>12420800</v>
      </c>
    </row>
    <row r="89" spans="1:7" x14ac:dyDescent="0.2">
      <c r="A89" s="31">
        <v>41402</v>
      </c>
      <c r="B89">
        <v>36.509998000000003</v>
      </c>
      <c r="C89">
        <v>36.619999</v>
      </c>
      <c r="D89">
        <v>36.409999999999997</v>
      </c>
      <c r="E89">
        <v>36.520000000000003</v>
      </c>
      <c r="F89">
        <v>20.105656</v>
      </c>
      <c r="G89">
        <v>5625300</v>
      </c>
    </row>
    <row r="90" spans="1:7" x14ac:dyDescent="0.2">
      <c r="A90" s="31">
        <v>41403</v>
      </c>
      <c r="B90">
        <v>36.540000999999997</v>
      </c>
      <c r="C90">
        <v>36.630001</v>
      </c>
      <c r="D90">
        <v>36.209999000000003</v>
      </c>
      <c r="E90">
        <v>36.349997999999999</v>
      </c>
      <c r="F90">
        <v>20.012063999999999</v>
      </c>
      <c r="G90">
        <v>7233800</v>
      </c>
    </row>
    <row r="91" spans="1:7" x14ac:dyDescent="0.2">
      <c r="A91" s="31">
        <v>41404</v>
      </c>
      <c r="B91">
        <v>36.299999</v>
      </c>
      <c r="C91">
        <v>36.729999999999997</v>
      </c>
      <c r="D91">
        <v>36.299999</v>
      </c>
      <c r="E91">
        <v>36.68</v>
      </c>
      <c r="F91">
        <v>20.193735</v>
      </c>
      <c r="G91">
        <v>5890400</v>
      </c>
    </row>
    <row r="92" spans="1:7" x14ac:dyDescent="0.2">
      <c r="A92" s="31">
        <v>41407</v>
      </c>
      <c r="B92">
        <v>36.619999</v>
      </c>
      <c r="C92">
        <v>37.060001</v>
      </c>
      <c r="D92">
        <v>36.529998999999997</v>
      </c>
      <c r="E92">
        <v>36.919998</v>
      </c>
      <c r="F92">
        <v>20.325862999999998</v>
      </c>
      <c r="G92">
        <v>7222100</v>
      </c>
    </row>
    <row r="93" spans="1:7" x14ac:dyDescent="0.2">
      <c r="A93" s="31">
        <v>41408</v>
      </c>
      <c r="B93">
        <v>36.919998</v>
      </c>
      <c r="C93">
        <v>37.139999000000003</v>
      </c>
      <c r="D93">
        <v>36.849997999999999</v>
      </c>
      <c r="E93">
        <v>37.060001</v>
      </c>
      <c r="F93">
        <v>20.402951999999999</v>
      </c>
      <c r="G93">
        <v>9437300</v>
      </c>
    </row>
    <row r="94" spans="1:7" x14ac:dyDescent="0.2">
      <c r="A94" s="31">
        <v>41409</v>
      </c>
      <c r="B94">
        <v>37</v>
      </c>
      <c r="C94">
        <v>37.610000999999997</v>
      </c>
      <c r="D94">
        <v>36.990001999999997</v>
      </c>
      <c r="E94">
        <v>37.459999000000003</v>
      </c>
      <c r="F94">
        <v>20.623158</v>
      </c>
      <c r="G94">
        <v>8644400</v>
      </c>
    </row>
    <row r="95" spans="1:7" x14ac:dyDescent="0.2">
      <c r="A95" s="31">
        <v>41410</v>
      </c>
      <c r="B95">
        <v>37.360000999999997</v>
      </c>
      <c r="C95">
        <v>37.540000999999997</v>
      </c>
      <c r="D95">
        <v>37.150002000000001</v>
      </c>
      <c r="E95">
        <v>37.18</v>
      </c>
      <c r="F95">
        <v>20.469010999999998</v>
      </c>
      <c r="G95">
        <v>5635800</v>
      </c>
    </row>
    <row r="96" spans="1:7" x14ac:dyDescent="0.2">
      <c r="A96" s="31">
        <v>41411</v>
      </c>
      <c r="B96">
        <v>37.099997999999999</v>
      </c>
      <c r="C96">
        <v>37.490001999999997</v>
      </c>
      <c r="D96">
        <v>37.099997999999999</v>
      </c>
      <c r="E96">
        <v>37.439999</v>
      </c>
      <c r="F96">
        <v>20.61215</v>
      </c>
      <c r="G96">
        <v>7442000</v>
      </c>
    </row>
    <row r="97" spans="1:7" x14ac:dyDescent="0.2">
      <c r="A97" s="31">
        <v>41414</v>
      </c>
      <c r="B97">
        <v>37.409999999999997</v>
      </c>
      <c r="C97">
        <v>37.529998999999997</v>
      </c>
      <c r="D97">
        <v>37.220001000000003</v>
      </c>
      <c r="E97">
        <v>37.340000000000003</v>
      </c>
      <c r="F97">
        <v>20.557102</v>
      </c>
      <c r="G97">
        <v>9080700</v>
      </c>
    </row>
    <row r="98" spans="1:7" x14ac:dyDescent="0.2">
      <c r="A98" s="31">
        <v>41415</v>
      </c>
      <c r="B98">
        <v>37.349997999999999</v>
      </c>
      <c r="C98">
        <v>37.409999999999997</v>
      </c>
      <c r="D98">
        <v>36.860000999999997</v>
      </c>
      <c r="E98">
        <v>36.919998</v>
      </c>
      <c r="F98">
        <v>20.325862999999998</v>
      </c>
      <c r="G98">
        <v>9408300</v>
      </c>
    </row>
    <row r="99" spans="1:7" x14ac:dyDescent="0.2">
      <c r="A99" s="31">
        <v>41416</v>
      </c>
      <c r="B99">
        <v>36.889999000000003</v>
      </c>
      <c r="C99">
        <v>37.419998</v>
      </c>
      <c r="D99">
        <v>36.799999</v>
      </c>
      <c r="E99">
        <v>36.900002000000001</v>
      </c>
      <c r="F99">
        <v>20.314861000000001</v>
      </c>
      <c r="G99">
        <v>7392700</v>
      </c>
    </row>
    <row r="100" spans="1:7" x14ac:dyDescent="0.2">
      <c r="A100" s="31">
        <v>41417</v>
      </c>
      <c r="B100">
        <v>36.619999</v>
      </c>
      <c r="C100">
        <v>36.979999999999997</v>
      </c>
      <c r="D100">
        <v>36.509998000000003</v>
      </c>
      <c r="E100">
        <v>36.860000999999997</v>
      </c>
      <c r="F100">
        <v>20.292835</v>
      </c>
      <c r="G100">
        <v>8457700</v>
      </c>
    </row>
    <row r="101" spans="1:7" x14ac:dyDescent="0.2">
      <c r="A101" s="31">
        <v>41418</v>
      </c>
      <c r="B101">
        <v>36.729999999999997</v>
      </c>
      <c r="C101">
        <v>37.110000999999997</v>
      </c>
      <c r="D101">
        <v>36.520000000000003</v>
      </c>
      <c r="E101">
        <v>37.090000000000003</v>
      </c>
      <c r="F101">
        <v>20.419461999999999</v>
      </c>
      <c r="G101">
        <v>6630200</v>
      </c>
    </row>
    <row r="102" spans="1:7" x14ac:dyDescent="0.2">
      <c r="A102" s="31">
        <v>41422</v>
      </c>
      <c r="B102">
        <v>37.360000999999997</v>
      </c>
      <c r="C102">
        <v>37.529998999999997</v>
      </c>
      <c r="D102">
        <v>36.860000999999997</v>
      </c>
      <c r="E102">
        <v>37.07</v>
      </c>
      <c r="F102">
        <v>20.408449000000001</v>
      </c>
      <c r="G102">
        <v>6586000</v>
      </c>
    </row>
    <row r="103" spans="1:7" x14ac:dyDescent="0.2">
      <c r="A103" s="31">
        <v>41423</v>
      </c>
      <c r="B103">
        <v>36.869999</v>
      </c>
      <c r="C103">
        <v>36.990001999999997</v>
      </c>
      <c r="D103">
        <v>36.25</v>
      </c>
      <c r="E103">
        <v>36.439999</v>
      </c>
      <c r="F103">
        <v>20.061613000000001</v>
      </c>
      <c r="G103">
        <v>8873500</v>
      </c>
    </row>
    <row r="104" spans="1:7" x14ac:dyDescent="0.2">
      <c r="A104" s="31">
        <v>41424</v>
      </c>
      <c r="B104">
        <v>36.5</v>
      </c>
      <c r="C104">
        <v>36.639999000000003</v>
      </c>
      <c r="D104">
        <v>36.369999</v>
      </c>
      <c r="E104">
        <v>36.43</v>
      </c>
      <c r="F104">
        <v>20.056101000000002</v>
      </c>
      <c r="G104">
        <v>5909000</v>
      </c>
    </row>
    <row r="105" spans="1:7" x14ac:dyDescent="0.2">
      <c r="A105" s="31">
        <v>41425</v>
      </c>
      <c r="B105">
        <v>36.290000999999997</v>
      </c>
      <c r="C105">
        <v>36.599997999999999</v>
      </c>
      <c r="D105">
        <v>36.07</v>
      </c>
      <c r="E105">
        <v>36.099997999999999</v>
      </c>
      <c r="F105">
        <v>19.874426</v>
      </c>
      <c r="G105">
        <v>9800300</v>
      </c>
    </row>
    <row r="106" spans="1:7" x14ac:dyDescent="0.2">
      <c r="A106" s="31">
        <v>41428</v>
      </c>
      <c r="B106">
        <v>36.060001</v>
      </c>
      <c r="C106">
        <v>36.5</v>
      </c>
      <c r="D106">
        <v>35.619999</v>
      </c>
      <c r="E106">
        <v>36.459999000000003</v>
      </c>
      <c r="F106">
        <v>20.072617000000001</v>
      </c>
      <c r="G106">
        <v>9835400</v>
      </c>
    </row>
    <row r="107" spans="1:7" x14ac:dyDescent="0.2">
      <c r="A107" s="31">
        <v>41429</v>
      </c>
      <c r="B107">
        <v>36.459999000000003</v>
      </c>
      <c r="C107">
        <v>36.599997999999999</v>
      </c>
      <c r="D107">
        <v>36.110000999999997</v>
      </c>
      <c r="E107">
        <v>36.209999000000003</v>
      </c>
      <c r="F107">
        <v>19.934984</v>
      </c>
      <c r="G107">
        <v>7378300</v>
      </c>
    </row>
    <row r="108" spans="1:7" x14ac:dyDescent="0.2">
      <c r="A108" s="31">
        <v>41430</v>
      </c>
      <c r="B108">
        <v>36.029998999999997</v>
      </c>
      <c r="C108">
        <v>36.200001</v>
      </c>
      <c r="D108">
        <v>35.610000999999997</v>
      </c>
      <c r="E108">
        <v>35.709999000000003</v>
      </c>
      <c r="F108">
        <v>19.659718999999999</v>
      </c>
      <c r="G108">
        <v>8526400</v>
      </c>
    </row>
    <row r="109" spans="1:7" x14ac:dyDescent="0.2">
      <c r="A109" s="31">
        <v>41431</v>
      </c>
      <c r="B109">
        <v>35.599997999999999</v>
      </c>
      <c r="C109">
        <v>35.810001</v>
      </c>
      <c r="D109">
        <v>35.209999000000003</v>
      </c>
      <c r="E109">
        <v>35.810001</v>
      </c>
      <c r="F109">
        <v>19.714769</v>
      </c>
      <c r="G109">
        <v>10976300</v>
      </c>
    </row>
    <row r="110" spans="1:7" x14ac:dyDescent="0.2">
      <c r="A110" s="31">
        <v>41432</v>
      </c>
      <c r="B110">
        <v>35.990001999999997</v>
      </c>
      <c r="C110">
        <v>36.189999</v>
      </c>
      <c r="D110">
        <v>35.659999999999997</v>
      </c>
      <c r="E110">
        <v>36.150002000000001</v>
      </c>
      <c r="F110">
        <v>19.901956999999999</v>
      </c>
      <c r="G110">
        <v>26081400</v>
      </c>
    </row>
    <row r="111" spans="1:7" x14ac:dyDescent="0.2">
      <c r="A111" s="31">
        <v>41435</v>
      </c>
      <c r="B111">
        <v>36.310001</v>
      </c>
      <c r="C111">
        <v>36.490001999999997</v>
      </c>
      <c r="D111">
        <v>36.150002000000001</v>
      </c>
      <c r="E111">
        <v>36.229999999999997</v>
      </c>
      <c r="F111">
        <v>19.945999</v>
      </c>
      <c r="G111">
        <v>25361900</v>
      </c>
    </row>
    <row r="112" spans="1:7" x14ac:dyDescent="0.2">
      <c r="A112" s="31">
        <v>41436</v>
      </c>
      <c r="B112">
        <v>36.090000000000003</v>
      </c>
      <c r="C112">
        <v>36.5</v>
      </c>
      <c r="D112">
        <v>35.970001000000003</v>
      </c>
      <c r="E112">
        <v>36.159999999999997</v>
      </c>
      <c r="F112">
        <v>19.907458999999999</v>
      </c>
      <c r="G112">
        <v>27180200</v>
      </c>
    </row>
    <row r="113" spans="1:7" x14ac:dyDescent="0.2">
      <c r="A113" s="31">
        <v>41437</v>
      </c>
      <c r="B113">
        <v>36.060001</v>
      </c>
      <c r="C113">
        <v>36.080002</v>
      </c>
      <c r="D113">
        <v>35.580002</v>
      </c>
      <c r="E113">
        <v>35.599997999999999</v>
      </c>
      <c r="F113">
        <v>19.840578000000001</v>
      </c>
      <c r="G113">
        <v>8821800</v>
      </c>
    </row>
    <row r="114" spans="1:7" x14ac:dyDescent="0.2">
      <c r="A114" s="31">
        <v>41438</v>
      </c>
      <c r="B114">
        <v>35.57</v>
      </c>
      <c r="C114">
        <v>35.990001999999997</v>
      </c>
      <c r="D114">
        <v>35.479999999999997</v>
      </c>
      <c r="E114">
        <v>35.759998000000003</v>
      </c>
      <c r="F114">
        <v>19.929749999999999</v>
      </c>
      <c r="G114">
        <v>7440500</v>
      </c>
    </row>
    <row r="115" spans="1:7" x14ac:dyDescent="0.2">
      <c r="A115" s="31">
        <v>41439</v>
      </c>
      <c r="B115">
        <v>35.740001999999997</v>
      </c>
      <c r="C115">
        <v>35.950001</v>
      </c>
      <c r="D115">
        <v>35.520000000000003</v>
      </c>
      <c r="E115">
        <v>35.580002</v>
      </c>
      <c r="F115">
        <v>19.829436999999999</v>
      </c>
      <c r="G115">
        <v>7642500</v>
      </c>
    </row>
    <row r="116" spans="1:7" x14ac:dyDescent="0.2">
      <c r="A116" s="31">
        <v>41442</v>
      </c>
      <c r="B116">
        <v>35.700001</v>
      </c>
      <c r="C116">
        <v>35.959999000000003</v>
      </c>
      <c r="D116">
        <v>35.619999</v>
      </c>
      <c r="E116">
        <v>35.790000999999997</v>
      </c>
      <c r="F116">
        <v>19.946473999999998</v>
      </c>
      <c r="G116">
        <v>8517500</v>
      </c>
    </row>
    <row r="117" spans="1:7" x14ac:dyDescent="0.2">
      <c r="A117" s="31">
        <v>41443</v>
      </c>
      <c r="B117">
        <v>35.840000000000003</v>
      </c>
      <c r="C117">
        <v>36.200001</v>
      </c>
      <c r="D117">
        <v>35.840000000000003</v>
      </c>
      <c r="E117">
        <v>36.150002000000001</v>
      </c>
      <c r="F117">
        <v>20.147107999999999</v>
      </c>
      <c r="G117">
        <v>7505700</v>
      </c>
    </row>
    <row r="118" spans="1:7" x14ac:dyDescent="0.2">
      <c r="A118" s="31">
        <v>41444</v>
      </c>
      <c r="B118">
        <v>36.119999</v>
      </c>
      <c r="C118">
        <v>36.25</v>
      </c>
      <c r="D118">
        <v>35.189999</v>
      </c>
      <c r="E118">
        <v>35.189999</v>
      </c>
      <c r="F118">
        <v>19.612082000000001</v>
      </c>
      <c r="G118">
        <v>8859200</v>
      </c>
    </row>
    <row r="119" spans="1:7" x14ac:dyDescent="0.2">
      <c r="A119" s="31">
        <v>41445</v>
      </c>
      <c r="B119">
        <v>35.130001</v>
      </c>
      <c r="C119">
        <v>35.229999999999997</v>
      </c>
      <c r="D119">
        <v>34.25</v>
      </c>
      <c r="E119">
        <v>34.340000000000003</v>
      </c>
      <c r="F119">
        <v>19.138359000000001</v>
      </c>
      <c r="G119">
        <v>13214200</v>
      </c>
    </row>
    <row r="120" spans="1:7" x14ac:dyDescent="0.2">
      <c r="A120" s="31">
        <v>41446</v>
      </c>
      <c r="B120">
        <v>34.659999999999997</v>
      </c>
      <c r="C120">
        <v>35.130001</v>
      </c>
      <c r="D120">
        <v>34.610000999999997</v>
      </c>
      <c r="E120">
        <v>34.93</v>
      </c>
      <c r="F120">
        <v>19.467175999999998</v>
      </c>
      <c r="G120">
        <v>11237500</v>
      </c>
    </row>
    <row r="121" spans="1:7" x14ac:dyDescent="0.2">
      <c r="A121" s="31">
        <v>41449</v>
      </c>
      <c r="B121">
        <v>34.599997999999999</v>
      </c>
      <c r="C121">
        <v>35.049999</v>
      </c>
      <c r="D121">
        <v>34.400002000000001</v>
      </c>
      <c r="E121">
        <v>34.630001</v>
      </c>
      <c r="F121">
        <v>19.299983999999998</v>
      </c>
      <c r="G121">
        <v>9759900</v>
      </c>
    </row>
    <row r="122" spans="1:7" x14ac:dyDescent="0.2">
      <c r="A122" s="31">
        <v>41450</v>
      </c>
      <c r="B122">
        <v>34.840000000000003</v>
      </c>
      <c r="C122">
        <v>35.419998</v>
      </c>
      <c r="D122">
        <v>34.770000000000003</v>
      </c>
      <c r="E122">
        <v>34.93</v>
      </c>
      <c r="F122">
        <v>19.467175999999998</v>
      </c>
      <c r="G122">
        <v>21031800</v>
      </c>
    </row>
    <row r="123" spans="1:7" x14ac:dyDescent="0.2">
      <c r="A123" s="31">
        <v>41451</v>
      </c>
      <c r="B123">
        <v>35.18</v>
      </c>
      <c r="C123">
        <v>35.470001000000003</v>
      </c>
      <c r="D123">
        <v>35.009998000000003</v>
      </c>
      <c r="E123">
        <v>35.270000000000003</v>
      </c>
      <c r="F123">
        <v>19.656672</v>
      </c>
      <c r="G123">
        <v>7389100</v>
      </c>
    </row>
    <row r="124" spans="1:7" x14ac:dyDescent="0.2">
      <c r="A124" s="31">
        <v>41452</v>
      </c>
      <c r="B124">
        <v>35.529998999999997</v>
      </c>
      <c r="C124">
        <v>35.770000000000003</v>
      </c>
      <c r="D124">
        <v>35.389999000000003</v>
      </c>
      <c r="E124">
        <v>35.450001</v>
      </c>
      <c r="F124">
        <v>19.756985</v>
      </c>
      <c r="G124">
        <v>6334000</v>
      </c>
    </row>
    <row r="125" spans="1:7" x14ac:dyDescent="0.2">
      <c r="A125" s="31">
        <v>41453</v>
      </c>
      <c r="B125">
        <v>35.409999999999997</v>
      </c>
      <c r="C125">
        <v>35.68</v>
      </c>
      <c r="D125">
        <v>34.959999000000003</v>
      </c>
      <c r="E125">
        <v>34.990001999999997</v>
      </c>
      <c r="F125">
        <v>19.500617999999999</v>
      </c>
      <c r="G125">
        <v>13324600</v>
      </c>
    </row>
    <row r="126" spans="1:7" x14ac:dyDescent="0.2">
      <c r="A126" s="31">
        <v>41456</v>
      </c>
      <c r="B126">
        <v>35.220001000000003</v>
      </c>
      <c r="C126">
        <v>35.669998</v>
      </c>
      <c r="D126">
        <v>35.130001</v>
      </c>
      <c r="E126">
        <v>35.380001</v>
      </c>
      <c r="F126">
        <v>19.717966000000001</v>
      </c>
      <c r="G126">
        <v>7723000</v>
      </c>
    </row>
    <row r="127" spans="1:7" x14ac:dyDescent="0.2">
      <c r="A127" s="31">
        <v>41457</v>
      </c>
      <c r="B127">
        <v>35.290000999999997</v>
      </c>
      <c r="C127">
        <v>35.669998</v>
      </c>
      <c r="D127">
        <v>35.200001</v>
      </c>
      <c r="E127">
        <v>35.459999000000003</v>
      </c>
      <c r="F127">
        <v>19.762556</v>
      </c>
      <c r="G127">
        <v>5418900</v>
      </c>
    </row>
    <row r="128" spans="1:7" x14ac:dyDescent="0.2">
      <c r="A128" s="31">
        <v>41458</v>
      </c>
      <c r="B128">
        <v>35.360000999999997</v>
      </c>
      <c r="C128">
        <v>35.5</v>
      </c>
      <c r="D128">
        <v>35.169998</v>
      </c>
      <c r="E128">
        <v>35.490001999999997</v>
      </c>
      <c r="F128">
        <v>19.779278000000001</v>
      </c>
      <c r="G128">
        <v>5787800</v>
      </c>
    </row>
    <row r="129" spans="1:7" x14ac:dyDescent="0.2">
      <c r="A129" s="31">
        <v>41460</v>
      </c>
      <c r="B129">
        <v>35.630001</v>
      </c>
      <c r="C129">
        <v>35.75</v>
      </c>
      <c r="D129">
        <v>35.110000999999997</v>
      </c>
      <c r="E129">
        <v>35.490001999999997</v>
      </c>
      <c r="F129">
        <v>19.779278000000001</v>
      </c>
      <c r="G129">
        <v>4465900</v>
      </c>
    </row>
    <row r="130" spans="1:7" x14ac:dyDescent="0.2">
      <c r="A130" s="31">
        <v>41463</v>
      </c>
      <c r="B130">
        <v>35.689999</v>
      </c>
      <c r="C130">
        <v>36.169998</v>
      </c>
      <c r="D130">
        <v>35.650002000000001</v>
      </c>
      <c r="E130">
        <v>36.040000999999997</v>
      </c>
      <c r="F130">
        <v>20.085799999999999</v>
      </c>
      <c r="G130">
        <v>5837100</v>
      </c>
    </row>
    <row r="131" spans="1:7" x14ac:dyDescent="0.2">
      <c r="A131" s="31">
        <v>41464</v>
      </c>
      <c r="B131">
        <v>36.220001000000003</v>
      </c>
      <c r="C131">
        <v>36.450001</v>
      </c>
      <c r="D131">
        <v>36.110000999999997</v>
      </c>
      <c r="E131">
        <v>36.270000000000003</v>
      </c>
      <c r="F131">
        <v>20.213984</v>
      </c>
      <c r="G131">
        <v>12222100</v>
      </c>
    </row>
    <row r="132" spans="1:7" x14ac:dyDescent="0.2">
      <c r="A132" s="31">
        <v>41465</v>
      </c>
      <c r="B132">
        <v>36.32</v>
      </c>
      <c r="C132">
        <v>36.790000999999997</v>
      </c>
      <c r="D132">
        <v>36.270000000000003</v>
      </c>
      <c r="E132">
        <v>36.5</v>
      </c>
      <c r="F132">
        <v>20.342175999999998</v>
      </c>
      <c r="G132">
        <v>9699600</v>
      </c>
    </row>
    <row r="133" spans="1:7" x14ac:dyDescent="0.2">
      <c r="A133" s="31">
        <v>41466</v>
      </c>
      <c r="B133">
        <v>36.889999000000003</v>
      </c>
      <c r="C133">
        <v>37.090000000000003</v>
      </c>
      <c r="D133">
        <v>36.799999</v>
      </c>
      <c r="E133">
        <v>36.860000999999997</v>
      </c>
      <c r="F133">
        <v>20.542801000000001</v>
      </c>
      <c r="G133">
        <v>8344900</v>
      </c>
    </row>
    <row r="134" spans="1:7" x14ac:dyDescent="0.2">
      <c r="A134" s="31">
        <v>41467</v>
      </c>
      <c r="B134">
        <v>36.950001</v>
      </c>
      <c r="C134">
        <v>37</v>
      </c>
      <c r="D134">
        <v>36.700001</v>
      </c>
      <c r="E134">
        <v>36.919998</v>
      </c>
      <c r="F134">
        <v>20.576239000000001</v>
      </c>
      <c r="G134">
        <v>4813000</v>
      </c>
    </row>
    <row r="135" spans="1:7" x14ac:dyDescent="0.2">
      <c r="A135" s="31">
        <v>41470</v>
      </c>
      <c r="B135">
        <v>36.900002000000001</v>
      </c>
      <c r="C135">
        <v>37.07</v>
      </c>
      <c r="D135">
        <v>36.799999</v>
      </c>
      <c r="E135">
        <v>37.049999</v>
      </c>
      <c r="F135">
        <v>20.648686999999999</v>
      </c>
      <c r="G135">
        <v>4944000</v>
      </c>
    </row>
    <row r="136" spans="1:7" x14ac:dyDescent="0.2">
      <c r="A136" s="31">
        <v>41471</v>
      </c>
      <c r="B136">
        <v>36.979999999999997</v>
      </c>
      <c r="C136">
        <v>37.450001</v>
      </c>
      <c r="D136">
        <v>36.93</v>
      </c>
      <c r="E136">
        <v>37.229999999999997</v>
      </c>
      <c r="F136">
        <v>20.749016000000001</v>
      </c>
      <c r="G136">
        <v>6867100</v>
      </c>
    </row>
    <row r="137" spans="1:7" x14ac:dyDescent="0.2">
      <c r="A137" s="31">
        <v>41472</v>
      </c>
      <c r="B137">
        <v>37.369999</v>
      </c>
      <c r="C137">
        <v>37.479999999999997</v>
      </c>
      <c r="D137">
        <v>37</v>
      </c>
      <c r="E137">
        <v>37.020000000000003</v>
      </c>
      <c r="F137">
        <v>20.631976999999999</v>
      </c>
      <c r="G137">
        <v>5656000</v>
      </c>
    </row>
    <row r="138" spans="1:7" x14ac:dyDescent="0.2">
      <c r="A138" s="31">
        <v>41473</v>
      </c>
      <c r="B138">
        <v>36.900002000000001</v>
      </c>
      <c r="C138">
        <v>37.32</v>
      </c>
      <c r="D138">
        <v>36.830002</v>
      </c>
      <c r="E138">
        <v>37</v>
      </c>
      <c r="F138">
        <v>20.620825</v>
      </c>
      <c r="G138">
        <v>5723500</v>
      </c>
    </row>
    <row r="139" spans="1:7" x14ac:dyDescent="0.2">
      <c r="A139" s="31">
        <v>41474</v>
      </c>
      <c r="B139">
        <v>37.029998999999997</v>
      </c>
      <c r="C139">
        <v>37.349997999999999</v>
      </c>
      <c r="D139">
        <v>36.909999999999997</v>
      </c>
      <c r="E139">
        <v>37.150002000000001</v>
      </c>
      <c r="F139">
        <v>20.704426000000002</v>
      </c>
      <c r="G139">
        <v>8942500</v>
      </c>
    </row>
    <row r="140" spans="1:7" x14ac:dyDescent="0.2">
      <c r="A140" s="31">
        <v>41477</v>
      </c>
      <c r="B140">
        <v>37.090000000000003</v>
      </c>
      <c r="C140">
        <v>37.130001</v>
      </c>
      <c r="D140">
        <v>36.740001999999997</v>
      </c>
      <c r="E140">
        <v>36.880001</v>
      </c>
      <c r="F140">
        <v>20.553946</v>
      </c>
      <c r="G140">
        <v>7158200</v>
      </c>
    </row>
    <row r="141" spans="1:7" x14ac:dyDescent="0.2">
      <c r="A141" s="31">
        <v>41478</v>
      </c>
      <c r="B141">
        <v>37.009998000000003</v>
      </c>
      <c r="C141">
        <v>37.009998000000003</v>
      </c>
      <c r="D141">
        <v>35.729999999999997</v>
      </c>
      <c r="E141">
        <v>35.990001999999997</v>
      </c>
      <c r="F141">
        <v>20.057945</v>
      </c>
      <c r="G141">
        <v>13156500</v>
      </c>
    </row>
    <row r="142" spans="1:7" x14ac:dyDescent="0.2">
      <c r="A142" s="31">
        <v>41479</v>
      </c>
      <c r="B142">
        <v>36.020000000000003</v>
      </c>
      <c r="C142">
        <v>36.020000000000003</v>
      </c>
      <c r="D142">
        <v>35.450001</v>
      </c>
      <c r="E142">
        <v>35.57</v>
      </c>
      <c r="F142">
        <v>19.82386</v>
      </c>
      <c r="G142">
        <v>10429400</v>
      </c>
    </row>
    <row r="143" spans="1:7" x14ac:dyDescent="0.2">
      <c r="A143" s="31">
        <v>41480</v>
      </c>
      <c r="B143">
        <v>35.509998000000003</v>
      </c>
      <c r="C143">
        <v>35.990001999999997</v>
      </c>
      <c r="D143">
        <v>35.459999000000003</v>
      </c>
      <c r="E143">
        <v>35.909999999999997</v>
      </c>
      <c r="F143">
        <v>20.013349999999999</v>
      </c>
      <c r="G143">
        <v>8869700</v>
      </c>
    </row>
    <row r="144" spans="1:7" x14ac:dyDescent="0.2">
      <c r="A144" s="31">
        <v>41481</v>
      </c>
      <c r="B144">
        <v>35.799999</v>
      </c>
      <c r="C144">
        <v>35.900002000000001</v>
      </c>
      <c r="D144">
        <v>35.159999999999997</v>
      </c>
      <c r="E144">
        <v>35.900002000000001</v>
      </c>
      <c r="F144">
        <v>20.00778</v>
      </c>
      <c r="G144">
        <v>10285200</v>
      </c>
    </row>
    <row r="145" spans="1:7" x14ac:dyDescent="0.2">
      <c r="A145" s="31">
        <v>41484</v>
      </c>
      <c r="B145">
        <v>35.830002</v>
      </c>
      <c r="C145">
        <v>35.880001</v>
      </c>
      <c r="D145">
        <v>35.509998000000003</v>
      </c>
      <c r="E145">
        <v>35.669998</v>
      </c>
      <c r="F145">
        <v>19.879591000000001</v>
      </c>
      <c r="G145">
        <v>5308200</v>
      </c>
    </row>
    <row r="146" spans="1:7" x14ac:dyDescent="0.2">
      <c r="A146" s="31">
        <v>41485</v>
      </c>
      <c r="B146">
        <v>35.770000000000003</v>
      </c>
      <c r="C146">
        <v>35.840000000000003</v>
      </c>
      <c r="D146">
        <v>35.479999999999997</v>
      </c>
      <c r="E146">
        <v>35.560001</v>
      </c>
      <c r="F146">
        <v>19.818290999999999</v>
      </c>
      <c r="G146">
        <v>5899700</v>
      </c>
    </row>
    <row r="147" spans="1:7" x14ac:dyDescent="0.2">
      <c r="A147" s="31">
        <v>41486</v>
      </c>
      <c r="B147">
        <v>35.549999</v>
      </c>
      <c r="C147">
        <v>35.630001</v>
      </c>
      <c r="D147">
        <v>35.009998000000003</v>
      </c>
      <c r="E147">
        <v>35.060001</v>
      </c>
      <c r="F147">
        <v>19.539625000000001</v>
      </c>
      <c r="G147">
        <v>11318400</v>
      </c>
    </row>
    <row r="148" spans="1:7" x14ac:dyDescent="0.2">
      <c r="A148" s="31">
        <v>41487</v>
      </c>
      <c r="B148">
        <v>35.270000000000003</v>
      </c>
      <c r="C148">
        <v>35.630001</v>
      </c>
      <c r="D148">
        <v>35.040000999999997</v>
      </c>
      <c r="E148">
        <v>35.540000999999997</v>
      </c>
      <c r="F148">
        <v>19.807141999999999</v>
      </c>
      <c r="G148">
        <v>8002100</v>
      </c>
    </row>
    <row r="149" spans="1:7" x14ac:dyDescent="0.2">
      <c r="A149" s="31">
        <v>41488</v>
      </c>
      <c r="B149">
        <v>35.520000000000003</v>
      </c>
      <c r="C149">
        <v>35.68</v>
      </c>
      <c r="D149">
        <v>35.279998999999997</v>
      </c>
      <c r="E149">
        <v>35.68</v>
      </c>
      <c r="F149">
        <v>19.885166000000002</v>
      </c>
      <c r="G149">
        <v>10508500</v>
      </c>
    </row>
    <row r="150" spans="1:7" x14ac:dyDescent="0.2">
      <c r="A150" s="31">
        <v>41491</v>
      </c>
      <c r="B150">
        <v>35.610000999999997</v>
      </c>
      <c r="C150">
        <v>35.669998</v>
      </c>
      <c r="D150">
        <v>35.439999</v>
      </c>
      <c r="E150">
        <v>35.610000999999997</v>
      </c>
      <c r="F150">
        <v>19.846159</v>
      </c>
      <c r="G150">
        <v>3757700</v>
      </c>
    </row>
    <row r="151" spans="1:7" x14ac:dyDescent="0.2">
      <c r="A151" s="31">
        <v>41492</v>
      </c>
      <c r="B151">
        <v>35.549999</v>
      </c>
      <c r="C151">
        <v>35.580002</v>
      </c>
      <c r="D151">
        <v>35.159999999999997</v>
      </c>
      <c r="E151">
        <v>35.400002000000001</v>
      </c>
      <c r="F151">
        <v>19.729122</v>
      </c>
      <c r="G151">
        <v>8078100</v>
      </c>
    </row>
    <row r="152" spans="1:7" x14ac:dyDescent="0.2">
      <c r="A152" s="31">
        <v>41493</v>
      </c>
      <c r="B152">
        <v>35.360000999999997</v>
      </c>
      <c r="C152">
        <v>35.369999</v>
      </c>
      <c r="D152">
        <v>35.080002</v>
      </c>
      <c r="E152">
        <v>35.200001</v>
      </c>
      <c r="F152">
        <v>19.617653000000001</v>
      </c>
      <c r="G152">
        <v>6278600</v>
      </c>
    </row>
    <row r="153" spans="1:7" x14ac:dyDescent="0.2">
      <c r="A153" s="31">
        <v>41494</v>
      </c>
      <c r="B153">
        <v>35.349997999999999</v>
      </c>
      <c r="C153">
        <v>35.689999</v>
      </c>
      <c r="D153">
        <v>35.299999</v>
      </c>
      <c r="E153">
        <v>35.57</v>
      </c>
      <c r="F153">
        <v>19.82386</v>
      </c>
      <c r="G153">
        <v>6804900</v>
      </c>
    </row>
    <row r="154" spans="1:7" x14ac:dyDescent="0.2">
      <c r="A154" s="31">
        <v>41495</v>
      </c>
      <c r="B154">
        <v>35.580002</v>
      </c>
      <c r="C154">
        <v>35.599997999999999</v>
      </c>
      <c r="D154">
        <v>35.259998000000003</v>
      </c>
      <c r="E154">
        <v>35.369999</v>
      </c>
      <c r="F154">
        <v>19.712399000000001</v>
      </c>
      <c r="G154">
        <v>5358300</v>
      </c>
    </row>
    <row r="155" spans="1:7" x14ac:dyDescent="0.2">
      <c r="A155" s="31">
        <v>41498</v>
      </c>
      <c r="B155">
        <v>35.25</v>
      </c>
      <c r="C155">
        <v>35.279998999999997</v>
      </c>
      <c r="D155">
        <v>35.049999</v>
      </c>
      <c r="E155">
        <v>35.159999999999997</v>
      </c>
      <c r="F155">
        <v>19.595364</v>
      </c>
      <c r="G155">
        <v>4884300</v>
      </c>
    </row>
    <row r="156" spans="1:7" x14ac:dyDescent="0.2">
      <c r="A156" s="31">
        <v>41499</v>
      </c>
      <c r="B156">
        <v>35.169998</v>
      </c>
      <c r="C156">
        <v>35.270000000000003</v>
      </c>
      <c r="D156">
        <v>35.009998000000003</v>
      </c>
      <c r="E156">
        <v>35.220001000000003</v>
      </c>
      <c r="F156">
        <v>19.628796000000001</v>
      </c>
      <c r="G156">
        <v>5919700</v>
      </c>
    </row>
    <row r="157" spans="1:7" x14ac:dyDescent="0.2">
      <c r="A157" s="31">
        <v>41500</v>
      </c>
      <c r="B157">
        <v>35.229999999999997</v>
      </c>
      <c r="C157">
        <v>35.25</v>
      </c>
      <c r="D157">
        <v>34.810001</v>
      </c>
      <c r="E157">
        <v>35.060001</v>
      </c>
      <c r="F157">
        <v>19.539625000000001</v>
      </c>
      <c r="G157">
        <v>5871900</v>
      </c>
    </row>
    <row r="158" spans="1:7" x14ac:dyDescent="0.2">
      <c r="A158" s="31">
        <v>41501</v>
      </c>
      <c r="B158">
        <v>34.779998999999997</v>
      </c>
      <c r="C158">
        <v>34.93</v>
      </c>
      <c r="D158">
        <v>34.5</v>
      </c>
      <c r="E158">
        <v>34.57</v>
      </c>
      <c r="F158">
        <v>19.266544</v>
      </c>
      <c r="G158">
        <v>15144400</v>
      </c>
    </row>
    <row r="159" spans="1:7" x14ac:dyDescent="0.2">
      <c r="A159" s="31">
        <v>41502</v>
      </c>
      <c r="B159">
        <v>34.509998000000003</v>
      </c>
      <c r="C159">
        <v>34.630001</v>
      </c>
      <c r="D159">
        <v>34.25</v>
      </c>
      <c r="E159">
        <v>34.290000999999997</v>
      </c>
      <c r="F159">
        <v>19.110493000000002</v>
      </c>
      <c r="G159">
        <v>8364900</v>
      </c>
    </row>
    <row r="160" spans="1:7" x14ac:dyDescent="0.2">
      <c r="A160" s="31">
        <v>41505</v>
      </c>
      <c r="B160">
        <v>34.279998999999997</v>
      </c>
      <c r="C160">
        <v>34.299999</v>
      </c>
      <c r="D160">
        <v>33.849997999999999</v>
      </c>
      <c r="E160">
        <v>33.93</v>
      </c>
      <c r="F160">
        <v>18.909860999999999</v>
      </c>
      <c r="G160">
        <v>7832300</v>
      </c>
    </row>
    <row r="161" spans="1:7" x14ac:dyDescent="0.2">
      <c r="A161" s="31">
        <v>41506</v>
      </c>
      <c r="B161">
        <v>33.970001000000003</v>
      </c>
      <c r="C161">
        <v>34.049999</v>
      </c>
      <c r="D161">
        <v>33.75</v>
      </c>
      <c r="E161">
        <v>33.770000000000003</v>
      </c>
      <c r="F161">
        <v>18.820685999999998</v>
      </c>
      <c r="G161">
        <v>15309100</v>
      </c>
    </row>
    <row r="162" spans="1:7" x14ac:dyDescent="0.2">
      <c r="A162" s="31">
        <v>41507</v>
      </c>
      <c r="B162">
        <v>33.740001999999997</v>
      </c>
      <c r="C162">
        <v>33.770000000000003</v>
      </c>
      <c r="D162">
        <v>33.369999</v>
      </c>
      <c r="E162">
        <v>33.459999000000003</v>
      </c>
      <c r="F162">
        <v>18.647915000000001</v>
      </c>
      <c r="G162">
        <v>8032700</v>
      </c>
    </row>
    <row r="163" spans="1:7" x14ac:dyDescent="0.2">
      <c r="A163" s="31">
        <v>41508</v>
      </c>
      <c r="B163">
        <v>33.470001000000003</v>
      </c>
      <c r="C163">
        <v>33.639999000000003</v>
      </c>
      <c r="D163">
        <v>33.119999</v>
      </c>
      <c r="E163">
        <v>33.560001</v>
      </c>
      <c r="F163">
        <v>18.703648000000001</v>
      </c>
      <c r="G163">
        <v>8182900</v>
      </c>
    </row>
    <row r="164" spans="1:7" x14ac:dyDescent="0.2">
      <c r="A164" s="31">
        <v>41509</v>
      </c>
      <c r="B164">
        <v>33.520000000000003</v>
      </c>
      <c r="C164">
        <v>34.310001</v>
      </c>
      <c r="D164">
        <v>33.520000000000003</v>
      </c>
      <c r="E164">
        <v>34.279998999999997</v>
      </c>
      <c r="F164">
        <v>19.104918000000001</v>
      </c>
      <c r="G164">
        <v>11116400</v>
      </c>
    </row>
    <row r="165" spans="1:7" x14ac:dyDescent="0.2">
      <c r="A165" s="31">
        <v>41512</v>
      </c>
      <c r="B165">
        <v>34.369999</v>
      </c>
      <c r="C165">
        <v>34.389999000000003</v>
      </c>
      <c r="D165">
        <v>34</v>
      </c>
      <c r="E165">
        <v>34.049999</v>
      </c>
      <c r="F165">
        <v>18.976735999999999</v>
      </c>
      <c r="G165">
        <v>7718000</v>
      </c>
    </row>
    <row r="166" spans="1:7" x14ac:dyDescent="0.2">
      <c r="A166" s="31">
        <v>41513</v>
      </c>
      <c r="B166">
        <v>33.810001</v>
      </c>
      <c r="C166">
        <v>34.229999999999997</v>
      </c>
      <c r="D166">
        <v>33.759998000000003</v>
      </c>
      <c r="E166">
        <v>33.990001999999997</v>
      </c>
      <c r="F166">
        <v>18.943296</v>
      </c>
      <c r="G166">
        <v>9829300</v>
      </c>
    </row>
    <row r="167" spans="1:7" x14ac:dyDescent="0.2">
      <c r="A167" s="31">
        <v>41514</v>
      </c>
      <c r="B167">
        <v>33.900002000000001</v>
      </c>
      <c r="C167">
        <v>33.900002000000001</v>
      </c>
      <c r="D167">
        <v>33.57</v>
      </c>
      <c r="E167">
        <v>33.599997999999999</v>
      </c>
      <c r="F167">
        <v>18.725943000000001</v>
      </c>
      <c r="G167">
        <v>8993200</v>
      </c>
    </row>
    <row r="168" spans="1:7" x14ac:dyDescent="0.2">
      <c r="A168" s="31">
        <v>41515</v>
      </c>
      <c r="B168">
        <v>33.599997999999999</v>
      </c>
      <c r="C168">
        <v>34.139999000000003</v>
      </c>
      <c r="D168">
        <v>33.540000999999997</v>
      </c>
      <c r="E168">
        <v>33.939999</v>
      </c>
      <c r="F168">
        <v>18.915427999999999</v>
      </c>
      <c r="G168">
        <v>6663000</v>
      </c>
    </row>
    <row r="169" spans="1:7" x14ac:dyDescent="0.2">
      <c r="A169" s="31">
        <v>41516</v>
      </c>
      <c r="B169">
        <v>33.990001999999997</v>
      </c>
      <c r="C169">
        <v>34.009998000000003</v>
      </c>
      <c r="D169">
        <v>33.720001000000003</v>
      </c>
      <c r="E169">
        <v>33.880001</v>
      </c>
      <c r="F169">
        <v>18.881996000000001</v>
      </c>
      <c r="G169">
        <v>6365200</v>
      </c>
    </row>
    <row r="170" spans="1:7" x14ac:dyDescent="0.2">
      <c r="A170" s="31">
        <v>41520</v>
      </c>
      <c r="B170">
        <v>34.07</v>
      </c>
      <c r="C170">
        <v>34.25</v>
      </c>
      <c r="D170">
        <v>33.720001000000003</v>
      </c>
      <c r="E170">
        <v>33.830002</v>
      </c>
      <c r="F170">
        <v>18.854127999999999</v>
      </c>
      <c r="G170">
        <v>7422100</v>
      </c>
    </row>
    <row r="171" spans="1:7" x14ac:dyDescent="0.2">
      <c r="A171" s="31">
        <v>41521</v>
      </c>
      <c r="B171">
        <v>33.770000000000003</v>
      </c>
      <c r="C171">
        <v>34.240001999999997</v>
      </c>
      <c r="D171">
        <v>33.720001000000003</v>
      </c>
      <c r="E171">
        <v>34.169998</v>
      </c>
      <c r="F171">
        <v>19.043614999999999</v>
      </c>
      <c r="G171">
        <v>6396000</v>
      </c>
    </row>
    <row r="172" spans="1:7" x14ac:dyDescent="0.2">
      <c r="A172" s="31">
        <v>41522</v>
      </c>
      <c r="B172">
        <v>34.229999999999997</v>
      </c>
      <c r="C172">
        <v>34.310001</v>
      </c>
      <c r="D172">
        <v>34.130001</v>
      </c>
      <c r="E172">
        <v>34.25</v>
      </c>
      <c r="F172">
        <v>19.088200000000001</v>
      </c>
      <c r="G172">
        <v>7054100</v>
      </c>
    </row>
    <row r="173" spans="1:7" x14ac:dyDescent="0.2">
      <c r="A173" s="31">
        <v>41523</v>
      </c>
      <c r="B173">
        <v>34.360000999999997</v>
      </c>
      <c r="C173">
        <v>34.560001</v>
      </c>
      <c r="D173">
        <v>34.130001</v>
      </c>
      <c r="E173">
        <v>34.400002000000001</v>
      </c>
      <c r="F173">
        <v>19.171800999999999</v>
      </c>
      <c r="G173">
        <v>23039300</v>
      </c>
    </row>
    <row r="174" spans="1:7" x14ac:dyDescent="0.2">
      <c r="A174" s="31">
        <v>41526</v>
      </c>
      <c r="B174">
        <v>34.450001</v>
      </c>
      <c r="C174">
        <v>34.590000000000003</v>
      </c>
      <c r="D174">
        <v>34.349997999999999</v>
      </c>
      <c r="E174">
        <v>34.590000000000003</v>
      </c>
      <c r="F174">
        <v>19.277691000000001</v>
      </c>
      <c r="G174">
        <v>22729400</v>
      </c>
    </row>
    <row r="175" spans="1:7" x14ac:dyDescent="0.2">
      <c r="A175" s="31">
        <v>41527</v>
      </c>
      <c r="B175">
        <v>34.669998</v>
      </c>
      <c r="C175">
        <v>35</v>
      </c>
      <c r="D175">
        <v>34.590000000000003</v>
      </c>
      <c r="E175">
        <v>34.979999999999997</v>
      </c>
      <c r="F175">
        <v>19.495047</v>
      </c>
      <c r="G175">
        <v>26034300</v>
      </c>
    </row>
    <row r="176" spans="1:7" x14ac:dyDescent="0.2">
      <c r="A176" s="31">
        <v>41528</v>
      </c>
      <c r="B176">
        <v>35.009998000000003</v>
      </c>
      <c r="C176">
        <v>35.419998</v>
      </c>
      <c r="D176">
        <v>34.93</v>
      </c>
      <c r="E176">
        <v>35.409999999999997</v>
      </c>
      <c r="F176">
        <v>19.734684000000001</v>
      </c>
      <c r="G176">
        <v>12966100</v>
      </c>
    </row>
    <row r="177" spans="1:7" x14ac:dyDescent="0.2">
      <c r="A177" s="31">
        <v>41529</v>
      </c>
      <c r="B177">
        <v>34.979999999999997</v>
      </c>
      <c r="C177">
        <v>35.020000000000003</v>
      </c>
      <c r="D177">
        <v>34.470001000000003</v>
      </c>
      <c r="E177">
        <v>34.540000999999997</v>
      </c>
      <c r="F177">
        <v>19.514353</v>
      </c>
      <c r="G177">
        <v>10309700</v>
      </c>
    </row>
    <row r="178" spans="1:7" x14ac:dyDescent="0.2">
      <c r="A178" s="31">
        <v>41530</v>
      </c>
      <c r="B178">
        <v>34.650002000000001</v>
      </c>
      <c r="C178">
        <v>34.950001</v>
      </c>
      <c r="D178">
        <v>34.619999</v>
      </c>
      <c r="E178">
        <v>34.840000000000003</v>
      </c>
      <c r="F178">
        <v>19.68384</v>
      </c>
      <c r="G178">
        <v>5669100</v>
      </c>
    </row>
    <row r="179" spans="1:7" x14ac:dyDescent="0.2">
      <c r="A179" s="31">
        <v>41533</v>
      </c>
      <c r="B179">
        <v>35.189999</v>
      </c>
      <c r="C179">
        <v>35.400002000000001</v>
      </c>
      <c r="D179">
        <v>35.029998999999997</v>
      </c>
      <c r="E179">
        <v>35.130001</v>
      </c>
      <c r="F179">
        <v>19.847688999999999</v>
      </c>
      <c r="G179">
        <v>5652800</v>
      </c>
    </row>
    <row r="180" spans="1:7" x14ac:dyDescent="0.2">
      <c r="A180" s="31">
        <v>41534</v>
      </c>
      <c r="B180">
        <v>35.189999</v>
      </c>
      <c r="C180">
        <v>35.509998000000003</v>
      </c>
      <c r="D180">
        <v>35.110000999999997</v>
      </c>
      <c r="E180">
        <v>35.360000999999997</v>
      </c>
      <c r="F180">
        <v>19.977636</v>
      </c>
      <c r="G180">
        <v>9775000</v>
      </c>
    </row>
    <row r="181" spans="1:7" x14ac:dyDescent="0.2">
      <c r="A181" s="31">
        <v>41535</v>
      </c>
      <c r="B181">
        <v>35.369999</v>
      </c>
      <c r="C181">
        <v>35.860000999999997</v>
      </c>
      <c r="D181">
        <v>35.18</v>
      </c>
      <c r="E181">
        <v>35.790000999999997</v>
      </c>
      <c r="F181">
        <v>20.220575</v>
      </c>
      <c r="G181">
        <v>6623300</v>
      </c>
    </row>
    <row r="182" spans="1:7" x14ac:dyDescent="0.2">
      <c r="A182" s="31">
        <v>41536</v>
      </c>
      <c r="B182">
        <v>35.82</v>
      </c>
      <c r="C182">
        <v>36</v>
      </c>
      <c r="D182">
        <v>35.709999000000003</v>
      </c>
      <c r="E182">
        <v>35.799999</v>
      </c>
      <c r="F182">
        <v>20.226224999999999</v>
      </c>
      <c r="G182">
        <v>5296700</v>
      </c>
    </row>
    <row r="183" spans="1:7" x14ac:dyDescent="0.2">
      <c r="A183" s="31">
        <v>41537</v>
      </c>
      <c r="B183">
        <v>35.849997999999999</v>
      </c>
      <c r="C183">
        <v>35.909999999999997</v>
      </c>
      <c r="D183">
        <v>35.5</v>
      </c>
      <c r="E183">
        <v>35.549999</v>
      </c>
      <c r="F183">
        <v>20.084973999999999</v>
      </c>
      <c r="G183">
        <v>7789400</v>
      </c>
    </row>
    <row r="184" spans="1:7" x14ac:dyDescent="0.2">
      <c r="A184" s="31">
        <v>41540</v>
      </c>
      <c r="B184">
        <v>35.389999000000003</v>
      </c>
      <c r="C184">
        <v>35.439999</v>
      </c>
      <c r="D184">
        <v>35.200001</v>
      </c>
      <c r="E184">
        <v>35.25</v>
      </c>
      <c r="F184">
        <v>19.915486999999999</v>
      </c>
      <c r="G184">
        <v>6586400</v>
      </c>
    </row>
    <row r="185" spans="1:7" x14ac:dyDescent="0.2">
      <c r="A185" s="31">
        <v>41541</v>
      </c>
      <c r="B185">
        <v>35.229999999999997</v>
      </c>
      <c r="C185">
        <v>35.25</v>
      </c>
      <c r="D185">
        <v>34.979999999999997</v>
      </c>
      <c r="E185">
        <v>35.080002</v>
      </c>
      <c r="F185">
        <v>19.819441000000001</v>
      </c>
      <c r="G185">
        <v>6366700</v>
      </c>
    </row>
    <row r="186" spans="1:7" x14ac:dyDescent="0.2">
      <c r="A186" s="31">
        <v>41542</v>
      </c>
      <c r="B186">
        <v>35.099997999999999</v>
      </c>
      <c r="C186">
        <v>35.169998</v>
      </c>
      <c r="D186">
        <v>34.709999000000003</v>
      </c>
      <c r="E186">
        <v>34.790000999999997</v>
      </c>
      <c r="F186">
        <v>19.655594000000001</v>
      </c>
      <c r="G186">
        <v>10012400</v>
      </c>
    </row>
    <row r="187" spans="1:7" x14ac:dyDescent="0.2">
      <c r="A187" s="31">
        <v>41543</v>
      </c>
      <c r="B187">
        <v>34.799999</v>
      </c>
      <c r="C187">
        <v>35</v>
      </c>
      <c r="D187">
        <v>34.759998000000003</v>
      </c>
      <c r="E187">
        <v>35</v>
      </c>
      <c r="F187">
        <v>19.774242000000001</v>
      </c>
      <c r="G187">
        <v>5099100</v>
      </c>
    </row>
    <row r="188" spans="1:7" x14ac:dyDescent="0.2">
      <c r="A188" s="31">
        <v>41544</v>
      </c>
      <c r="B188">
        <v>34.82</v>
      </c>
      <c r="C188">
        <v>34.900002000000001</v>
      </c>
      <c r="D188">
        <v>34.529998999999997</v>
      </c>
      <c r="E188">
        <v>34.709999000000003</v>
      </c>
      <c r="F188">
        <v>19.610395</v>
      </c>
      <c r="G188">
        <v>7879800</v>
      </c>
    </row>
    <row r="189" spans="1:7" x14ac:dyDescent="0.2">
      <c r="A189" s="31">
        <v>41547</v>
      </c>
      <c r="B189">
        <v>34.5</v>
      </c>
      <c r="C189">
        <v>34.540000999999997</v>
      </c>
      <c r="D189">
        <v>34.270000000000003</v>
      </c>
      <c r="E189">
        <v>34.349997999999999</v>
      </c>
      <c r="F189">
        <v>19.407008999999999</v>
      </c>
      <c r="G189">
        <v>7525300</v>
      </c>
    </row>
    <row r="190" spans="1:7" x14ac:dyDescent="0.2">
      <c r="A190" s="31">
        <v>41548</v>
      </c>
      <c r="B190">
        <v>34.270000000000003</v>
      </c>
      <c r="C190">
        <v>34.759998000000003</v>
      </c>
      <c r="D190">
        <v>34.229999999999997</v>
      </c>
      <c r="E190">
        <v>34.709999000000003</v>
      </c>
      <c r="F190">
        <v>19.610395</v>
      </c>
      <c r="G190">
        <v>6986900</v>
      </c>
    </row>
    <row r="191" spans="1:7" x14ac:dyDescent="0.2">
      <c r="A191" s="31">
        <v>41549</v>
      </c>
      <c r="B191">
        <v>34.590000000000003</v>
      </c>
      <c r="C191">
        <v>34.759998000000003</v>
      </c>
      <c r="D191">
        <v>34.400002000000001</v>
      </c>
      <c r="E191">
        <v>34.75</v>
      </c>
      <c r="F191">
        <v>19.632994</v>
      </c>
      <c r="G191">
        <v>5794600</v>
      </c>
    </row>
    <row r="192" spans="1:7" x14ac:dyDescent="0.2">
      <c r="A192" s="31">
        <v>41550</v>
      </c>
      <c r="B192">
        <v>34.639999000000003</v>
      </c>
      <c r="C192">
        <v>34.880001</v>
      </c>
      <c r="D192">
        <v>34.5</v>
      </c>
      <c r="E192">
        <v>34.700001</v>
      </c>
      <c r="F192">
        <v>19.604749999999999</v>
      </c>
      <c r="G192">
        <v>5798500</v>
      </c>
    </row>
    <row r="193" spans="1:7" x14ac:dyDescent="0.2">
      <c r="A193" s="31">
        <v>41551</v>
      </c>
      <c r="B193">
        <v>34.700001</v>
      </c>
      <c r="C193">
        <v>34.860000999999997</v>
      </c>
      <c r="D193">
        <v>34.520000000000003</v>
      </c>
      <c r="E193">
        <v>34.650002000000001</v>
      </c>
      <c r="F193">
        <v>19.576495999999999</v>
      </c>
      <c r="G193">
        <v>4019300</v>
      </c>
    </row>
    <row r="194" spans="1:7" x14ac:dyDescent="0.2">
      <c r="A194" s="31">
        <v>41554</v>
      </c>
      <c r="B194">
        <v>34.470001000000003</v>
      </c>
      <c r="C194">
        <v>34.990001999999997</v>
      </c>
      <c r="D194">
        <v>34.43</v>
      </c>
      <c r="E194">
        <v>34.75</v>
      </c>
      <c r="F194">
        <v>19.632994</v>
      </c>
      <c r="G194">
        <v>6399200</v>
      </c>
    </row>
    <row r="195" spans="1:7" x14ac:dyDescent="0.2">
      <c r="A195" s="31">
        <v>41555</v>
      </c>
      <c r="B195">
        <v>34.790000999999997</v>
      </c>
      <c r="C195">
        <v>34.919998</v>
      </c>
      <c r="D195">
        <v>34.619999</v>
      </c>
      <c r="E195">
        <v>34.68</v>
      </c>
      <c r="F195">
        <v>19.593449</v>
      </c>
      <c r="G195">
        <v>7015900</v>
      </c>
    </row>
    <row r="196" spans="1:7" x14ac:dyDescent="0.2">
      <c r="A196" s="31">
        <v>41556</v>
      </c>
      <c r="B196">
        <v>34.770000000000003</v>
      </c>
      <c r="C196">
        <v>34.900002000000001</v>
      </c>
      <c r="D196">
        <v>34.409999999999997</v>
      </c>
      <c r="E196">
        <v>34.450001</v>
      </c>
      <c r="F196">
        <v>19.463502999999999</v>
      </c>
      <c r="G196">
        <v>7195800</v>
      </c>
    </row>
    <row r="197" spans="1:7" x14ac:dyDescent="0.2">
      <c r="A197" s="31">
        <v>41557</v>
      </c>
      <c r="B197">
        <v>35.060001</v>
      </c>
      <c r="C197">
        <v>35.479999999999997</v>
      </c>
      <c r="D197">
        <v>34.939999</v>
      </c>
      <c r="E197">
        <v>35.479999999999997</v>
      </c>
      <c r="F197">
        <v>20.045425000000002</v>
      </c>
      <c r="G197">
        <v>8819200</v>
      </c>
    </row>
    <row r="198" spans="1:7" x14ac:dyDescent="0.2">
      <c r="A198" s="31">
        <v>41558</v>
      </c>
      <c r="B198">
        <v>35.529998999999997</v>
      </c>
      <c r="C198">
        <v>35.650002000000001</v>
      </c>
      <c r="D198">
        <v>35.349997999999999</v>
      </c>
      <c r="E198">
        <v>35.540000999999997</v>
      </c>
      <c r="F198">
        <v>20.079329999999999</v>
      </c>
      <c r="G198">
        <v>6202400</v>
      </c>
    </row>
    <row r="199" spans="1:7" x14ac:dyDescent="0.2">
      <c r="A199" s="31">
        <v>41561</v>
      </c>
      <c r="B199">
        <v>35.409999999999997</v>
      </c>
      <c r="C199">
        <v>35.810001</v>
      </c>
      <c r="D199">
        <v>35.330002</v>
      </c>
      <c r="E199">
        <v>35.740001999999997</v>
      </c>
      <c r="F199">
        <v>20.192319999999999</v>
      </c>
      <c r="G199">
        <v>4291900</v>
      </c>
    </row>
    <row r="200" spans="1:7" x14ac:dyDescent="0.2">
      <c r="A200" s="31">
        <v>41562</v>
      </c>
      <c r="B200">
        <v>35.630001</v>
      </c>
      <c r="C200">
        <v>35.659999999999997</v>
      </c>
      <c r="D200">
        <v>35.259998000000003</v>
      </c>
      <c r="E200">
        <v>35.330002</v>
      </c>
      <c r="F200">
        <v>19.960681999999998</v>
      </c>
      <c r="G200">
        <v>6978200</v>
      </c>
    </row>
    <row r="201" spans="1:7" x14ac:dyDescent="0.2">
      <c r="A201" s="31">
        <v>41563</v>
      </c>
      <c r="B201">
        <v>35.400002000000001</v>
      </c>
      <c r="C201">
        <v>35.700001</v>
      </c>
      <c r="D201">
        <v>35.340000000000003</v>
      </c>
      <c r="E201">
        <v>35.689999</v>
      </c>
      <c r="F201">
        <v>20.164076000000001</v>
      </c>
      <c r="G201">
        <v>6209600</v>
      </c>
    </row>
    <row r="202" spans="1:7" x14ac:dyDescent="0.2">
      <c r="A202" s="31">
        <v>41564</v>
      </c>
      <c r="B202">
        <v>35.729999999999997</v>
      </c>
      <c r="C202">
        <v>35.950001</v>
      </c>
      <c r="D202">
        <v>35.580002</v>
      </c>
      <c r="E202">
        <v>35.619999</v>
      </c>
      <c r="F202">
        <v>20.124521000000001</v>
      </c>
      <c r="G202">
        <v>8068000</v>
      </c>
    </row>
    <row r="203" spans="1:7" x14ac:dyDescent="0.2">
      <c r="A203" s="31">
        <v>41565</v>
      </c>
      <c r="B203">
        <v>35.889999000000003</v>
      </c>
      <c r="C203">
        <v>35.990001999999997</v>
      </c>
      <c r="D203">
        <v>35.619999</v>
      </c>
      <c r="E203">
        <v>35.860000999999997</v>
      </c>
      <c r="F203">
        <v>20.260121999999999</v>
      </c>
      <c r="G203">
        <v>7009900</v>
      </c>
    </row>
    <row r="204" spans="1:7" x14ac:dyDescent="0.2">
      <c r="A204" s="31">
        <v>41568</v>
      </c>
      <c r="B204">
        <v>35.950001</v>
      </c>
      <c r="C204">
        <v>36.020000000000003</v>
      </c>
      <c r="D204">
        <v>35.770000000000003</v>
      </c>
      <c r="E204">
        <v>36.020000000000003</v>
      </c>
      <c r="F204">
        <v>20.350521000000001</v>
      </c>
      <c r="G204">
        <v>5390300</v>
      </c>
    </row>
    <row r="205" spans="1:7" x14ac:dyDescent="0.2">
      <c r="A205" s="31">
        <v>41569</v>
      </c>
      <c r="B205">
        <v>36.099997999999999</v>
      </c>
      <c r="C205">
        <v>36.479999999999997</v>
      </c>
      <c r="D205">
        <v>35.970001000000003</v>
      </c>
      <c r="E205">
        <v>36.409999999999997</v>
      </c>
      <c r="F205">
        <v>20.570855999999999</v>
      </c>
      <c r="G205">
        <v>7994600</v>
      </c>
    </row>
    <row r="206" spans="1:7" x14ac:dyDescent="0.2">
      <c r="A206" s="31">
        <v>41570</v>
      </c>
      <c r="B206">
        <v>36.290000999999997</v>
      </c>
      <c r="C206">
        <v>36.540000999999997</v>
      </c>
      <c r="D206">
        <v>36.090000000000003</v>
      </c>
      <c r="E206">
        <v>36.380001</v>
      </c>
      <c r="F206">
        <v>20.553909000000001</v>
      </c>
      <c r="G206">
        <v>6803100</v>
      </c>
    </row>
    <row r="207" spans="1:7" x14ac:dyDescent="0.2">
      <c r="A207" s="31">
        <v>41571</v>
      </c>
      <c r="B207">
        <v>36.669998</v>
      </c>
      <c r="C207">
        <v>36.75</v>
      </c>
      <c r="D207">
        <v>35.889999000000003</v>
      </c>
      <c r="E207">
        <v>35.959999000000003</v>
      </c>
      <c r="F207">
        <v>20.316617999999998</v>
      </c>
      <c r="G207">
        <v>12125700</v>
      </c>
    </row>
    <row r="208" spans="1:7" x14ac:dyDescent="0.2">
      <c r="A208" s="31">
        <v>41572</v>
      </c>
      <c r="B208">
        <v>36.099997999999999</v>
      </c>
      <c r="C208">
        <v>36.349997999999999</v>
      </c>
      <c r="D208">
        <v>35.900002000000001</v>
      </c>
      <c r="E208">
        <v>36.25</v>
      </c>
      <c r="F208">
        <v>20.480460999999998</v>
      </c>
      <c r="G208">
        <v>12824300</v>
      </c>
    </row>
    <row r="209" spans="1:7" x14ac:dyDescent="0.2">
      <c r="A209" s="31">
        <v>41575</v>
      </c>
      <c r="B209">
        <v>36.270000000000003</v>
      </c>
      <c r="C209">
        <v>36.939999</v>
      </c>
      <c r="D209">
        <v>36.270000000000003</v>
      </c>
      <c r="E209">
        <v>36.810001</v>
      </c>
      <c r="F209">
        <v>20.796848000000001</v>
      </c>
      <c r="G209">
        <v>8074300</v>
      </c>
    </row>
    <row r="210" spans="1:7" x14ac:dyDescent="0.2">
      <c r="A210" s="31">
        <v>41576</v>
      </c>
      <c r="B210">
        <v>36.889999000000003</v>
      </c>
      <c r="C210">
        <v>37.459999000000003</v>
      </c>
      <c r="D210">
        <v>36.849997999999999</v>
      </c>
      <c r="E210">
        <v>37.43</v>
      </c>
      <c r="F210">
        <v>21.147141000000001</v>
      </c>
      <c r="G210">
        <v>9258100</v>
      </c>
    </row>
    <row r="211" spans="1:7" x14ac:dyDescent="0.2">
      <c r="A211" s="31">
        <v>41577</v>
      </c>
      <c r="B211">
        <v>37.5</v>
      </c>
      <c r="C211">
        <v>37.5</v>
      </c>
      <c r="D211">
        <v>37.040000999999997</v>
      </c>
      <c r="E211">
        <v>37.060001</v>
      </c>
      <c r="F211">
        <v>20.938089000000002</v>
      </c>
      <c r="G211">
        <v>5630400</v>
      </c>
    </row>
    <row r="212" spans="1:7" x14ac:dyDescent="0.2">
      <c r="A212" s="31">
        <v>41578</v>
      </c>
      <c r="B212">
        <v>37.040000999999997</v>
      </c>
      <c r="C212">
        <v>37.549999</v>
      </c>
      <c r="D212">
        <v>36.900002000000001</v>
      </c>
      <c r="E212">
        <v>37.229999999999997</v>
      </c>
      <c r="F212">
        <v>21.034143</v>
      </c>
      <c r="G212">
        <v>10181100</v>
      </c>
    </row>
    <row r="213" spans="1:7" x14ac:dyDescent="0.2">
      <c r="A213" s="31">
        <v>41579</v>
      </c>
      <c r="B213">
        <v>37.25</v>
      </c>
      <c r="C213">
        <v>37.689999</v>
      </c>
      <c r="D213">
        <v>37.150002000000001</v>
      </c>
      <c r="E213">
        <v>37.330002</v>
      </c>
      <c r="F213">
        <v>21.090641000000002</v>
      </c>
      <c r="G213">
        <v>6620300</v>
      </c>
    </row>
    <row r="214" spans="1:7" x14ac:dyDescent="0.2">
      <c r="A214" s="31">
        <v>41582</v>
      </c>
      <c r="B214">
        <v>37.529998999999997</v>
      </c>
      <c r="C214">
        <v>37.689999</v>
      </c>
      <c r="D214">
        <v>37.270000000000003</v>
      </c>
      <c r="E214">
        <v>37.43</v>
      </c>
      <c r="F214">
        <v>21.147141000000001</v>
      </c>
      <c r="G214">
        <v>5141800</v>
      </c>
    </row>
    <row r="215" spans="1:7" x14ac:dyDescent="0.2">
      <c r="A215" s="31">
        <v>41583</v>
      </c>
      <c r="B215">
        <v>37.419998</v>
      </c>
      <c r="C215">
        <v>37.619999</v>
      </c>
      <c r="D215">
        <v>37.259998000000003</v>
      </c>
      <c r="E215">
        <v>37.540000999999997</v>
      </c>
      <c r="F215">
        <v>21.209282000000002</v>
      </c>
      <c r="G215">
        <v>4860800</v>
      </c>
    </row>
    <row r="216" spans="1:7" x14ac:dyDescent="0.2">
      <c r="A216" s="31">
        <v>41584</v>
      </c>
      <c r="B216">
        <v>37.68</v>
      </c>
      <c r="C216">
        <v>37.889999000000003</v>
      </c>
      <c r="D216">
        <v>37.549999</v>
      </c>
      <c r="E216">
        <v>37.82</v>
      </c>
      <c r="F216">
        <v>21.367481000000002</v>
      </c>
      <c r="G216">
        <v>4742800</v>
      </c>
    </row>
    <row r="217" spans="1:7" x14ac:dyDescent="0.2">
      <c r="A217" s="31">
        <v>41585</v>
      </c>
      <c r="B217">
        <v>37.830002</v>
      </c>
      <c r="C217">
        <v>37.869999</v>
      </c>
      <c r="D217">
        <v>37.25</v>
      </c>
      <c r="E217">
        <v>37.5</v>
      </c>
      <c r="F217">
        <v>21.186682000000001</v>
      </c>
      <c r="G217">
        <v>6410000</v>
      </c>
    </row>
    <row r="218" spans="1:7" x14ac:dyDescent="0.2">
      <c r="A218" s="31">
        <v>41586</v>
      </c>
      <c r="B218">
        <v>37.400002000000001</v>
      </c>
      <c r="C218">
        <v>37.549999</v>
      </c>
      <c r="D218">
        <v>37.020000000000003</v>
      </c>
      <c r="E218">
        <v>37.549999</v>
      </c>
      <c r="F218">
        <v>21.214931</v>
      </c>
      <c r="G218">
        <v>13586400</v>
      </c>
    </row>
    <row r="219" spans="1:7" x14ac:dyDescent="0.2">
      <c r="A219" s="31">
        <v>41589</v>
      </c>
      <c r="B219">
        <v>37.5</v>
      </c>
      <c r="C219">
        <v>37.599997999999999</v>
      </c>
      <c r="D219">
        <v>37.330002</v>
      </c>
      <c r="E219">
        <v>37.450001</v>
      </c>
      <c r="F219">
        <v>21.158438</v>
      </c>
      <c r="G219">
        <v>4232400</v>
      </c>
    </row>
    <row r="220" spans="1:7" x14ac:dyDescent="0.2">
      <c r="A220" s="31">
        <v>41590</v>
      </c>
      <c r="B220">
        <v>37.439999</v>
      </c>
      <c r="C220">
        <v>37.479999999999997</v>
      </c>
      <c r="D220">
        <v>37.060001</v>
      </c>
      <c r="E220">
        <v>37.310001</v>
      </c>
      <c r="F220">
        <v>21.079342</v>
      </c>
      <c r="G220">
        <v>7475700</v>
      </c>
    </row>
    <row r="221" spans="1:7" x14ac:dyDescent="0.2">
      <c r="A221" s="31">
        <v>41591</v>
      </c>
      <c r="B221">
        <v>37.139999000000003</v>
      </c>
      <c r="C221">
        <v>37.590000000000003</v>
      </c>
      <c r="D221">
        <v>37.110000999999997</v>
      </c>
      <c r="E221">
        <v>37.580002</v>
      </c>
      <c r="F221">
        <v>21.231881999999999</v>
      </c>
      <c r="G221">
        <v>5805000</v>
      </c>
    </row>
    <row r="222" spans="1:7" x14ac:dyDescent="0.2">
      <c r="A222" s="31">
        <v>41592</v>
      </c>
      <c r="B222">
        <v>37.549999</v>
      </c>
      <c r="C222">
        <v>37.93</v>
      </c>
      <c r="D222">
        <v>37.549999</v>
      </c>
      <c r="E222">
        <v>37.700001</v>
      </c>
      <c r="F222">
        <v>21.299683000000002</v>
      </c>
      <c r="G222">
        <v>6891500</v>
      </c>
    </row>
    <row r="223" spans="1:7" x14ac:dyDescent="0.2">
      <c r="A223" s="31">
        <v>41593</v>
      </c>
      <c r="B223">
        <v>37.639999000000003</v>
      </c>
      <c r="C223">
        <v>38</v>
      </c>
      <c r="D223">
        <v>37.639999000000003</v>
      </c>
      <c r="E223">
        <v>38</v>
      </c>
      <c r="F223">
        <v>21.469169999999998</v>
      </c>
      <c r="G223">
        <v>5334200</v>
      </c>
    </row>
    <row r="224" spans="1:7" x14ac:dyDescent="0.2">
      <c r="A224" s="31">
        <v>41596</v>
      </c>
      <c r="B224">
        <v>38.07</v>
      </c>
      <c r="C224">
        <v>38.099997999999999</v>
      </c>
      <c r="D224">
        <v>37.810001</v>
      </c>
      <c r="E224">
        <v>38.029998999999997</v>
      </c>
      <c r="F224">
        <v>21.486125999999999</v>
      </c>
      <c r="G224">
        <v>5357200</v>
      </c>
    </row>
    <row r="225" spans="1:7" x14ac:dyDescent="0.2">
      <c r="A225" s="31">
        <v>41597</v>
      </c>
      <c r="B225">
        <v>37.900002000000001</v>
      </c>
      <c r="C225">
        <v>37.919998</v>
      </c>
      <c r="D225">
        <v>37.68</v>
      </c>
      <c r="E225">
        <v>37.830002</v>
      </c>
      <c r="F225">
        <v>21.373127</v>
      </c>
      <c r="G225">
        <v>5761400</v>
      </c>
    </row>
    <row r="226" spans="1:7" x14ac:dyDescent="0.2">
      <c r="A226" s="31">
        <v>41598</v>
      </c>
      <c r="B226">
        <v>37.849997999999999</v>
      </c>
      <c r="C226">
        <v>38</v>
      </c>
      <c r="D226">
        <v>37.450001</v>
      </c>
      <c r="E226">
        <v>37.610000999999997</v>
      </c>
      <c r="F226">
        <v>21.248830999999999</v>
      </c>
      <c r="G226">
        <v>6026500</v>
      </c>
    </row>
    <row r="227" spans="1:7" x14ac:dyDescent="0.2">
      <c r="A227" s="31">
        <v>41599</v>
      </c>
      <c r="B227">
        <v>37.639999000000003</v>
      </c>
      <c r="C227">
        <v>37.639999000000003</v>
      </c>
      <c r="D227">
        <v>36.68</v>
      </c>
      <c r="E227">
        <v>37.139999000000003</v>
      </c>
      <c r="F227">
        <v>20.98329</v>
      </c>
      <c r="G227">
        <v>12595000</v>
      </c>
    </row>
    <row r="228" spans="1:7" x14ac:dyDescent="0.2">
      <c r="A228" s="31">
        <v>41600</v>
      </c>
      <c r="B228">
        <v>37.130001</v>
      </c>
      <c r="C228">
        <v>37.279998999999997</v>
      </c>
      <c r="D228">
        <v>36.810001</v>
      </c>
      <c r="E228">
        <v>37.270000000000003</v>
      </c>
      <c r="F228">
        <v>21.056737999999999</v>
      </c>
      <c r="G228">
        <v>6371500</v>
      </c>
    </row>
    <row r="229" spans="1:7" x14ac:dyDescent="0.2">
      <c r="A229" s="31">
        <v>41603</v>
      </c>
      <c r="B229">
        <v>37.389999000000003</v>
      </c>
      <c r="C229">
        <v>37.43</v>
      </c>
      <c r="D229">
        <v>37.049999</v>
      </c>
      <c r="E229">
        <v>37.119999</v>
      </c>
      <c r="F229">
        <v>20.971993999999999</v>
      </c>
      <c r="G229">
        <v>4369500</v>
      </c>
    </row>
    <row r="230" spans="1:7" x14ac:dyDescent="0.2">
      <c r="A230" s="31">
        <v>41604</v>
      </c>
      <c r="B230">
        <v>37.240001999999997</v>
      </c>
      <c r="C230">
        <v>37.25</v>
      </c>
      <c r="D230">
        <v>36.950001</v>
      </c>
      <c r="E230">
        <v>37</v>
      </c>
      <c r="F230">
        <v>20.904198000000001</v>
      </c>
      <c r="G230">
        <v>7358600</v>
      </c>
    </row>
    <row r="231" spans="1:7" x14ac:dyDescent="0.2">
      <c r="A231" s="31">
        <v>41605</v>
      </c>
      <c r="B231">
        <v>37.080002</v>
      </c>
      <c r="C231">
        <v>37.240001999999997</v>
      </c>
      <c r="D231">
        <v>36.909999999999997</v>
      </c>
      <c r="E231">
        <v>37.150002000000001</v>
      </c>
      <c r="F231">
        <v>20.988945000000001</v>
      </c>
      <c r="G231">
        <v>4064400</v>
      </c>
    </row>
    <row r="232" spans="1:7" x14ac:dyDescent="0.2">
      <c r="A232" s="31">
        <v>41607</v>
      </c>
      <c r="B232">
        <v>37.119999</v>
      </c>
      <c r="C232">
        <v>37.159999999999997</v>
      </c>
      <c r="D232">
        <v>36.919998</v>
      </c>
      <c r="E232">
        <v>36.979999999999997</v>
      </c>
      <c r="F232">
        <v>20.892900000000001</v>
      </c>
      <c r="G232">
        <v>4002100</v>
      </c>
    </row>
    <row r="233" spans="1:7" x14ac:dyDescent="0.2">
      <c r="A233" s="31">
        <v>41610</v>
      </c>
      <c r="B233">
        <v>37.009998000000003</v>
      </c>
      <c r="C233">
        <v>37.200001</v>
      </c>
      <c r="D233">
        <v>36.880001</v>
      </c>
      <c r="E233">
        <v>36.950001</v>
      </c>
      <c r="F233">
        <v>20.875952000000002</v>
      </c>
      <c r="G233">
        <v>7143500</v>
      </c>
    </row>
    <row r="234" spans="1:7" x14ac:dyDescent="0.2">
      <c r="A234" s="31">
        <v>41611</v>
      </c>
      <c r="B234">
        <v>36.860000999999997</v>
      </c>
      <c r="C234">
        <v>37.310001</v>
      </c>
      <c r="D234">
        <v>36.860000999999997</v>
      </c>
      <c r="E234">
        <v>37.169998</v>
      </c>
      <c r="F234">
        <v>21.000242</v>
      </c>
      <c r="G234">
        <v>7807400</v>
      </c>
    </row>
    <row r="235" spans="1:7" x14ac:dyDescent="0.2">
      <c r="A235" s="31">
        <v>41612</v>
      </c>
      <c r="B235">
        <v>37</v>
      </c>
      <c r="C235">
        <v>37.330002</v>
      </c>
      <c r="D235">
        <v>36.919998</v>
      </c>
      <c r="E235">
        <v>37.229999999999997</v>
      </c>
      <c r="F235">
        <v>21.034143</v>
      </c>
      <c r="G235">
        <v>7975500</v>
      </c>
    </row>
    <row r="236" spans="1:7" x14ac:dyDescent="0.2">
      <c r="A236" s="31">
        <v>41613</v>
      </c>
      <c r="B236">
        <v>37.119999</v>
      </c>
      <c r="C236">
        <v>37.220001000000003</v>
      </c>
      <c r="D236">
        <v>36.900002000000001</v>
      </c>
      <c r="E236">
        <v>36.959999000000003</v>
      </c>
      <c r="F236">
        <v>20.881601</v>
      </c>
      <c r="G236">
        <v>7198300</v>
      </c>
    </row>
    <row r="237" spans="1:7" x14ac:dyDescent="0.2">
      <c r="A237" s="31">
        <v>41614</v>
      </c>
      <c r="B237">
        <v>37.220001000000003</v>
      </c>
      <c r="C237">
        <v>37.459999000000003</v>
      </c>
      <c r="D237">
        <v>37.18</v>
      </c>
      <c r="E237">
        <v>37.459999000000003</v>
      </c>
      <c r="F237">
        <v>21.164089000000001</v>
      </c>
      <c r="G237">
        <v>6717600</v>
      </c>
    </row>
    <row r="238" spans="1:7" x14ac:dyDescent="0.2">
      <c r="A238" s="31">
        <v>41617</v>
      </c>
      <c r="B238">
        <v>37.5</v>
      </c>
      <c r="C238">
        <v>37.740001999999997</v>
      </c>
      <c r="D238">
        <v>37.310001</v>
      </c>
      <c r="E238">
        <v>37.689999</v>
      </c>
      <c r="F238">
        <v>21.294024</v>
      </c>
      <c r="G238">
        <v>6813600</v>
      </c>
    </row>
    <row r="239" spans="1:7" x14ac:dyDescent="0.2">
      <c r="A239" s="31">
        <v>41618</v>
      </c>
      <c r="B239">
        <v>37.580002</v>
      </c>
      <c r="C239">
        <v>37.630001</v>
      </c>
      <c r="D239">
        <v>37.099997999999999</v>
      </c>
      <c r="E239">
        <v>37.32</v>
      </c>
      <c r="F239">
        <v>21.084987999999999</v>
      </c>
      <c r="G239">
        <v>7750300</v>
      </c>
    </row>
    <row r="240" spans="1:7" x14ac:dyDescent="0.2">
      <c r="A240" s="31">
        <v>41619</v>
      </c>
      <c r="B240">
        <v>37.360000999999997</v>
      </c>
      <c r="C240">
        <v>37.75</v>
      </c>
      <c r="D240">
        <v>37.299999</v>
      </c>
      <c r="E240">
        <v>37.669998</v>
      </c>
      <c r="F240">
        <v>21.282730000000001</v>
      </c>
      <c r="G240">
        <v>9825300</v>
      </c>
    </row>
    <row r="241" spans="1:7" x14ac:dyDescent="0.2">
      <c r="A241" s="31">
        <v>41620</v>
      </c>
      <c r="B241">
        <v>37.580002</v>
      </c>
      <c r="C241">
        <v>37.740001999999997</v>
      </c>
      <c r="D241">
        <v>37.099997999999999</v>
      </c>
      <c r="E241">
        <v>37.200001</v>
      </c>
      <c r="F241">
        <v>21.017187</v>
      </c>
      <c r="G241">
        <v>9241400</v>
      </c>
    </row>
    <row r="242" spans="1:7" x14ac:dyDescent="0.2">
      <c r="A242" s="31">
        <v>41621</v>
      </c>
      <c r="B242">
        <v>37.220001000000003</v>
      </c>
      <c r="C242">
        <v>37.290000999999997</v>
      </c>
      <c r="D242">
        <v>36.840000000000003</v>
      </c>
      <c r="E242">
        <v>37.099997999999999</v>
      </c>
      <c r="F242">
        <v>20.960695000000001</v>
      </c>
      <c r="G242">
        <v>12439700</v>
      </c>
    </row>
    <row r="243" spans="1:7" x14ac:dyDescent="0.2">
      <c r="A243" s="31">
        <v>41624</v>
      </c>
      <c r="B243">
        <v>37.139999000000003</v>
      </c>
      <c r="C243">
        <v>37.340000000000003</v>
      </c>
      <c r="D243">
        <v>37.07</v>
      </c>
      <c r="E243">
        <v>37.240001999999997</v>
      </c>
      <c r="F243">
        <v>21.039783</v>
      </c>
      <c r="G243">
        <v>7481400</v>
      </c>
    </row>
    <row r="244" spans="1:7" x14ac:dyDescent="0.2">
      <c r="A244" s="31">
        <v>41625</v>
      </c>
      <c r="B244">
        <v>37.240001999999997</v>
      </c>
      <c r="C244">
        <v>37.630001</v>
      </c>
      <c r="D244">
        <v>37.150002000000001</v>
      </c>
      <c r="E244">
        <v>37.450001</v>
      </c>
      <c r="F244">
        <v>21.158438</v>
      </c>
      <c r="G244">
        <v>9325400</v>
      </c>
    </row>
    <row r="245" spans="1:7" x14ac:dyDescent="0.2">
      <c r="A245" s="31">
        <v>41626</v>
      </c>
      <c r="B245">
        <v>37.560001</v>
      </c>
      <c r="C245">
        <v>38.169998</v>
      </c>
      <c r="D245">
        <v>37.189999</v>
      </c>
      <c r="E245">
        <v>38.159999999999997</v>
      </c>
      <c r="F245">
        <v>21.559570000000001</v>
      </c>
      <c r="G245">
        <v>12910600</v>
      </c>
    </row>
    <row r="246" spans="1:7" x14ac:dyDescent="0.2">
      <c r="A246" s="31">
        <v>41627</v>
      </c>
      <c r="B246">
        <v>38.049999</v>
      </c>
      <c r="C246">
        <v>38.25</v>
      </c>
      <c r="D246">
        <v>37.900002000000001</v>
      </c>
      <c r="E246">
        <v>38.220001000000003</v>
      </c>
      <c r="F246">
        <v>21.593468000000001</v>
      </c>
      <c r="G246">
        <v>8964200</v>
      </c>
    </row>
    <row r="247" spans="1:7" x14ac:dyDescent="0.2">
      <c r="A247" s="31">
        <v>41628</v>
      </c>
      <c r="B247">
        <v>38.330002</v>
      </c>
      <c r="C247">
        <v>38.580002</v>
      </c>
      <c r="D247">
        <v>38.159999999999997</v>
      </c>
      <c r="E247">
        <v>38.57</v>
      </c>
      <c r="F247">
        <v>21.791214</v>
      </c>
      <c r="G247">
        <v>16852000</v>
      </c>
    </row>
    <row r="248" spans="1:7" x14ac:dyDescent="0.2">
      <c r="A248" s="31">
        <v>41631</v>
      </c>
      <c r="B248">
        <v>38.209999000000003</v>
      </c>
      <c r="C248">
        <v>38.299999</v>
      </c>
      <c r="D248">
        <v>37.849997999999999</v>
      </c>
      <c r="E248">
        <v>38.139999000000003</v>
      </c>
      <c r="F248">
        <v>21.819813</v>
      </c>
      <c r="G248">
        <v>13530200</v>
      </c>
    </row>
    <row r="249" spans="1:7" x14ac:dyDescent="0.2">
      <c r="A249" s="31">
        <v>41632</v>
      </c>
      <c r="B249">
        <v>38.209999000000003</v>
      </c>
      <c r="C249">
        <v>38.439999</v>
      </c>
      <c r="D249">
        <v>38.049999</v>
      </c>
      <c r="E249">
        <v>38.080002</v>
      </c>
      <c r="F249">
        <v>21.785492000000001</v>
      </c>
      <c r="G249">
        <v>10126100</v>
      </c>
    </row>
    <row r="250" spans="1:7" x14ac:dyDescent="0.2">
      <c r="A250" s="31">
        <v>41634</v>
      </c>
      <c r="B250">
        <v>38.090000000000003</v>
      </c>
      <c r="C250">
        <v>38.299999</v>
      </c>
      <c r="D250">
        <v>38.080002</v>
      </c>
      <c r="E250">
        <v>38.25</v>
      </c>
      <c r="F250">
        <v>21.882747999999999</v>
      </c>
      <c r="G250">
        <v>5246000</v>
      </c>
    </row>
    <row r="251" spans="1:7" x14ac:dyDescent="0.2">
      <c r="A251" s="31">
        <v>41635</v>
      </c>
      <c r="B251">
        <v>38.360000999999997</v>
      </c>
      <c r="C251">
        <v>38.459999000000003</v>
      </c>
      <c r="D251">
        <v>38.209999000000003</v>
      </c>
      <c r="E251">
        <v>38.310001</v>
      </c>
      <c r="F251">
        <v>21.917074</v>
      </c>
      <c r="G251">
        <v>4269500</v>
      </c>
    </row>
    <row r="252" spans="1:7" x14ac:dyDescent="0.2">
      <c r="A252" s="31">
        <v>41638</v>
      </c>
      <c r="B252">
        <v>38.360000999999997</v>
      </c>
      <c r="C252">
        <v>38.439999</v>
      </c>
      <c r="D252">
        <v>38.139999000000003</v>
      </c>
      <c r="E252">
        <v>38.360000999999997</v>
      </c>
      <c r="F252">
        <v>21.945672999999999</v>
      </c>
      <c r="G252">
        <v>7086900</v>
      </c>
    </row>
    <row r="253" spans="1:7" x14ac:dyDescent="0.2">
      <c r="A253" s="31">
        <v>41639</v>
      </c>
      <c r="B253">
        <v>38.32</v>
      </c>
      <c r="C253">
        <v>38.540000999999997</v>
      </c>
      <c r="D253">
        <v>38.200001</v>
      </c>
      <c r="E253">
        <v>38.389999000000003</v>
      </c>
      <c r="F253">
        <v>21.962841000000001</v>
      </c>
      <c r="G253">
        <v>10342600</v>
      </c>
    </row>
    <row r="254" spans="1:7" x14ac:dyDescent="0.2">
      <c r="A254" s="31">
        <v>41641</v>
      </c>
      <c r="B254">
        <v>38.270000000000003</v>
      </c>
      <c r="C254">
        <v>38.380001</v>
      </c>
      <c r="D254">
        <v>37.779998999999997</v>
      </c>
      <c r="E254">
        <v>37.900002000000001</v>
      </c>
      <c r="F254">
        <v>21.68252</v>
      </c>
      <c r="G254">
        <v>6324600</v>
      </c>
    </row>
    <row r="255" spans="1:7" x14ac:dyDescent="0.2">
      <c r="A255" s="31">
        <v>41642</v>
      </c>
      <c r="B255">
        <v>37.970001000000003</v>
      </c>
      <c r="C255">
        <v>38.110000999999997</v>
      </c>
      <c r="D255">
        <v>37.650002000000001</v>
      </c>
      <c r="E255">
        <v>37.720001000000003</v>
      </c>
      <c r="F255">
        <v>21.579535</v>
      </c>
      <c r="G255">
        <v>5361400</v>
      </c>
    </row>
    <row r="256" spans="1:7" x14ac:dyDescent="0.2">
      <c r="A256" s="31">
        <v>41645</v>
      </c>
      <c r="B256">
        <v>37.770000000000003</v>
      </c>
      <c r="C256">
        <v>37.82</v>
      </c>
      <c r="D256">
        <v>37.189999</v>
      </c>
      <c r="E256">
        <v>37.279998999999997</v>
      </c>
      <c r="F256">
        <v>21.327814</v>
      </c>
      <c r="G256">
        <v>10717600</v>
      </c>
    </row>
    <row r="257" spans="1:7" x14ac:dyDescent="0.2">
      <c r="A257" s="31">
        <v>41646</v>
      </c>
      <c r="B257">
        <v>37.459999000000003</v>
      </c>
      <c r="C257">
        <v>37.700001</v>
      </c>
      <c r="D257">
        <v>37.259998000000003</v>
      </c>
      <c r="E257">
        <v>37.279998999999997</v>
      </c>
      <c r="F257">
        <v>21.327814</v>
      </c>
      <c r="G257">
        <v>7042700</v>
      </c>
    </row>
    <row r="258" spans="1:7" x14ac:dyDescent="0.2">
      <c r="A258" s="31">
        <v>41647</v>
      </c>
      <c r="B258">
        <v>37.270000000000003</v>
      </c>
      <c r="C258">
        <v>37.419998</v>
      </c>
      <c r="D258">
        <v>36.959999000000003</v>
      </c>
      <c r="E258">
        <v>37.130001</v>
      </c>
      <c r="F258">
        <v>21.241994999999999</v>
      </c>
      <c r="G258">
        <v>13396900</v>
      </c>
    </row>
    <row r="259" spans="1:7" x14ac:dyDescent="0.2">
      <c r="A259" s="31">
        <v>41648</v>
      </c>
      <c r="B259">
        <v>37.139999000000003</v>
      </c>
      <c r="C259">
        <v>37.380001</v>
      </c>
      <c r="D259">
        <v>37.060001</v>
      </c>
      <c r="E259">
        <v>37.25</v>
      </c>
      <c r="F259">
        <v>21.310654</v>
      </c>
      <c r="G259">
        <v>5976000</v>
      </c>
    </row>
    <row r="260" spans="1:7" x14ac:dyDescent="0.2">
      <c r="A260" s="31">
        <v>41649</v>
      </c>
      <c r="B260">
        <v>37.599997999999999</v>
      </c>
      <c r="C260">
        <v>37.650002000000001</v>
      </c>
      <c r="D260">
        <v>37.150002000000001</v>
      </c>
      <c r="E260">
        <v>37.259998000000003</v>
      </c>
      <c r="F260">
        <v>21.316368000000001</v>
      </c>
      <c r="G260">
        <v>7150200</v>
      </c>
    </row>
    <row r="261" spans="1:7" x14ac:dyDescent="0.2">
      <c r="A261" s="31">
        <v>41652</v>
      </c>
      <c r="B261">
        <v>37.25</v>
      </c>
      <c r="C261">
        <v>37.299999</v>
      </c>
      <c r="D261">
        <v>37</v>
      </c>
      <c r="E261">
        <v>37.090000000000003</v>
      </c>
      <c r="F261">
        <v>21.219114000000001</v>
      </c>
      <c r="G261">
        <v>9797100</v>
      </c>
    </row>
    <row r="262" spans="1:7" x14ac:dyDescent="0.2">
      <c r="A262" s="31">
        <v>41653</v>
      </c>
      <c r="B262">
        <v>37.119999</v>
      </c>
      <c r="C262">
        <v>37.25</v>
      </c>
      <c r="D262">
        <v>36.759998000000003</v>
      </c>
      <c r="E262">
        <v>36.979999999999997</v>
      </c>
      <c r="F262">
        <v>21.156189000000001</v>
      </c>
      <c r="G262">
        <v>9230900</v>
      </c>
    </row>
    <row r="263" spans="1:7" x14ac:dyDescent="0.2">
      <c r="A263" s="31">
        <v>41654</v>
      </c>
      <c r="B263">
        <v>36.909999999999997</v>
      </c>
      <c r="C263">
        <v>37.060001</v>
      </c>
      <c r="D263">
        <v>36.770000000000003</v>
      </c>
      <c r="E263">
        <v>36.900002000000001</v>
      </c>
      <c r="F263">
        <v>21.110417999999999</v>
      </c>
      <c r="G263">
        <v>6057300</v>
      </c>
    </row>
    <row r="264" spans="1:7" x14ac:dyDescent="0.2">
      <c r="A264" s="31">
        <v>41655</v>
      </c>
      <c r="B264">
        <v>36.840000000000003</v>
      </c>
      <c r="C264">
        <v>37.330002</v>
      </c>
      <c r="D264">
        <v>36.82</v>
      </c>
      <c r="E264">
        <v>37.299999</v>
      </c>
      <c r="F264">
        <v>21.339255999999999</v>
      </c>
      <c r="G264">
        <v>6286200</v>
      </c>
    </row>
    <row r="265" spans="1:7" x14ac:dyDescent="0.2">
      <c r="A265" s="31">
        <v>41656</v>
      </c>
      <c r="B265">
        <v>37.290000999999997</v>
      </c>
      <c r="C265">
        <v>37.330002</v>
      </c>
      <c r="D265">
        <v>36.909999999999997</v>
      </c>
      <c r="E265">
        <v>37.029998999999997</v>
      </c>
      <c r="F265">
        <v>21.184785999999999</v>
      </c>
      <c r="G265">
        <v>8391300</v>
      </c>
    </row>
    <row r="266" spans="1:7" x14ac:dyDescent="0.2">
      <c r="A266" s="31">
        <v>41660</v>
      </c>
      <c r="B266">
        <v>37.189999</v>
      </c>
      <c r="C266">
        <v>37.369999</v>
      </c>
      <c r="D266">
        <v>37</v>
      </c>
      <c r="E266">
        <v>37.369999</v>
      </c>
      <c r="F266">
        <v>21.379304999999999</v>
      </c>
      <c r="G266">
        <v>10031900</v>
      </c>
    </row>
    <row r="267" spans="1:7" x14ac:dyDescent="0.2">
      <c r="A267" s="31">
        <v>41661</v>
      </c>
      <c r="B267">
        <v>37.400002000000001</v>
      </c>
      <c r="C267">
        <v>37.630001</v>
      </c>
      <c r="D267">
        <v>37.279998999999997</v>
      </c>
      <c r="E267">
        <v>37.5</v>
      </c>
      <c r="F267">
        <v>21.453672000000001</v>
      </c>
      <c r="G267">
        <v>5495000</v>
      </c>
    </row>
    <row r="268" spans="1:7" x14ac:dyDescent="0.2">
      <c r="A268" s="31">
        <v>41662</v>
      </c>
      <c r="B268">
        <v>37.360000999999997</v>
      </c>
      <c r="C268">
        <v>37.409999999999997</v>
      </c>
      <c r="D268">
        <v>36.950001</v>
      </c>
      <c r="E268">
        <v>37.369999</v>
      </c>
      <c r="F268">
        <v>21.379304999999999</v>
      </c>
      <c r="G268">
        <v>8265500</v>
      </c>
    </row>
    <row r="269" spans="1:7" x14ac:dyDescent="0.2">
      <c r="A269" s="31">
        <v>41663</v>
      </c>
      <c r="B269">
        <v>37.150002000000001</v>
      </c>
      <c r="C269">
        <v>37.479999999999997</v>
      </c>
      <c r="D269">
        <v>37.029998999999997</v>
      </c>
      <c r="E269">
        <v>37.299999</v>
      </c>
      <c r="F269">
        <v>21.339255999999999</v>
      </c>
      <c r="G269">
        <v>13593800</v>
      </c>
    </row>
    <row r="270" spans="1:7" x14ac:dyDescent="0.2">
      <c r="A270" s="31">
        <v>41666</v>
      </c>
      <c r="B270">
        <v>37.32</v>
      </c>
      <c r="C270">
        <v>37.32</v>
      </c>
      <c r="D270">
        <v>36.700001</v>
      </c>
      <c r="E270">
        <v>36.830002</v>
      </c>
      <c r="F270">
        <v>21.07037</v>
      </c>
      <c r="G270">
        <v>10823100</v>
      </c>
    </row>
    <row r="271" spans="1:7" x14ac:dyDescent="0.2">
      <c r="A271" s="31">
        <v>41667</v>
      </c>
      <c r="B271">
        <v>36.880001</v>
      </c>
      <c r="C271">
        <v>36.880001</v>
      </c>
      <c r="D271">
        <v>36.57</v>
      </c>
      <c r="E271">
        <v>36.849997999999999</v>
      </c>
      <c r="F271">
        <v>21.081807999999999</v>
      </c>
      <c r="G271">
        <v>8115400</v>
      </c>
    </row>
    <row r="272" spans="1:7" x14ac:dyDescent="0.2">
      <c r="A272" s="31">
        <v>41668</v>
      </c>
      <c r="B272">
        <v>36.68</v>
      </c>
      <c r="C272">
        <v>36.689999</v>
      </c>
      <c r="D272">
        <v>36.159999999999997</v>
      </c>
      <c r="E272">
        <v>36.43</v>
      </c>
      <c r="F272">
        <v>20.841528</v>
      </c>
      <c r="G272">
        <v>14367300</v>
      </c>
    </row>
    <row r="273" spans="1:7" x14ac:dyDescent="0.2">
      <c r="A273" s="31">
        <v>41669</v>
      </c>
      <c r="B273">
        <v>36.240001999999997</v>
      </c>
      <c r="C273">
        <v>36.240001999999997</v>
      </c>
      <c r="D273">
        <v>35.159999999999997</v>
      </c>
      <c r="E273">
        <v>35.349997999999999</v>
      </c>
      <c r="F273">
        <v>20.223665</v>
      </c>
      <c r="G273">
        <v>18659600</v>
      </c>
    </row>
    <row r="274" spans="1:7" x14ac:dyDescent="0.2">
      <c r="A274" s="31">
        <v>41670</v>
      </c>
      <c r="B274">
        <v>35</v>
      </c>
      <c r="C274">
        <v>35.529998999999997</v>
      </c>
      <c r="D274">
        <v>34.330002</v>
      </c>
      <c r="E274">
        <v>35.220001000000003</v>
      </c>
      <c r="F274">
        <v>20.149291999999999</v>
      </c>
      <c r="G274">
        <v>15457100</v>
      </c>
    </row>
    <row r="275" spans="1:7" x14ac:dyDescent="0.2">
      <c r="A275" s="31">
        <v>41673</v>
      </c>
      <c r="B275">
        <v>35.169998</v>
      </c>
      <c r="C275">
        <v>35.18</v>
      </c>
      <c r="D275">
        <v>34.080002</v>
      </c>
      <c r="E275">
        <v>34.110000999999997</v>
      </c>
      <c r="F275">
        <v>19.514258999999999</v>
      </c>
      <c r="G275">
        <v>16108500</v>
      </c>
    </row>
    <row r="276" spans="1:7" x14ac:dyDescent="0.2">
      <c r="A276" s="31">
        <v>41674</v>
      </c>
      <c r="B276">
        <v>34.299999</v>
      </c>
      <c r="C276">
        <v>34.580002</v>
      </c>
      <c r="D276">
        <v>34.150002000000001</v>
      </c>
      <c r="E276">
        <v>34.43</v>
      </c>
      <c r="F276">
        <v>19.697337999999998</v>
      </c>
      <c r="G276">
        <v>9864000</v>
      </c>
    </row>
    <row r="277" spans="1:7" x14ac:dyDescent="0.2">
      <c r="A277" s="31">
        <v>41675</v>
      </c>
      <c r="B277">
        <v>34.150002000000001</v>
      </c>
      <c r="C277">
        <v>34.330002</v>
      </c>
      <c r="D277">
        <v>33.799999</v>
      </c>
      <c r="E277">
        <v>34</v>
      </c>
      <c r="F277">
        <v>19.451332000000001</v>
      </c>
      <c r="G277">
        <v>15802600</v>
      </c>
    </row>
    <row r="278" spans="1:7" x14ac:dyDescent="0.2">
      <c r="A278" s="31">
        <v>41676</v>
      </c>
      <c r="B278">
        <v>34.099997999999999</v>
      </c>
      <c r="C278">
        <v>34.740001999999997</v>
      </c>
      <c r="D278">
        <v>34.049999</v>
      </c>
      <c r="E278">
        <v>34.709999000000003</v>
      </c>
      <c r="F278">
        <v>19.857520999999998</v>
      </c>
      <c r="G278">
        <v>18468900</v>
      </c>
    </row>
    <row r="279" spans="1:7" x14ac:dyDescent="0.2">
      <c r="A279" s="31">
        <v>41677</v>
      </c>
      <c r="B279">
        <v>34.919998</v>
      </c>
      <c r="C279">
        <v>35.340000000000003</v>
      </c>
      <c r="D279">
        <v>34.779998999999997</v>
      </c>
      <c r="E279">
        <v>35.299999</v>
      </c>
      <c r="F279">
        <v>20.195060999999999</v>
      </c>
      <c r="G279">
        <v>11611300</v>
      </c>
    </row>
    <row r="280" spans="1:7" x14ac:dyDescent="0.2">
      <c r="A280" s="31">
        <v>41680</v>
      </c>
      <c r="B280">
        <v>35.409999999999997</v>
      </c>
      <c r="C280">
        <v>35.5</v>
      </c>
      <c r="D280">
        <v>35.049999</v>
      </c>
      <c r="E280">
        <v>35.189999</v>
      </c>
      <c r="F280">
        <v>20.132131999999999</v>
      </c>
      <c r="G280">
        <v>7507800</v>
      </c>
    </row>
    <row r="281" spans="1:7" x14ac:dyDescent="0.2">
      <c r="A281" s="31">
        <v>41681</v>
      </c>
      <c r="B281">
        <v>35.099997999999999</v>
      </c>
      <c r="C281">
        <v>35.25</v>
      </c>
      <c r="D281">
        <v>34.779998999999997</v>
      </c>
      <c r="E281">
        <v>35.139999000000003</v>
      </c>
      <c r="F281">
        <v>20.103521000000001</v>
      </c>
      <c r="G281">
        <v>9588800</v>
      </c>
    </row>
    <row r="282" spans="1:7" x14ac:dyDescent="0.2">
      <c r="A282" s="31">
        <v>41682</v>
      </c>
      <c r="B282">
        <v>35.25</v>
      </c>
      <c r="C282">
        <v>35.259998000000003</v>
      </c>
      <c r="D282">
        <v>34.810001</v>
      </c>
      <c r="E282">
        <v>34.93</v>
      </c>
      <c r="F282">
        <v>19.983376</v>
      </c>
      <c r="G282">
        <v>10043700</v>
      </c>
    </row>
    <row r="283" spans="1:7" x14ac:dyDescent="0.2">
      <c r="A283" s="31">
        <v>41683</v>
      </c>
      <c r="B283">
        <v>34.75</v>
      </c>
      <c r="C283">
        <v>35.279998999999997</v>
      </c>
      <c r="D283">
        <v>34.740001999999997</v>
      </c>
      <c r="E283">
        <v>35.279998999999997</v>
      </c>
      <c r="F283">
        <v>20.183619</v>
      </c>
      <c r="G283">
        <v>8231700</v>
      </c>
    </row>
    <row r="284" spans="1:7" x14ac:dyDescent="0.2">
      <c r="A284" s="31">
        <v>41684</v>
      </c>
      <c r="B284">
        <v>35.18</v>
      </c>
      <c r="C284">
        <v>35.619999</v>
      </c>
      <c r="D284">
        <v>35.049999</v>
      </c>
      <c r="E284">
        <v>35.57</v>
      </c>
      <c r="F284">
        <v>20.349525</v>
      </c>
      <c r="G284">
        <v>6584300</v>
      </c>
    </row>
    <row r="285" spans="1:7" x14ac:dyDescent="0.2">
      <c r="A285" s="31">
        <v>41688</v>
      </c>
      <c r="B285">
        <v>35.549999</v>
      </c>
      <c r="C285">
        <v>35.700001</v>
      </c>
      <c r="D285">
        <v>35.369999</v>
      </c>
      <c r="E285">
        <v>35.459999000000003</v>
      </c>
      <c r="F285">
        <v>20.286594000000001</v>
      </c>
      <c r="G285">
        <v>5701100</v>
      </c>
    </row>
    <row r="286" spans="1:7" x14ac:dyDescent="0.2">
      <c r="A286" s="31">
        <v>41689</v>
      </c>
      <c r="B286">
        <v>35.400002000000001</v>
      </c>
      <c r="C286">
        <v>35.5</v>
      </c>
      <c r="D286">
        <v>35.099997999999999</v>
      </c>
      <c r="E286">
        <v>35.159999999999997</v>
      </c>
      <c r="F286">
        <v>20.114961999999998</v>
      </c>
      <c r="G286">
        <v>6337400</v>
      </c>
    </row>
    <row r="287" spans="1:7" x14ac:dyDescent="0.2">
      <c r="A287" s="31">
        <v>41690</v>
      </c>
      <c r="B287">
        <v>35.18</v>
      </c>
      <c r="C287">
        <v>35.619999</v>
      </c>
      <c r="D287">
        <v>35.110000999999997</v>
      </c>
      <c r="E287">
        <v>35.529998999999997</v>
      </c>
      <c r="F287">
        <v>20.326640999999999</v>
      </c>
      <c r="G287">
        <v>5979400</v>
      </c>
    </row>
    <row r="288" spans="1:7" x14ac:dyDescent="0.2">
      <c r="A288" s="31">
        <v>41691</v>
      </c>
      <c r="B288">
        <v>35.549999</v>
      </c>
      <c r="C288">
        <v>35.580002</v>
      </c>
      <c r="D288">
        <v>35.270000000000003</v>
      </c>
      <c r="E288">
        <v>35.369999</v>
      </c>
      <c r="F288">
        <v>20.235102000000001</v>
      </c>
      <c r="G288">
        <v>7104400</v>
      </c>
    </row>
    <row r="289" spans="1:7" x14ac:dyDescent="0.2">
      <c r="A289" s="31">
        <v>41694</v>
      </c>
      <c r="B289">
        <v>35.340000000000003</v>
      </c>
      <c r="C289">
        <v>35.700001</v>
      </c>
      <c r="D289">
        <v>35.279998999999997</v>
      </c>
      <c r="E289">
        <v>35.380001</v>
      </c>
      <c r="F289">
        <v>20.240825999999998</v>
      </c>
      <c r="G289">
        <v>6287400</v>
      </c>
    </row>
    <row r="290" spans="1:7" x14ac:dyDescent="0.2">
      <c r="A290" s="31">
        <v>41695</v>
      </c>
      <c r="B290">
        <v>35.389999000000003</v>
      </c>
      <c r="C290">
        <v>35.869999</v>
      </c>
      <c r="D290">
        <v>35.380001</v>
      </c>
      <c r="E290">
        <v>35.57</v>
      </c>
      <c r="F290">
        <v>20.349525</v>
      </c>
      <c r="G290">
        <v>7845200</v>
      </c>
    </row>
    <row r="291" spans="1:7" x14ac:dyDescent="0.2">
      <c r="A291" s="31">
        <v>41696</v>
      </c>
      <c r="B291">
        <v>35.630001</v>
      </c>
      <c r="C291">
        <v>35.799999</v>
      </c>
      <c r="D291">
        <v>35.400002000000001</v>
      </c>
      <c r="E291">
        <v>35.439999</v>
      </c>
      <c r="F291">
        <v>20.275151999999999</v>
      </c>
      <c r="G291">
        <v>5787400</v>
      </c>
    </row>
    <row r="292" spans="1:7" x14ac:dyDescent="0.2">
      <c r="A292" s="31">
        <v>41697</v>
      </c>
      <c r="B292">
        <v>35.490001999999997</v>
      </c>
      <c r="C292">
        <v>35.939999</v>
      </c>
      <c r="D292">
        <v>35.479999999999997</v>
      </c>
      <c r="E292">
        <v>35.869999</v>
      </c>
      <c r="F292">
        <v>20.521153999999999</v>
      </c>
      <c r="G292">
        <v>5595500</v>
      </c>
    </row>
    <row r="293" spans="1:7" x14ac:dyDescent="0.2">
      <c r="A293" s="31">
        <v>41698</v>
      </c>
      <c r="B293">
        <v>35.970001000000003</v>
      </c>
      <c r="C293">
        <v>36.409999999999997</v>
      </c>
      <c r="D293">
        <v>35.970001000000003</v>
      </c>
      <c r="E293">
        <v>36.259998000000003</v>
      </c>
      <c r="F293">
        <v>20.744275999999999</v>
      </c>
      <c r="G293">
        <v>8773100</v>
      </c>
    </row>
    <row r="294" spans="1:7" x14ac:dyDescent="0.2">
      <c r="A294" s="31">
        <v>41701</v>
      </c>
      <c r="B294">
        <v>36.07</v>
      </c>
      <c r="C294">
        <v>36.900002000000001</v>
      </c>
      <c r="D294">
        <v>36</v>
      </c>
      <c r="E294">
        <v>36.450001</v>
      </c>
      <c r="F294">
        <v>20.852968000000001</v>
      </c>
      <c r="G294">
        <v>12823800</v>
      </c>
    </row>
    <row r="295" spans="1:7" x14ac:dyDescent="0.2">
      <c r="A295" s="31">
        <v>41702</v>
      </c>
      <c r="B295">
        <v>36.869999</v>
      </c>
      <c r="C295">
        <v>37.330002</v>
      </c>
      <c r="D295">
        <v>36.82</v>
      </c>
      <c r="E295">
        <v>37.07</v>
      </c>
      <c r="F295">
        <v>21.207671999999999</v>
      </c>
      <c r="G295">
        <v>11932400</v>
      </c>
    </row>
    <row r="296" spans="1:7" x14ac:dyDescent="0.2">
      <c r="A296" s="31">
        <v>41703</v>
      </c>
      <c r="B296">
        <v>37.049999</v>
      </c>
      <c r="C296">
        <v>37.299999</v>
      </c>
      <c r="D296">
        <v>36.849997999999999</v>
      </c>
      <c r="E296">
        <v>36.950001</v>
      </c>
      <c r="F296">
        <v>21.139019000000001</v>
      </c>
      <c r="G296">
        <v>7815700</v>
      </c>
    </row>
    <row r="297" spans="1:7" x14ac:dyDescent="0.2">
      <c r="A297" s="31">
        <v>41704</v>
      </c>
      <c r="B297">
        <v>37.029998999999997</v>
      </c>
      <c r="C297">
        <v>37.029998999999997</v>
      </c>
      <c r="D297">
        <v>36.630001</v>
      </c>
      <c r="E297">
        <v>36.889999000000003</v>
      </c>
      <c r="F297">
        <v>21.104693999999999</v>
      </c>
      <c r="G297">
        <v>10801200</v>
      </c>
    </row>
    <row r="298" spans="1:7" x14ac:dyDescent="0.2">
      <c r="A298" s="31">
        <v>41705</v>
      </c>
      <c r="B298">
        <v>37</v>
      </c>
      <c r="C298">
        <v>37.029998999999997</v>
      </c>
      <c r="D298">
        <v>36.580002</v>
      </c>
      <c r="E298">
        <v>36.810001</v>
      </c>
      <c r="F298">
        <v>21.058924000000001</v>
      </c>
      <c r="G298">
        <v>6629300</v>
      </c>
    </row>
    <row r="299" spans="1:7" x14ac:dyDescent="0.2">
      <c r="A299" s="31">
        <v>41708</v>
      </c>
      <c r="B299">
        <v>36.810001</v>
      </c>
      <c r="C299">
        <v>36.93</v>
      </c>
      <c r="D299">
        <v>36.669998</v>
      </c>
      <c r="E299">
        <v>36.860000999999997</v>
      </c>
      <c r="F299">
        <v>21.087526</v>
      </c>
      <c r="G299">
        <v>5162900</v>
      </c>
    </row>
    <row r="300" spans="1:7" x14ac:dyDescent="0.2">
      <c r="A300" s="31">
        <v>41709</v>
      </c>
      <c r="B300">
        <v>37</v>
      </c>
      <c r="C300">
        <v>37.150002000000001</v>
      </c>
      <c r="D300">
        <v>36.659999999999997</v>
      </c>
      <c r="E300">
        <v>36.759998000000003</v>
      </c>
      <c r="F300">
        <v>21.030321000000001</v>
      </c>
      <c r="G300">
        <v>7791500</v>
      </c>
    </row>
    <row r="301" spans="1:7" x14ac:dyDescent="0.2">
      <c r="A301" s="31">
        <v>41710</v>
      </c>
      <c r="B301">
        <v>36.229999999999997</v>
      </c>
      <c r="C301">
        <v>36.25</v>
      </c>
      <c r="D301">
        <v>35.979999999999997</v>
      </c>
      <c r="E301">
        <v>36.139999000000003</v>
      </c>
      <c r="F301">
        <v>20.949166999999999</v>
      </c>
      <c r="G301">
        <v>7220900</v>
      </c>
    </row>
    <row r="302" spans="1:7" x14ac:dyDescent="0.2">
      <c r="A302" s="31">
        <v>41711</v>
      </c>
      <c r="B302">
        <v>36.279998999999997</v>
      </c>
      <c r="C302">
        <v>36.380001</v>
      </c>
      <c r="D302">
        <v>35.909999999999997</v>
      </c>
      <c r="E302">
        <v>35.970001000000003</v>
      </c>
      <c r="F302">
        <v>20.850625999999998</v>
      </c>
      <c r="G302">
        <v>7924200</v>
      </c>
    </row>
    <row r="303" spans="1:7" x14ac:dyDescent="0.2">
      <c r="A303" s="31">
        <v>41712</v>
      </c>
      <c r="B303">
        <v>35.860000999999997</v>
      </c>
      <c r="C303">
        <v>36.560001</v>
      </c>
      <c r="D303">
        <v>35.860000999999997</v>
      </c>
      <c r="E303">
        <v>36.340000000000003</v>
      </c>
      <c r="F303">
        <v>21.065102</v>
      </c>
      <c r="G303">
        <v>7843300</v>
      </c>
    </row>
    <row r="304" spans="1:7" x14ac:dyDescent="0.2">
      <c r="A304" s="31">
        <v>41715</v>
      </c>
      <c r="B304">
        <v>36.450001</v>
      </c>
      <c r="C304">
        <v>36.599997999999999</v>
      </c>
      <c r="D304">
        <v>36.25</v>
      </c>
      <c r="E304">
        <v>36.380001</v>
      </c>
      <c r="F304">
        <v>21.088284999999999</v>
      </c>
      <c r="G304">
        <v>5416000</v>
      </c>
    </row>
    <row r="305" spans="1:7" x14ac:dyDescent="0.2">
      <c r="A305" s="31">
        <v>41716</v>
      </c>
      <c r="B305">
        <v>36.369999</v>
      </c>
      <c r="C305">
        <v>36.669998</v>
      </c>
      <c r="D305">
        <v>36.25</v>
      </c>
      <c r="E305">
        <v>36.590000000000003</v>
      </c>
      <c r="F305">
        <v>21.210016</v>
      </c>
      <c r="G305">
        <v>4939900</v>
      </c>
    </row>
    <row r="306" spans="1:7" x14ac:dyDescent="0.2">
      <c r="A306" s="31">
        <v>41717</v>
      </c>
      <c r="B306">
        <v>36.590000000000003</v>
      </c>
      <c r="C306">
        <v>36.709999000000003</v>
      </c>
      <c r="D306">
        <v>35.860000999999997</v>
      </c>
      <c r="E306">
        <v>36.020000000000003</v>
      </c>
      <c r="F306">
        <v>20.879614</v>
      </c>
      <c r="G306">
        <v>7321800</v>
      </c>
    </row>
    <row r="307" spans="1:7" x14ac:dyDescent="0.2">
      <c r="A307" s="31">
        <v>41718</v>
      </c>
      <c r="B307">
        <v>35.939999</v>
      </c>
      <c r="C307">
        <v>36.380001</v>
      </c>
      <c r="D307">
        <v>35.840000000000003</v>
      </c>
      <c r="E307">
        <v>36.349997999999999</v>
      </c>
      <c r="F307">
        <v>21.070898</v>
      </c>
      <c r="G307">
        <v>6574800</v>
      </c>
    </row>
    <row r="308" spans="1:7" x14ac:dyDescent="0.2">
      <c r="A308" s="31">
        <v>41719</v>
      </c>
      <c r="B308">
        <v>36.540000999999997</v>
      </c>
      <c r="C308">
        <v>36.909999999999997</v>
      </c>
      <c r="D308">
        <v>36.400002000000001</v>
      </c>
      <c r="E308">
        <v>36.450001</v>
      </c>
      <c r="F308">
        <v>21.12886</v>
      </c>
      <c r="G308">
        <v>11001500</v>
      </c>
    </row>
    <row r="309" spans="1:7" x14ac:dyDescent="0.2">
      <c r="A309" s="31">
        <v>41722</v>
      </c>
      <c r="B309">
        <v>36.549999</v>
      </c>
      <c r="C309">
        <v>36.729999999999997</v>
      </c>
      <c r="D309">
        <v>36.439999</v>
      </c>
      <c r="E309">
        <v>36.689999</v>
      </c>
      <c r="F309">
        <v>21.267982</v>
      </c>
      <c r="G309">
        <v>7088700</v>
      </c>
    </row>
    <row r="310" spans="1:7" x14ac:dyDescent="0.2">
      <c r="A310" s="31">
        <v>41723</v>
      </c>
      <c r="B310">
        <v>36.830002</v>
      </c>
      <c r="C310">
        <v>37</v>
      </c>
      <c r="D310">
        <v>36.700001</v>
      </c>
      <c r="E310">
        <v>36.909999999999997</v>
      </c>
      <c r="F310">
        <v>21.395515</v>
      </c>
      <c r="G310">
        <v>6760900</v>
      </c>
    </row>
    <row r="311" spans="1:7" x14ac:dyDescent="0.2">
      <c r="A311" s="31">
        <v>41724</v>
      </c>
      <c r="B311">
        <v>36.950001</v>
      </c>
      <c r="C311">
        <v>37.349997999999999</v>
      </c>
      <c r="D311">
        <v>36.909999999999997</v>
      </c>
      <c r="E311">
        <v>37.25</v>
      </c>
      <c r="F311">
        <v>21.592601999999999</v>
      </c>
      <c r="G311">
        <v>10929200</v>
      </c>
    </row>
    <row r="312" spans="1:7" x14ac:dyDescent="0.2">
      <c r="A312" s="31">
        <v>41725</v>
      </c>
      <c r="B312">
        <v>37.169998</v>
      </c>
      <c r="C312">
        <v>37.439999</v>
      </c>
      <c r="D312">
        <v>37.07</v>
      </c>
      <c r="E312">
        <v>37.229999999999997</v>
      </c>
      <c r="F312">
        <v>21.581005000000001</v>
      </c>
      <c r="G312">
        <v>8328400</v>
      </c>
    </row>
    <row r="313" spans="1:7" x14ac:dyDescent="0.2">
      <c r="A313" s="31">
        <v>41726</v>
      </c>
      <c r="B313">
        <v>37.310001</v>
      </c>
      <c r="C313">
        <v>37.360000999999997</v>
      </c>
      <c r="D313">
        <v>36.970001000000003</v>
      </c>
      <c r="E313">
        <v>37.119999</v>
      </c>
      <c r="F313">
        <v>21.517240999999999</v>
      </c>
      <c r="G313">
        <v>5252100</v>
      </c>
    </row>
    <row r="314" spans="1:7" x14ac:dyDescent="0.2">
      <c r="A314" s="31">
        <v>41729</v>
      </c>
      <c r="B314">
        <v>37.25</v>
      </c>
      <c r="C314">
        <v>37.490001999999997</v>
      </c>
      <c r="D314">
        <v>37.139999000000003</v>
      </c>
      <c r="E314">
        <v>37.43</v>
      </c>
      <c r="F314">
        <v>21.696940999999999</v>
      </c>
      <c r="G314">
        <v>5335800</v>
      </c>
    </row>
    <row r="315" spans="1:7" x14ac:dyDescent="0.2">
      <c r="A315" s="31">
        <v>41730</v>
      </c>
      <c r="B315">
        <v>37.450001</v>
      </c>
      <c r="C315">
        <v>37.590000000000003</v>
      </c>
      <c r="D315">
        <v>37.130001</v>
      </c>
      <c r="E315">
        <v>37.389999000000003</v>
      </c>
      <c r="F315">
        <v>21.673753999999999</v>
      </c>
      <c r="G315">
        <v>5613100</v>
      </c>
    </row>
    <row r="316" spans="1:7" x14ac:dyDescent="0.2">
      <c r="A316" s="31">
        <v>41731</v>
      </c>
      <c r="B316">
        <v>37.419998</v>
      </c>
      <c r="C316">
        <v>37.639999000000003</v>
      </c>
      <c r="D316">
        <v>37.279998999999997</v>
      </c>
      <c r="E316">
        <v>37.580002</v>
      </c>
      <c r="F316">
        <v>21.78389</v>
      </c>
      <c r="G316">
        <v>7720400</v>
      </c>
    </row>
    <row r="317" spans="1:7" x14ac:dyDescent="0.2">
      <c r="A317" s="31">
        <v>41732</v>
      </c>
      <c r="B317">
        <v>37.700001</v>
      </c>
      <c r="C317">
        <v>37.75</v>
      </c>
      <c r="D317">
        <v>37.419998</v>
      </c>
      <c r="E317">
        <v>37.590000000000003</v>
      </c>
      <c r="F317">
        <v>21.789681999999999</v>
      </c>
      <c r="G317">
        <v>4667900</v>
      </c>
    </row>
    <row r="318" spans="1:7" x14ac:dyDescent="0.2">
      <c r="A318" s="31">
        <v>41733</v>
      </c>
      <c r="B318">
        <v>37.75</v>
      </c>
      <c r="C318">
        <v>37.900002000000001</v>
      </c>
      <c r="D318">
        <v>37.509998000000003</v>
      </c>
      <c r="E318">
        <v>37.57</v>
      </c>
      <c r="F318">
        <v>21.778091</v>
      </c>
      <c r="G318">
        <v>6233900</v>
      </c>
    </row>
    <row r="319" spans="1:7" x14ac:dyDescent="0.2">
      <c r="A319" s="31">
        <v>41736</v>
      </c>
      <c r="B319">
        <v>37.57</v>
      </c>
      <c r="C319">
        <v>37.970001000000003</v>
      </c>
      <c r="D319">
        <v>37.57</v>
      </c>
      <c r="E319">
        <v>37.650002000000001</v>
      </c>
      <c r="F319">
        <v>21.824469000000001</v>
      </c>
      <c r="G319">
        <v>8815700</v>
      </c>
    </row>
    <row r="320" spans="1:7" x14ac:dyDescent="0.2">
      <c r="A320" s="31">
        <v>41737</v>
      </c>
      <c r="B320">
        <v>37.599997999999999</v>
      </c>
      <c r="C320">
        <v>38.119999</v>
      </c>
      <c r="D320">
        <v>37.549999</v>
      </c>
      <c r="E320">
        <v>37.889999000000003</v>
      </c>
      <c r="F320">
        <v>21.963587</v>
      </c>
      <c r="G320">
        <v>8755600</v>
      </c>
    </row>
    <row r="321" spans="1:7" x14ac:dyDescent="0.2">
      <c r="A321" s="31">
        <v>41738</v>
      </c>
      <c r="B321">
        <v>37.869999</v>
      </c>
      <c r="C321">
        <v>38.18</v>
      </c>
      <c r="D321">
        <v>37.82</v>
      </c>
      <c r="E321">
        <v>38.139999000000003</v>
      </c>
      <c r="F321">
        <v>22.108498000000001</v>
      </c>
      <c r="G321">
        <v>7739300</v>
      </c>
    </row>
    <row r="322" spans="1:7" x14ac:dyDescent="0.2">
      <c r="A322" s="31">
        <v>41739</v>
      </c>
      <c r="B322">
        <v>38.270000000000003</v>
      </c>
      <c r="C322">
        <v>38.560001</v>
      </c>
      <c r="D322">
        <v>37.770000000000003</v>
      </c>
      <c r="E322">
        <v>37.82</v>
      </c>
      <c r="F322">
        <v>21.923013999999998</v>
      </c>
      <c r="G322">
        <v>12591800</v>
      </c>
    </row>
    <row r="323" spans="1:7" x14ac:dyDescent="0.2">
      <c r="A323" s="31">
        <v>41740</v>
      </c>
      <c r="B323">
        <v>37.709999000000003</v>
      </c>
      <c r="C323">
        <v>38.189999</v>
      </c>
      <c r="D323">
        <v>37.560001</v>
      </c>
      <c r="E323">
        <v>37.650002000000001</v>
      </c>
      <c r="F323">
        <v>21.824469000000001</v>
      </c>
      <c r="G323">
        <v>8729800</v>
      </c>
    </row>
    <row r="324" spans="1:7" x14ac:dyDescent="0.2">
      <c r="A324" s="31">
        <v>41743</v>
      </c>
      <c r="B324">
        <v>37.880001</v>
      </c>
      <c r="C324">
        <v>38.259998000000003</v>
      </c>
      <c r="D324">
        <v>37.740001999999997</v>
      </c>
      <c r="E324">
        <v>38.25</v>
      </c>
      <c r="F324">
        <v>22.172263999999998</v>
      </c>
      <c r="G324">
        <v>6864400</v>
      </c>
    </row>
    <row r="325" spans="1:7" x14ac:dyDescent="0.2">
      <c r="A325" s="31">
        <v>41744</v>
      </c>
      <c r="B325">
        <v>38.25</v>
      </c>
      <c r="C325">
        <v>38.340000000000003</v>
      </c>
      <c r="D325">
        <v>38.049999</v>
      </c>
      <c r="E325">
        <v>38.209999000000003</v>
      </c>
      <c r="F325">
        <v>22.149076000000001</v>
      </c>
      <c r="G325">
        <v>7911800</v>
      </c>
    </row>
    <row r="326" spans="1:7" x14ac:dyDescent="0.2">
      <c r="A326" s="31">
        <v>41745</v>
      </c>
      <c r="B326">
        <v>38.360000999999997</v>
      </c>
      <c r="C326">
        <v>38.560001</v>
      </c>
      <c r="D326">
        <v>38.229999999999997</v>
      </c>
      <c r="E326">
        <v>38.360000999999997</v>
      </c>
      <c r="F326">
        <v>22.236022999999999</v>
      </c>
      <c r="G326">
        <v>6615500</v>
      </c>
    </row>
    <row r="327" spans="1:7" x14ac:dyDescent="0.2">
      <c r="A327" s="31">
        <v>41746</v>
      </c>
      <c r="B327">
        <v>38.229999999999997</v>
      </c>
      <c r="C327">
        <v>38.459999000000003</v>
      </c>
      <c r="D327">
        <v>37.939999</v>
      </c>
      <c r="E327">
        <v>38.450001</v>
      </c>
      <c r="F327">
        <v>22.288201999999998</v>
      </c>
      <c r="G327">
        <v>8498400</v>
      </c>
    </row>
    <row r="328" spans="1:7" x14ac:dyDescent="0.2">
      <c r="A328" s="31">
        <v>41750</v>
      </c>
      <c r="B328">
        <v>38.360000999999997</v>
      </c>
      <c r="C328">
        <v>38.459999000000003</v>
      </c>
      <c r="D328">
        <v>37.880001</v>
      </c>
      <c r="E328">
        <v>38.419998</v>
      </c>
      <c r="F328">
        <v>22.270807000000001</v>
      </c>
      <c r="G328">
        <v>4581700</v>
      </c>
    </row>
    <row r="329" spans="1:7" x14ac:dyDescent="0.2">
      <c r="A329" s="31">
        <v>41751</v>
      </c>
      <c r="B329">
        <v>38.380001</v>
      </c>
      <c r="C329">
        <v>38.659999999999997</v>
      </c>
      <c r="D329">
        <v>38.270000000000003</v>
      </c>
      <c r="E329">
        <v>38.639999000000003</v>
      </c>
      <c r="F329">
        <v>22.398336</v>
      </c>
      <c r="G329">
        <v>8907300</v>
      </c>
    </row>
    <row r="330" spans="1:7" x14ac:dyDescent="0.2">
      <c r="A330" s="31">
        <v>41752</v>
      </c>
      <c r="B330">
        <v>38.540000999999997</v>
      </c>
      <c r="C330">
        <v>38.590000000000003</v>
      </c>
      <c r="D330">
        <v>38.150002000000001</v>
      </c>
      <c r="E330">
        <v>38.310001</v>
      </c>
      <c r="F330">
        <v>22.207045000000001</v>
      </c>
      <c r="G330">
        <v>9972300</v>
      </c>
    </row>
    <row r="331" spans="1:7" x14ac:dyDescent="0.2">
      <c r="A331" s="31">
        <v>41753</v>
      </c>
      <c r="B331">
        <v>38.340000000000003</v>
      </c>
      <c r="C331">
        <v>38.799999</v>
      </c>
      <c r="D331">
        <v>38.07</v>
      </c>
      <c r="E331">
        <v>38.400002000000001</v>
      </c>
      <c r="F331">
        <v>22.259215999999999</v>
      </c>
      <c r="G331">
        <v>8667600</v>
      </c>
    </row>
    <row r="332" spans="1:7" x14ac:dyDescent="0.2">
      <c r="A332" s="31">
        <v>41754</v>
      </c>
      <c r="B332">
        <v>38.400002000000001</v>
      </c>
      <c r="C332">
        <v>39.110000999999997</v>
      </c>
      <c r="D332">
        <v>38.200001</v>
      </c>
      <c r="E332">
        <v>39.110000999999997</v>
      </c>
      <c r="F332">
        <v>22.670777999999999</v>
      </c>
      <c r="G332">
        <v>8560700</v>
      </c>
    </row>
    <row r="333" spans="1:7" x14ac:dyDescent="0.2">
      <c r="A333" s="31">
        <v>41757</v>
      </c>
      <c r="B333">
        <v>39.220001000000003</v>
      </c>
      <c r="C333">
        <v>40.150002000000001</v>
      </c>
      <c r="D333">
        <v>39.220001000000003</v>
      </c>
      <c r="E333">
        <v>39.93</v>
      </c>
      <c r="F333">
        <v>23.146104999999999</v>
      </c>
      <c r="G333">
        <v>13563000</v>
      </c>
    </row>
    <row r="334" spans="1:7" x14ac:dyDescent="0.2">
      <c r="A334" s="31">
        <v>41758</v>
      </c>
      <c r="B334">
        <v>40.020000000000003</v>
      </c>
      <c r="C334">
        <v>40.240001999999997</v>
      </c>
      <c r="D334">
        <v>39.880001</v>
      </c>
      <c r="E334">
        <v>40.119999</v>
      </c>
      <c r="F334">
        <v>23.256245</v>
      </c>
      <c r="G334">
        <v>8536300</v>
      </c>
    </row>
    <row r="335" spans="1:7" x14ac:dyDescent="0.2">
      <c r="A335" s="31">
        <v>41759</v>
      </c>
      <c r="B335">
        <v>39.650002000000001</v>
      </c>
      <c r="C335">
        <v>40.159999999999997</v>
      </c>
      <c r="D335">
        <v>39.599997999999999</v>
      </c>
      <c r="E335">
        <v>40.110000999999997</v>
      </c>
      <c r="F335">
        <v>23.250444000000002</v>
      </c>
      <c r="G335">
        <v>10221100</v>
      </c>
    </row>
    <row r="336" spans="1:7" x14ac:dyDescent="0.2">
      <c r="A336" s="31">
        <v>41760</v>
      </c>
      <c r="B336">
        <v>40.159999999999997</v>
      </c>
      <c r="C336">
        <v>40.340000000000003</v>
      </c>
      <c r="D336">
        <v>39.799999</v>
      </c>
      <c r="E336">
        <v>39.830002</v>
      </c>
      <c r="F336">
        <v>23.088139999999999</v>
      </c>
      <c r="G336">
        <v>11871300</v>
      </c>
    </row>
    <row r="337" spans="1:7" x14ac:dyDescent="0.2">
      <c r="A337" s="31">
        <v>41761</v>
      </c>
      <c r="B337">
        <v>39.75</v>
      </c>
      <c r="C337">
        <v>40.07</v>
      </c>
      <c r="D337">
        <v>39.729999999999997</v>
      </c>
      <c r="E337">
        <v>39.970001000000003</v>
      </c>
      <c r="F337">
        <v>23.169287000000001</v>
      </c>
      <c r="G337">
        <v>7622200</v>
      </c>
    </row>
    <row r="338" spans="1:7" x14ac:dyDescent="0.2">
      <c r="A338" s="31">
        <v>41764</v>
      </c>
      <c r="B338">
        <v>39.810001</v>
      </c>
      <c r="C338">
        <v>39.979999999999997</v>
      </c>
      <c r="D338">
        <v>39.599997999999999</v>
      </c>
      <c r="E338">
        <v>39.889999000000003</v>
      </c>
      <c r="F338">
        <v>23.122919</v>
      </c>
      <c r="G338">
        <v>5746500</v>
      </c>
    </row>
    <row r="339" spans="1:7" x14ac:dyDescent="0.2">
      <c r="A339" s="31">
        <v>41765</v>
      </c>
      <c r="B339">
        <v>39.849997999999999</v>
      </c>
      <c r="C339">
        <v>39.919998</v>
      </c>
      <c r="D339">
        <v>39.729999999999997</v>
      </c>
      <c r="E339">
        <v>39.759998000000003</v>
      </c>
      <c r="F339">
        <v>23.047561999999999</v>
      </c>
      <c r="G339">
        <v>4302500</v>
      </c>
    </row>
    <row r="340" spans="1:7" x14ac:dyDescent="0.2">
      <c r="A340" s="31">
        <v>41766</v>
      </c>
      <c r="B340">
        <v>39.939999</v>
      </c>
      <c r="C340">
        <v>40.18</v>
      </c>
      <c r="D340">
        <v>39.869999</v>
      </c>
      <c r="E340">
        <v>40.060001</v>
      </c>
      <c r="F340">
        <v>23.221461999999999</v>
      </c>
      <c r="G340">
        <v>7257300</v>
      </c>
    </row>
    <row r="341" spans="1:7" x14ac:dyDescent="0.2">
      <c r="A341" s="31">
        <v>41767</v>
      </c>
      <c r="B341">
        <v>40.099997999999999</v>
      </c>
      <c r="C341">
        <v>40.200001</v>
      </c>
      <c r="D341">
        <v>39.970001000000003</v>
      </c>
      <c r="E341">
        <v>40.110000999999997</v>
      </c>
      <c r="F341">
        <v>23.250444000000002</v>
      </c>
      <c r="G341">
        <v>6997000</v>
      </c>
    </row>
    <row r="342" spans="1:7" x14ac:dyDescent="0.2">
      <c r="A342" s="31">
        <v>41768</v>
      </c>
      <c r="B342">
        <v>40.020000000000003</v>
      </c>
      <c r="C342">
        <v>40.240001999999997</v>
      </c>
      <c r="D342">
        <v>39.990001999999997</v>
      </c>
      <c r="E342">
        <v>40.200001</v>
      </c>
      <c r="F342">
        <v>23.302613999999998</v>
      </c>
      <c r="G342">
        <v>4930000</v>
      </c>
    </row>
    <row r="343" spans="1:7" x14ac:dyDescent="0.2">
      <c r="A343" s="31">
        <v>41771</v>
      </c>
      <c r="B343">
        <v>40.43</v>
      </c>
      <c r="C343">
        <v>40.57</v>
      </c>
      <c r="D343">
        <v>40.229999999999997</v>
      </c>
      <c r="E343">
        <v>40.369999</v>
      </c>
      <c r="F343">
        <v>23.401153999999998</v>
      </c>
      <c r="G343">
        <v>5028600</v>
      </c>
    </row>
    <row r="344" spans="1:7" x14ac:dyDescent="0.2">
      <c r="A344" s="31">
        <v>41772</v>
      </c>
      <c r="B344">
        <v>40.439999</v>
      </c>
      <c r="C344">
        <v>40.639999000000003</v>
      </c>
      <c r="D344">
        <v>40.299999</v>
      </c>
      <c r="E344">
        <v>40.610000999999997</v>
      </c>
      <c r="F344">
        <v>23.540282999999999</v>
      </c>
      <c r="G344">
        <v>9944300</v>
      </c>
    </row>
    <row r="345" spans="1:7" x14ac:dyDescent="0.2">
      <c r="A345" s="31">
        <v>41773</v>
      </c>
      <c r="B345">
        <v>40.549999</v>
      </c>
      <c r="C345">
        <v>40.57</v>
      </c>
      <c r="D345">
        <v>40.229999999999997</v>
      </c>
      <c r="E345">
        <v>40.330002</v>
      </c>
      <c r="F345">
        <v>23.377972</v>
      </c>
      <c r="G345">
        <v>6105800</v>
      </c>
    </row>
    <row r="346" spans="1:7" x14ac:dyDescent="0.2">
      <c r="A346" s="31">
        <v>41774</v>
      </c>
      <c r="B346">
        <v>40.169998</v>
      </c>
      <c r="C346">
        <v>40.299999</v>
      </c>
      <c r="D346">
        <v>39.970001000000003</v>
      </c>
      <c r="E346">
        <v>40.049999</v>
      </c>
      <c r="F346">
        <v>23.215661999999998</v>
      </c>
      <c r="G346">
        <v>7215000</v>
      </c>
    </row>
    <row r="347" spans="1:7" x14ac:dyDescent="0.2">
      <c r="A347" s="31">
        <v>41775</v>
      </c>
      <c r="B347">
        <v>40.07</v>
      </c>
      <c r="C347">
        <v>40.689999</v>
      </c>
      <c r="D347">
        <v>40.009998000000003</v>
      </c>
      <c r="E347">
        <v>40.689999</v>
      </c>
      <c r="F347">
        <v>23.586645000000001</v>
      </c>
      <c r="G347">
        <v>8203800</v>
      </c>
    </row>
    <row r="348" spans="1:7" x14ac:dyDescent="0.2">
      <c r="A348" s="31">
        <v>41778</v>
      </c>
      <c r="B348">
        <v>40.290000999999997</v>
      </c>
      <c r="C348">
        <v>40.439999</v>
      </c>
      <c r="D348">
        <v>40</v>
      </c>
      <c r="E348">
        <v>40.209999000000003</v>
      </c>
      <c r="F348">
        <v>23.308409000000001</v>
      </c>
      <c r="G348">
        <v>10646700</v>
      </c>
    </row>
    <row r="349" spans="1:7" x14ac:dyDescent="0.2">
      <c r="A349" s="31">
        <v>41779</v>
      </c>
      <c r="B349">
        <v>40.18</v>
      </c>
      <c r="C349">
        <v>40.279998999999997</v>
      </c>
      <c r="D349">
        <v>39.959999000000003</v>
      </c>
      <c r="E349">
        <v>40.029998999999997</v>
      </c>
      <c r="F349">
        <v>23.204075</v>
      </c>
      <c r="G349">
        <v>5959500</v>
      </c>
    </row>
    <row r="350" spans="1:7" x14ac:dyDescent="0.2">
      <c r="A350" s="31">
        <v>41780</v>
      </c>
      <c r="B350">
        <v>40.099997999999999</v>
      </c>
      <c r="C350">
        <v>40.770000000000003</v>
      </c>
      <c r="D350">
        <v>40.009998000000003</v>
      </c>
      <c r="E350">
        <v>40.639999000000003</v>
      </c>
      <c r="F350">
        <v>23.557669000000001</v>
      </c>
      <c r="G350">
        <v>7952700</v>
      </c>
    </row>
    <row r="351" spans="1:7" x14ac:dyDescent="0.2">
      <c r="A351" s="31">
        <v>41781</v>
      </c>
      <c r="B351">
        <v>40.590000000000003</v>
      </c>
      <c r="C351">
        <v>40.990001999999997</v>
      </c>
      <c r="D351">
        <v>40.43</v>
      </c>
      <c r="E351">
        <v>40.68</v>
      </c>
      <c r="F351">
        <v>23.580860000000001</v>
      </c>
      <c r="G351">
        <v>8387500</v>
      </c>
    </row>
    <row r="352" spans="1:7" x14ac:dyDescent="0.2">
      <c r="A352" s="31">
        <v>41782</v>
      </c>
      <c r="B352">
        <v>40.709999000000003</v>
      </c>
      <c r="C352">
        <v>40.830002</v>
      </c>
      <c r="D352">
        <v>40.580002</v>
      </c>
      <c r="E352">
        <v>40.68</v>
      </c>
      <c r="F352">
        <v>23.580860000000001</v>
      </c>
      <c r="G352">
        <v>4293500</v>
      </c>
    </row>
    <row r="353" spans="1:7" x14ac:dyDescent="0.2">
      <c r="A353" s="31">
        <v>41786</v>
      </c>
      <c r="B353">
        <v>40.75</v>
      </c>
      <c r="C353">
        <v>40.849997999999999</v>
      </c>
      <c r="D353">
        <v>40.630001</v>
      </c>
      <c r="E353">
        <v>40.770000000000003</v>
      </c>
      <c r="F353">
        <v>23.633027999999999</v>
      </c>
      <c r="G353">
        <v>4079000</v>
      </c>
    </row>
    <row r="354" spans="1:7" x14ac:dyDescent="0.2">
      <c r="A354" s="31">
        <v>41787</v>
      </c>
      <c r="B354">
        <v>40.799999</v>
      </c>
      <c r="C354">
        <v>40.889999000000003</v>
      </c>
      <c r="D354">
        <v>40.659999999999997</v>
      </c>
      <c r="E354">
        <v>40.770000000000003</v>
      </c>
      <c r="F354">
        <v>23.633027999999999</v>
      </c>
      <c r="G354">
        <v>3865800</v>
      </c>
    </row>
    <row r="355" spans="1:7" x14ac:dyDescent="0.2">
      <c r="A355" s="31">
        <v>41788</v>
      </c>
      <c r="B355">
        <v>40.840000000000003</v>
      </c>
      <c r="C355">
        <v>41.369999</v>
      </c>
      <c r="D355">
        <v>40.770000000000003</v>
      </c>
      <c r="E355">
        <v>41.310001</v>
      </c>
      <c r="F355">
        <v>23.946047</v>
      </c>
      <c r="G355">
        <v>5591100</v>
      </c>
    </row>
    <row r="356" spans="1:7" x14ac:dyDescent="0.2">
      <c r="A356" s="31">
        <v>41789</v>
      </c>
      <c r="B356">
        <v>41.189999</v>
      </c>
      <c r="C356">
        <v>41.619999</v>
      </c>
      <c r="D356">
        <v>41.099997999999999</v>
      </c>
      <c r="E356">
        <v>41.560001</v>
      </c>
      <c r="F356">
        <v>24.090961</v>
      </c>
      <c r="G356">
        <v>7319600</v>
      </c>
    </row>
    <row r="357" spans="1:7" x14ac:dyDescent="0.2">
      <c r="A357" s="31">
        <v>41792</v>
      </c>
      <c r="B357">
        <v>41.630001</v>
      </c>
      <c r="C357">
        <v>41.639999000000003</v>
      </c>
      <c r="D357">
        <v>41.25</v>
      </c>
      <c r="E357">
        <v>41.25</v>
      </c>
      <c r="F357">
        <v>23.911268</v>
      </c>
      <c r="G357">
        <v>4501700</v>
      </c>
    </row>
    <row r="358" spans="1:7" x14ac:dyDescent="0.2">
      <c r="A358" s="31">
        <v>41793</v>
      </c>
      <c r="B358">
        <v>41.200001</v>
      </c>
      <c r="C358">
        <v>41.360000999999997</v>
      </c>
      <c r="D358">
        <v>41.150002000000001</v>
      </c>
      <c r="E358">
        <v>41.240001999999997</v>
      </c>
      <c r="F358">
        <v>23.905470000000001</v>
      </c>
      <c r="G358">
        <v>4386400</v>
      </c>
    </row>
    <row r="359" spans="1:7" x14ac:dyDescent="0.2">
      <c r="A359" s="31">
        <v>41794</v>
      </c>
      <c r="B359">
        <v>41.200001</v>
      </c>
      <c r="C359">
        <v>41.32</v>
      </c>
      <c r="D359">
        <v>41.099997999999999</v>
      </c>
      <c r="E359">
        <v>41.23</v>
      </c>
      <c r="F359">
        <v>23.899678999999999</v>
      </c>
      <c r="G359">
        <v>3349900</v>
      </c>
    </row>
    <row r="360" spans="1:7" x14ac:dyDescent="0.2">
      <c r="A360" s="31">
        <v>41795</v>
      </c>
      <c r="B360">
        <v>41.23</v>
      </c>
      <c r="C360">
        <v>41.48</v>
      </c>
      <c r="D360">
        <v>41.150002000000001</v>
      </c>
      <c r="E360">
        <v>41.290000999999997</v>
      </c>
      <c r="F360">
        <v>23.934457999999999</v>
      </c>
      <c r="G360">
        <v>4116300</v>
      </c>
    </row>
    <row r="361" spans="1:7" x14ac:dyDescent="0.2">
      <c r="A361" s="31">
        <v>41796</v>
      </c>
      <c r="B361">
        <v>41.290000999999997</v>
      </c>
      <c r="C361">
        <v>41.439999</v>
      </c>
      <c r="D361">
        <v>41.259998000000003</v>
      </c>
      <c r="E361">
        <v>41.389999000000003</v>
      </c>
      <c r="F361">
        <v>23.992424</v>
      </c>
      <c r="G361">
        <v>3964200</v>
      </c>
    </row>
    <row r="362" spans="1:7" x14ac:dyDescent="0.2">
      <c r="A362" s="31">
        <v>41799</v>
      </c>
      <c r="B362">
        <v>41.32</v>
      </c>
      <c r="C362">
        <v>41.639999000000003</v>
      </c>
      <c r="D362">
        <v>41.279998999999997</v>
      </c>
      <c r="E362">
        <v>41.610000999999997</v>
      </c>
      <c r="F362">
        <v>24.119944</v>
      </c>
      <c r="G362">
        <v>5173900</v>
      </c>
    </row>
    <row r="363" spans="1:7" x14ac:dyDescent="0.2">
      <c r="A363" s="31">
        <v>41800</v>
      </c>
      <c r="B363">
        <v>41.540000999999997</v>
      </c>
      <c r="C363">
        <v>42.389999000000003</v>
      </c>
      <c r="D363">
        <v>41.48</v>
      </c>
      <c r="E363">
        <v>42.349997999999999</v>
      </c>
      <c r="F363">
        <v>24.548897</v>
      </c>
      <c r="G363">
        <v>11193600</v>
      </c>
    </row>
    <row r="364" spans="1:7" x14ac:dyDescent="0.2">
      <c r="A364" s="31">
        <v>41801</v>
      </c>
      <c r="B364">
        <v>42.220001000000003</v>
      </c>
      <c r="C364">
        <v>42.709999000000003</v>
      </c>
      <c r="D364">
        <v>42.16</v>
      </c>
      <c r="E364">
        <v>42.59</v>
      </c>
      <c r="F364">
        <v>24.688019000000001</v>
      </c>
      <c r="G364">
        <v>12157300</v>
      </c>
    </row>
    <row r="365" spans="1:7" x14ac:dyDescent="0.2">
      <c r="A365" s="31">
        <v>41802</v>
      </c>
      <c r="B365">
        <v>42.049999</v>
      </c>
      <c r="C365">
        <v>42.189999</v>
      </c>
      <c r="D365">
        <v>41.23</v>
      </c>
      <c r="E365">
        <v>41.279998999999997</v>
      </c>
      <c r="F365">
        <v>24.201408000000001</v>
      </c>
      <c r="G365">
        <v>8391300</v>
      </c>
    </row>
    <row r="366" spans="1:7" x14ac:dyDescent="0.2">
      <c r="A366" s="31">
        <v>41803</v>
      </c>
      <c r="B366">
        <v>41.34</v>
      </c>
      <c r="C366">
        <v>41.619999</v>
      </c>
      <c r="D366">
        <v>41.189999</v>
      </c>
      <c r="E366">
        <v>41.450001</v>
      </c>
      <c r="F366">
        <v>24.301082999999998</v>
      </c>
      <c r="G366">
        <v>5470100</v>
      </c>
    </row>
    <row r="367" spans="1:7" x14ac:dyDescent="0.2">
      <c r="A367" s="31">
        <v>41806</v>
      </c>
      <c r="B367">
        <v>41.439999</v>
      </c>
      <c r="C367">
        <v>41.970001000000003</v>
      </c>
      <c r="D367">
        <v>41.259998000000003</v>
      </c>
      <c r="E367">
        <v>41.810001</v>
      </c>
      <c r="F367">
        <v>24.512142000000001</v>
      </c>
      <c r="G367">
        <v>5133900</v>
      </c>
    </row>
    <row r="368" spans="1:7" x14ac:dyDescent="0.2">
      <c r="A368" s="31">
        <v>41807</v>
      </c>
      <c r="B368">
        <v>41.689999</v>
      </c>
      <c r="C368">
        <v>41.799999</v>
      </c>
      <c r="D368">
        <v>41.52</v>
      </c>
      <c r="E368">
        <v>41.68</v>
      </c>
      <c r="F368">
        <v>24.435917</v>
      </c>
      <c r="G368">
        <v>4496200</v>
      </c>
    </row>
    <row r="369" spans="1:7" x14ac:dyDescent="0.2">
      <c r="A369" s="31">
        <v>41808</v>
      </c>
      <c r="B369">
        <v>41.689999</v>
      </c>
      <c r="C369">
        <v>42.369999</v>
      </c>
      <c r="D369">
        <v>41.52</v>
      </c>
      <c r="E369">
        <v>42.349997999999999</v>
      </c>
      <c r="F369">
        <v>24.828721999999999</v>
      </c>
      <c r="G369">
        <v>8340100</v>
      </c>
    </row>
    <row r="370" spans="1:7" x14ac:dyDescent="0.2">
      <c r="A370" s="31">
        <v>41809</v>
      </c>
      <c r="B370">
        <v>42.419998</v>
      </c>
      <c r="C370">
        <v>43.150002000000001</v>
      </c>
      <c r="D370">
        <v>42.380001</v>
      </c>
      <c r="E370">
        <v>43.07</v>
      </c>
      <c r="F370">
        <v>25.250841000000001</v>
      </c>
      <c r="G370">
        <v>10498500</v>
      </c>
    </row>
    <row r="371" spans="1:7" x14ac:dyDescent="0.2">
      <c r="A371" s="31">
        <v>41810</v>
      </c>
      <c r="B371">
        <v>43.23</v>
      </c>
      <c r="C371">
        <v>43.380001</v>
      </c>
      <c r="D371">
        <v>42.950001</v>
      </c>
      <c r="E371">
        <v>43.119999</v>
      </c>
      <c r="F371">
        <v>25.280151</v>
      </c>
      <c r="G371">
        <v>12356800</v>
      </c>
    </row>
    <row r="372" spans="1:7" x14ac:dyDescent="0.2">
      <c r="A372" s="31">
        <v>41813</v>
      </c>
      <c r="B372">
        <v>43.009998000000003</v>
      </c>
      <c r="C372">
        <v>43.02</v>
      </c>
      <c r="D372">
        <v>42.5</v>
      </c>
      <c r="E372">
        <v>42.689999</v>
      </c>
      <c r="F372">
        <v>25.028058999999999</v>
      </c>
      <c r="G372">
        <v>5750500</v>
      </c>
    </row>
    <row r="373" spans="1:7" x14ac:dyDescent="0.2">
      <c r="A373" s="31">
        <v>41814</v>
      </c>
      <c r="B373">
        <v>42.5</v>
      </c>
      <c r="C373">
        <v>42.5</v>
      </c>
      <c r="D373">
        <v>42.040000999999997</v>
      </c>
      <c r="E373">
        <v>42.349997999999999</v>
      </c>
      <c r="F373">
        <v>24.828721999999999</v>
      </c>
      <c r="G373">
        <v>8291600</v>
      </c>
    </row>
    <row r="374" spans="1:7" x14ac:dyDescent="0.2">
      <c r="A374" s="31">
        <v>41815</v>
      </c>
      <c r="B374">
        <v>42.139999000000003</v>
      </c>
      <c r="C374">
        <v>42.200001</v>
      </c>
      <c r="D374">
        <v>41.900002000000001</v>
      </c>
      <c r="E374">
        <v>42.029998999999997</v>
      </c>
      <c r="F374">
        <v>24.641114999999999</v>
      </c>
      <c r="G374">
        <v>6983900</v>
      </c>
    </row>
    <row r="375" spans="1:7" x14ac:dyDescent="0.2">
      <c r="A375" s="31">
        <v>41816</v>
      </c>
      <c r="B375">
        <v>41.98</v>
      </c>
      <c r="C375">
        <v>42</v>
      </c>
      <c r="D375">
        <v>41.52</v>
      </c>
      <c r="E375">
        <v>41.900002000000001</v>
      </c>
      <c r="F375">
        <v>24.564905</v>
      </c>
      <c r="G375">
        <v>7161300</v>
      </c>
    </row>
    <row r="376" spans="1:7" x14ac:dyDescent="0.2">
      <c r="A376" s="31">
        <v>41817</v>
      </c>
      <c r="B376">
        <v>41.790000999999997</v>
      </c>
      <c r="C376">
        <v>41.860000999999997</v>
      </c>
      <c r="D376">
        <v>41.130001</v>
      </c>
      <c r="E376">
        <v>41.82</v>
      </c>
      <c r="F376">
        <v>24.518000000000001</v>
      </c>
      <c r="G376">
        <v>12779900</v>
      </c>
    </row>
    <row r="377" spans="1:7" x14ac:dyDescent="0.2">
      <c r="A377" s="31">
        <v>41820</v>
      </c>
      <c r="B377">
        <v>41.759998000000003</v>
      </c>
      <c r="C377">
        <v>42.279998999999997</v>
      </c>
      <c r="D377">
        <v>41.560001</v>
      </c>
      <c r="E377">
        <v>41.939999</v>
      </c>
      <c r="F377">
        <v>24.588348</v>
      </c>
      <c r="G377">
        <v>9322600</v>
      </c>
    </row>
    <row r="378" spans="1:7" x14ac:dyDescent="0.2">
      <c r="A378" s="31">
        <v>41821</v>
      </c>
      <c r="B378">
        <v>41.869999</v>
      </c>
      <c r="C378">
        <v>42</v>
      </c>
      <c r="D378">
        <v>41.52</v>
      </c>
      <c r="E378">
        <v>41.830002</v>
      </c>
      <c r="F378">
        <v>24.523865000000001</v>
      </c>
      <c r="G378">
        <v>5197700</v>
      </c>
    </row>
    <row r="379" spans="1:7" x14ac:dyDescent="0.2">
      <c r="A379" s="31">
        <v>41822</v>
      </c>
      <c r="B379">
        <v>41.849997999999999</v>
      </c>
      <c r="C379">
        <v>41.970001000000003</v>
      </c>
      <c r="D379">
        <v>41.720001000000003</v>
      </c>
      <c r="E379">
        <v>41.869999</v>
      </c>
      <c r="F379">
        <v>24.547314</v>
      </c>
      <c r="G379">
        <v>3579200</v>
      </c>
    </row>
    <row r="380" spans="1:7" x14ac:dyDescent="0.2">
      <c r="A380" s="31">
        <v>41823</v>
      </c>
      <c r="B380">
        <v>42.02</v>
      </c>
      <c r="C380">
        <v>42.580002</v>
      </c>
      <c r="D380">
        <v>41.990001999999997</v>
      </c>
      <c r="E380">
        <v>42.389999000000003</v>
      </c>
      <c r="F380">
        <v>24.852180000000001</v>
      </c>
      <c r="G380">
        <v>5819600</v>
      </c>
    </row>
    <row r="381" spans="1:7" x14ac:dyDescent="0.2">
      <c r="A381" s="31">
        <v>41827</v>
      </c>
      <c r="B381">
        <v>42.25</v>
      </c>
      <c r="C381">
        <v>42.779998999999997</v>
      </c>
      <c r="D381">
        <v>42.25</v>
      </c>
      <c r="E381">
        <v>42.619999</v>
      </c>
      <c r="F381">
        <v>24.987019</v>
      </c>
      <c r="G381">
        <v>5212400</v>
      </c>
    </row>
    <row r="382" spans="1:7" x14ac:dyDescent="0.2">
      <c r="A382" s="31">
        <v>41828</v>
      </c>
      <c r="B382">
        <v>42.650002000000001</v>
      </c>
      <c r="C382">
        <v>42.810001</v>
      </c>
      <c r="D382">
        <v>42.509998000000003</v>
      </c>
      <c r="E382">
        <v>42.709999000000003</v>
      </c>
      <c r="F382">
        <v>25.039783</v>
      </c>
      <c r="G382">
        <v>5145000</v>
      </c>
    </row>
    <row r="383" spans="1:7" x14ac:dyDescent="0.2">
      <c r="A383" s="31">
        <v>41829</v>
      </c>
      <c r="B383">
        <v>42.849997999999999</v>
      </c>
      <c r="C383">
        <v>43.049999</v>
      </c>
      <c r="D383">
        <v>42.720001000000003</v>
      </c>
      <c r="E383">
        <v>42.799999</v>
      </c>
      <c r="F383">
        <v>25.092549999999999</v>
      </c>
      <c r="G383">
        <v>5904300</v>
      </c>
    </row>
    <row r="384" spans="1:7" x14ac:dyDescent="0.2">
      <c r="A384" s="31">
        <v>41830</v>
      </c>
      <c r="B384">
        <v>42.610000999999997</v>
      </c>
      <c r="C384">
        <v>42.950001</v>
      </c>
      <c r="D384">
        <v>42.610000999999997</v>
      </c>
      <c r="E384">
        <v>42.950001</v>
      </c>
      <c r="F384">
        <v>25.180482999999999</v>
      </c>
      <c r="G384">
        <v>7554700</v>
      </c>
    </row>
    <row r="385" spans="1:7" x14ac:dyDescent="0.2">
      <c r="A385" s="31">
        <v>41831</v>
      </c>
      <c r="B385">
        <v>43.529998999999997</v>
      </c>
      <c r="C385">
        <v>43.599997999999999</v>
      </c>
      <c r="D385">
        <v>43.02</v>
      </c>
      <c r="E385">
        <v>43.43</v>
      </c>
      <c r="F385">
        <v>25.461908000000001</v>
      </c>
      <c r="G385">
        <v>9915900</v>
      </c>
    </row>
    <row r="386" spans="1:7" x14ac:dyDescent="0.2">
      <c r="A386" s="31">
        <v>41834</v>
      </c>
      <c r="B386">
        <v>43.610000999999997</v>
      </c>
      <c r="C386">
        <v>43.700001</v>
      </c>
      <c r="D386">
        <v>43.259998000000003</v>
      </c>
      <c r="E386">
        <v>43.349997999999999</v>
      </c>
      <c r="F386">
        <v>25.414992999999999</v>
      </c>
      <c r="G386">
        <v>8341300</v>
      </c>
    </row>
    <row r="387" spans="1:7" x14ac:dyDescent="0.2">
      <c r="A387" s="31">
        <v>41835</v>
      </c>
      <c r="B387">
        <v>43</v>
      </c>
      <c r="C387">
        <v>43.080002</v>
      </c>
      <c r="D387">
        <v>41.75</v>
      </c>
      <c r="E387">
        <v>41.759998000000003</v>
      </c>
      <c r="F387">
        <v>24.482825999999999</v>
      </c>
      <c r="G387">
        <v>18024000</v>
      </c>
    </row>
    <row r="388" spans="1:7" x14ac:dyDescent="0.2">
      <c r="A388" s="31">
        <v>41836</v>
      </c>
      <c r="B388">
        <v>42.080002</v>
      </c>
      <c r="C388">
        <v>42.360000999999997</v>
      </c>
      <c r="D388">
        <v>41.700001</v>
      </c>
      <c r="E388">
        <v>41.82</v>
      </c>
      <c r="F388">
        <v>24.518000000000001</v>
      </c>
      <c r="G388">
        <v>7922300</v>
      </c>
    </row>
    <row r="389" spans="1:7" x14ac:dyDescent="0.2">
      <c r="A389" s="31">
        <v>41837</v>
      </c>
      <c r="B389">
        <v>41.709999000000003</v>
      </c>
      <c r="C389">
        <v>41.98</v>
      </c>
      <c r="D389">
        <v>41.549999</v>
      </c>
      <c r="E389">
        <v>41.580002</v>
      </c>
      <c r="F389">
        <v>24.377296000000001</v>
      </c>
      <c r="G389">
        <v>6506800</v>
      </c>
    </row>
    <row r="390" spans="1:7" x14ac:dyDescent="0.2">
      <c r="A390" s="31">
        <v>41838</v>
      </c>
      <c r="B390">
        <v>41.790000999999997</v>
      </c>
      <c r="C390">
        <v>42.259998000000003</v>
      </c>
      <c r="D390">
        <v>41.599997999999999</v>
      </c>
      <c r="E390">
        <v>42.169998</v>
      </c>
      <c r="F390">
        <v>24.723193999999999</v>
      </c>
      <c r="G390">
        <v>6800500</v>
      </c>
    </row>
    <row r="391" spans="1:7" x14ac:dyDescent="0.2">
      <c r="A391" s="31">
        <v>41841</v>
      </c>
      <c r="B391">
        <v>41.540000999999997</v>
      </c>
      <c r="C391">
        <v>42.049999</v>
      </c>
      <c r="D391">
        <v>41.450001</v>
      </c>
      <c r="E391">
        <v>42.009998000000003</v>
      </c>
      <c r="F391">
        <v>24.629387000000001</v>
      </c>
      <c r="G391">
        <v>8636800</v>
      </c>
    </row>
    <row r="392" spans="1:7" x14ac:dyDescent="0.2">
      <c r="A392" s="31">
        <v>41842</v>
      </c>
      <c r="B392">
        <v>41.779998999999997</v>
      </c>
      <c r="C392">
        <v>42.25</v>
      </c>
      <c r="D392">
        <v>41.150002000000001</v>
      </c>
      <c r="E392">
        <v>41.93</v>
      </c>
      <c r="F392">
        <v>24.582488999999999</v>
      </c>
      <c r="G392">
        <v>8835500</v>
      </c>
    </row>
    <row r="393" spans="1:7" x14ac:dyDescent="0.2">
      <c r="A393" s="31">
        <v>41843</v>
      </c>
      <c r="B393">
        <v>41.990001999999997</v>
      </c>
      <c r="C393">
        <v>42</v>
      </c>
      <c r="D393">
        <v>41.650002000000001</v>
      </c>
      <c r="E393">
        <v>41.720001000000003</v>
      </c>
      <c r="F393">
        <v>24.459372999999999</v>
      </c>
      <c r="G393">
        <v>6523500</v>
      </c>
    </row>
    <row r="394" spans="1:7" x14ac:dyDescent="0.2">
      <c r="A394" s="31">
        <v>41844</v>
      </c>
      <c r="B394">
        <v>41.869999</v>
      </c>
      <c r="C394">
        <v>42.150002000000001</v>
      </c>
      <c r="D394">
        <v>41.790000999999997</v>
      </c>
      <c r="E394">
        <v>42.040000999999997</v>
      </c>
      <c r="F394">
        <v>24.646978000000001</v>
      </c>
      <c r="G394">
        <v>6824500</v>
      </c>
    </row>
    <row r="395" spans="1:7" x14ac:dyDescent="0.2">
      <c r="A395" s="31">
        <v>41845</v>
      </c>
      <c r="B395">
        <v>41.880001</v>
      </c>
      <c r="C395">
        <v>42.02</v>
      </c>
      <c r="D395">
        <v>41.52</v>
      </c>
      <c r="E395">
        <v>41.740001999999997</v>
      </c>
      <c r="F395">
        <v>24.47109</v>
      </c>
      <c r="G395">
        <v>4829600</v>
      </c>
    </row>
    <row r="396" spans="1:7" x14ac:dyDescent="0.2">
      <c r="A396" s="31">
        <v>41848</v>
      </c>
      <c r="B396">
        <v>41.73</v>
      </c>
      <c r="C396">
        <v>41.860000999999997</v>
      </c>
      <c r="D396">
        <v>41.369999</v>
      </c>
      <c r="E396">
        <v>41.650002000000001</v>
      </c>
      <c r="F396">
        <v>24.418329</v>
      </c>
      <c r="G396">
        <v>4501800</v>
      </c>
    </row>
    <row r="397" spans="1:7" x14ac:dyDescent="0.2">
      <c r="A397" s="31">
        <v>41849</v>
      </c>
      <c r="B397">
        <v>41.59</v>
      </c>
      <c r="C397">
        <v>41.82</v>
      </c>
      <c r="D397">
        <v>41.470001000000003</v>
      </c>
      <c r="E397">
        <v>41.540000999999997</v>
      </c>
      <c r="F397">
        <v>24.353843999999999</v>
      </c>
      <c r="G397">
        <v>8603900</v>
      </c>
    </row>
    <row r="398" spans="1:7" x14ac:dyDescent="0.2">
      <c r="A398" s="31">
        <v>41850</v>
      </c>
      <c r="B398">
        <v>41.830002</v>
      </c>
      <c r="C398">
        <v>41.889999000000003</v>
      </c>
      <c r="D398">
        <v>41.060001</v>
      </c>
      <c r="E398">
        <v>41.119999</v>
      </c>
      <c r="F398">
        <v>24.107609</v>
      </c>
      <c r="G398">
        <v>7223700</v>
      </c>
    </row>
    <row r="399" spans="1:7" x14ac:dyDescent="0.2">
      <c r="A399" s="31">
        <v>41851</v>
      </c>
      <c r="B399">
        <v>40.93</v>
      </c>
      <c r="C399">
        <v>41.040000999999997</v>
      </c>
      <c r="D399">
        <v>40.590000000000003</v>
      </c>
      <c r="E399">
        <v>40.599997999999999</v>
      </c>
      <c r="F399">
        <v>23.802745999999999</v>
      </c>
      <c r="G399">
        <v>7194000</v>
      </c>
    </row>
    <row r="400" spans="1:7" x14ac:dyDescent="0.2">
      <c r="A400" s="31">
        <v>41852</v>
      </c>
      <c r="B400">
        <v>40.369999</v>
      </c>
      <c r="C400">
        <v>40.799999</v>
      </c>
      <c r="D400">
        <v>40.259998000000003</v>
      </c>
      <c r="E400">
        <v>40.5</v>
      </c>
      <c r="F400">
        <v>23.744114</v>
      </c>
      <c r="G400">
        <v>6192600</v>
      </c>
    </row>
    <row r="401" spans="1:7" x14ac:dyDescent="0.2">
      <c r="A401" s="31">
        <v>41855</v>
      </c>
      <c r="B401">
        <v>40.470001000000003</v>
      </c>
      <c r="C401">
        <v>40.830002</v>
      </c>
      <c r="D401">
        <v>40.400002000000001</v>
      </c>
      <c r="E401">
        <v>40.729999999999997</v>
      </c>
      <c r="F401">
        <v>23.878959999999999</v>
      </c>
      <c r="G401">
        <v>6302200</v>
      </c>
    </row>
    <row r="402" spans="1:7" x14ac:dyDescent="0.2">
      <c r="A402" s="31">
        <v>41856</v>
      </c>
      <c r="B402">
        <v>40.720001000000003</v>
      </c>
      <c r="C402">
        <v>40.959999000000003</v>
      </c>
      <c r="D402">
        <v>40.409999999999997</v>
      </c>
      <c r="E402">
        <v>40.57</v>
      </c>
      <c r="F402">
        <v>23.785157999999999</v>
      </c>
      <c r="G402">
        <v>4395800</v>
      </c>
    </row>
    <row r="403" spans="1:7" x14ac:dyDescent="0.2">
      <c r="A403" s="31">
        <v>41857</v>
      </c>
      <c r="B403">
        <v>40.470001000000003</v>
      </c>
      <c r="C403">
        <v>41.549999</v>
      </c>
      <c r="D403">
        <v>40.470001000000003</v>
      </c>
      <c r="E403">
        <v>41.43</v>
      </c>
      <c r="F403">
        <v>24.289358</v>
      </c>
      <c r="G403">
        <v>7964000</v>
      </c>
    </row>
    <row r="404" spans="1:7" x14ac:dyDescent="0.2">
      <c r="A404" s="31">
        <v>41858</v>
      </c>
      <c r="B404">
        <v>41.439999</v>
      </c>
      <c r="C404">
        <v>41.52</v>
      </c>
      <c r="D404">
        <v>40.909999999999997</v>
      </c>
      <c r="E404">
        <v>41.150002000000001</v>
      </c>
      <c r="F404">
        <v>24.125195999999999</v>
      </c>
      <c r="G404">
        <v>7828400</v>
      </c>
    </row>
    <row r="405" spans="1:7" x14ac:dyDescent="0.2">
      <c r="A405" s="31">
        <v>41859</v>
      </c>
      <c r="B405">
        <v>41.200001</v>
      </c>
      <c r="C405">
        <v>41.66</v>
      </c>
      <c r="D405">
        <v>41.130001</v>
      </c>
      <c r="E405">
        <v>41.630001</v>
      </c>
      <c r="F405">
        <v>24.406603</v>
      </c>
      <c r="G405">
        <v>4407600</v>
      </c>
    </row>
    <row r="406" spans="1:7" x14ac:dyDescent="0.2">
      <c r="A406" s="31">
        <v>41862</v>
      </c>
      <c r="B406">
        <v>41.82</v>
      </c>
      <c r="C406">
        <v>42.310001</v>
      </c>
      <c r="D406">
        <v>41.639999000000003</v>
      </c>
      <c r="E406">
        <v>42.009998000000003</v>
      </c>
      <c r="F406">
        <v>24.629387000000001</v>
      </c>
      <c r="G406">
        <v>6134700</v>
      </c>
    </row>
    <row r="407" spans="1:7" x14ac:dyDescent="0.2">
      <c r="A407" s="31">
        <v>41863</v>
      </c>
      <c r="B407">
        <v>41.900002000000001</v>
      </c>
      <c r="C407">
        <v>42.009998000000003</v>
      </c>
      <c r="D407">
        <v>41.720001000000003</v>
      </c>
      <c r="E407">
        <v>41.959999000000003</v>
      </c>
      <c r="F407">
        <v>24.600072999999998</v>
      </c>
      <c r="G407">
        <v>3843500</v>
      </c>
    </row>
    <row r="408" spans="1:7" x14ac:dyDescent="0.2">
      <c r="A408" s="31">
        <v>41864</v>
      </c>
      <c r="B408">
        <v>42.080002</v>
      </c>
      <c r="C408">
        <v>42.279998999999997</v>
      </c>
      <c r="D408">
        <v>41.889999000000003</v>
      </c>
      <c r="E408">
        <v>42.07</v>
      </c>
      <c r="F408">
        <v>24.664567999999999</v>
      </c>
      <c r="G408">
        <v>3724800</v>
      </c>
    </row>
    <row r="409" spans="1:7" x14ac:dyDescent="0.2">
      <c r="A409" s="31">
        <v>41865</v>
      </c>
      <c r="B409">
        <v>42.110000999999997</v>
      </c>
      <c r="C409">
        <v>42.259998000000003</v>
      </c>
      <c r="D409">
        <v>42.009998000000003</v>
      </c>
      <c r="E409">
        <v>42.259998000000003</v>
      </c>
      <c r="F409">
        <v>24.775953000000001</v>
      </c>
      <c r="G409">
        <v>2976900</v>
      </c>
    </row>
    <row r="410" spans="1:7" x14ac:dyDescent="0.2">
      <c r="A410" s="31">
        <v>41866</v>
      </c>
      <c r="B410">
        <v>42.389999000000003</v>
      </c>
      <c r="C410">
        <v>42.470001000000003</v>
      </c>
      <c r="D410">
        <v>41.93</v>
      </c>
      <c r="E410">
        <v>42.200001</v>
      </c>
      <c r="F410">
        <v>24.740788999999999</v>
      </c>
      <c r="G410">
        <v>4737300</v>
      </c>
    </row>
    <row r="411" spans="1:7" x14ac:dyDescent="0.2">
      <c r="A411" s="31">
        <v>41869</v>
      </c>
      <c r="B411">
        <v>42.299999</v>
      </c>
      <c r="C411">
        <v>42.59</v>
      </c>
      <c r="D411">
        <v>42.299999</v>
      </c>
      <c r="E411">
        <v>42.5</v>
      </c>
      <c r="F411">
        <v>24.916668000000001</v>
      </c>
      <c r="G411">
        <v>3987100</v>
      </c>
    </row>
    <row r="412" spans="1:7" x14ac:dyDescent="0.2">
      <c r="A412" s="31">
        <v>41870</v>
      </c>
      <c r="B412">
        <v>42.599997999999999</v>
      </c>
      <c r="C412">
        <v>42.709999000000003</v>
      </c>
      <c r="D412">
        <v>42.299999</v>
      </c>
      <c r="E412">
        <v>42.700001</v>
      </c>
      <c r="F412">
        <v>25.033923999999999</v>
      </c>
      <c r="G412">
        <v>4320700</v>
      </c>
    </row>
    <row r="413" spans="1:7" x14ac:dyDescent="0.2">
      <c r="A413" s="31">
        <v>41871</v>
      </c>
      <c r="B413">
        <v>42.709999000000003</v>
      </c>
      <c r="C413">
        <v>42.720001000000003</v>
      </c>
      <c r="D413">
        <v>42.32</v>
      </c>
      <c r="E413">
        <v>42.459999000000003</v>
      </c>
      <c r="F413">
        <v>24.893208999999999</v>
      </c>
      <c r="G413">
        <v>4538600</v>
      </c>
    </row>
    <row r="414" spans="1:7" x14ac:dyDescent="0.2">
      <c r="A414" s="31">
        <v>41872</v>
      </c>
      <c r="B414">
        <v>42.470001000000003</v>
      </c>
      <c r="C414">
        <v>42.68</v>
      </c>
      <c r="D414">
        <v>42.34</v>
      </c>
      <c r="E414">
        <v>42.580002</v>
      </c>
      <c r="F414">
        <v>24.963577000000001</v>
      </c>
      <c r="G414">
        <v>4830000</v>
      </c>
    </row>
    <row r="415" spans="1:7" x14ac:dyDescent="0.2">
      <c r="A415" s="31">
        <v>41873</v>
      </c>
      <c r="B415">
        <v>42.59</v>
      </c>
      <c r="C415">
        <v>42.700001</v>
      </c>
      <c r="D415">
        <v>42.43</v>
      </c>
      <c r="E415">
        <v>42.59</v>
      </c>
      <c r="F415">
        <v>24.969431</v>
      </c>
      <c r="G415">
        <v>3796900</v>
      </c>
    </row>
    <row r="416" spans="1:7" x14ac:dyDescent="0.2">
      <c r="A416" s="31">
        <v>41876</v>
      </c>
      <c r="B416">
        <v>42.740001999999997</v>
      </c>
      <c r="C416">
        <v>42.93</v>
      </c>
      <c r="D416">
        <v>42.66</v>
      </c>
      <c r="E416">
        <v>42.77</v>
      </c>
      <c r="F416">
        <v>25.074963</v>
      </c>
      <c r="G416">
        <v>3278700</v>
      </c>
    </row>
    <row r="417" spans="1:7" x14ac:dyDescent="0.2">
      <c r="A417" s="31">
        <v>41877</v>
      </c>
      <c r="B417">
        <v>42.91</v>
      </c>
      <c r="C417">
        <v>42.98</v>
      </c>
      <c r="D417">
        <v>42.709999000000003</v>
      </c>
      <c r="E417">
        <v>42.860000999999997</v>
      </c>
      <c r="F417">
        <v>25.127728999999999</v>
      </c>
      <c r="G417">
        <v>4468100</v>
      </c>
    </row>
    <row r="418" spans="1:7" x14ac:dyDescent="0.2">
      <c r="A418" s="31">
        <v>41878</v>
      </c>
      <c r="B418">
        <v>42.799999</v>
      </c>
      <c r="C418">
        <v>42.860000999999997</v>
      </c>
      <c r="D418">
        <v>42.580002</v>
      </c>
      <c r="E418">
        <v>42.82</v>
      </c>
      <c r="F418">
        <v>25.104279999999999</v>
      </c>
      <c r="G418">
        <v>3489300</v>
      </c>
    </row>
    <row r="419" spans="1:7" x14ac:dyDescent="0.2">
      <c r="A419" s="31">
        <v>41879</v>
      </c>
      <c r="B419">
        <v>42.700001</v>
      </c>
      <c r="C419">
        <v>43</v>
      </c>
      <c r="D419">
        <v>42.639999000000003</v>
      </c>
      <c r="E419">
        <v>42.91</v>
      </c>
      <c r="F419">
        <v>25.157043000000002</v>
      </c>
      <c r="G419">
        <v>3195500</v>
      </c>
    </row>
    <row r="420" spans="1:7" x14ac:dyDescent="0.2">
      <c r="A420" s="31">
        <v>41880</v>
      </c>
      <c r="B420">
        <v>43</v>
      </c>
      <c r="C420">
        <v>43.119999</v>
      </c>
      <c r="D420">
        <v>42.93</v>
      </c>
      <c r="E420">
        <v>43.080002</v>
      </c>
      <c r="F420">
        <v>25.256702000000001</v>
      </c>
      <c r="G420">
        <v>3645300</v>
      </c>
    </row>
    <row r="421" spans="1:7" x14ac:dyDescent="0.2">
      <c r="A421" s="31">
        <v>41884</v>
      </c>
      <c r="B421">
        <v>43.16</v>
      </c>
      <c r="C421">
        <v>43.68</v>
      </c>
      <c r="D421">
        <v>43.049999</v>
      </c>
      <c r="E421">
        <v>43.189999</v>
      </c>
      <c r="F421">
        <v>25.321192</v>
      </c>
      <c r="G421">
        <v>4573300</v>
      </c>
    </row>
    <row r="422" spans="1:7" x14ac:dyDescent="0.2">
      <c r="A422" s="31">
        <v>41885</v>
      </c>
      <c r="B422">
        <v>43.389999000000003</v>
      </c>
      <c r="C422">
        <v>43.459999000000003</v>
      </c>
      <c r="D422">
        <v>43.110000999999997</v>
      </c>
      <c r="E422">
        <v>43.220001000000003</v>
      </c>
      <c r="F422">
        <v>25.338782999999999</v>
      </c>
      <c r="G422">
        <v>3497000</v>
      </c>
    </row>
    <row r="423" spans="1:7" x14ac:dyDescent="0.2">
      <c r="A423" s="31">
        <v>41886</v>
      </c>
      <c r="B423">
        <v>43.220001000000003</v>
      </c>
      <c r="C423">
        <v>43.48</v>
      </c>
      <c r="D423">
        <v>43.049999</v>
      </c>
      <c r="E423">
        <v>43.139999000000003</v>
      </c>
      <c r="F423">
        <v>25.291885000000001</v>
      </c>
      <c r="G423">
        <v>4583100</v>
      </c>
    </row>
    <row r="424" spans="1:7" x14ac:dyDescent="0.2">
      <c r="A424" s="31">
        <v>41887</v>
      </c>
      <c r="B424">
        <v>43.130001</v>
      </c>
      <c r="C424">
        <v>43.41</v>
      </c>
      <c r="D424">
        <v>43.080002</v>
      </c>
      <c r="E424">
        <v>43.389999000000003</v>
      </c>
      <c r="F424">
        <v>25.438454</v>
      </c>
      <c r="G424">
        <v>4949600</v>
      </c>
    </row>
    <row r="425" spans="1:7" x14ac:dyDescent="0.2">
      <c r="A425" s="31">
        <v>41890</v>
      </c>
      <c r="B425">
        <v>43.380001</v>
      </c>
      <c r="C425">
        <v>43.599997999999999</v>
      </c>
      <c r="D425">
        <v>43.360000999999997</v>
      </c>
      <c r="E425">
        <v>43.490001999999997</v>
      </c>
      <c r="F425">
        <v>25.49708</v>
      </c>
      <c r="G425">
        <v>6454800</v>
      </c>
    </row>
    <row r="426" spans="1:7" x14ac:dyDescent="0.2">
      <c r="A426" s="31">
        <v>41891</v>
      </c>
      <c r="B426">
        <v>43.610000999999997</v>
      </c>
      <c r="C426">
        <v>43.66</v>
      </c>
      <c r="D426">
        <v>43.459999000000003</v>
      </c>
      <c r="E426">
        <v>43.650002000000001</v>
      </c>
      <c r="F426">
        <v>25.590883000000002</v>
      </c>
      <c r="G426">
        <v>8571300</v>
      </c>
    </row>
    <row r="427" spans="1:7" x14ac:dyDescent="0.2">
      <c r="A427" s="31">
        <v>41892</v>
      </c>
      <c r="B427">
        <v>43.700001</v>
      </c>
      <c r="C427">
        <v>44.049999</v>
      </c>
      <c r="D427">
        <v>43.490001999999997</v>
      </c>
      <c r="E427">
        <v>43.860000999999997</v>
      </c>
      <c r="F427">
        <v>25.714001</v>
      </c>
      <c r="G427">
        <v>8282400</v>
      </c>
    </row>
    <row r="428" spans="1:7" x14ac:dyDescent="0.2">
      <c r="A428" s="31">
        <v>41893</v>
      </c>
      <c r="B428">
        <v>43.330002</v>
      </c>
      <c r="C428">
        <v>43.470001000000003</v>
      </c>
      <c r="D428">
        <v>42.919998</v>
      </c>
      <c r="E428">
        <v>43.189999</v>
      </c>
      <c r="F428">
        <v>25.625001999999999</v>
      </c>
      <c r="G428">
        <v>6328700</v>
      </c>
    </row>
    <row r="429" spans="1:7" x14ac:dyDescent="0.2">
      <c r="A429" s="31">
        <v>41894</v>
      </c>
      <c r="B429">
        <v>43.189999</v>
      </c>
      <c r="C429">
        <v>43.299999</v>
      </c>
      <c r="D429">
        <v>42.959999000000003</v>
      </c>
      <c r="E429">
        <v>43.16</v>
      </c>
      <c r="F429">
        <v>25.607201</v>
      </c>
      <c r="G429">
        <v>7312900</v>
      </c>
    </row>
    <row r="430" spans="1:7" x14ac:dyDescent="0.2">
      <c r="A430" s="31">
        <v>41897</v>
      </c>
      <c r="B430">
        <v>43.599997999999999</v>
      </c>
      <c r="C430">
        <v>44.5</v>
      </c>
      <c r="D430">
        <v>43.369999</v>
      </c>
      <c r="E430">
        <v>44.27</v>
      </c>
      <c r="F430">
        <v>26.265785000000001</v>
      </c>
      <c r="G430">
        <v>11428100</v>
      </c>
    </row>
    <row r="431" spans="1:7" x14ac:dyDescent="0.2">
      <c r="A431" s="31">
        <v>41898</v>
      </c>
      <c r="B431">
        <v>44.07</v>
      </c>
      <c r="C431">
        <v>44.5</v>
      </c>
      <c r="D431">
        <v>44.029998999999997</v>
      </c>
      <c r="E431">
        <v>44.360000999999997</v>
      </c>
      <c r="F431">
        <v>26.31917</v>
      </c>
      <c r="G431">
        <v>6636800</v>
      </c>
    </row>
    <row r="432" spans="1:7" x14ac:dyDescent="0.2">
      <c r="A432" s="31">
        <v>41899</v>
      </c>
      <c r="B432">
        <v>44.389999000000003</v>
      </c>
      <c r="C432">
        <v>44.799999</v>
      </c>
      <c r="D432">
        <v>44.169998</v>
      </c>
      <c r="E432">
        <v>44.610000999999997</v>
      </c>
      <c r="F432">
        <v>26.467503000000001</v>
      </c>
      <c r="G432">
        <v>6738100</v>
      </c>
    </row>
    <row r="433" spans="1:7" x14ac:dyDescent="0.2">
      <c r="A433" s="31">
        <v>41900</v>
      </c>
      <c r="B433">
        <v>44.799999</v>
      </c>
      <c r="C433">
        <v>44.799999</v>
      </c>
      <c r="D433">
        <v>44.459999000000003</v>
      </c>
      <c r="E433">
        <v>44.740001999999997</v>
      </c>
      <c r="F433">
        <v>26.544632</v>
      </c>
      <c r="G433">
        <v>4925100</v>
      </c>
    </row>
    <row r="434" spans="1:7" x14ac:dyDescent="0.2">
      <c r="A434" s="31">
        <v>41901</v>
      </c>
      <c r="B434">
        <v>44.950001</v>
      </c>
      <c r="C434">
        <v>45.099997999999999</v>
      </c>
      <c r="D434">
        <v>44.82</v>
      </c>
      <c r="E434">
        <v>44.990001999999997</v>
      </c>
      <c r="F434">
        <v>26.692962999999999</v>
      </c>
      <c r="G434">
        <v>8048800</v>
      </c>
    </row>
    <row r="435" spans="1:7" x14ac:dyDescent="0.2">
      <c r="A435" s="31">
        <v>41904</v>
      </c>
      <c r="B435">
        <v>45.029998999999997</v>
      </c>
      <c r="C435">
        <v>45.450001</v>
      </c>
      <c r="D435">
        <v>44.970001000000003</v>
      </c>
      <c r="E435">
        <v>45.349997999999999</v>
      </c>
      <c r="F435">
        <v>26.906551</v>
      </c>
      <c r="G435">
        <v>7470000</v>
      </c>
    </row>
    <row r="436" spans="1:7" x14ac:dyDescent="0.2">
      <c r="A436" s="31">
        <v>41905</v>
      </c>
      <c r="B436">
        <v>45.27</v>
      </c>
      <c r="C436">
        <v>45.439999</v>
      </c>
      <c r="D436">
        <v>44.82</v>
      </c>
      <c r="E436">
        <v>44.82</v>
      </c>
      <c r="F436">
        <v>26.592099999999999</v>
      </c>
      <c r="G436">
        <v>6335500</v>
      </c>
    </row>
    <row r="437" spans="1:7" x14ac:dyDescent="0.2">
      <c r="A437" s="31">
        <v>41906</v>
      </c>
      <c r="B437">
        <v>44.790000999999997</v>
      </c>
      <c r="C437">
        <v>45.73</v>
      </c>
      <c r="D437">
        <v>44.790000999999997</v>
      </c>
      <c r="E437">
        <v>45.700001</v>
      </c>
      <c r="F437">
        <v>27.114204000000001</v>
      </c>
      <c r="G437">
        <v>7610600</v>
      </c>
    </row>
    <row r="438" spans="1:7" x14ac:dyDescent="0.2">
      <c r="A438" s="31">
        <v>41907</v>
      </c>
      <c r="B438">
        <v>45.540000999999997</v>
      </c>
      <c r="C438">
        <v>45.599997999999999</v>
      </c>
      <c r="D438">
        <v>45.07</v>
      </c>
      <c r="E438">
        <v>45.110000999999997</v>
      </c>
      <c r="F438">
        <v>26.76416</v>
      </c>
      <c r="G438">
        <v>5678100</v>
      </c>
    </row>
    <row r="439" spans="1:7" x14ac:dyDescent="0.2">
      <c r="A439" s="31">
        <v>41908</v>
      </c>
      <c r="B439">
        <v>45.419998</v>
      </c>
      <c r="C439">
        <v>45.970001000000003</v>
      </c>
      <c r="D439">
        <v>45.360000999999997</v>
      </c>
      <c r="E439">
        <v>45.810001</v>
      </c>
      <c r="F439">
        <v>27.179473999999999</v>
      </c>
      <c r="G439">
        <v>7870300</v>
      </c>
    </row>
    <row r="440" spans="1:7" x14ac:dyDescent="0.2">
      <c r="A440" s="31">
        <v>41911</v>
      </c>
      <c r="B440">
        <v>45.630001</v>
      </c>
      <c r="C440">
        <v>46.09</v>
      </c>
      <c r="D440">
        <v>45.470001000000003</v>
      </c>
      <c r="E440">
        <v>46.040000999999997</v>
      </c>
      <c r="F440">
        <v>27.315930999999999</v>
      </c>
      <c r="G440">
        <v>7477200</v>
      </c>
    </row>
    <row r="441" spans="1:7" x14ac:dyDescent="0.2">
      <c r="A441" s="31">
        <v>41912</v>
      </c>
      <c r="B441">
        <v>46.119999</v>
      </c>
      <c r="C441">
        <v>46.200001</v>
      </c>
      <c r="D441">
        <v>45.869999</v>
      </c>
      <c r="E441">
        <v>45.939999</v>
      </c>
      <c r="F441">
        <v>27.256598</v>
      </c>
      <c r="G441">
        <v>6343900</v>
      </c>
    </row>
    <row r="442" spans="1:7" x14ac:dyDescent="0.2">
      <c r="A442" s="31">
        <v>41913</v>
      </c>
      <c r="B442">
        <v>45.98</v>
      </c>
      <c r="C442">
        <v>46.130001</v>
      </c>
      <c r="D442">
        <v>45.68</v>
      </c>
      <c r="E442">
        <v>45.77</v>
      </c>
      <c r="F442">
        <v>27.155739000000001</v>
      </c>
      <c r="G442">
        <v>7517300</v>
      </c>
    </row>
    <row r="443" spans="1:7" x14ac:dyDescent="0.2">
      <c r="A443" s="31">
        <v>41914</v>
      </c>
      <c r="B443">
        <v>45.759998000000003</v>
      </c>
      <c r="C443">
        <v>45.82</v>
      </c>
      <c r="D443">
        <v>45.189999</v>
      </c>
      <c r="E443">
        <v>45.470001000000003</v>
      </c>
      <c r="F443">
        <v>26.977741000000002</v>
      </c>
      <c r="G443">
        <v>8062900</v>
      </c>
    </row>
    <row r="444" spans="1:7" x14ac:dyDescent="0.2">
      <c r="A444" s="31">
        <v>41915</v>
      </c>
      <c r="B444">
        <v>45.68</v>
      </c>
      <c r="C444">
        <v>46.240001999999997</v>
      </c>
      <c r="D444">
        <v>45.57</v>
      </c>
      <c r="E444">
        <v>46.189999</v>
      </c>
      <c r="F444">
        <v>27.404924000000001</v>
      </c>
      <c r="G444">
        <v>7187900</v>
      </c>
    </row>
    <row r="445" spans="1:7" x14ac:dyDescent="0.2">
      <c r="A445" s="31">
        <v>41918</v>
      </c>
      <c r="B445">
        <v>46.389999000000003</v>
      </c>
      <c r="C445">
        <v>46.599997999999999</v>
      </c>
      <c r="D445">
        <v>46.060001</v>
      </c>
      <c r="E445">
        <v>46.509998000000003</v>
      </c>
      <c r="F445">
        <v>27.594785999999999</v>
      </c>
      <c r="G445">
        <v>6741400</v>
      </c>
    </row>
    <row r="446" spans="1:7" x14ac:dyDescent="0.2">
      <c r="A446" s="31">
        <v>41919</v>
      </c>
      <c r="B446">
        <v>46.439999</v>
      </c>
      <c r="C446">
        <v>46.540000999999997</v>
      </c>
      <c r="D446">
        <v>46.009998000000003</v>
      </c>
      <c r="E446">
        <v>46.049999</v>
      </c>
      <c r="F446">
        <v>27.321863</v>
      </c>
      <c r="G446">
        <v>6144600</v>
      </c>
    </row>
    <row r="447" spans="1:7" x14ac:dyDescent="0.2">
      <c r="A447" s="31">
        <v>41920</v>
      </c>
      <c r="B447">
        <v>46.080002</v>
      </c>
      <c r="C447">
        <v>46.810001</v>
      </c>
      <c r="D447">
        <v>45.91</v>
      </c>
      <c r="E447">
        <v>46.799999</v>
      </c>
      <c r="F447">
        <v>27.766855</v>
      </c>
      <c r="G447">
        <v>6551200</v>
      </c>
    </row>
    <row r="448" spans="1:7" x14ac:dyDescent="0.2">
      <c r="A448" s="31">
        <v>41921</v>
      </c>
      <c r="B448">
        <v>46.689999</v>
      </c>
      <c r="C448">
        <v>47.099997999999999</v>
      </c>
      <c r="D448">
        <v>46.200001</v>
      </c>
      <c r="E448">
        <v>46.369999</v>
      </c>
      <c r="F448">
        <v>27.511725999999999</v>
      </c>
      <c r="G448">
        <v>7887200</v>
      </c>
    </row>
    <row r="449" spans="1:7" x14ac:dyDescent="0.2">
      <c r="A449" s="31">
        <v>41922</v>
      </c>
      <c r="B449">
        <v>46.700001</v>
      </c>
      <c r="C449">
        <v>47.41</v>
      </c>
      <c r="D449">
        <v>46.669998</v>
      </c>
      <c r="E449">
        <v>46.720001000000003</v>
      </c>
      <c r="F449">
        <v>27.719384999999999</v>
      </c>
      <c r="G449">
        <v>9347400</v>
      </c>
    </row>
    <row r="450" spans="1:7" x14ac:dyDescent="0.2">
      <c r="A450" s="31">
        <v>41925</v>
      </c>
      <c r="B450">
        <v>46.560001</v>
      </c>
      <c r="C450">
        <v>46.93</v>
      </c>
      <c r="D450">
        <v>46.049999</v>
      </c>
      <c r="E450">
        <v>46.049999</v>
      </c>
      <c r="F450">
        <v>27.321863</v>
      </c>
      <c r="G450">
        <v>8658100</v>
      </c>
    </row>
    <row r="451" spans="1:7" x14ac:dyDescent="0.2">
      <c r="A451" s="31">
        <v>41926</v>
      </c>
      <c r="B451">
        <v>46.099997999999999</v>
      </c>
      <c r="C451">
        <v>46.470001000000003</v>
      </c>
      <c r="D451">
        <v>45.799999</v>
      </c>
      <c r="E451">
        <v>46.18</v>
      </c>
      <c r="F451">
        <v>27.399000000000001</v>
      </c>
      <c r="G451">
        <v>7133300</v>
      </c>
    </row>
    <row r="452" spans="1:7" x14ac:dyDescent="0.2">
      <c r="A452" s="31">
        <v>41927</v>
      </c>
      <c r="B452">
        <v>45.639999000000003</v>
      </c>
      <c r="C452">
        <v>46.009998000000003</v>
      </c>
      <c r="D452">
        <v>44.59</v>
      </c>
      <c r="E452">
        <v>45.529998999999997</v>
      </c>
      <c r="F452">
        <v>27.013345999999999</v>
      </c>
      <c r="G452">
        <v>14208400</v>
      </c>
    </row>
    <row r="453" spans="1:7" x14ac:dyDescent="0.2">
      <c r="A453" s="31">
        <v>41928</v>
      </c>
      <c r="B453">
        <v>44.860000999999997</v>
      </c>
      <c r="C453">
        <v>45.459999000000003</v>
      </c>
      <c r="D453">
        <v>44.639999000000003</v>
      </c>
      <c r="E453">
        <v>45.169998</v>
      </c>
      <c r="F453">
        <v>26.799752999999999</v>
      </c>
      <c r="G453">
        <v>10720000</v>
      </c>
    </row>
    <row r="454" spans="1:7" x14ac:dyDescent="0.2">
      <c r="A454" s="31">
        <v>41929</v>
      </c>
      <c r="B454">
        <v>45.419998</v>
      </c>
      <c r="C454">
        <v>45.799999</v>
      </c>
      <c r="D454">
        <v>45.060001</v>
      </c>
      <c r="E454">
        <v>45.66</v>
      </c>
      <c r="F454">
        <v>27.090477</v>
      </c>
      <c r="G454">
        <v>9306300</v>
      </c>
    </row>
    <row r="455" spans="1:7" x14ac:dyDescent="0.2">
      <c r="A455" s="31">
        <v>41932</v>
      </c>
      <c r="B455">
        <v>45.720001000000003</v>
      </c>
      <c r="C455">
        <v>46.5</v>
      </c>
      <c r="D455">
        <v>45.610000999999997</v>
      </c>
      <c r="E455">
        <v>46.419998</v>
      </c>
      <c r="F455">
        <v>27.541381999999999</v>
      </c>
      <c r="G455">
        <v>5280700</v>
      </c>
    </row>
    <row r="456" spans="1:7" x14ac:dyDescent="0.2">
      <c r="A456" s="31">
        <v>41933</v>
      </c>
      <c r="B456">
        <v>46.540000999999997</v>
      </c>
      <c r="C456">
        <v>47.029998999999997</v>
      </c>
      <c r="D456">
        <v>46.209999000000003</v>
      </c>
      <c r="E456">
        <v>47.02</v>
      </c>
      <c r="F456">
        <v>27.897375</v>
      </c>
      <c r="G456">
        <v>5607300</v>
      </c>
    </row>
    <row r="457" spans="1:7" x14ac:dyDescent="0.2">
      <c r="A457" s="31">
        <v>41934</v>
      </c>
      <c r="B457">
        <v>47.009998000000003</v>
      </c>
      <c r="C457">
        <v>47.619999</v>
      </c>
      <c r="D457">
        <v>47.009998000000003</v>
      </c>
      <c r="E457">
        <v>47.060001</v>
      </c>
      <c r="F457">
        <v>27.921101</v>
      </c>
      <c r="G457">
        <v>6445400</v>
      </c>
    </row>
    <row r="458" spans="1:7" x14ac:dyDescent="0.2">
      <c r="A458" s="31">
        <v>41935</v>
      </c>
      <c r="B458">
        <v>47.580002</v>
      </c>
      <c r="C458">
        <v>47.689999</v>
      </c>
      <c r="D458">
        <v>47.07</v>
      </c>
      <c r="E458">
        <v>47.130001</v>
      </c>
      <c r="F458">
        <v>27.962641000000001</v>
      </c>
      <c r="G458">
        <v>4893500</v>
      </c>
    </row>
    <row r="459" spans="1:7" x14ac:dyDescent="0.2">
      <c r="A459" s="31">
        <v>41936</v>
      </c>
      <c r="B459">
        <v>47.23</v>
      </c>
      <c r="C459">
        <v>47.5</v>
      </c>
      <c r="D459">
        <v>47.080002</v>
      </c>
      <c r="E459">
        <v>47.490001999999997</v>
      </c>
      <c r="F459">
        <v>28.176233</v>
      </c>
      <c r="G459">
        <v>3669700</v>
      </c>
    </row>
    <row r="460" spans="1:7" x14ac:dyDescent="0.2">
      <c r="A460" s="31">
        <v>41939</v>
      </c>
      <c r="B460">
        <v>47.549999</v>
      </c>
      <c r="C460">
        <v>47.939999</v>
      </c>
      <c r="D460">
        <v>47.490001999999997</v>
      </c>
      <c r="E460">
        <v>47.639999000000003</v>
      </c>
      <c r="F460">
        <v>28.265229999999999</v>
      </c>
      <c r="G460">
        <v>4350100</v>
      </c>
    </row>
    <row r="461" spans="1:7" x14ac:dyDescent="0.2">
      <c r="A461" s="31">
        <v>41940</v>
      </c>
      <c r="B461">
        <v>47.869999</v>
      </c>
      <c r="C461">
        <v>47.880001</v>
      </c>
      <c r="D461">
        <v>47.060001</v>
      </c>
      <c r="E461">
        <v>47.529998999999997</v>
      </c>
      <c r="F461">
        <v>28.199954999999999</v>
      </c>
      <c r="G461">
        <v>6468900</v>
      </c>
    </row>
    <row r="462" spans="1:7" x14ac:dyDescent="0.2">
      <c r="A462" s="31">
        <v>41941</v>
      </c>
      <c r="B462">
        <v>47.66</v>
      </c>
      <c r="C462">
        <v>47.900002000000001</v>
      </c>
      <c r="D462">
        <v>47.310001</v>
      </c>
      <c r="E462">
        <v>47.57</v>
      </c>
      <c r="F462">
        <v>28.223697999999999</v>
      </c>
      <c r="G462">
        <v>7240000</v>
      </c>
    </row>
    <row r="463" spans="1:7" x14ac:dyDescent="0.2">
      <c r="A463" s="31">
        <v>41942</v>
      </c>
      <c r="B463">
        <v>47.52</v>
      </c>
      <c r="C463">
        <v>47.779998999999997</v>
      </c>
      <c r="D463">
        <v>47.09</v>
      </c>
      <c r="E463">
        <v>47.5</v>
      </c>
      <c r="F463">
        <v>28.182161000000001</v>
      </c>
      <c r="G463">
        <v>7670800</v>
      </c>
    </row>
    <row r="464" spans="1:7" x14ac:dyDescent="0.2">
      <c r="A464" s="31">
        <v>41943</v>
      </c>
      <c r="B464">
        <v>47.93</v>
      </c>
      <c r="C464">
        <v>48.360000999999997</v>
      </c>
      <c r="D464">
        <v>47.759998000000003</v>
      </c>
      <c r="E464">
        <v>48.34</v>
      </c>
      <c r="F464">
        <v>28.680544000000001</v>
      </c>
      <c r="G464">
        <v>7816900</v>
      </c>
    </row>
    <row r="465" spans="1:7" x14ac:dyDescent="0.2">
      <c r="A465" s="31">
        <v>41946</v>
      </c>
      <c r="B465">
        <v>48.290000999999997</v>
      </c>
      <c r="C465">
        <v>49.07</v>
      </c>
      <c r="D465">
        <v>48.290000999999997</v>
      </c>
      <c r="E465">
        <v>48.919998</v>
      </c>
      <c r="F465">
        <v>29.024657999999999</v>
      </c>
      <c r="G465">
        <v>5325100</v>
      </c>
    </row>
    <row r="466" spans="1:7" x14ac:dyDescent="0.2">
      <c r="A466" s="31">
        <v>41947</v>
      </c>
      <c r="B466">
        <v>49.009998000000003</v>
      </c>
      <c r="C466">
        <v>49.630001</v>
      </c>
      <c r="D466">
        <v>49.009998000000003</v>
      </c>
      <c r="E466">
        <v>49.419998</v>
      </c>
      <c r="F466">
        <v>29.32132</v>
      </c>
      <c r="G466">
        <v>5511500</v>
      </c>
    </row>
    <row r="467" spans="1:7" x14ac:dyDescent="0.2">
      <c r="A467" s="31">
        <v>41948</v>
      </c>
      <c r="B467">
        <v>49.77</v>
      </c>
      <c r="C467">
        <v>49.959999000000003</v>
      </c>
      <c r="D467">
        <v>49.119999</v>
      </c>
      <c r="E467">
        <v>49.75</v>
      </c>
      <c r="F467">
        <v>29.517112999999998</v>
      </c>
      <c r="G467">
        <v>6709400</v>
      </c>
    </row>
    <row r="468" spans="1:7" x14ac:dyDescent="0.2">
      <c r="A468" s="31">
        <v>41949</v>
      </c>
      <c r="B468">
        <v>49.84</v>
      </c>
      <c r="C468">
        <v>49.900002000000001</v>
      </c>
      <c r="D468">
        <v>49.43</v>
      </c>
      <c r="E468">
        <v>49.560001</v>
      </c>
      <c r="F468">
        <v>29.404385000000001</v>
      </c>
      <c r="G468">
        <v>4936500</v>
      </c>
    </row>
    <row r="469" spans="1:7" x14ac:dyDescent="0.2">
      <c r="A469" s="31">
        <v>41950</v>
      </c>
      <c r="B469">
        <v>49.560001</v>
      </c>
      <c r="C469">
        <v>49.880001</v>
      </c>
      <c r="D469">
        <v>49.27</v>
      </c>
      <c r="E469">
        <v>49.869999</v>
      </c>
      <c r="F469">
        <v>29.588305999999999</v>
      </c>
      <c r="G469">
        <v>5876600</v>
      </c>
    </row>
    <row r="470" spans="1:7" x14ac:dyDescent="0.2">
      <c r="A470" s="31">
        <v>41953</v>
      </c>
      <c r="B470">
        <v>49.919998</v>
      </c>
      <c r="C470">
        <v>50.09</v>
      </c>
      <c r="D470">
        <v>49.610000999999997</v>
      </c>
      <c r="E470">
        <v>49.869999</v>
      </c>
      <c r="F470">
        <v>29.588305999999999</v>
      </c>
      <c r="G470">
        <v>8124600</v>
      </c>
    </row>
    <row r="471" spans="1:7" x14ac:dyDescent="0.2">
      <c r="A471" s="31">
        <v>41954</v>
      </c>
      <c r="B471">
        <v>49.830002</v>
      </c>
      <c r="C471">
        <v>49.959999000000003</v>
      </c>
      <c r="D471">
        <v>49.18</v>
      </c>
      <c r="E471">
        <v>49.279998999999997</v>
      </c>
      <c r="F471">
        <v>29.238249</v>
      </c>
      <c r="G471">
        <v>5412000</v>
      </c>
    </row>
    <row r="472" spans="1:7" x14ac:dyDescent="0.2">
      <c r="A472" s="31">
        <v>41955</v>
      </c>
      <c r="B472">
        <v>49.200001</v>
      </c>
      <c r="C472">
        <v>49.450001</v>
      </c>
      <c r="D472">
        <v>48.68</v>
      </c>
      <c r="E472">
        <v>49.330002</v>
      </c>
      <c r="F472">
        <v>29.26792</v>
      </c>
      <c r="G472">
        <v>7538500</v>
      </c>
    </row>
    <row r="473" spans="1:7" x14ac:dyDescent="0.2">
      <c r="A473" s="31">
        <v>41956</v>
      </c>
      <c r="B473">
        <v>49.57</v>
      </c>
      <c r="C473">
        <v>49.950001</v>
      </c>
      <c r="D473">
        <v>49.220001000000003</v>
      </c>
      <c r="E473">
        <v>49.450001</v>
      </c>
      <c r="F473">
        <v>29.339113000000001</v>
      </c>
      <c r="G473">
        <v>5253000</v>
      </c>
    </row>
    <row r="474" spans="1:7" x14ac:dyDescent="0.2">
      <c r="A474" s="31">
        <v>41957</v>
      </c>
      <c r="B474">
        <v>49.450001</v>
      </c>
      <c r="C474">
        <v>49.450001</v>
      </c>
      <c r="D474">
        <v>48.59</v>
      </c>
      <c r="E474">
        <v>48.779998999999997</v>
      </c>
      <c r="F474">
        <v>28.941600999999999</v>
      </c>
      <c r="G474">
        <v>6768800</v>
      </c>
    </row>
    <row r="475" spans="1:7" x14ac:dyDescent="0.2">
      <c r="A475" s="31">
        <v>41960</v>
      </c>
      <c r="B475">
        <v>48.740001999999997</v>
      </c>
      <c r="C475">
        <v>49.130001</v>
      </c>
      <c r="D475">
        <v>48.700001</v>
      </c>
      <c r="E475">
        <v>49.049999</v>
      </c>
      <c r="F475">
        <v>29.101793000000001</v>
      </c>
      <c r="G475">
        <v>6026800</v>
      </c>
    </row>
    <row r="476" spans="1:7" x14ac:dyDescent="0.2">
      <c r="A476" s="31">
        <v>41961</v>
      </c>
      <c r="B476">
        <v>49.200001</v>
      </c>
      <c r="C476">
        <v>49.439999</v>
      </c>
      <c r="D476">
        <v>49.119999</v>
      </c>
      <c r="E476">
        <v>49.27</v>
      </c>
      <c r="F476">
        <v>29.232323000000001</v>
      </c>
      <c r="G476">
        <v>6096000</v>
      </c>
    </row>
    <row r="477" spans="1:7" x14ac:dyDescent="0.2">
      <c r="A477" s="31">
        <v>41962</v>
      </c>
      <c r="B477">
        <v>49.23</v>
      </c>
      <c r="C477">
        <v>49.290000999999997</v>
      </c>
      <c r="D477">
        <v>49.02</v>
      </c>
      <c r="E477">
        <v>49.139999000000003</v>
      </c>
      <c r="F477">
        <v>29.155187999999999</v>
      </c>
      <c r="G477">
        <v>5979700</v>
      </c>
    </row>
    <row r="478" spans="1:7" x14ac:dyDescent="0.2">
      <c r="A478" s="31">
        <v>41963</v>
      </c>
      <c r="B478">
        <v>48.900002000000001</v>
      </c>
      <c r="C478">
        <v>49.029998999999997</v>
      </c>
      <c r="D478">
        <v>48.709999000000003</v>
      </c>
      <c r="E478">
        <v>48.830002</v>
      </c>
      <c r="F478">
        <v>28.971266</v>
      </c>
      <c r="G478">
        <v>8905500</v>
      </c>
    </row>
    <row r="479" spans="1:7" x14ac:dyDescent="0.2">
      <c r="A479" s="31">
        <v>41964</v>
      </c>
      <c r="B479">
        <v>49.09</v>
      </c>
      <c r="C479">
        <v>49.27</v>
      </c>
      <c r="D479">
        <v>49</v>
      </c>
      <c r="E479">
        <v>49.240001999999997</v>
      </c>
      <c r="F479">
        <v>29.214504000000002</v>
      </c>
      <c r="G479">
        <v>10017200</v>
      </c>
    </row>
    <row r="480" spans="1:7" x14ac:dyDescent="0.2">
      <c r="A480" s="31">
        <v>41967</v>
      </c>
      <c r="B480">
        <v>49.52</v>
      </c>
      <c r="C480">
        <v>49.759998000000003</v>
      </c>
      <c r="D480">
        <v>49.220001000000003</v>
      </c>
      <c r="E480">
        <v>49.25</v>
      </c>
      <c r="F480">
        <v>29.220451000000001</v>
      </c>
      <c r="G480">
        <v>5589100</v>
      </c>
    </row>
    <row r="481" spans="1:7" x14ac:dyDescent="0.2">
      <c r="A481" s="31">
        <v>41968</v>
      </c>
      <c r="B481">
        <v>49.25</v>
      </c>
      <c r="C481">
        <v>49.560001</v>
      </c>
      <c r="D481">
        <v>48.959999000000003</v>
      </c>
      <c r="E481">
        <v>49.459999000000003</v>
      </c>
      <c r="F481">
        <v>29.345054999999999</v>
      </c>
      <c r="G481">
        <v>7133800</v>
      </c>
    </row>
    <row r="482" spans="1:7" x14ac:dyDescent="0.2">
      <c r="A482" s="31">
        <v>41969</v>
      </c>
      <c r="B482">
        <v>49.459999000000003</v>
      </c>
      <c r="C482">
        <v>49.779998999999997</v>
      </c>
      <c r="D482">
        <v>49.41</v>
      </c>
      <c r="E482">
        <v>49.720001000000003</v>
      </c>
      <c r="F482">
        <v>29.499317000000001</v>
      </c>
      <c r="G482">
        <v>4210300</v>
      </c>
    </row>
    <row r="483" spans="1:7" x14ac:dyDescent="0.2">
      <c r="A483" s="31">
        <v>41971</v>
      </c>
      <c r="B483">
        <v>49.970001000000003</v>
      </c>
      <c r="C483">
        <v>50.450001</v>
      </c>
      <c r="D483">
        <v>49.970001000000003</v>
      </c>
      <c r="E483">
        <v>50.259998000000003</v>
      </c>
      <c r="F483">
        <v>29.819693000000001</v>
      </c>
      <c r="G483">
        <v>3083100</v>
      </c>
    </row>
    <row r="484" spans="1:7" x14ac:dyDescent="0.2">
      <c r="A484" s="31">
        <v>41974</v>
      </c>
      <c r="B484">
        <v>50.130001</v>
      </c>
      <c r="C484">
        <v>50.5</v>
      </c>
      <c r="D484">
        <v>50.110000999999997</v>
      </c>
      <c r="E484">
        <v>50.299999</v>
      </c>
      <c r="F484">
        <v>29.843437000000002</v>
      </c>
      <c r="G484">
        <v>6171800</v>
      </c>
    </row>
    <row r="485" spans="1:7" x14ac:dyDescent="0.2">
      <c r="A485" s="31">
        <v>41975</v>
      </c>
      <c r="B485">
        <v>50.349997999999999</v>
      </c>
      <c r="C485">
        <v>50.599997999999999</v>
      </c>
      <c r="D485">
        <v>50.150002000000001</v>
      </c>
      <c r="E485">
        <v>50.560001</v>
      </c>
      <c r="F485">
        <v>29.997686000000002</v>
      </c>
      <c r="G485">
        <v>8365300</v>
      </c>
    </row>
    <row r="486" spans="1:7" x14ac:dyDescent="0.2">
      <c r="A486" s="31">
        <v>41976</v>
      </c>
      <c r="B486">
        <v>50.509998000000003</v>
      </c>
      <c r="C486">
        <v>51.25</v>
      </c>
      <c r="D486">
        <v>50.400002000000001</v>
      </c>
      <c r="E486">
        <v>51.189999</v>
      </c>
      <c r="F486">
        <v>30.371476999999999</v>
      </c>
      <c r="G486">
        <v>9451300</v>
      </c>
    </row>
    <row r="487" spans="1:7" x14ac:dyDescent="0.2">
      <c r="A487" s="31">
        <v>41977</v>
      </c>
      <c r="B487">
        <v>51</v>
      </c>
      <c r="C487">
        <v>51.07</v>
      </c>
      <c r="D487">
        <v>50.560001</v>
      </c>
      <c r="E487">
        <v>50.939999</v>
      </c>
      <c r="F487">
        <v>30.223147999999998</v>
      </c>
      <c r="G487">
        <v>6962800</v>
      </c>
    </row>
    <row r="488" spans="1:7" x14ac:dyDescent="0.2">
      <c r="A488" s="31">
        <v>41978</v>
      </c>
      <c r="B488">
        <v>50.919998</v>
      </c>
      <c r="C488">
        <v>51.09</v>
      </c>
      <c r="D488">
        <v>50.650002000000001</v>
      </c>
      <c r="E488">
        <v>51.07</v>
      </c>
      <c r="F488">
        <v>30.300277999999999</v>
      </c>
      <c r="G488">
        <v>4529600</v>
      </c>
    </row>
    <row r="489" spans="1:7" x14ac:dyDescent="0.2">
      <c r="A489" s="31">
        <v>41981</v>
      </c>
      <c r="B489">
        <v>51.110000999999997</v>
      </c>
      <c r="C489">
        <v>51.549999</v>
      </c>
      <c r="D489">
        <v>50.82</v>
      </c>
      <c r="E489">
        <v>50.93</v>
      </c>
      <c r="F489">
        <v>30.217213000000001</v>
      </c>
      <c r="G489">
        <v>5871300</v>
      </c>
    </row>
    <row r="490" spans="1:7" x14ac:dyDescent="0.2">
      <c r="A490" s="31">
        <v>41982</v>
      </c>
      <c r="B490">
        <v>50.669998</v>
      </c>
      <c r="C490">
        <v>50.880001</v>
      </c>
      <c r="D490">
        <v>50.119999</v>
      </c>
      <c r="E490">
        <v>50.700001</v>
      </c>
      <c r="F490">
        <v>30.080759</v>
      </c>
      <c r="G490">
        <v>5160600</v>
      </c>
    </row>
    <row r="491" spans="1:7" x14ac:dyDescent="0.2">
      <c r="A491" s="31">
        <v>41983</v>
      </c>
      <c r="B491">
        <v>50.849997999999999</v>
      </c>
      <c r="C491">
        <v>50.919998</v>
      </c>
      <c r="D491">
        <v>49.939999</v>
      </c>
      <c r="E491">
        <v>49.990001999999997</v>
      </c>
      <c r="F491">
        <v>29.659502</v>
      </c>
      <c r="G491">
        <v>6387100</v>
      </c>
    </row>
    <row r="492" spans="1:7" x14ac:dyDescent="0.2">
      <c r="A492" s="31">
        <v>41984</v>
      </c>
      <c r="B492">
        <v>49.93</v>
      </c>
      <c r="C492">
        <v>50.59</v>
      </c>
      <c r="D492">
        <v>49.810001</v>
      </c>
      <c r="E492">
        <v>50.209999000000003</v>
      </c>
      <c r="F492">
        <v>29.790033000000001</v>
      </c>
      <c r="G492">
        <v>5263400</v>
      </c>
    </row>
    <row r="493" spans="1:7" x14ac:dyDescent="0.2">
      <c r="A493" s="31">
        <v>41985</v>
      </c>
      <c r="B493">
        <v>49.860000999999997</v>
      </c>
      <c r="C493">
        <v>50.5</v>
      </c>
      <c r="D493">
        <v>49.639999000000003</v>
      </c>
      <c r="E493">
        <v>49.650002000000001</v>
      </c>
      <c r="F493">
        <v>29.457777</v>
      </c>
      <c r="G493">
        <v>6031800</v>
      </c>
    </row>
    <row r="494" spans="1:7" x14ac:dyDescent="0.2">
      <c r="A494" s="31">
        <v>41988</v>
      </c>
      <c r="B494">
        <v>49.849997999999999</v>
      </c>
      <c r="C494">
        <v>50.119999</v>
      </c>
      <c r="D494">
        <v>49.150002000000001</v>
      </c>
      <c r="E494">
        <v>49.509998000000003</v>
      </c>
      <c r="F494">
        <v>29.374714000000001</v>
      </c>
      <c r="G494">
        <v>8122000</v>
      </c>
    </row>
    <row r="495" spans="1:7" x14ac:dyDescent="0.2">
      <c r="A495" s="31">
        <v>41989</v>
      </c>
      <c r="B495">
        <v>49.200001</v>
      </c>
      <c r="C495">
        <v>50.400002000000001</v>
      </c>
      <c r="D495">
        <v>48.91</v>
      </c>
      <c r="E495">
        <v>49.330002</v>
      </c>
      <c r="F495">
        <v>29.26792</v>
      </c>
      <c r="G495">
        <v>8658100</v>
      </c>
    </row>
    <row r="496" spans="1:7" x14ac:dyDescent="0.2">
      <c r="A496" s="31">
        <v>41990</v>
      </c>
      <c r="B496">
        <v>49.540000999999997</v>
      </c>
      <c r="C496">
        <v>50.200001</v>
      </c>
      <c r="D496">
        <v>49.139999000000003</v>
      </c>
      <c r="E496">
        <v>49.939999</v>
      </c>
      <c r="F496">
        <v>29.629833000000001</v>
      </c>
      <c r="G496">
        <v>7948100</v>
      </c>
    </row>
    <row r="497" spans="1:7" x14ac:dyDescent="0.2">
      <c r="A497" s="31">
        <v>41991</v>
      </c>
      <c r="B497">
        <v>50.43</v>
      </c>
      <c r="C497">
        <v>51.27</v>
      </c>
      <c r="D497">
        <v>50.049999</v>
      </c>
      <c r="E497">
        <v>51.27</v>
      </c>
      <c r="F497">
        <v>30.418934</v>
      </c>
      <c r="G497">
        <v>7566500</v>
      </c>
    </row>
    <row r="498" spans="1:7" x14ac:dyDescent="0.2">
      <c r="A498" s="31">
        <v>41992</v>
      </c>
      <c r="B498">
        <v>51.279998999999997</v>
      </c>
      <c r="C498">
        <v>51.669998</v>
      </c>
      <c r="D498">
        <v>50.220001000000003</v>
      </c>
      <c r="E498">
        <v>50.560001</v>
      </c>
      <c r="F498">
        <v>29.997686000000002</v>
      </c>
      <c r="G498">
        <v>16275500</v>
      </c>
    </row>
    <row r="499" spans="1:7" x14ac:dyDescent="0.2">
      <c r="A499" s="31">
        <v>41995</v>
      </c>
      <c r="B499">
        <v>49.98</v>
      </c>
      <c r="C499">
        <v>50.299999</v>
      </c>
      <c r="D499">
        <v>49.810001</v>
      </c>
      <c r="E499">
        <v>50.200001</v>
      </c>
      <c r="F499">
        <v>30.093605</v>
      </c>
      <c r="G499">
        <v>8944900</v>
      </c>
    </row>
    <row r="500" spans="1:7" x14ac:dyDescent="0.2">
      <c r="A500" s="31">
        <v>41996</v>
      </c>
      <c r="B500">
        <v>50.369999</v>
      </c>
      <c r="C500">
        <v>50.639999000000003</v>
      </c>
      <c r="D500">
        <v>50.189999</v>
      </c>
      <c r="E500">
        <v>50.529998999999997</v>
      </c>
      <c r="F500">
        <v>30.291428</v>
      </c>
      <c r="G500">
        <v>4631300</v>
      </c>
    </row>
    <row r="501" spans="1:7" x14ac:dyDescent="0.2">
      <c r="A501" s="31">
        <v>41997</v>
      </c>
      <c r="B501">
        <v>50.650002000000001</v>
      </c>
      <c r="C501">
        <v>50.77</v>
      </c>
      <c r="D501">
        <v>50.330002</v>
      </c>
      <c r="E501">
        <v>50.360000999999997</v>
      </c>
      <c r="F501">
        <v>30.189520000000002</v>
      </c>
      <c r="G501">
        <v>4081100</v>
      </c>
    </row>
    <row r="502" spans="1:7" x14ac:dyDescent="0.2">
      <c r="A502" s="31">
        <v>41999</v>
      </c>
      <c r="B502">
        <v>50.349997999999999</v>
      </c>
      <c r="C502">
        <v>50.82</v>
      </c>
      <c r="D502">
        <v>50.34</v>
      </c>
      <c r="E502">
        <v>50.599997999999999</v>
      </c>
      <c r="F502">
        <v>30.333394999999999</v>
      </c>
      <c r="G502">
        <v>2991600</v>
      </c>
    </row>
    <row r="503" spans="1:7" x14ac:dyDescent="0.2">
      <c r="A503" s="31">
        <v>42002</v>
      </c>
      <c r="B503">
        <v>50.360000999999997</v>
      </c>
      <c r="C503">
        <v>50.459999000000003</v>
      </c>
      <c r="D503">
        <v>49.98</v>
      </c>
      <c r="E503">
        <v>50.23</v>
      </c>
      <c r="F503">
        <v>30.111592999999999</v>
      </c>
      <c r="G503">
        <v>4029600</v>
      </c>
    </row>
    <row r="504" spans="1:7" x14ac:dyDescent="0.2">
      <c r="A504" s="31">
        <v>42003</v>
      </c>
      <c r="B504">
        <v>50.150002000000001</v>
      </c>
      <c r="C504">
        <v>50.419998</v>
      </c>
      <c r="D504">
        <v>49.77</v>
      </c>
      <c r="E504">
        <v>49.830002</v>
      </c>
      <c r="F504">
        <v>29.871801000000001</v>
      </c>
      <c r="G504">
        <v>3664200</v>
      </c>
    </row>
    <row r="505" spans="1:7" x14ac:dyDescent="0.2">
      <c r="A505" s="31">
        <v>42004</v>
      </c>
      <c r="B505">
        <v>49.91</v>
      </c>
      <c r="C505">
        <v>50.02</v>
      </c>
      <c r="D505">
        <v>49.169998</v>
      </c>
      <c r="E505">
        <v>49.27</v>
      </c>
      <c r="F505">
        <v>29.536095</v>
      </c>
      <c r="G505">
        <v>5109600</v>
      </c>
    </row>
    <row r="506" spans="1:7" x14ac:dyDescent="0.2">
      <c r="A506" s="31">
        <v>42006</v>
      </c>
      <c r="B506">
        <v>49.299999</v>
      </c>
      <c r="C506">
        <v>49.639999000000003</v>
      </c>
      <c r="D506">
        <v>48.580002</v>
      </c>
      <c r="E506">
        <v>48.970001000000003</v>
      </c>
      <c r="F506">
        <v>29.356251</v>
      </c>
      <c r="G506">
        <v>6078100</v>
      </c>
    </row>
    <row r="507" spans="1:7" x14ac:dyDescent="0.2">
      <c r="A507" s="31">
        <v>42009</v>
      </c>
      <c r="B507">
        <v>48.639999000000003</v>
      </c>
      <c r="C507">
        <v>48.990001999999997</v>
      </c>
      <c r="D507">
        <v>48.52</v>
      </c>
      <c r="E507">
        <v>48.689999</v>
      </c>
      <c r="F507">
        <v>29.188396000000001</v>
      </c>
      <c r="G507">
        <v>6900200</v>
      </c>
    </row>
    <row r="508" spans="1:7" x14ac:dyDescent="0.2">
      <c r="A508" s="31">
        <v>42010</v>
      </c>
      <c r="B508">
        <v>49</v>
      </c>
      <c r="C508">
        <v>49.650002000000001</v>
      </c>
      <c r="D508">
        <v>48.889999000000003</v>
      </c>
      <c r="E508">
        <v>48.98</v>
      </c>
      <c r="F508">
        <v>29.362241999999998</v>
      </c>
      <c r="G508">
        <v>7240000</v>
      </c>
    </row>
    <row r="509" spans="1:7" x14ac:dyDescent="0.2">
      <c r="A509" s="31">
        <v>42011</v>
      </c>
      <c r="B509">
        <v>49.330002</v>
      </c>
      <c r="C509">
        <v>50.029998999999997</v>
      </c>
      <c r="D509">
        <v>49.32</v>
      </c>
      <c r="E509">
        <v>49.880001</v>
      </c>
      <c r="F509">
        <v>29.901764</v>
      </c>
      <c r="G509">
        <v>5492500</v>
      </c>
    </row>
    <row r="510" spans="1:7" x14ac:dyDescent="0.2">
      <c r="A510" s="31">
        <v>42012</v>
      </c>
      <c r="B510">
        <v>50.259998000000003</v>
      </c>
      <c r="C510">
        <v>50.93</v>
      </c>
      <c r="D510">
        <v>50.200001</v>
      </c>
      <c r="E510">
        <v>50.720001000000003</v>
      </c>
      <c r="F510">
        <v>30.405331</v>
      </c>
      <c r="G510">
        <v>4692600</v>
      </c>
    </row>
    <row r="511" spans="1:7" x14ac:dyDescent="0.2">
      <c r="A511" s="31">
        <v>42013</v>
      </c>
      <c r="B511">
        <v>50.98</v>
      </c>
      <c r="C511">
        <v>51.110000999999997</v>
      </c>
      <c r="D511">
        <v>50.48</v>
      </c>
      <c r="E511">
        <v>50.599997999999999</v>
      </c>
      <c r="F511">
        <v>30.333394999999999</v>
      </c>
      <c r="G511">
        <v>6488200</v>
      </c>
    </row>
    <row r="512" spans="1:7" x14ac:dyDescent="0.2">
      <c r="A512" s="31">
        <v>42016</v>
      </c>
      <c r="B512">
        <v>50.790000999999997</v>
      </c>
      <c r="C512">
        <v>51.200001</v>
      </c>
      <c r="D512">
        <v>50.700001</v>
      </c>
      <c r="E512">
        <v>50.919998</v>
      </c>
      <c r="F512">
        <v>30.525223</v>
      </c>
      <c r="G512">
        <v>6369600</v>
      </c>
    </row>
    <row r="513" spans="1:7" x14ac:dyDescent="0.2">
      <c r="A513" s="31">
        <v>42017</v>
      </c>
      <c r="B513">
        <v>51.16</v>
      </c>
      <c r="C513">
        <v>51.779998999999997</v>
      </c>
      <c r="D513">
        <v>50.91</v>
      </c>
      <c r="E513">
        <v>51.32</v>
      </c>
      <c r="F513">
        <v>30.765014999999998</v>
      </c>
      <c r="G513">
        <v>7461000</v>
      </c>
    </row>
    <row r="514" spans="1:7" x14ac:dyDescent="0.2">
      <c r="A514" s="31">
        <v>42018</v>
      </c>
      <c r="B514">
        <v>51</v>
      </c>
      <c r="C514">
        <v>51.75</v>
      </c>
      <c r="D514">
        <v>50.75</v>
      </c>
      <c r="E514">
        <v>51.73</v>
      </c>
      <c r="F514">
        <v>31.010802999999999</v>
      </c>
      <c r="G514">
        <v>6235200</v>
      </c>
    </row>
    <row r="515" spans="1:7" x14ac:dyDescent="0.2">
      <c r="A515" s="31">
        <v>42019</v>
      </c>
      <c r="B515">
        <v>51.959999000000003</v>
      </c>
      <c r="C515">
        <v>52.849997999999999</v>
      </c>
      <c r="D515">
        <v>51.82</v>
      </c>
      <c r="E515">
        <v>52.470001000000003</v>
      </c>
      <c r="F515">
        <v>31.454414</v>
      </c>
      <c r="G515">
        <v>8102800</v>
      </c>
    </row>
    <row r="516" spans="1:7" x14ac:dyDescent="0.2">
      <c r="A516" s="31">
        <v>42020</v>
      </c>
      <c r="B516">
        <v>52.349997999999999</v>
      </c>
      <c r="C516">
        <v>53.119999</v>
      </c>
      <c r="D516">
        <v>52.32</v>
      </c>
      <c r="E516">
        <v>53.049999</v>
      </c>
      <c r="F516">
        <v>31.802109000000002</v>
      </c>
      <c r="G516">
        <v>10072200</v>
      </c>
    </row>
    <row r="517" spans="1:7" x14ac:dyDescent="0.2">
      <c r="A517" s="31">
        <v>42024</v>
      </c>
      <c r="B517">
        <v>53.959999000000003</v>
      </c>
      <c r="C517">
        <v>54.48</v>
      </c>
      <c r="D517">
        <v>53.200001</v>
      </c>
      <c r="E517">
        <v>53.830002</v>
      </c>
      <c r="F517">
        <v>32.269699000000003</v>
      </c>
      <c r="G517">
        <v>6484700</v>
      </c>
    </row>
    <row r="518" spans="1:7" x14ac:dyDescent="0.2">
      <c r="A518" s="31">
        <v>42025</v>
      </c>
      <c r="B518">
        <v>53.759998000000003</v>
      </c>
      <c r="C518">
        <v>54.34</v>
      </c>
      <c r="D518">
        <v>53.540000999999997</v>
      </c>
      <c r="E518">
        <v>54.27</v>
      </c>
      <c r="F518">
        <v>32.533473999999998</v>
      </c>
      <c r="G518">
        <v>5742700</v>
      </c>
    </row>
    <row r="519" spans="1:7" x14ac:dyDescent="0.2">
      <c r="A519" s="31">
        <v>42026</v>
      </c>
      <c r="B519">
        <v>54.650002000000001</v>
      </c>
      <c r="C519">
        <v>54.689999</v>
      </c>
      <c r="D519">
        <v>54.080002</v>
      </c>
      <c r="E519">
        <v>54.66</v>
      </c>
      <c r="F519">
        <v>32.767254000000001</v>
      </c>
      <c r="G519">
        <v>7169000</v>
      </c>
    </row>
    <row r="520" spans="1:7" x14ac:dyDescent="0.2">
      <c r="A520" s="31">
        <v>42027</v>
      </c>
      <c r="B520">
        <v>54.68</v>
      </c>
      <c r="C520">
        <v>54.709999000000003</v>
      </c>
      <c r="D520">
        <v>54.18</v>
      </c>
      <c r="E520">
        <v>54.189999</v>
      </c>
      <c r="F520">
        <v>32.485492999999998</v>
      </c>
      <c r="G520">
        <v>6589200</v>
      </c>
    </row>
    <row r="521" spans="1:7" x14ac:dyDescent="0.2">
      <c r="A521" s="31">
        <v>42030</v>
      </c>
      <c r="B521">
        <v>54.209999000000003</v>
      </c>
      <c r="C521">
        <v>54.459999000000003</v>
      </c>
      <c r="D521">
        <v>53.849997999999999</v>
      </c>
      <c r="E521">
        <v>54.439999</v>
      </c>
      <c r="F521">
        <v>32.635376000000001</v>
      </c>
      <c r="G521">
        <v>6149600</v>
      </c>
    </row>
    <row r="522" spans="1:7" x14ac:dyDescent="0.2">
      <c r="A522" s="31">
        <v>42031</v>
      </c>
      <c r="B522">
        <v>54.029998999999997</v>
      </c>
      <c r="C522">
        <v>54.77</v>
      </c>
      <c r="D522">
        <v>54</v>
      </c>
      <c r="E522">
        <v>54.560001</v>
      </c>
      <c r="F522">
        <v>32.707313999999997</v>
      </c>
      <c r="G522">
        <v>5640200</v>
      </c>
    </row>
    <row r="523" spans="1:7" x14ac:dyDescent="0.2">
      <c r="A523" s="31">
        <v>42032</v>
      </c>
      <c r="B523">
        <v>54.75</v>
      </c>
      <c r="C523">
        <v>55.18</v>
      </c>
      <c r="D523">
        <v>53.93</v>
      </c>
      <c r="E523">
        <v>54.009998000000003</v>
      </c>
      <c r="F523">
        <v>32.377594000000002</v>
      </c>
      <c r="G523">
        <v>6298200</v>
      </c>
    </row>
    <row r="524" spans="1:7" x14ac:dyDescent="0.2">
      <c r="A524" s="31">
        <v>42033</v>
      </c>
      <c r="B524">
        <v>53.939999</v>
      </c>
      <c r="C524">
        <v>54.549999</v>
      </c>
      <c r="D524">
        <v>53.619999</v>
      </c>
      <c r="E524">
        <v>54.389999000000003</v>
      </c>
      <c r="F524">
        <v>32.605404</v>
      </c>
      <c r="G524">
        <v>6468800</v>
      </c>
    </row>
    <row r="525" spans="1:7" x14ac:dyDescent="0.2">
      <c r="A525" s="31">
        <v>42034</v>
      </c>
      <c r="B525">
        <v>54.060001</v>
      </c>
      <c r="C525">
        <v>54.630001</v>
      </c>
      <c r="D525">
        <v>53</v>
      </c>
      <c r="E525">
        <v>53.099997999999999</v>
      </c>
      <c r="F525">
        <v>31.832073000000001</v>
      </c>
      <c r="G525">
        <v>9952300</v>
      </c>
    </row>
    <row r="526" spans="1:7" x14ac:dyDescent="0.2">
      <c r="A526" s="31">
        <v>42037</v>
      </c>
      <c r="B526">
        <v>53.25</v>
      </c>
      <c r="C526">
        <v>53.84</v>
      </c>
      <c r="D526">
        <v>52.98</v>
      </c>
      <c r="E526">
        <v>53.799999</v>
      </c>
      <c r="F526">
        <v>32.251716999999999</v>
      </c>
      <c r="G526">
        <v>9183600</v>
      </c>
    </row>
    <row r="527" spans="1:7" x14ac:dyDescent="0.2">
      <c r="A527" s="31">
        <v>42038</v>
      </c>
      <c r="B527">
        <v>53.830002</v>
      </c>
      <c r="C527">
        <v>54.389999000000003</v>
      </c>
      <c r="D527">
        <v>53.580002</v>
      </c>
      <c r="E527">
        <v>54.259998000000003</v>
      </c>
      <c r="F527">
        <v>32.527470000000001</v>
      </c>
      <c r="G527">
        <v>9729300</v>
      </c>
    </row>
    <row r="528" spans="1:7" x14ac:dyDescent="0.2">
      <c r="A528" s="31">
        <v>42039</v>
      </c>
      <c r="B528">
        <v>54.18</v>
      </c>
      <c r="C528">
        <v>54.630001</v>
      </c>
      <c r="D528">
        <v>53.880001</v>
      </c>
      <c r="E528">
        <v>54.029998999999997</v>
      </c>
      <c r="F528">
        <v>32.389595</v>
      </c>
      <c r="G528">
        <v>8190500</v>
      </c>
    </row>
    <row r="529" spans="1:7" x14ac:dyDescent="0.2">
      <c r="A529" s="31">
        <v>42040</v>
      </c>
      <c r="B529">
        <v>54.369999</v>
      </c>
      <c r="C529">
        <v>54.400002000000001</v>
      </c>
      <c r="D529">
        <v>53.599997999999999</v>
      </c>
      <c r="E529">
        <v>53.669998</v>
      </c>
      <c r="F529">
        <v>32.173774999999999</v>
      </c>
      <c r="G529">
        <v>8452200</v>
      </c>
    </row>
    <row r="530" spans="1:7" x14ac:dyDescent="0.2">
      <c r="A530" s="31">
        <v>42041</v>
      </c>
      <c r="B530">
        <v>53.52</v>
      </c>
      <c r="C530">
        <v>53.639999000000003</v>
      </c>
      <c r="D530">
        <v>53.220001000000003</v>
      </c>
      <c r="E530">
        <v>53.330002</v>
      </c>
      <c r="F530">
        <v>31.969958999999999</v>
      </c>
      <c r="G530">
        <v>7806700</v>
      </c>
    </row>
    <row r="531" spans="1:7" x14ac:dyDescent="0.2">
      <c r="A531" s="31">
        <v>42044</v>
      </c>
      <c r="B531">
        <v>53.16</v>
      </c>
      <c r="C531">
        <v>53.490001999999997</v>
      </c>
      <c r="D531">
        <v>52.91</v>
      </c>
      <c r="E531">
        <v>53.16</v>
      </c>
      <c r="F531">
        <v>31.868036</v>
      </c>
      <c r="G531">
        <v>5816400</v>
      </c>
    </row>
    <row r="532" spans="1:7" x14ac:dyDescent="0.2">
      <c r="A532" s="31">
        <v>42045</v>
      </c>
      <c r="B532">
        <v>53.5</v>
      </c>
      <c r="C532">
        <v>53.84</v>
      </c>
      <c r="D532">
        <v>53.369999</v>
      </c>
      <c r="E532">
        <v>53.77</v>
      </c>
      <c r="F532">
        <v>32.233719000000001</v>
      </c>
      <c r="G532">
        <v>4499800</v>
      </c>
    </row>
    <row r="533" spans="1:7" x14ac:dyDescent="0.2">
      <c r="A533" s="31">
        <v>42046</v>
      </c>
      <c r="B533">
        <v>53.939999</v>
      </c>
      <c r="C533">
        <v>54.84</v>
      </c>
      <c r="D533">
        <v>53.790000999999997</v>
      </c>
      <c r="E533">
        <v>54.759998000000003</v>
      </c>
      <c r="F533">
        <v>32.827209000000003</v>
      </c>
      <c r="G533">
        <v>7889700</v>
      </c>
    </row>
    <row r="534" spans="1:7" x14ac:dyDescent="0.2">
      <c r="A534" s="31">
        <v>42047</v>
      </c>
      <c r="B534">
        <v>54.810001</v>
      </c>
      <c r="C534">
        <v>55.540000999999997</v>
      </c>
      <c r="D534">
        <v>54.580002</v>
      </c>
      <c r="E534">
        <v>55.540000999999997</v>
      </c>
      <c r="F534">
        <v>33.294806999999999</v>
      </c>
      <c r="G534">
        <v>7249000</v>
      </c>
    </row>
    <row r="535" spans="1:7" x14ac:dyDescent="0.2">
      <c r="A535" s="31">
        <v>42048</v>
      </c>
      <c r="B535">
        <v>55.490001999999997</v>
      </c>
      <c r="C535">
        <v>55.580002</v>
      </c>
      <c r="D535">
        <v>54.509998000000003</v>
      </c>
      <c r="E535">
        <v>54.759998000000003</v>
      </c>
      <c r="F535">
        <v>32.827209000000003</v>
      </c>
      <c r="G535">
        <v>5962900</v>
      </c>
    </row>
    <row r="536" spans="1:7" x14ac:dyDescent="0.2">
      <c r="A536" s="31">
        <v>42052</v>
      </c>
      <c r="B536">
        <v>54.450001</v>
      </c>
      <c r="C536">
        <v>55.310001</v>
      </c>
      <c r="D536">
        <v>54.110000999999997</v>
      </c>
      <c r="E536">
        <v>55.139999000000003</v>
      </c>
      <c r="F536">
        <v>33.055008000000001</v>
      </c>
      <c r="G536">
        <v>7141300</v>
      </c>
    </row>
    <row r="537" spans="1:7" x14ac:dyDescent="0.2">
      <c r="A537" s="31">
        <v>42053</v>
      </c>
      <c r="B537">
        <v>54.900002000000001</v>
      </c>
      <c r="C537">
        <v>55.240001999999997</v>
      </c>
      <c r="D537">
        <v>54.779998999999997</v>
      </c>
      <c r="E537">
        <v>55.240001999999997</v>
      </c>
      <c r="F537">
        <v>33.114960000000004</v>
      </c>
      <c r="G537">
        <v>4638800</v>
      </c>
    </row>
    <row r="538" spans="1:7" x14ac:dyDescent="0.2">
      <c r="A538" s="31">
        <v>42054</v>
      </c>
      <c r="B538">
        <v>55.41</v>
      </c>
      <c r="C538">
        <v>55.689999</v>
      </c>
      <c r="D538">
        <v>55.09</v>
      </c>
      <c r="E538">
        <v>55.48</v>
      </c>
      <c r="F538">
        <v>33.258831000000001</v>
      </c>
      <c r="G538">
        <v>6332900</v>
      </c>
    </row>
    <row r="539" spans="1:7" x14ac:dyDescent="0.2">
      <c r="A539" s="31">
        <v>42055</v>
      </c>
      <c r="B539">
        <v>55.43</v>
      </c>
      <c r="C539">
        <v>55.700001</v>
      </c>
      <c r="D539">
        <v>54.91</v>
      </c>
      <c r="E539">
        <v>55.610000999999997</v>
      </c>
      <c r="F539">
        <v>33.336750000000002</v>
      </c>
      <c r="G539">
        <v>6881500</v>
      </c>
    </row>
    <row r="540" spans="1:7" x14ac:dyDescent="0.2">
      <c r="A540" s="31">
        <v>42058</v>
      </c>
      <c r="B540">
        <v>55.740001999999997</v>
      </c>
      <c r="C540">
        <v>55.900002000000001</v>
      </c>
      <c r="D540">
        <v>55.470001000000003</v>
      </c>
      <c r="E540">
        <v>55.509998000000003</v>
      </c>
      <c r="F540">
        <v>33.276806000000001</v>
      </c>
      <c r="G540">
        <v>5265700</v>
      </c>
    </row>
    <row r="541" spans="1:7" x14ac:dyDescent="0.2">
      <c r="A541" s="31">
        <v>42059</v>
      </c>
      <c r="B541">
        <v>55.669998</v>
      </c>
      <c r="C541">
        <v>55.889999000000003</v>
      </c>
      <c r="D541">
        <v>55.349997999999999</v>
      </c>
      <c r="E541">
        <v>55.720001000000003</v>
      </c>
      <c r="F541">
        <v>33.402701999999998</v>
      </c>
      <c r="G541">
        <v>6443700</v>
      </c>
    </row>
    <row r="542" spans="1:7" x14ac:dyDescent="0.2">
      <c r="A542" s="31">
        <v>42060</v>
      </c>
      <c r="B542">
        <v>55.810001</v>
      </c>
      <c r="C542">
        <v>55.990001999999997</v>
      </c>
      <c r="D542">
        <v>55.549999</v>
      </c>
      <c r="E542">
        <v>55.639999000000003</v>
      </c>
      <c r="F542">
        <v>33.354743999999997</v>
      </c>
      <c r="G542">
        <v>5125100</v>
      </c>
    </row>
    <row r="543" spans="1:7" x14ac:dyDescent="0.2">
      <c r="A543" s="31">
        <v>42061</v>
      </c>
      <c r="B543">
        <v>55.73</v>
      </c>
      <c r="C543">
        <v>56.189999</v>
      </c>
      <c r="D543">
        <v>55.599997999999999</v>
      </c>
      <c r="E543">
        <v>56.09</v>
      </c>
      <c r="F543">
        <v>33.624507999999999</v>
      </c>
      <c r="G543">
        <v>4479600</v>
      </c>
    </row>
    <row r="544" spans="1:7" x14ac:dyDescent="0.2">
      <c r="A544" s="31">
        <v>42062</v>
      </c>
      <c r="B544">
        <v>56.09</v>
      </c>
      <c r="C544">
        <v>56.599997999999999</v>
      </c>
      <c r="D544">
        <v>55.950001</v>
      </c>
      <c r="E544">
        <v>56.290000999999997</v>
      </c>
      <c r="F544">
        <v>33.744399999999999</v>
      </c>
      <c r="G544">
        <v>4957900</v>
      </c>
    </row>
    <row r="545" spans="1:7" x14ac:dyDescent="0.2">
      <c r="A545" s="31">
        <v>42065</v>
      </c>
      <c r="B545">
        <v>56.290000999999997</v>
      </c>
      <c r="C545">
        <v>56.700001</v>
      </c>
      <c r="D545">
        <v>56.240001999999997</v>
      </c>
      <c r="E545">
        <v>56.5</v>
      </c>
      <c r="F545">
        <v>33.870292999999997</v>
      </c>
      <c r="G545">
        <v>4931400</v>
      </c>
    </row>
    <row r="546" spans="1:7" x14ac:dyDescent="0.2">
      <c r="A546" s="31">
        <v>42066</v>
      </c>
      <c r="B546">
        <v>56.5</v>
      </c>
      <c r="C546">
        <v>56.68</v>
      </c>
      <c r="D546">
        <v>56.07</v>
      </c>
      <c r="E546">
        <v>56.459999000000003</v>
      </c>
      <c r="F546">
        <v>33.846305999999998</v>
      </c>
      <c r="G546">
        <v>4428800</v>
      </c>
    </row>
    <row r="547" spans="1:7" x14ac:dyDescent="0.2">
      <c r="A547" s="31">
        <v>42067</v>
      </c>
      <c r="B547">
        <v>56.27</v>
      </c>
      <c r="C547">
        <v>56.389999000000003</v>
      </c>
      <c r="D547">
        <v>55.66</v>
      </c>
      <c r="E547">
        <v>55.790000999999997</v>
      </c>
      <c r="F547">
        <v>33.444682999999998</v>
      </c>
      <c r="G547">
        <v>5460600</v>
      </c>
    </row>
    <row r="548" spans="1:7" x14ac:dyDescent="0.2">
      <c r="A548" s="31">
        <v>42068</v>
      </c>
      <c r="B548">
        <v>56.040000999999997</v>
      </c>
      <c r="C548">
        <v>56.09</v>
      </c>
      <c r="D548">
        <v>55.32</v>
      </c>
      <c r="E548">
        <v>55.5</v>
      </c>
      <c r="F548">
        <v>33.270817000000001</v>
      </c>
      <c r="G548">
        <v>5550800</v>
      </c>
    </row>
    <row r="549" spans="1:7" x14ac:dyDescent="0.2">
      <c r="A549" s="31">
        <v>42069</v>
      </c>
      <c r="B549">
        <v>55.279998999999997</v>
      </c>
      <c r="C549">
        <v>55.32</v>
      </c>
      <c r="D549">
        <v>53.200001</v>
      </c>
      <c r="E549">
        <v>53.369999</v>
      </c>
      <c r="F549">
        <v>31.993936999999999</v>
      </c>
      <c r="G549">
        <v>12205000</v>
      </c>
    </row>
    <row r="550" spans="1:7" x14ac:dyDescent="0.2">
      <c r="A550" s="31">
        <v>42072</v>
      </c>
      <c r="B550">
        <v>53.720001000000003</v>
      </c>
      <c r="C550">
        <v>53.950001</v>
      </c>
      <c r="D550">
        <v>53.400002000000001</v>
      </c>
      <c r="E550">
        <v>53.830002</v>
      </c>
      <c r="F550">
        <v>32.269699000000003</v>
      </c>
      <c r="G550">
        <v>6262500</v>
      </c>
    </row>
    <row r="551" spans="1:7" x14ac:dyDescent="0.2">
      <c r="A551" s="31">
        <v>42073</v>
      </c>
      <c r="B551">
        <v>53.48</v>
      </c>
      <c r="C551">
        <v>53.639999000000003</v>
      </c>
      <c r="D551">
        <v>53.099997999999999</v>
      </c>
      <c r="E551">
        <v>53.200001</v>
      </c>
      <c r="F551">
        <v>31.892029000000001</v>
      </c>
      <c r="G551">
        <v>5563800</v>
      </c>
    </row>
    <row r="552" spans="1:7" x14ac:dyDescent="0.2">
      <c r="A552" s="31">
        <v>42074</v>
      </c>
      <c r="B552">
        <v>53.419998</v>
      </c>
      <c r="C552">
        <v>53.48</v>
      </c>
      <c r="D552">
        <v>52.060001</v>
      </c>
      <c r="E552">
        <v>52.220001000000003</v>
      </c>
      <c r="F552">
        <v>31.304548</v>
      </c>
      <c r="G552">
        <v>9012400</v>
      </c>
    </row>
    <row r="553" spans="1:7" x14ac:dyDescent="0.2">
      <c r="A553" s="31">
        <v>42075</v>
      </c>
      <c r="B553">
        <v>52.09</v>
      </c>
      <c r="C553">
        <v>52.389999000000003</v>
      </c>
      <c r="D553">
        <v>51.93</v>
      </c>
      <c r="E553">
        <v>52.009998000000003</v>
      </c>
      <c r="F553">
        <v>31.492249000000001</v>
      </c>
      <c r="G553">
        <v>7941100</v>
      </c>
    </row>
    <row r="554" spans="1:7" x14ac:dyDescent="0.2">
      <c r="A554" s="31">
        <v>42076</v>
      </c>
      <c r="B554">
        <v>51.93</v>
      </c>
      <c r="C554">
        <v>51.950001</v>
      </c>
      <c r="D554">
        <v>51.080002</v>
      </c>
      <c r="E554">
        <v>51.389999000000003</v>
      </c>
      <c r="F554">
        <v>31.116838000000001</v>
      </c>
      <c r="G554">
        <v>7955500</v>
      </c>
    </row>
    <row r="555" spans="1:7" x14ac:dyDescent="0.2">
      <c r="A555" s="31">
        <v>42079</v>
      </c>
      <c r="B555">
        <v>51.759998000000003</v>
      </c>
      <c r="C555">
        <v>52.09</v>
      </c>
      <c r="D555">
        <v>51.700001</v>
      </c>
      <c r="E555">
        <v>52.09</v>
      </c>
      <c r="F555">
        <v>31.540683999999999</v>
      </c>
      <c r="G555">
        <v>7626200</v>
      </c>
    </row>
    <row r="556" spans="1:7" x14ac:dyDescent="0.2">
      <c r="A556" s="31">
        <v>42080</v>
      </c>
      <c r="B556">
        <v>51.82</v>
      </c>
      <c r="C556">
        <v>51.970001000000003</v>
      </c>
      <c r="D556">
        <v>51.150002000000001</v>
      </c>
      <c r="E556">
        <v>51.619999</v>
      </c>
      <c r="F556">
        <v>31.256098000000001</v>
      </c>
      <c r="G556">
        <v>6048600</v>
      </c>
    </row>
    <row r="557" spans="1:7" x14ac:dyDescent="0.2">
      <c r="A557" s="31">
        <v>42081</v>
      </c>
      <c r="B557">
        <v>51.360000999999997</v>
      </c>
      <c r="C557">
        <v>51.66</v>
      </c>
      <c r="D557">
        <v>50.150002000000001</v>
      </c>
      <c r="E557">
        <v>51.34</v>
      </c>
      <c r="F557">
        <v>31.086559000000001</v>
      </c>
      <c r="G557">
        <v>14050500</v>
      </c>
    </row>
    <row r="558" spans="1:7" x14ac:dyDescent="0.2">
      <c r="A558" s="31">
        <v>42082</v>
      </c>
      <c r="B558">
        <v>51.23</v>
      </c>
      <c r="C558">
        <v>51.540000999999997</v>
      </c>
      <c r="D558">
        <v>51.060001</v>
      </c>
      <c r="E558">
        <v>51.27</v>
      </c>
      <c r="F558">
        <v>31.044174000000002</v>
      </c>
      <c r="G558">
        <v>6697400</v>
      </c>
    </row>
    <row r="559" spans="1:7" x14ac:dyDescent="0.2">
      <c r="A559" s="31">
        <v>42083</v>
      </c>
      <c r="B559">
        <v>51.360000999999997</v>
      </c>
      <c r="C559">
        <v>51.650002000000001</v>
      </c>
      <c r="D559">
        <v>51.200001</v>
      </c>
      <c r="E559">
        <v>51.419998</v>
      </c>
      <c r="F559">
        <v>31.135002</v>
      </c>
      <c r="G559">
        <v>13743100</v>
      </c>
    </row>
    <row r="560" spans="1:7" x14ac:dyDescent="0.2">
      <c r="A560" s="31">
        <v>42086</v>
      </c>
      <c r="B560">
        <v>51.310001</v>
      </c>
      <c r="C560">
        <v>51.970001000000003</v>
      </c>
      <c r="D560">
        <v>51.310001</v>
      </c>
      <c r="E560">
        <v>51.619999</v>
      </c>
      <c r="F560">
        <v>31.256098000000001</v>
      </c>
      <c r="G560">
        <v>8649500</v>
      </c>
    </row>
    <row r="561" spans="1:7" x14ac:dyDescent="0.2">
      <c r="A561" s="31">
        <v>42087</v>
      </c>
      <c r="B561">
        <v>51.52</v>
      </c>
      <c r="C561">
        <v>52</v>
      </c>
      <c r="D561">
        <v>51.110000999999997</v>
      </c>
      <c r="E561">
        <v>51.110000999999997</v>
      </c>
      <c r="F561">
        <v>30.947282999999999</v>
      </c>
      <c r="G561">
        <v>7223800</v>
      </c>
    </row>
    <row r="562" spans="1:7" x14ac:dyDescent="0.2">
      <c r="A562" s="31">
        <v>42088</v>
      </c>
      <c r="B562">
        <v>51.27</v>
      </c>
      <c r="C562">
        <v>51.290000999999997</v>
      </c>
      <c r="D562">
        <v>50.139999000000003</v>
      </c>
      <c r="E562">
        <v>50.150002000000001</v>
      </c>
      <c r="F562">
        <v>30.366007</v>
      </c>
      <c r="G562">
        <v>10189300</v>
      </c>
    </row>
    <row r="563" spans="1:7" x14ac:dyDescent="0.2">
      <c r="A563" s="31">
        <v>42089</v>
      </c>
      <c r="B563">
        <v>49.68</v>
      </c>
      <c r="C563">
        <v>50.540000999999997</v>
      </c>
      <c r="D563">
        <v>49.029998999999997</v>
      </c>
      <c r="E563">
        <v>50</v>
      </c>
      <c r="F563">
        <v>30.275185</v>
      </c>
      <c r="G563">
        <v>14549100</v>
      </c>
    </row>
    <row r="564" spans="1:7" x14ac:dyDescent="0.2">
      <c r="A564" s="31">
        <v>42090</v>
      </c>
      <c r="B564">
        <v>49.919998</v>
      </c>
      <c r="C564">
        <v>50.43</v>
      </c>
      <c r="D564">
        <v>49.880001</v>
      </c>
      <c r="E564">
        <v>50.34</v>
      </c>
      <c r="F564">
        <v>30.481055999999999</v>
      </c>
      <c r="G564">
        <v>8565700</v>
      </c>
    </row>
    <row r="565" spans="1:7" x14ac:dyDescent="0.2">
      <c r="A565" s="31">
        <v>42093</v>
      </c>
      <c r="B565">
        <v>50.709999000000003</v>
      </c>
      <c r="C565">
        <v>50.799999</v>
      </c>
      <c r="D565">
        <v>50.349997999999999</v>
      </c>
      <c r="E565">
        <v>50.529998999999997</v>
      </c>
      <c r="F565">
        <v>30.5961</v>
      </c>
      <c r="G565">
        <v>7215800</v>
      </c>
    </row>
    <row r="566" spans="1:7" x14ac:dyDescent="0.2">
      <c r="A566" s="31">
        <v>42094</v>
      </c>
      <c r="B566">
        <v>50.52</v>
      </c>
      <c r="C566">
        <v>50.52</v>
      </c>
      <c r="D566">
        <v>50.009998000000003</v>
      </c>
      <c r="E566">
        <v>50.02</v>
      </c>
      <c r="F566">
        <v>30.287289000000001</v>
      </c>
      <c r="G566">
        <v>7905600</v>
      </c>
    </row>
    <row r="567" spans="1:7" x14ac:dyDescent="0.2">
      <c r="A567" s="31">
        <v>42095</v>
      </c>
      <c r="B567">
        <v>50.16</v>
      </c>
      <c r="C567">
        <v>50.400002000000001</v>
      </c>
      <c r="D567">
        <v>49.549999</v>
      </c>
      <c r="E567">
        <v>50.299999</v>
      </c>
      <c r="F567">
        <v>30.456842000000002</v>
      </c>
      <c r="G567">
        <v>7768800</v>
      </c>
    </row>
    <row r="568" spans="1:7" x14ac:dyDescent="0.2">
      <c r="A568" s="31">
        <v>42096</v>
      </c>
      <c r="B568">
        <v>50.419998</v>
      </c>
      <c r="C568">
        <v>51.290000999999997</v>
      </c>
      <c r="D568">
        <v>50.360000999999997</v>
      </c>
      <c r="E568">
        <v>51.189999</v>
      </c>
      <c r="F568">
        <v>30.995739</v>
      </c>
      <c r="G568">
        <v>9000900</v>
      </c>
    </row>
    <row r="569" spans="1:7" x14ac:dyDescent="0.2">
      <c r="A569" s="31">
        <v>42100</v>
      </c>
      <c r="B569">
        <v>51.02</v>
      </c>
      <c r="C569">
        <v>51.91</v>
      </c>
      <c r="D569">
        <v>51.009998000000003</v>
      </c>
      <c r="E569">
        <v>51.490001999999997</v>
      </c>
      <c r="F569">
        <v>31.177389000000002</v>
      </c>
      <c r="G569">
        <v>7575000</v>
      </c>
    </row>
    <row r="570" spans="1:7" x14ac:dyDescent="0.2">
      <c r="A570" s="31">
        <v>42101</v>
      </c>
      <c r="B570">
        <v>51.610000999999997</v>
      </c>
      <c r="C570">
        <v>52.130001</v>
      </c>
      <c r="D570">
        <v>51.509998000000003</v>
      </c>
      <c r="E570">
        <v>51.700001</v>
      </c>
      <c r="F570">
        <v>31.304548</v>
      </c>
      <c r="G570">
        <v>7369200</v>
      </c>
    </row>
    <row r="571" spans="1:7" x14ac:dyDescent="0.2">
      <c r="A571" s="31">
        <v>42102</v>
      </c>
      <c r="B571">
        <v>51.549999</v>
      </c>
      <c r="C571">
        <v>51.98</v>
      </c>
      <c r="D571">
        <v>51.32</v>
      </c>
      <c r="E571">
        <v>51.619999</v>
      </c>
      <c r="F571">
        <v>31.256098000000001</v>
      </c>
      <c r="G571">
        <v>5883500</v>
      </c>
    </row>
    <row r="572" spans="1:7" x14ac:dyDescent="0.2">
      <c r="A572" s="31">
        <v>42103</v>
      </c>
      <c r="B572">
        <v>51.650002000000001</v>
      </c>
      <c r="C572">
        <v>51.93</v>
      </c>
      <c r="D572">
        <v>51.48</v>
      </c>
      <c r="E572">
        <v>51.860000999999997</v>
      </c>
      <c r="F572">
        <v>31.401420999999999</v>
      </c>
      <c r="G572">
        <v>4556400</v>
      </c>
    </row>
    <row r="573" spans="1:7" x14ac:dyDescent="0.2">
      <c r="A573" s="31">
        <v>42104</v>
      </c>
      <c r="B573">
        <v>52.150002000000001</v>
      </c>
      <c r="C573">
        <v>52.990001999999997</v>
      </c>
      <c r="D573">
        <v>52.009998000000003</v>
      </c>
      <c r="E573">
        <v>52.509998000000003</v>
      </c>
      <c r="F573">
        <v>31.794992000000001</v>
      </c>
      <c r="G573">
        <v>6442200</v>
      </c>
    </row>
    <row r="574" spans="1:7" x14ac:dyDescent="0.2">
      <c r="A574" s="31">
        <v>42107</v>
      </c>
      <c r="B574">
        <v>52.349997999999999</v>
      </c>
      <c r="C574">
        <v>52.470001000000003</v>
      </c>
      <c r="D574">
        <v>51.700001</v>
      </c>
      <c r="E574">
        <v>51.77</v>
      </c>
      <c r="F574">
        <v>31.346927999999998</v>
      </c>
      <c r="G574">
        <v>6731100</v>
      </c>
    </row>
    <row r="575" spans="1:7" x14ac:dyDescent="0.2">
      <c r="A575" s="31">
        <v>42108</v>
      </c>
      <c r="B575">
        <v>51.68</v>
      </c>
      <c r="C575">
        <v>52.25</v>
      </c>
      <c r="D575">
        <v>51.529998999999997</v>
      </c>
      <c r="E575">
        <v>52.119999</v>
      </c>
      <c r="F575">
        <v>31.558852999999999</v>
      </c>
      <c r="G575">
        <v>4956600</v>
      </c>
    </row>
    <row r="576" spans="1:7" x14ac:dyDescent="0.2">
      <c r="A576" s="31">
        <v>42109</v>
      </c>
      <c r="B576">
        <v>52.110000999999997</v>
      </c>
      <c r="C576">
        <v>52.560001</v>
      </c>
      <c r="D576">
        <v>51.540000999999997</v>
      </c>
      <c r="E576">
        <v>51.610000999999997</v>
      </c>
      <c r="F576">
        <v>31.250039999999998</v>
      </c>
      <c r="G576">
        <v>5944500</v>
      </c>
    </row>
    <row r="577" spans="1:7" x14ac:dyDescent="0.2">
      <c r="A577" s="31">
        <v>42110</v>
      </c>
      <c r="B577">
        <v>51.98</v>
      </c>
      <c r="C577">
        <v>52.400002000000001</v>
      </c>
      <c r="D577">
        <v>51.610000999999997</v>
      </c>
      <c r="E577">
        <v>52.049999</v>
      </c>
      <c r="F577">
        <v>31.516466000000001</v>
      </c>
      <c r="G577">
        <v>7569700</v>
      </c>
    </row>
    <row r="578" spans="1:7" x14ac:dyDescent="0.2">
      <c r="A578" s="31">
        <v>42111</v>
      </c>
      <c r="B578">
        <v>51.93</v>
      </c>
      <c r="C578">
        <v>52.080002</v>
      </c>
      <c r="D578">
        <v>51.650002000000001</v>
      </c>
      <c r="E578">
        <v>51.75</v>
      </c>
      <c r="F578">
        <v>31.334811999999999</v>
      </c>
      <c r="G578">
        <v>7499300</v>
      </c>
    </row>
    <row r="579" spans="1:7" x14ac:dyDescent="0.2">
      <c r="A579" s="31">
        <v>42114</v>
      </c>
      <c r="B579">
        <v>52</v>
      </c>
      <c r="C579">
        <v>52.84</v>
      </c>
      <c r="D579">
        <v>52</v>
      </c>
      <c r="E579">
        <v>52.630001</v>
      </c>
      <c r="F579">
        <v>31.867666</v>
      </c>
      <c r="G579">
        <v>8742700</v>
      </c>
    </row>
    <row r="580" spans="1:7" x14ac:dyDescent="0.2">
      <c r="A580" s="31">
        <v>42115</v>
      </c>
      <c r="B580">
        <v>52.77</v>
      </c>
      <c r="C580">
        <v>52.990001999999997</v>
      </c>
      <c r="D580">
        <v>52.02</v>
      </c>
      <c r="E580">
        <v>52.099997999999999</v>
      </c>
      <c r="F580">
        <v>31.546745000000001</v>
      </c>
      <c r="G580">
        <v>6473900</v>
      </c>
    </row>
    <row r="581" spans="1:7" x14ac:dyDescent="0.2">
      <c r="A581" s="31">
        <v>42116</v>
      </c>
      <c r="B581">
        <v>52.080002</v>
      </c>
      <c r="C581">
        <v>52.130001</v>
      </c>
      <c r="D581">
        <v>51.509998000000003</v>
      </c>
      <c r="E581">
        <v>52.119999</v>
      </c>
      <c r="F581">
        <v>31.558852999999999</v>
      </c>
      <c r="G581">
        <v>9813700</v>
      </c>
    </row>
    <row r="582" spans="1:7" x14ac:dyDescent="0.2">
      <c r="A582" s="31">
        <v>42117</v>
      </c>
      <c r="B582">
        <v>52.040000999999997</v>
      </c>
      <c r="C582">
        <v>52.919998</v>
      </c>
      <c r="D582">
        <v>51.799999</v>
      </c>
      <c r="E582">
        <v>52.349997999999999</v>
      </c>
      <c r="F582">
        <v>31.698119999999999</v>
      </c>
      <c r="G582">
        <v>8189800</v>
      </c>
    </row>
    <row r="583" spans="1:7" x14ac:dyDescent="0.2">
      <c r="A583" s="31">
        <v>42118</v>
      </c>
      <c r="B583">
        <v>52.509998000000003</v>
      </c>
      <c r="C583">
        <v>52.639999000000003</v>
      </c>
      <c r="D583">
        <v>52.040000999999997</v>
      </c>
      <c r="E583">
        <v>52.07</v>
      </c>
      <c r="F583">
        <v>31.528580000000002</v>
      </c>
      <c r="G583">
        <v>4911100</v>
      </c>
    </row>
    <row r="584" spans="1:7" x14ac:dyDescent="0.2">
      <c r="A584" s="31">
        <v>42121</v>
      </c>
      <c r="B584">
        <v>52.139999000000003</v>
      </c>
      <c r="C584">
        <v>52.150002000000001</v>
      </c>
      <c r="D584">
        <v>51.299999</v>
      </c>
      <c r="E584">
        <v>51.400002000000001</v>
      </c>
      <c r="F584">
        <v>31.122886999999999</v>
      </c>
      <c r="G584">
        <v>6451800</v>
      </c>
    </row>
    <row r="585" spans="1:7" x14ac:dyDescent="0.2">
      <c r="A585" s="31">
        <v>42122</v>
      </c>
      <c r="B585">
        <v>51.25</v>
      </c>
      <c r="C585">
        <v>51.709999000000003</v>
      </c>
      <c r="D585">
        <v>51.16</v>
      </c>
      <c r="E585">
        <v>51.709999000000003</v>
      </c>
      <c r="F585">
        <v>31.310593000000001</v>
      </c>
      <c r="G585">
        <v>6596600</v>
      </c>
    </row>
    <row r="586" spans="1:7" x14ac:dyDescent="0.2">
      <c r="A586" s="31">
        <v>42123</v>
      </c>
      <c r="B586">
        <v>51.389999000000003</v>
      </c>
      <c r="C586">
        <v>51.560001</v>
      </c>
      <c r="D586">
        <v>50.060001</v>
      </c>
      <c r="E586">
        <v>50.200001</v>
      </c>
      <c r="F586">
        <v>30.396281999999999</v>
      </c>
      <c r="G586">
        <v>11261300</v>
      </c>
    </row>
    <row r="587" spans="1:7" x14ac:dyDescent="0.2">
      <c r="A587" s="31">
        <v>42124</v>
      </c>
      <c r="B587">
        <v>50.150002000000001</v>
      </c>
      <c r="C587">
        <v>50.299999</v>
      </c>
      <c r="D587">
        <v>49.830002</v>
      </c>
      <c r="E587">
        <v>50.049999</v>
      </c>
      <c r="F587">
        <v>30.305468000000001</v>
      </c>
      <c r="G587">
        <v>10130900</v>
      </c>
    </row>
    <row r="588" spans="1:7" x14ac:dyDescent="0.2">
      <c r="A588" s="31">
        <v>42125</v>
      </c>
      <c r="B588">
        <v>50.119999</v>
      </c>
      <c r="C588">
        <v>50.669998</v>
      </c>
      <c r="D588">
        <v>50.110000999999997</v>
      </c>
      <c r="E588">
        <v>50.66</v>
      </c>
      <c r="F588">
        <v>30.67482</v>
      </c>
      <c r="G588">
        <v>5958300</v>
      </c>
    </row>
    <row r="589" spans="1:7" x14ac:dyDescent="0.2">
      <c r="A589" s="31">
        <v>42128</v>
      </c>
      <c r="B589">
        <v>50.900002000000001</v>
      </c>
      <c r="C589">
        <v>50.900002000000001</v>
      </c>
      <c r="D589">
        <v>50.450001</v>
      </c>
      <c r="E589">
        <v>50.68</v>
      </c>
      <c r="F589">
        <v>30.686928000000002</v>
      </c>
      <c r="G589">
        <v>4963100</v>
      </c>
    </row>
    <row r="590" spans="1:7" x14ac:dyDescent="0.2">
      <c r="A590" s="31">
        <v>42129</v>
      </c>
      <c r="B590">
        <v>50.5</v>
      </c>
      <c r="C590">
        <v>50.580002</v>
      </c>
      <c r="D590">
        <v>50.150002000000001</v>
      </c>
      <c r="E590">
        <v>50.349997999999999</v>
      </c>
      <c r="F590">
        <v>30.487103999999999</v>
      </c>
      <c r="G590">
        <v>4968700</v>
      </c>
    </row>
    <row r="591" spans="1:7" x14ac:dyDescent="0.2">
      <c r="A591" s="31">
        <v>42130</v>
      </c>
      <c r="B591">
        <v>50.43</v>
      </c>
      <c r="C591">
        <v>50.779998999999997</v>
      </c>
      <c r="D591">
        <v>50.130001</v>
      </c>
      <c r="E591">
        <v>50.68</v>
      </c>
      <c r="F591">
        <v>30.686928000000002</v>
      </c>
      <c r="G591">
        <v>7011100</v>
      </c>
    </row>
    <row r="592" spans="1:7" x14ac:dyDescent="0.2">
      <c r="A592" s="31">
        <v>42131</v>
      </c>
      <c r="B592">
        <v>50.48</v>
      </c>
      <c r="C592">
        <v>51.360000999999997</v>
      </c>
      <c r="D592">
        <v>50.419998</v>
      </c>
      <c r="E592">
        <v>51.240001999999997</v>
      </c>
      <c r="F592">
        <v>31.026011</v>
      </c>
      <c r="G592">
        <v>5127300</v>
      </c>
    </row>
    <row r="593" spans="1:7" x14ac:dyDescent="0.2">
      <c r="A593" s="31">
        <v>42132</v>
      </c>
      <c r="B593">
        <v>51.610000999999997</v>
      </c>
      <c r="C593">
        <v>52.439999</v>
      </c>
      <c r="D593">
        <v>51.529998999999997</v>
      </c>
      <c r="E593">
        <v>52.169998</v>
      </c>
      <c r="F593">
        <v>31.589127000000001</v>
      </c>
      <c r="G593">
        <v>5545500</v>
      </c>
    </row>
    <row r="594" spans="1:7" x14ac:dyDescent="0.2">
      <c r="A594" s="31">
        <v>42135</v>
      </c>
      <c r="B594">
        <v>52.200001</v>
      </c>
      <c r="C594">
        <v>52.310001</v>
      </c>
      <c r="D594">
        <v>51.290000999999997</v>
      </c>
      <c r="E594">
        <v>51.34</v>
      </c>
      <c r="F594">
        <v>31.086559000000001</v>
      </c>
      <c r="G594">
        <v>5396500</v>
      </c>
    </row>
    <row r="595" spans="1:7" x14ac:dyDescent="0.2">
      <c r="A595" s="31">
        <v>42136</v>
      </c>
      <c r="B595">
        <v>50.790000999999997</v>
      </c>
      <c r="C595">
        <v>51.290000999999997</v>
      </c>
      <c r="D595">
        <v>50.709999000000003</v>
      </c>
      <c r="E595">
        <v>51.150002000000001</v>
      </c>
      <c r="F595">
        <v>30.971518</v>
      </c>
      <c r="G595">
        <v>5850100</v>
      </c>
    </row>
    <row r="596" spans="1:7" x14ac:dyDescent="0.2">
      <c r="A596" s="31">
        <v>42137</v>
      </c>
      <c r="B596">
        <v>51.23</v>
      </c>
      <c r="C596">
        <v>51.48</v>
      </c>
      <c r="D596">
        <v>50.889999000000003</v>
      </c>
      <c r="E596">
        <v>51</v>
      </c>
      <c r="F596">
        <v>30.880687999999999</v>
      </c>
      <c r="G596">
        <v>5759100</v>
      </c>
    </row>
    <row r="597" spans="1:7" x14ac:dyDescent="0.2">
      <c r="A597" s="31">
        <v>42138</v>
      </c>
      <c r="B597">
        <v>51.41</v>
      </c>
      <c r="C597">
        <v>52.630001</v>
      </c>
      <c r="D597">
        <v>51.380001</v>
      </c>
      <c r="E597">
        <v>52.599997999999999</v>
      </c>
      <c r="F597">
        <v>31.849501</v>
      </c>
      <c r="G597">
        <v>6822000</v>
      </c>
    </row>
    <row r="598" spans="1:7" x14ac:dyDescent="0.2">
      <c r="A598" s="31">
        <v>42139</v>
      </c>
      <c r="B598">
        <v>52.560001</v>
      </c>
      <c r="C598">
        <v>52.880001</v>
      </c>
      <c r="D598">
        <v>52.560001</v>
      </c>
      <c r="E598">
        <v>52.82</v>
      </c>
      <c r="F598">
        <v>31.982703999999998</v>
      </c>
      <c r="G598">
        <v>5023000</v>
      </c>
    </row>
    <row r="599" spans="1:7" x14ac:dyDescent="0.2">
      <c r="A599" s="31">
        <v>42142</v>
      </c>
      <c r="B599">
        <v>52.610000999999997</v>
      </c>
      <c r="C599">
        <v>52.799999</v>
      </c>
      <c r="D599">
        <v>51.93</v>
      </c>
      <c r="E599">
        <v>51.950001</v>
      </c>
      <c r="F599">
        <v>31.455909999999999</v>
      </c>
      <c r="G599">
        <v>4937700</v>
      </c>
    </row>
    <row r="600" spans="1:7" x14ac:dyDescent="0.2">
      <c r="A600" s="31">
        <v>42143</v>
      </c>
      <c r="B600">
        <v>52.029998999999997</v>
      </c>
      <c r="C600">
        <v>52.029998999999997</v>
      </c>
      <c r="D600">
        <v>51.630001</v>
      </c>
      <c r="E600">
        <v>51.779998999999997</v>
      </c>
      <c r="F600">
        <v>31.352979999999999</v>
      </c>
      <c r="G600">
        <v>4764700</v>
      </c>
    </row>
    <row r="601" spans="1:7" x14ac:dyDescent="0.2">
      <c r="A601" s="31">
        <v>42144</v>
      </c>
      <c r="B601">
        <v>51.939999</v>
      </c>
      <c r="C601">
        <v>52.279998999999997</v>
      </c>
      <c r="D601">
        <v>51.779998999999997</v>
      </c>
      <c r="E601">
        <v>51.799999</v>
      </c>
      <c r="F601">
        <v>31.365086000000002</v>
      </c>
      <c r="G601">
        <v>4430600</v>
      </c>
    </row>
    <row r="602" spans="1:7" x14ac:dyDescent="0.2">
      <c r="A602" s="31">
        <v>42145</v>
      </c>
      <c r="B602">
        <v>51.84</v>
      </c>
      <c r="C602">
        <v>51.84</v>
      </c>
      <c r="D602">
        <v>51.220001000000003</v>
      </c>
      <c r="E602">
        <v>51.639999000000003</v>
      </c>
      <c r="F602">
        <v>31.268211000000001</v>
      </c>
      <c r="G602">
        <v>6577600</v>
      </c>
    </row>
    <row r="603" spans="1:7" x14ac:dyDescent="0.2">
      <c r="A603" s="31">
        <v>42146</v>
      </c>
      <c r="B603">
        <v>51.5</v>
      </c>
      <c r="C603">
        <v>51.57</v>
      </c>
      <c r="D603">
        <v>51.200001</v>
      </c>
      <c r="E603">
        <v>51.23</v>
      </c>
      <c r="F603">
        <v>31.019949</v>
      </c>
      <c r="G603">
        <v>4141800</v>
      </c>
    </row>
    <row r="604" spans="1:7" x14ac:dyDescent="0.2">
      <c r="A604" s="31">
        <v>42150</v>
      </c>
      <c r="B604">
        <v>51.23</v>
      </c>
      <c r="C604">
        <v>51.450001</v>
      </c>
      <c r="D604">
        <v>50.990001999999997</v>
      </c>
      <c r="E604">
        <v>51.279998999999997</v>
      </c>
      <c r="F604">
        <v>31.050228000000001</v>
      </c>
      <c r="G604">
        <v>5673300</v>
      </c>
    </row>
    <row r="605" spans="1:7" x14ac:dyDescent="0.2">
      <c r="A605" s="31">
        <v>42151</v>
      </c>
      <c r="B605">
        <v>51.400002000000001</v>
      </c>
      <c r="C605">
        <v>52.029998999999997</v>
      </c>
      <c r="D605">
        <v>51.240001999999997</v>
      </c>
      <c r="E605">
        <v>51.830002</v>
      </c>
      <c r="F605">
        <v>31.383258999999999</v>
      </c>
      <c r="G605">
        <v>5564700</v>
      </c>
    </row>
    <row r="606" spans="1:7" x14ac:dyDescent="0.2">
      <c r="A606" s="31">
        <v>42152</v>
      </c>
      <c r="B606">
        <v>51.939999</v>
      </c>
      <c r="C606">
        <v>52.009998000000003</v>
      </c>
      <c r="D606">
        <v>51.5</v>
      </c>
      <c r="E606">
        <v>51.619999</v>
      </c>
      <c r="F606">
        <v>31.256098000000001</v>
      </c>
      <c r="G606">
        <v>4634400</v>
      </c>
    </row>
    <row r="607" spans="1:7" x14ac:dyDescent="0.2">
      <c r="A607" s="31">
        <v>42153</v>
      </c>
      <c r="B607">
        <v>51.450001</v>
      </c>
      <c r="C607">
        <v>51.73</v>
      </c>
      <c r="D607">
        <v>51.119999</v>
      </c>
      <c r="E607">
        <v>51.200001</v>
      </c>
      <c r="F607">
        <v>31.001783</v>
      </c>
      <c r="G607">
        <v>7490800</v>
      </c>
    </row>
    <row r="608" spans="1:7" x14ac:dyDescent="0.2">
      <c r="A608" s="31">
        <v>42156</v>
      </c>
      <c r="B608">
        <v>51.290000999999997</v>
      </c>
      <c r="C608">
        <v>51.48</v>
      </c>
      <c r="D608">
        <v>50.849997999999999</v>
      </c>
      <c r="E608">
        <v>51.200001</v>
      </c>
      <c r="F608">
        <v>31.001783</v>
      </c>
      <c r="G608">
        <v>3842200</v>
      </c>
    </row>
    <row r="609" spans="1:7" x14ac:dyDescent="0.2">
      <c r="A609" s="31">
        <v>42157</v>
      </c>
      <c r="B609">
        <v>51.040000999999997</v>
      </c>
      <c r="C609">
        <v>51.07</v>
      </c>
      <c r="D609">
        <v>50.509998000000003</v>
      </c>
      <c r="E609">
        <v>50.630001</v>
      </c>
      <c r="F609">
        <v>30.656645000000001</v>
      </c>
      <c r="G609">
        <v>4778800</v>
      </c>
    </row>
    <row r="610" spans="1:7" x14ac:dyDescent="0.2">
      <c r="A610" s="31">
        <v>42158</v>
      </c>
      <c r="B610">
        <v>50.91</v>
      </c>
      <c r="C610">
        <v>50.93</v>
      </c>
      <c r="D610">
        <v>50.25</v>
      </c>
      <c r="E610">
        <v>50.349997999999999</v>
      </c>
      <c r="F610">
        <v>30.487103999999999</v>
      </c>
      <c r="G610">
        <v>5866300</v>
      </c>
    </row>
    <row r="611" spans="1:7" x14ac:dyDescent="0.2">
      <c r="A611" s="31">
        <v>42159</v>
      </c>
      <c r="B611">
        <v>50.259998000000003</v>
      </c>
      <c r="C611">
        <v>50.389999000000003</v>
      </c>
      <c r="D611">
        <v>49.779998999999997</v>
      </c>
      <c r="E611">
        <v>49.880001</v>
      </c>
      <c r="F611">
        <v>30.202521999999998</v>
      </c>
      <c r="G611">
        <v>6077400</v>
      </c>
    </row>
    <row r="612" spans="1:7" x14ac:dyDescent="0.2">
      <c r="A612" s="31">
        <v>42160</v>
      </c>
      <c r="B612">
        <v>49.709999000000003</v>
      </c>
      <c r="C612">
        <v>49.709999000000003</v>
      </c>
      <c r="D612">
        <v>48.099997999999999</v>
      </c>
      <c r="E612">
        <v>48.209999000000003</v>
      </c>
      <c r="F612">
        <v>29.191336</v>
      </c>
      <c r="G612">
        <v>10415100</v>
      </c>
    </row>
    <row r="613" spans="1:7" x14ac:dyDescent="0.2">
      <c r="A613" s="31">
        <v>42163</v>
      </c>
      <c r="B613">
        <v>48.169998</v>
      </c>
      <c r="C613">
        <v>48.509998000000003</v>
      </c>
      <c r="D613">
        <v>47.779998999999997</v>
      </c>
      <c r="E613">
        <v>48.32</v>
      </c>
      <c r="F613">
        <v>29.257942</v>
      </c>
      <c r="G613">
        <v>7983800</v>
      </c>
    </row>
    <row r="614" spans="1:7" x14ac:dyDescent="0.2">
      <c r="A614" s="31">
        <v>42164</v>
      </c>
      <c r="B614">
        <v>48.349997999999999</v>
      </c>
      <c r="C614">
        <v>48.77</v>
      </c>
      <c r="D614">
        <v>48.119999</v>
      </c>
      <c r="E614">
        <v>48.560001</v>
      </c>
      <c r="F614">
        <v>29.403261000000001</v>
      </c>
      <c r="G614">
        <v>6326300</v>
      </c>
    </row>
    <row r="615" spans="1:7" x14ac:dyDescent="0.2">
      <c r="A615" s="31">
        <v>42165</v>
      </c>
      <c r="B615">
        <v>48.68</v>
      </c>
      <c r="C615">
        <v>49.639999000000003</v>
      </c>
      <c r="D615">
        <v>48.68</v>
      </c>
      <c r="E615">
        <v>49.220001000000003</v>
      </c>
      <c r="F615">
        <v>29.802900000000001</v>
      </c>
      <c r="G615">
        <v>10217600</v>
      </c>
    </row>
    <row r="616" spans="1:7" x14ac:dyDescent="0.2">
      <c r="A616" s="31">
        <v>42166</v>
      </c>
      <c r="B616">
        <v>48.700001</v>
      </c>
      <c r="C616">
        <v>48.810001</v>
      </c>
      <c r="D616">
        <v>48.27</v>
      </c>
      <c r="E616">
        <v>48.330002</v>
      </c>
      <c r="F616">
        <v>29.576461999999999</v>
      </c>
      <c r="G616">
        <v>7135100</v>
      </c>
    </row>
    <row r="617" spans="1:7" x14ac:dyDescent="0.2">
      <c r="A617" s="31">
        <v>42167</v>
      </c>
      <c r="B617">
        <v>48.259998000000003</v>
      </c>
      <c r="C617">
        <v>48.299999</v>
      </c>
      <c r="D617">
        <v>47.310001</v>
      </c>
      <c r="E617">
        <v>48.040000999999997</v>
      </c>
      <c r="F617">
        <v>29.398990999999999</v>
      </c>
      <c r="G617">
        <v>8740600</v>
      </c>
    </row>
    <row r="618" spans="1:7" x14ac:dyDescent="0.2">
      <c r="A618" s="31">
        <v>42170</v>
      </c>
      <c r="B618">
        <v>47.709999000000003</v>
      </c>
      <c r="C618">
        <v>48.119999</v>
      </c>
      <c r="D618">
        <v>47.52</v>
      </c>
      <c r="E618">
        <v>47.540000999999997</v>
      </c>
      <c r="F618">
        <v>29.093012000000002</v>
      </c>
      <c r="G618">
        <v>6494900</v>
      </c>
    </row>
    <row r="619" spans="1:7" x14ac:dyDescent="0.2">
      <c r="A619" s="31">
        <v>42171</v>
      </c>
      <c r="B619">
        <v>47.66</v>
      </c>
      <c r="C619">
        <v>48.139999000000003</v>
      </c>
      <c r="D619">
        <v>47.470001000000003</v>
      </c>
      <c r="E619">
        <v>48.02</v>
      </c>
      <c r="F619">
        <v>29.386742000000002</v>
      </c>
      <c r="G619">
        <v>4561300</v>
      </c>
    </row>
    <row r="620" spans="1:7" x14ac:dyDescent="0.2">
      <c r="A620" s="31">
        <v>42172</v>
      </c>
      <c r="B620">
        <v>48.009998000000003</v>
      </c>
      <c r="C620">
        <v>48.73</v>
      </c>
      <c r="D620">
        <v>47.990001999999997</v>
      </c>
      <c r="E620">
        <v>48.560001</v>
      </c>
      <c r="F620">
        <v>29.717217999999999</v>
      </c>
      <c r="G620">
        <v>5714500</v>
      </c>
    </row>
    <row r="621" spans="1:7" x14ac:dyDescent="0.2">
      <c r="A621" s="31">
        <v>42173</v>
      </c>
      <c r="B621">
        <v>48.68</v>
      </c>
      <c r="C621">
        <v>49.650002000000001</v>
      </c>
      <c r="D621">
        <v>48.66</v>
      </c>
      <c r="E621">
        <v>49.459999000000003</v>
      </c>
      <c r="F621">
        <v>30.267990000000001</v>
      </c>
      <c r="G621">
        <v>6494500</v>
      </c>
    </row>
    <row r="622" spans="1:7" x14ac:dyDescent="0.2">
      <c r="A622" s="31">
        <v>42174</v>
      </c>
      <c r="B622">
        <v>49.290000999999997</v>
      </c>
      <c r="C622">
        <v>49.639999000000003</v>
      </c>
      <c r="D622">
        <v>49.23</v>
      </c>
      <c r="E622">
        <v>49.32</v>
      </c>
      <c r="F622">
        <v>30.182307999999999</v>
      </c>
      <c r="G622">
        <v>8188700</v>
      </c>
    </row>
    <row r="623" spans="1:7" x14ac:dyDescent="0.2">
      <c r="A623" s="31">
        <v>42177</v>
      </c>
      <c r="B623">
        <v>49.580002</v>
      </c>
      <c r="C623">
        <v>49.880001</v>
      </c>
      <c r="D623">
        <v>49.540000999999997</v>
      </c>
      <c r="E623">
        <v>49.790000999999997</v>
      </c>
      <c r="F623">
        <v>30.469946</v>
      </c>
      <c r="G623">
        <v>5805200</v>
      </c>
    </row>
    <row r="624" spans="1:7" x14ac:dyDescent="0.2">
      <c r="A624" s="31">
        <v>42178</v>
      </c>
      <c r="B624">
        <v>49.990001999999997</v>
      </c>
      <c r="C624">
        <v>49.990001999999997</v>
      </c>
      <c r="D624">
        <v>49.040000999999997</v>
      </c>
      <c r="E624">
        <v>49.080002</v>
      </c>
      <c r="F624">
        <v>30.035446</v>
      </c>
      <c r="G624">
        <v>5248100</v>
      </c>
    </row>
    <row r="625" spans="1:7" x14ac:dyDescent="0.2">
      <c r="A625" s="31">
        <v>42179</v>
      </c>
      <c r="B625">
        <v>49.119999</v>
      </c>
      <c r="C625">
        <v>49.25</v>
      </c>
      <c r="D625">
        <v>48.959999000000003</v>
      </c>
      <c r="E625">
        <v>48.970001000000003</v>
      </c>
      <c r="F625">
        <v>29.968128</v>
      </c>
      <c r="G625">
        <v>6505500</v>
      </c>
    </row>
    <row r="626" spans="1:7" x14ac:dyDescent="0.2">
      <c r="A626" s="31">
        <v>42180</v>
      </c>
      <c r="B626">
        <v>49.060001</v>
      </c>
      <c r="C626">
        <v>49.27</v>
      </c>
      <c r="D626">
        <v>48.959999000000003</v>
      </c>
      <c r="E626">
        <v>49.16</v>
      </c>
      <c r="F626">
        <v>30.084398</v>
      </c>
      <c r="G626">
        <v>5807800</v>
      </c>
    </row>
    <row r="627" spans="1:7" x14ac:dyDescent="0.2">
      <c r="A627" s="31">
        <v>42181</v>
      </c>
      <c r="B627">
        <v>49.290000999999997</v>
      </c>
      <c r="C627">
        <v>49.669998</v>
      </c>
      <c r="D627">
        <v>49.169998</v>
      </c>
      <c r="E627">
        <v>49.48</v>
      </c>
      <c r="F627">
        <v>30.280231000000001</v>
      </c>
      <c r="G627">
        <v>7631700</v>
      </c>
    </row>
    <row r="628" spans="1:7" x14ac:dyDescent="0.2">
      <c r="A628" s="31">
        <v>42184</v>
      </c>
      <c r="B628">
        <v>49.25</v>
      </c>
      <c r="C628">
        <v>49.509998000000003</v>
      </c>
      <c r="D628">
        <v>48.639999000000003</v>
      </c>
      <c r="E628">
        <v>48.669998</v>
      </c>
      <c r="F628">
        <v>29.784528999999999</v>
      </c>
      <c r="G628">
        <v>7300100</v>
      </c>
    </row>
    <row r="629" spans="1:7" x14ac:dyDescent="0.2">
      <c r="A629" s="31">
        <v>42185</v>
      </c>
      <c r="B629">
        <v>48.970001000000003</v>
      </c>
      <c r="C629">
        <v>49.279998999999997</v>
      </c>
      <c r="D629">
        <v>48.57</v>
      </c>
      <c r="E629">
        <v>48.91</v>
      </c>
      <c r="F629">
        <v>29.931401999999999</v>
      </c>
      <c r="G629">
        <v>8247300</v>
      </c>
    </row>
    <row r="630" spans="1:7" x14ac:dyDescent="0.2">
      <c r="A630" s="31">
        <v>42186</v>
      </c>
      <c r="B630">
        <v>49.09</v>
      </c>
      <c r="C630">
        <v>49.259998000000003</v>
      </c>
      <c r="D630">
        <v>48.740001999999997</v>
      </c>
      <c r="E630">
        <v>49.099997999999999</v>
      </c>
      <c r="F630">
        <v>30.04768</v>
      </c>
      <c r="G630">
        <v>4897100</v>
      </c>
    </row>
    <row r="631" spans="1:7" x14ac:dyDescent="0.2">
      <c r="A631" s="31">
        <v>42187</v>
      </c>
      <c r="B631">
        <v>49.279998999999997</v>
      </c>
      <c r="C631">
        <v>49.450001</v>
      </c>
      <c r="D631">
        <v>48.700001</v>
      </c>
      <c r="E631">
        <v>48.990001999999997</v>
      </c>
      <c r="F631">
        <v>29.980370000000001</v>
      </c>
      <c r="G631">
        <v>4575100</v>
      </c>
    </row>
    <row r="632" spans="1:7" x14ac:dyDescent="0.2">
      <c r="A632" s="31">
        <v>42191</v>
      </c>
      <c r="B632">
        <v>48.880001</v>
      </c>
      <c r="C632">
        <v>49.889999000000003</v>
      </c>
      <c r="D632">
        <v>48.759998000000003</v>
      </c>
      <c r="E632">
        <v>49.869999</v>
      </c>
      <c r="F632">
        <v>30.518896000000002</v>
      </c>
      <c r="G632">
        <v>7862700</v>
      </c>
    </row>
    <row r="633" spans="1:7" x14ac:dyDescent="0.2">
      <c r="A633" s="31">
        <v>42192</v>
      </c>
      <c r="B633">
        <v>49.970001000000003</v>
      </c>
      <c r="C633">
        <v>51.82</v>
      </c>
      <c r="D633">
        <v>49.939999</v>
      </c>
      <c r="E633">
        <v>51.68</v>
      </c>
      <c r="F633">
        <v>31.626562</v>
      </c>
      <c r="G633">
        <v>13341000</v>
      </c>
    </row>
    <row r="634" spans="1:7" x14ac:dyDescent="0.2">
      <c r="A634" s="31">
        <v>42193</v>
      </c>
      <c r="B634">
        <v>51.32</v>
      </c>
      <c r="C634">
        <v>51.490001999999997</v>
      </c>
      <c r="D634">
        <v>50.950001</v>
      </c>
      <c r="E634">
        <v>51.029998999999997</v>
      </c>
      <c r="F634">
        <v>31.228781000000001</v>
      </c>
      <c r="G634">
        <v>8154600</v>
      </c>
    </row>
    <row r="635" spans="1:7" x14ac:dyDescent="0.2">
      <c r="A635" s="31">
        <v>42194</v>
      </c>
      <c r="B635">
        <v>51.630001</v>
      </c>
      <c r="C635">
        <v>51.799999</v>
      </c>
      <c r="D635">
        <v>50.93</v>
      </c>
      <c r="E635">
        <v>50.950001</v>
      </c>
      <c r="F635">
        <v>31.179827</v>
      </c>
      <c r="G635">
        <v>7010000</v>
      </c>
    </row>
    <row r="636" spans="1:7" x14ac:dyDescent="0.2">
      <c r="A636" s="31">
        <v>42195</v>
      </c>
      <c r="B636">
        <v>51.48</v>
      </c>
      <c r="C636">
        <v>51.779998999999997</v>
      </c>
      <c r="D636">
        <v>51.23</v>
      </c>
      <c r="E636">
        <v>51.310001</v>
      </c>
      <c r="F636">
        <v>31.400133</v>
      </c>
      <c r="G636">
        <v>7263100</v>
      </c>
    </row>
    <row r="637" spans="1:7" x14ac:dyDescent="0.2">
      <c r="A637" s="31">
        <v>42198</v>
      </c>
      <c r="B637">
        <v>51.560001</v>
      </c>
      <c r="C637">
        <v>51.799999</v>
      </c>
      <c r="D637">
        <v>51.259998000000003</v>
      </c>
      <c r="E637">
        <v>51.330002</v>
      </c>
      <c r="F637">
        <v>31.412369000000002</v>
      </c>
      <c r="G637">
        <v>8124400</v>
      </c>
    </row>
    <row r="638" spans="1:7" x14ac:dyDescent="0.2">
      <c r="A638" s="31">
        <v>42199</v>
      </c>
      <c r="B638">
        <v>51.330002</v>
      </c>
      <c r="C638">
        <v>51.459999000000003</v>
      </c>
      <c r="D638">
        <v>51.209999000000003</v>
      </c>
      <c r="E638">
        <v>51.349997999999999</v>
      </c>
      <c r="F638">
        <v>31.424610000000001</v>
      </c>
      <c r="G638">
        <v>7433200</v>
      </c>
    </row>
    <row r="639" spans="1:7" x14ac:dyDescent="0.2">
      <c r="A639" s="31">
        <v>42200</v>
      </c>
      <c r="B639">
        <v>51.360000999999997</v>
      </c>
      <c r="C639">
        <v>51.52</v>
      </c>
      <c r="D639">
        <v>51.130001</v>
      </c>
      <c r="E639">
        <v>51.23</v>
      </c>
      <c r="F639">
        <v>31.351168000000001</v>
      </c>
      <c r="G639">
        <v>6862400</v>
      </c>
    </row>
    <row r="640" spans="1:7" x14ac:dyDescent="0.2">
      <c r="A640" s="31">
        <v>42201</v>
      </c>
      <c r="B640">
        <v>51.580002</v>
      </c>
      <c r="C640">
        <v>53.360000999999997</v>
      </c>
      <c r="D640">
        <v>51.52</v>
      </c>
      <c r="E640">
        <v>52.91</v>
      </c>
      <c r="F640">
        <v>32.379280000000001</v>
      </c>
      <c r="G640">
        <v>12569300</v>
      </c>
    </row>
    <row r="641" spans="1:7" x14ac:dyDescent="0.2">
      <c r="A641" s="31">
        <v>42202</v>
      </c>
      <c r="B641">
        <v>52.77</v>
      </c>
      <c r="C641">
        <v>53.34</v>
      </c>
      <c r="D641">
        <v>52.52</v>
      </c>
      <c r="E641">
        <v>53.220001000000003</v>
      </c>
      <c r="F641">
        <v>32.568995999999999</v>
      </c>
      <c r="G641">
        <v>7806000</v>
      </c>
    </row>
    <row r="642" spans="1:7" x14ac:dyDescent="0.2">
      <c r="A642" s="31">
        <v>42205</v>
      </c>
      <c r="B642">
        <v>53.240001999999997</v>
      </c>
      <c r="C642">
        <v>53.84</v>
      </c>
      <c r="D642">
        <v>53.23</v>
      </c>
      <c r="E642">
        <v>53.709999000000003</v>
      </c>
      <c r="F642">
        <v>32.868855000000003</v>
      </c>
      <c r="G642">
        <v>6572600</v>
      </c>
    </row>
    <row r="643" spans="1:7" x14ac:dyDescent="0.2">
      <c r="A643" s="31">
        <v>42206</v>
      </c>
      <c r="B643">
        <v>53.669998</v>
      </c>
      <c r="C643">
        <v>53.700001</v>
      </c>
      <c r="D643">
        <v>53.43</v>
      </c>
      <c r="E643">
        <v>53.549999</v>
      </c>
      <c r="F643">
        <v>32.770938999999998</v>
      </c>
      <c r="G643">
        <v>5658400</v>
      </c>
    </row>
    <row r="644" spans="1:7" x14ac:dyDescent="0.2">
      <c r="A644" s="31">
        <v>42207</v>
      </c>
      <c r="B644">
        <v>53.66</v>
      </c>
      <c r="C644">
        <v>54.02</v>
      </c>
      <c r="D644">
        <v>53.650002000000001</v>
      </c>
      <c r="E644">
        <v>53.959999000000003</v>
      </c>
      <c r="F644">
        <v>33.021847000000001</v>
      </c>
      <c r="G644">
        <v>7980000</v>
      </c>
    </row>
    <row r="645" spans="1:7" x14ac:dyDescent="0.2">
      <c r="A645" s="31">
        <v>42208</v>
      </c>
      <c r="B645">
        <v>53.950001</v>
      </c>
      <c r="C645">
        <v>53.970001000000003</v>
      </c>
      <c r="D645">
        <v>53.48</v>
      </c>
      <c r="E645">
        <v>53.82</v>
      </c>
      <c r="F645">
        <v>32.936171999999999</v>
      </c>
      <c r="G645">
        <v>4768800</v>
      </c>
    </row>
    <row r="646" spans="1:7" x14ac:dyDescent="0.2">
      <c r="A646" s="31">
        <v>42209</v>
      </c>
      <c r="B646">
        <v>53.77</v>
      </c>
      <c r="C646">
        <v>53.970001000000003</v>
      </c>
      <c r="D646">
        <v>53.610000999999997</v>
      </c>
      <c r="E646">
        <v>53.790000999999997</v>
      </c>
      <c r="F646">
        <v>32.917811999999998</v>
      </c>
      <c r="G646">
        <v>5441200</v>
      </c>
    </row>
    <row r="647" spans="1:7" x14ac:dyDescent="0.2">
      <c r="A647" s="31">
        <v>42212</v>
      </c>
      <c r="B647">
        <v>53.529998999999997</v>
      </c>
      <c r="C647">
        <v>54.130001</v>
      </c>
      <c r="D647">
        <v>53.509998000000003</v>
      </c>
      <c r="E647">
        <v>53.950001</v>
      </c>
      <c r="F647">
        <v>33.015732</v>
      </c>
      <c r="G647">
        <v>5979900</v>
      </c>
    </row>
    <row r="648" spans="1:7" x14ac:dyDescent="0.2">
      <c r="A648" s="31">
        <v>42213</v>
      </c>
      <c r="B648">
        <v>54.099997999999999</v>
      </c>
      <c r="C648">
        <v>55.299999</v>
      </c>
      <c r="D648">
        <v>54</v>
      </c>
      <c r="E648">
        <v>55.25</v>
      </c>
      <c r="F648">
        <v>33.811295000000001</v>
      </c>
      <c r="G648">
        <v>9298900</v>
      </c>
    </row>
    <row r="649" spans="1:7" x14ac:dyDescent="0.2">
      <c r="A649" s="31">
        <v>42214</v>
      </c>
      <c r="B649">
        <v>55.509998000000003</v>
      </c>
      <c r="C649">
        <v>55.720001000000003</v>
      </c>
      <c r="D649">
        <v>54.049999</v>
      </c>
      <c r="E649">
        <v>54.400002000000001</v>
      </c>
      <c r="F649">
        <v>33.291122000000001</v>
      </c>
      <c r="G649">
        <v>9425600</v>
      </c>
    </row>
    <row r="650" spans="1:7" x14ac:dyDescent="0.2">
      <c r="A650" s="31">
        <v>42215</v>
      </c>
      <c r="B650">
        <v>53.73</v>
      </c>
      <c r="C650">
        <v>54.360000999999997</v>
      </c>
      <c r="D650">
        <v>53.5</v>
      </c>
      <c r="E650">
        <v>54.200001</v>
      </c>
      <c r="F650">
        <v>33.16872</v>
      </c>
      <c r="G650">
        <v>7259100</v>
      </c>
    </row>
    <row r="651" spans="1:7" x14ac:dyDescent="0.2">
      <c r="A651" s="31">
        <v>42216</v>
      </c>
      <c r="B651">
        <v>54.549999</v>
      </c>
      <c r="C651">
        <v>54.59</v>
      </c>
      <c r="D651">
        <v>54.259998000000003</v>
      </c>
      <c r="E651">
        <v>54.380001</v>
      </c>
      <c r="F651">
        <v>33.278880999999998</v>
      </c>
      <c r="G651">
        <v>4843900</v>
      </c>
    </row>
    <row r="652" spans="1:7" x14ac:dyDescent="0.2">
      <c r="A652" s="31">
        <v>42219</v>
      </c>
      <c r="B652">
        <v>54.43</v>
      </c>
      <c r="C652">
        <v>54.68</v>
      </c>
      <c r="D652">
        <v>54.099997999999999</v>
      </c>
      <c r="E652">
        <v>54.66</v>
      </c>
      <c r="F652">
        <v>33.450226000000001</v>
      </c>
      <c r="G652">
        <v>4055000</v>
      </c>
    </row>
    <row r="653" spans="1:7" x14ac:dyDescent="0.2">
      <c r="A653" s="31">
        <v>42220</v>
      </c>
      <c r="B653">
        <v>54.549999</v>
      </c>
      <c r="C653">
        <v>55.080002</v>
      </c>
      <c r="D653">
        <v>54.5</v>
      </c>
      <c r="E653">
        <v>54.919998</v>
      </c>
      <c r="F653">
        <v>33.609336999999996</v>
      </c>
      <c r="G653">
        <v>4901600</v>
      </c>
    </row>
    <row r="654" spans="1:7" x14ac:dyDescent="0.2">
      <c r="A654" s="31">
        <v>42221</v>
      </c>
      <c r="B654">
        <v>55.130001</v>
      </c>
      <c r="C654">
        <v>55.630001</v>
      </c>
      <c r="D654">
        <v>54.950001</v>
      </c>
      <c r="E654">
        <v>55.470001000000003</v>
      </c>
      <c r="F654">
        <v>33.945914999999999</v>
      </c>
      <c r="G654">
        <v>6200800</v>
      </c>
    </row>
    <row r="655" spans="1:7" x14ac:dyDescent="0.2">
      <c r="A655" s="31">
        <v>42222</v>
      </c>
      <c r="B655">
        <v>55.650002000000001</v>
      </c>
      <c r="C655">
        <v>55.799999</v>
      </c>
      <c r="D655">
        <v>55.48</v>
      </c>
      <c r="E655">
        <v>55.57</v>
      </c>
      <c r="F655">
        <v>34.007122000000003</v>
      </c>
      <c r="G655">
        <v>5965500</v>
      </c>
    </row>
    <row r="656" spans="1:7" x14ac:dyDescent="0.2">
      <c r="A656" s="31">
        <v>42223</v>
      </c>
      <c r="B656">
        <v>55.5</v>
      </c>
      <c r="C656">
        <v>55.66</v>
      </c>
      <c r="D656">
        <v>55.07</v>
      </c>
      <c r="E656">
        <v>55.490001999999997</v>
      </c>
      <c r="F656">
        <v>33.958159999999999</v>
      </c>
      <c r="G656">
        <v>5507700</v>
      </c>
    </row>
    <row r="657" spans="1:7" x14ac:dyDescent="0.2">
      <c r="A657" s="31">
        <v>42226</v>
      </c>
      <c r="B657">
        <v>55.700001</v>
      </c>
      <c r="C657">
        <v>55.990001999999997</v>
      </c>
      <c r="D657">
        <v>55.509998000000003</v>
      </c>
      <c r="E657">
        <v>55.709999000000003</v>
      </c>
      <c r="F657">
        <v>34.092796</v>
      </c>
      <c r="G657">
        <v>4658400</v>
      </c>
    </row>
    <row r="658" spans="1:7" x14ac:dyDescent="0.2">
      <c r="A658" s="31">
        <v>42227</v>
      </c>
      <c r="B658">
        <v>55.43</v>
      </c>
      <c r="C658">
        <v>56.389999000000003</v>
      </c>
      <c r="D658">
        <v>55.240001999999997</v>
      </c>
      <c r="E658">
        <v>55.73</v>
      </c>
      <c r="F658">
        <v>34.105038</v>
      </c>
      <c r="G658">
        <v>8357800</v>
      </c>
    </row>
    <row r="659" spans="1:7" x14ac:dyDescent="0.2">
      <c r="A659" s="31">
        <v>42228</v>
      </c>
      <c r="B659">
        <v>55.310001</v>
      </c>
      <c r="C659">
        <v>55.740001999999997</v>
      </c>
      <c r="D659">
        <v>55.200001</v>
      </c>
      <c r="E659">
        <v>55.740001999999997</v>
      </c>
      <c r="F659">
        <v>34.111153000000002</v>
      </c>
      <c r="G659">
        <v>5880900</v>
      </c>
    </row>
    <row r="660" spans="1:7" x14ac:dyDescent="0.2">
      <c r="A660" s="31">
        <v>42229</v>
      </c>
      <c r="B660">
        <v>55.509998000000003</v>
      </c>
      <c r="C660">
        <v>55.669998</v>
      </c>
      <c r="D660">
        <v>55.119999</v>
      </c>
      <c r="E660">
        <v>55.57</v>
      </c>
      <c r="F660">
        <v>34.007122000000003</v>
      </c>
      <c r="G660">
        <v>6094100</v>
      </c>
    </row>
    <row r="661" spans="1:7" x14ac:dyDescent="0.2">
      <c r="A661" s="31">
        <v>42230</v>
      </c>
      <c r="B661">
        <v>55.57</v>
      </c>
      <c r="C661">
        <v>55.790000999999997</v>
      </c>
      <c r="D661">
        <v>55.27</v>
      </c>
      <c r="E661">
        <v>55.759998000000003</v>
      </c>
      <c r="F661">
        <v>34.123390000000001</v>
      </c>
      <c r="G661">
        <v>4105000</v>
      </c>
    </row>
    <row r="662" spans="1:7" x14ac:dyDescent="0.2">
      <c r="A662" s="31">
        <v>42233</v>
      </c>
      <c r="B662">
        <v>55.5</v>
      </c>
      <c r="C662">
        <v>55.77</v>
      </c>
      <c r="D662">
        <v>55.099997999999999</v>
      </c>
      <c r="E662">
        <v>55.669998</v>
      </c>
      <c r="F662">
        <v>34.068320999999997</v>
      </c>
      <c r="G662">
        <v>3382600</v>
      </c>
    </row>
    <row r="663" spans="1:7" x14ac:dyDescent="0.2">
      <c r="A663" s="31">
        <v>42234</v>
      </c>
      <c r="B663">
        <v>55.580002</v>
      </c>
      <c r="C663">
        <v>55.68</v>
      </c>
      <c r="D663">
        <v>55.099997999999999</v>
      </c>
      <c r="E663">
        <v>55.200001</v>
      </c>
      <c r="F663">
        <v>33.780681999999999</v>
      </c>
      <c r="G663">
        <v>4944400</v>
      </c>
    </row>
    <row r="664" spans="1:7" x14ac:dyDescent="0.2">
      <c r="A664" s="31">
        <v>42235</v>
      </c>
      <c r="B664">
        <v>55</v>
      </c>
      <c r="C664">
        <v>55.279998999999997</v>
      </c>
      <c r="D664">
        <v>54.169998</v>
      </c>
      <c r="E664">
        <v>54.810001</v>
      </c>
      <c r="F664">
        <v>33.542019000000003</v>
      </c>
      <c r="G664">
        <v>8330000</v>
      </c>
    </row>
    <row r="665" spans="1:7" x14ac:dyDescent="0.2">
      <c r="A665" s="31">
        <v>42236</v>
      </c>
      <c r="B665">
        <v>54.34</v>
      </c>
      <c r="C665">
        <v>55.34</v>
      </c>
      <c r="D665">
        <v>54.200001</v>
      </c>
      <c r="E665">
        <v>54.73</v>
      </c>
      <c r="F665">
        <v>33.493053000000003</v>
      </c>
      <c r="G665">
        <v>6020800</v>
      </c>
    </row>
    <row r="666" spans="1:7" x14ac:dyDescent="0.2">
      <c r="A666" s="31">
        <v>42237</v>
      </c>
      <c r="B666">
        <v>54.220001000000003</v>
      </c>
      <c r="C666">
        <v>54.990001999999997</v>
      </c>
      <c r="D666">
        <v>53.900002000000001</v>
      </c>
      <c r="E666">
        <v>53.939999</v>
      </c>
      <c r="F666">
        <v>33.009605000000001</v>
      </c>
      <c r="G666">
        <v>10551300</v>
      </c>
    </row>
    <row r="667" spans="1:7" x14ac:dyDescent="0.2">
      <c r="A667" s="31">
        <v>42240</v>
      </c>
      <c r="B667">
        <v>48.709999000000003</v>
      </c>
      <c r="C667">
        <v>52.139999000000003</v>
      </c>
      <c r="D667">
        <v>47.41</v>
      </c>
      <c r="E667">
        <v>52.139999000000003</v>
      </c>
      <c r="F667">
        <v>31.908066000000002</v>
      </c>
      <c r="G667">
        <v>17160800</v>
      </c>
    </row>
    <row r="668" spans="1:7" x14ac:dyDescent="0.2">
      <c r="A668" s="31">
        <v>42241</v>
      </c>
      <c r="B668">
        <v>53.509998000000003</v>
      </c>
      <c r="C668">
        <v>53.830002</v>
      </c>
      <c r="D668">
        <v>51.82</v>
      </c>
      <c r="E668">
        <v>51.82</v>
      </c>
      <c r="F668">
        <v>31.712242</v>
      </c>
      <c r="G668">
        <v>9402700</v>
      </c>
    </row>
    <row r="669" spans="1:7" x14ac:dyDescent="0.2">
      <c r="A669" s="31">
        <v>42242</v>
      </c>
      <c r="B669">
        <v>53</v>
      </c>
      <c r="C669">
        <v>53.299999</v>
      </c>
      <c r="D669">
        <v>51.599997999999999</v>
      </c>
      <c r="E669">
        <v>53.209999000000003</v>
      </c>
      <c r="F669">
        <v>32.562874000000001</v>
      </c>
      <c r="G669">
        <v>10016200</v>
      </c>
    </row>
    <row r="670" spans="1:7" x14ac:dyDescent="0.2">
      <c r="A670" s="31">
        <v>42243</v>
      </c>
      <c r="B670">
        <v>53.66</v>
      </c>
      <c r="C670">
        <v>53.98</v>
      </c>
      <c r="D670">
        <v>52.68</v>
      </c>
      <c r="E670">
        <v>53.709999000000003</v>
      </c>
      <c r="F670">
        <v>32.868855000000003</v>
      </c>
      <c r="G670">
        <v>7654000</v>
      </c>
    </row>
    <row r="671" spans="1:7" x14ac:dyDescent="0.2">
      <c r="A671" s="31">
        <v>42244</v>
      </c>
      <c r="B671">
        <v>53.700001</v>
      </c>
      <c r="C671">
        <v>54.299999</v>
      </c>
      <c r="D671">
        <v>53.639999000000003</v>
      </c>
      <c r="E671">
        <v>54.169998</v>
      </c>
      <c r="F671">
        <v>33.150359999999999</v>
      </c>
      <c r="G671">
        <v>7450100</v>
      </c>
    </row>
    <row r="672" spans="1:7" x14ac:dyDescent="0.2">
      <c r="A672" s="31">
        <v>42247</v>
      </c>
      <c r="B672">
        <v>53.970001000000003</v>
      </c>
      <c r="C672">
        <v>54.119999</v>
      </c>
      <c r="D672">
        <v>53.5</v>
      </c>
      <c r="E672">
        <v>53.580002</v>
      </c>
      <c r="F672">
        <v>32.789302999999997</v>
      </c>
      <c r="G672">
        <v>5035700</v>
      </c>
    </row>
    <row r="673" spans="1:7" x14ac:dyDescent="0.2">
      <c r="A673" s="31">
        <v>42248</v>
      </c>
      <c r="B673">
        <v>52.720001000000003</v>
      </c>
      <c r="C673">
        <v>52.720001000000003</v>
      </c>
      <c r="D673">
        <v>51.700001</v>
      </c>
      <c r="E673">
        <v>52.029998999999997</v>
      </c>
      <c r="F673">
        <v>31.840754</v>
      </c>
      <c r="G673">
        <v>8717100</v>
      </c>
    </row>
    <row r="674" spans="1:7" x14ac:dyDescent="0.2">
      <c r="A674" s="31">
        <v>42249</v>
      </c>
      <c r="B674">
        <v>52.57</v>
      </c>
      <c r="C674">
        <v>53.200001</v>
      </c>
      <c r="D674">
        <v>52.459999000000003</v>
      </c>
      <c r="E674">
        <v>53.130001</v>
      </c>
      <c r="F674">
        <v>32.513908000000001</v>
      </c>
      <c r="G674">
        <v>6616100</v>
      </c>
    </row>
    <row r="675" spans="1:7" x14ac:dyDescent="0.2">
      <c r="A675" s="31">
        <v>42250</v>
      </c>
      <c r="B675">
        <v>53.400002000000001</v>
      </c>
      <c r="C675">
        <v>53.93</v>
      </c>
      <c r="D675">
        <v>53.299999</v>
      </c>
      <c r="E675">
        <v>53.59</v>
      </c>
      <c r="F675">
        <v>32.795417999999998</v>
      </c>
      <c r="G675">
        <v>4961600</v>
      </c>
    </row>
    <row r="676" spans="1:7" x14ac:dyDescent="0.2">
      <c r="A676" s="31">
        <v>42251</v>
      </c>
      <c r="B676">
        <v>53</v>
      </c>
      <c r="C676">
        <v>53.080002</v>
      </c>
      <c r="D676">
        <v>52.139999000000003</v>
      </c>
      <c r="E676">
        <v>52.380001</v>
      </c>
      <c r="F676">
        <v>32.054938999999997</v>
      </c>
      <c r="G676">
        <v>7089600</v>
      </c>
    </row>
    <row r="677" spans="1:7" x14ac:dyDescent="0.2">
      <c r="A677" s="31">
        <v>42255</v>
      </c>
      <c r="B677">
        <v>52.959999000000003</v>
      </c>
      <c r="C677">
        <v>53.5</v>
      </c>
      <c r="D677">
        <v>52.650002000000001</v>
      </c>
      <c r="E677">
        <v>53.490001999999997</v>
      </c>
      <c r="F677">
        <v>32.734214999999999</v>
      </c>
      <c r="G677">
        <v>5792800</v>
      </c>
    </row>
    <row r="678" spans="1:7" x14ac:dyDescent="0.2">
      <c r="A678" s="31">
        <v>42256</v>
      </c>
      <c r="B678">
        <v>53.98</v>
      </c>
      <c r="C678">
        <v>54.150002000000001</v>
      </c>
      <c r="D678">
        <v>52.860000999999997</v>
      </c>
      <c r="E678">
        <v>53.02</v>
      </c>
      <c r="F678">
        <v>32.446598000000002</v>
      </c>
      <c r="G678">
        <v>6454000</v>
      </c>
    </row>
    <row r="679" spans="1:7" x14ac:dyDescent="0.2">
      <c r="A679" s="31">
        <v>42257</v>
      </c>
      <c r="B679">
        <v>52.98</v>
      </c>
      <c r="C679">
        <v>53.48</v>
      </c>
      <c r="D679">
        <v>52.82</v>
      </c>
      <c r="E679">
        <v>53.27</v>
      </c>
      <c r="F679">
        <v>32.599586000000002</v>
      </c>
      <c r="G679">
        <v>7974700</v>
      </c>
    </row>
    <row r="680" spans="1:7" x14ac:dyDescent="0.2">
      <c r="A680" s="31">
        <v>42258</v>
      </c>
      <c r="B680">
        <v>52.689999</v>
      </c>
      <c r="C680">
        <v>53.119999</v>
      </c>
      <c r="D680">
        <v>52.200001</v>
      </c>
      <c r="E680">
        <v>52.59</v>
      </c>
      <c r="F680">
        <v>32.528458000000001</v>
      </c>
      <c r="G680">
        <v>5373400</v>
      </c>
    </row>
    <row r="681" spans="1:7" x14ac:dyDescent="0.2">
      <c r="A681" s="31">
        <v>42261</v>
      </c>
      <c r="B681">
        <v>52.720001000000003</v>
      </c>
      <c r="C681">
        <v>52.799999</v>
      </c>
      <c r="D681">
        <v>52.150002000000001</v>
      </c>
      <c r="E681">
        <v>52.450001</v>
      </c>
      <c r="F681">
        <v>32.441867999999999</v>
      </c>
      <c r="G681">
        <v>5568700</v>
      </c>
    </row>
    <row r="682" spans="1:7" x14ac:dyDescent="0.2">
      <c r="A682" s="31">
        <v>42262</v>
      </c>
      <c r="B682">
        <v>52.689999</v>
      </c>
      <c r="C682">
        <v>54.200001</v>
      </c>
      <c r="D682">
        <v>52.27</v>
      </c>
      <c r="E682">
        <v>54.110000999999997</v>
      </c>
      <c r="F682">
        <v>33.468620000000001</v>
      </c>
      <c r="G682">
        <v>10665600</v>
      </c>
    </row>
    <row r="683" spans="1:7" x14ac:dyDescent="0.2">
      <c r="A683" s="31">
        <v>42263</v>
      </c>
      <c r="B683">
        <v>55.5</v>
      </c>
      <c r="C683">
        <v>55.66</v>
      </c>
      <c r="D683">
        <v>54.82</v>
      </c>
      <c r="E683">
        <v>55.360000999999997</v>
      </c>
      <c r="F683">
        <v>34.241790999999999</v>
      </c>
      <c r="G683">
        <v>10713500</v>
      </c>
    </row>
    <row r="684" spans="1:7" x14ac:dyDescent="0.2">
      <c r="A684" s="31">
        <v>42264</v>
      </c>
      <c r="B684">
        <v>55.220001000000003</v>
      </c>
      <c r="C684">
        <v>55.360000999999997</v>
      </c>
      <c r="D684">
        <v>54.400002000000001</v>
      </c>
      <c r="E684">
        <v>54.689999</v>
      </c>
      <c r="F684">
        <v>33.827370000000002</v>
      </c>
      <c r="G684">
        <v>9801600</v>
      </c>
    </row>
    <row r="685" spans="1:7" x14ac:dyDescent="0.2">
      <c r="A685" s="31">
        <v>42265</v>
      </c>
      <c r="B685">
        <v>54</v>
      </c>
      <c r="C685">
        <v>55.240001999999997</v>
      </c>
      <c r="D685">
        <v>53.880001</v>
      </c>
      <c r="E685">
        <v>54.049999</v>
      </c>
      <c r="F685">
        <v>33.431511</v>
      </c>
      <c r="G685">
        <v>12866900</v>
      </c>
    </row>
    <row r="686" spans="1:7" x14ac:dyDescent="0.2">
      <c r="A686" s="31">
        <v>42268</v>
      </c>
      <c r="B686">
        <v>54.490001999999997</v>
      </c>
      <c r="C686">
        <v>54.959999000000003</v>
      </c>
      <c r="D686">
        <v>54.279998999999997</v>
      </c>
      <c r="E686">
        <v>54.790000999999997</v>
      </c>
      <c r="F686">
        <v>33.889229</v>
      </c>
      <c r="G686">
        <v>4085100</v>
      </c>
    </row>
    <row r="687" spans="1:7" x14ac:dyDescent="0.2">
      <c r="A687" s="31">
        <v>42269</v>
      </c>
      <c r="B687">
        <v>54.189999</v>
      </c>
      <c r="C687">
        <v>54.549999</v>
      </c>
      <c r="D687">
        <v>53.889999000000003</v>
      </c>
      <c r="E687">
        <v>54.200001</v>
      </c>
      <c r="F687">
        <v>33.524287999999999</v>
      </c>
      <c r="G687">
        <v>4949900</v>
      </c>
    </row>
    <row r="688" spans="1:7" x14ac:dyDescent="0.2">
      <c r="A688" s="31">
        <v>42270</v>
      </c>
      <c r="B688">
        <v>54.07</v>
      </c>
      <c r="C688">
        <v>54.490001999999997</v>
      </c>
      <c r="D688">
        <v>54</v>
      </c>
      <c r="E688">
        <v>54.400002000000001</v>
      </c>
      <c r="F688">
        <v>33.648006000000002</v>
      </c>
      <c r="G688">
        <v>3677100</v>
      </c>
    </row>
    <row r="689" spans="1:7" x14ac:dyDescent="0.2">
      <c r="A689" s="31">
        <v>42271</v>
      </c>
      <c r="B689">
        <v>54.139999000000003</v>
      </c>
      <c r="C689">
        <v>54.790000999999997</v>
      </c>
      <c r="D689">
        <v>54.040000999999997</v>
      </c>
      <c r="E689">
        <v>54.610000999999997</v>
      </c>
      <c r="F689">
        <v>33.777892999999999</v>
      </c>
      <c r="G689">
        <v>5602300</v>
      </c>
    </row>
    <row r="690" spans="1:7" x14ac:dyDescent="0.2">
      <c r="A690" s="31">
        <v>42272</v>
      </c>
      <c r="B690">
        <v>54.77</v>
      </c>
      <c r="C690">
        <v>55.360000999999997</v>
      </c>
      <c r="D690">
        <v>54.59</v>
      </c>
      <c r="E690">
        <v>54.790000999999997</v>
      </c>
      <c r="F690">
        <v>33.889229</v>
      </c>
      <c r="G690">
        <v>5656800</v>
      </c>
    </row>
    <row r="691" spans="1:7" x14ac:dyDescent="0.2">
      <c r="A691" s="31">
        <v>42275</v>
      </c>
      <c r="B691">
        <v>54.34</v>
      </c>
      <c r="C691">
        <v>55.5</v>
      </c>
      <c r="D691">
        <v>54.299999</v>
      </c>
      <c r="E691">
        <v>54.630001</v>
      </c>
      <c r="F691">
        <v>33.790256999999997</v>
      </c>
      <c r="G691">
        <v>7882700</v>
      </c>
    </row>
    <row r="692" spans="1:7" x14ac:dyDescent="0.2">
      <c r="A692" s="31">
        <v>42276</v>
      </c>
      <c r="B692">
        <v>54.639999000000003</v>
      </c>
      <c r="C692">
        <v>54.82</v>
      </c>
      <c r="D692">
        <v>53.869999</v>
      </c>
      <c r="E692">
        <v>54.23</v>
      </c>
      <c r="F692">
        <v>33.542853999999998</v>
      </c>
      <c r="G692">
        <v>7335900</v>
      </c>
    </row>
    <row r="693" spans="1:7" x14ac:dyDescent="0.2">
      <c r="A693" s="31">
        <v>42277</v>
      </c>
      <c r="B693">
        <v>54.82</v>
      </c>
      <c r="C693">
        <v>54.939999</v>
      </c>
      <c r="D693">
        <v>54.02</v>
      </c>
      <c r="E693">
        <v>54.400002000000001</v>
      </c>
      <c r="F693">
        <v>33.648006000000002</v>
      </c>
      <c r="G693">
        <v>7766600</v>
      </c>
    </row>
    <row r="694" spans="1:7" x14ac:dyDescent="0.2">
      <c r="A694" s="31">
        <v>42278</v>
      </c>
      <c r="B694">
        <v>54.459999000000003</v>
      </c>
      <c r="C694">
        <v>54.540000999999997</v>
      </c>
      <c r="D694">
        <v>53.75</v>
      </c>
      <c r="E694">
        <v>54.220001000000003</v>
      </c>
      <c r="F694">
        <v>33.536659</v>
      </c>
      <c r="G694">
        <v>7114600</v>
      </c>
    </row>
    <row r="695" spans="1:7" x14ac:dyDescent="0.2">
      <c r="A695" s="31">
        <v>42279</v>
      </c>
      <c r="B695">
        <v>53.82</v>
      </c>
      <c r="C695">
        <v>54.869999</v>
      </c>
      <c r="D695">
        <v>53.68</v>
      </c>
      <c r="E695">
        <v>54.860000999999997</v>
      </c>
      <c r="F695">
        <v>33.932507000000001</v>
      </c>
      <c r="G695">
        <v>5000000</v>
      </c>
    </row>
    <row r="696" spans="1:7" x14ac:dyDescent="0.2">
      <c r="A696" s="31">
        <v>42282</v>
      </c>
      <c r="B696">
        <v>55.240001999999997</v>
      </c>
      <c r="C696">
        <v>55.75</v>
      </c>
      <c r="D696">
        <v>55.009998000000003</v>
      </c>
      <c r="E696">
        <v>55.73</v>
      </c>
      <c r="F696">
        <v>34.470646000000002</v>
      </c>
      <c r="G696">
        <v>8563500</v>
      </c>
    </row>
    <row r="697" spans="1:7" x14ac:dyDescent="0.2">
      <c r="A697" s="31">
        <v>42283</v>
      </c>
      <c r="B697">
        <v>55.59</v>
      </c>
      <c r="C697">
        <v>55.959999000000003</v>
      </c>
      <c r="D697">
        <v>55.25</v>
      </c>
      <c r="E697">
        <v>55.41</v>
      </c>
      <c r="F697">
        <v>34.272705000000002</v>
      </c>
      <c r="G697">
        <v>5639300</v>
      </c>
    </row>
    <row r="698" spans="1:7" x14ac:dyDescent="0.2">
      <c r="A698" s="31">
        <v>42284</v>
      </c>
      <c r="B698">
        <v>55.41</v>
      </c>
      <c r="C698">
        <v>55.900002000000001</v>
      </c>
      <c r="D698">
        <v>55.34</v>
      </c>
      <c r="E698">
        <v>55.900002000000001</v>
      </c>
      <c r="F698">
        <v>34.575797999999999</v>
      </c>
      <c r="G698">
        <v>5922100</v>
      </c>
    </row>
    <row r="699" spans="1:7" x14ac:dyDescent="0.2">
      <c r="A699" s="31">
        <v>42285</v>
      </c>
      <c r="B699">
        <v>55.869999</v>
      </c>
      <c r="C699">
        <v>56.380001</v>
      </c>
      <c r="D699">
        <v>55.389999000000003</v>
      </c>
      <c r="E699">
        <v>56.369999</v>
      </c>
      <c r="F699">
        <v>34.866504999999997</v>
      </c>
      <c r="G699">
        <v>5587600</v>
      </c>
    </row>
    <row r="700" spans="1:7" x14ac:dyDescent="0.2">
      <c r="A700" s="31">
        <v>42286</v>
      </c>
      <c r="B700">
        <v>56.599997999999999</v>
      </c>
      <c r="C700">
        <v>57.5</v>
      </c>
      <c r="D700">
        <v>56.5</v>
      </c>
      <c r="E700">
        <v>56.810001</v>
      </c>
      <c r="F700">
        <v>35.138652999999998</v>
      </c>
      <c r="G700">
        <v>8383100</v>
      </c>
    </row>
    <row r="701" spans="1:7" x14ac:dyDescent="0.2">
      <c r="A701" s="31">
        <v>42289</v>
      </c>
      <c r="B701">
        <v>56.849997999999999</v>
      </c>
      <c r="C701">
        <v>57.669998</v>
      </c>
      <c r="D701">
        <v>56.810001</v>
      </c>
      <c r="E701">
        <v>57.459999000000003</v>
      </c>
      <c r="F701">
        <v>35.540694999999999</v>
      </c>
      <c r="G701">
        <v>6053200</v>
      </c>
    </row>
    <row r="702" spans="1:7" x14ac:dyDescent="0.2">
      <c r="A702" s="31">
        <v>42290</v>
      </c>
      <c r="B702">
        <v>57.549999</v>
      </c>
      <c r="C702">
        <v>57.77</v>
      </c>
      <c r="D702">
        <v>57.16</v>
      </c>
      <c r="E702">
        <v>57.619999</v>
      </c>
      <c r="F702">
        <v>35.639659999999999</v>
      </c>
      <c r="G702">
        <v>6167600</v>
      </c>
    </row>
    <row r="703" spans="1:7" x14ac:dyDescent="0.2">
      <c r="A703" s="31">
        <v>42291</v>
      </c>
      <c r="B703">
        <v>57.43</v>
      </c>
      <c r="C703">
        <v>57.93</v>
      </c>
      <c r="D703">
        <v>57.419998</v>
      </c>
      <c r="E703">
        <v>57.549999</v>
      </c>
      <c r="F703">
        <v>35.596367000000001</v>
      </c>
      <c r="G703">
        <v>6087300</v>
      </c>
    </row>
    <row r="704" spans="1:7" x14ac:dyDescent="0.2">
      <c r="A704" s="31">
        <v>42292</v>
      </c>
      <c r="B704">
        <v>57.970001000000003</v>
      </c>
      <c r="C704">
        <v>58.32</v>
      </c>
      <c r="D704">
        <v>57.720001000000003</v>
      </c>
      <c r="E704">
        <v>57.869999</v>
      </c>
      <c r="F704">
        <v>35.794296000000003</v>
      </c>
      <c r="G704">
        <v>7314500</v>
      </c>
    </row>
    <row r="705" spans="1:7" x14ac:dyDescent="0.2">
      <c r="A705" s="31">
        <v>42293</v>
      </c>
      <c r="B705">
        <v>58.27</v>
      </c>
      <c r="C705">
        <v>59.119999</v>
      </c>
      <c r="D705">
        <v>58.049999</v>
      </c>
      <c r="E705">
        <v>58.720001000000003</v>
      </c>
      <c r="F705">
        <v>36.320048999999997</v>
      </c>
      <c r="G705">
        <v>9116200</v>
      </c>
    </row>
    <row r="706" spans="1:7" x14ac:dyDescent="0.2">
      <c r="A706" s="31">
        <v>42296</v>
      </c>
      <c r="B706">
        <v>58.669998</v>
      </c>
      <c r="C706">
        <v>59.720001000000003</v>
      </c>
      <c r="D706">
        <v>58.419998</v>
      </c>
      <c r="E706">
        <v>59.66</v>
      </c>
      <c r="F706">
        <v>36.901459000000003</v>
      </c>
      <c r="G706">
        <v>6403700</v>
      </c>
    </row>
    <row r="707" spans="1:7" x14ac:dyDescent="0.2">
      <c r="A707" s="31">
        <v>42297</v>
      </c>
      <c r="B707">
        <v>59.669998</v>
      </c>
      <c r="C707">
        <v>59.939999</v>
      </c>
      <c r="D707">
        <v>59.369999</v>
      </c>
      <c r="E707">
        <v>59.740001999999997</v>
      </c>
      <c r="F707">
        <v>36.950943000000002</v>
      </c>
      <c r="G707">
        <v>5432000</v>
      </c>
    </row>
    <row r="708" spans="1:7" x14ac:dyDescent="0.2">
      <c r="A708" s="31">
        <v>42298</v>
      </c>
      <c r="B708">
        <v>59.740001999999997</v>
      </c>
      <c r="C708">
        <v>60.330002</v>
      </c>
      <c r="D708">
        <v>59.369999</v>
      </c>
      <c r="E708">
        <v>59.84</v>
      </c>
      <c r="F708">
        <v>37.012797999999997</v>
      </c>
      <c r="G708">
        <v>5204700</v>
      </c>
    </row>
    <row r="709" spans="1:7" x14ac:dyDescent="0.2">
      <c r="A709" s="31">
        <v>42299</v>
      </c>
      <c r="B709">
        <v>60.099997999999999</v>
      </c>
      <c r="C709">
        <v>61.57</v>
      </c>
      <c r="D709">
        <v>60.09</v>
      </c>
      <c r="E709">
        <v>61.400002000000001</v>
      </c>
      <c r="F709">
        <v>37.977710999999999</v>
      </c>
      <c r="G709">
        <v>7372700</v>
      </c>
    </row>
    <row r="710" spans="1:7" x14ac:dyDescent="0.2">
      <c r="A710" s="31">
        <v>42300</v>
      </c>
      <c r="B710">
        <v>61.509998000000003</v>
      </c>
      <c r="C710">
        <v>61.580002</v>
      </c>
      <c r="D710">
        <v>60.220001000000003</v>
      </c>
      <c r="E710">
        <v>61.049999</v>
      </c>
      <c r="F710">
        <v>37.761226999999998</v>
      </c>
      <c r="G710">
        <v>8025000</v>
      </c>
    </row>
    <row r="711" spans="1:7" x14ac:dyDescent="0.2">
      <c r="A711" s="31">
        <v>42303</v>
      </c>
      <c r="B711">
        <v>61.360000999999997</v>
      </c>
      <c r="C711">
        <v>61.580002</v>
      </c>
      <c r="D711">
        <v>60.939999</v>
      </c>
      <c r="E711">
        <v>61.400002000000001</v>
      </c>
      <c r="F711">
        <v>37.977710999999999</v>
      </c>
      <c r="G711">
        <v>5101700</v>
      </c>
    </row>
    <row r="712" spans="1:7" x14ac:dyDescent="0.2">
      <c r="A712" s="31">
        <v>42304</v>
      </c>
      <c r="B712">
        <v>61.060001</v>
      </c>
      <c r="C712">
        <v>61.279998999999997</v>
      </c>
      <c r="D712">
        <v>60.610000999999997</v>
      </c>
      <c r="E712">
        <v>61.060001</v>
      </c>
      <c r="F712">
        <v>37.767406000000001</v>
      </c>
      <c r="G712">
        <v>4500900</v>
      </c>
    </row>
    <row r="713" spans="1:7" x14ac:dyDescent="0.2">
      <c r="A713" s="31">
        <v>42305</v>
      </c>
      <c r="B713">
        <v>61.330002</v>
      </c>
      <c r="C713">
        <v>61.439999</v>
      </c>
      <c r="D713">
        <v>60.57</v>
      </c>
      <c r="E713">
        <v>61.439999</v>
      </c>
      <c r="F713">
        <v>38.002445000000002</v>
      </c>
      <c r="G713">
        <v>5143900</v>
      </c>
    </row>
    <row r="714" spans="1:7" x14ac:dyDescent="0.2">
      <c r="A714" s="31">
        <v>42306</v>
      </c>
      <c r="B714">
        <v>61.459999000000003</v>
      </c>
      <c r="C714">
        <v>61.740001999999997</v>
      </c>
      <c r="D714">
        <v>60.529998999999997</v>
      </c>
      <c r="E714">
        <v>61.529998999999997</v>
      </c>
      <c r="F714">
        <v>38.058109000000002</v>
      </c>
      <c r="G714">
        <v>6018100</v>
      </c>
    </row>
    <row r="715" spans="1:7" x14ac:dyDescent="0.2">
      <c r="A715" s="31">
        <v>42307</v>
      </c>
      <c r="B715">
        <v>61.200001</v>
      </c>
      <c r="C715">
        <v>61.299999</v>
      </c>
      <c r="D715">
        <v>60.450001</v>
      </c>
      <c r="E715">
        <v>60.470001000000003</v>
      </c>
      <c r="F715">
        <v>37.402476999999998</v>
      </c>
      <c r="G715">
        <v>6882500</v>
      </c>
    </row>
    <row r="716" spans="1:7" x14ac:dyDescent="0.2">
      <c r="A716" s="31">
        <v>42310</v>
      </c>
      <c r="B716">
        <v>60.82</v>
      </c>
      <c r="C716">
        <v>60.889999000000003</v>
      </c>
      <c r="D716">
        <v>59.990001999999997</v>
      </c>
      <c r="E716">
        <v>60.5</v>
      </c>
      <c r="F716">
        <v>37.421024000000003</v>
      </c>
      <c r="G716">
        <v>5921200</v>
      </c>
    </row>
    <row r="717" spans="1:7" x14ac:dyDescent="0.2">
      <c r="A717" s="31">
        <v>42311</v>
      </c>
      <c r="B717">
        <v>59.939999</v>
      </c>
      <c r="C717">
        <v>60</v>
      </c>
      <c r="D717">
        <v>57.73</v>
      </c>
      <c r="E717">
        <v>57.849997999999999</v>
      </c>
      <c r="F717">
        <v>35.781920999999997</v>
      </c>
      <c r="G717">
        <v>12133800</v>
      </c>
    </row>
    <row r="718" spans="1:7" x14ac:dyDescent="0.2">
      <c r="A718" s="31">
        <v>42312</v>
      </c>
      <c r="B718">
        <v>57.889999000000003</v>
      </c>
      <c r="C718">
        <v>58.23</v>
      </c>
      <c r="D718">
        <v>57.77</v>
      </c>
      <c r="E718">
        <v>58.029998999999997</v>
      </c>
      <c r="F718">
        <v>35.893268999999997</v>
      </c>
      <c r="G718">
        <v>9298800</v>
      </c>
    </row>
    <row r="719" spans="1:7" x14ac:dyDescent="0.2">
      <c r="A719" s="31">
        <v>42313</v>
      </c>
      <c r="B719">
        <v>58.400002000000001</v>
      </c>
      <c r="C719">
        <v>58.459999000000003</v>
      </c>
      <c r="D719">
        <v>57.77</v>
      </c>
      <c r="E719">
        <v>58.049999</v>
      </c>
      <c r="F719">
        <v>35.905631999999997</v>
      </c>
      <c r="G719">
        <v>5382100</v>
      </c>
    </row>
    <row r="720" spans="1:7" x14ac:dyDescent="0.2">
      <c r="A720" s="31">
        <v>42314</v>
      </c>
      <c r="B720">
        <v>57.75</v>
      </c>
      <c r="C720">
        <v>57.790000999999997</v>
      </c>
      <c r="D720">
        <v>56.349997999999999</v>
      </c>
      <c r="E720">
        <v>57.09</v>
      </c>
      <c r="F720">
        <v>35.311844000000001</v>
      </c>
      <c r="G720">
        <v>7996300</v>
      </c>
    </row>
    <row r="721" spans="1:7" x14ac:dyDescent="0.2">
      <c r="A721" s="31">
        <v>42317</v>
      </c>
      <c r="B721">
        <v>56.779998999999997</v>
      </c>
      <c r="C721">
        <v>57.380001</v>
      </c>
      <c r="D721">
        <v>56.580002</v>
      </c>
      <c r="E721">
        <v>57.080002</v>
      </c>
      <c r="F721">
        <v>35.305644999999998</v>
      </c>
      <c r="G721">
        <v>6247700</v>
      </c>
    </row>
    <row r="722" spans="1:7" x14ac:dyDescent="0.2">
      <c r="A722" s="31">
        <v>42318</v>
      </c>
      <c r="B722">
        <v>57.009998000000003</v>
      </c>
      <c r="C722">
        <v>57.290000999999997</v>
      </c>
      <c r="D722">
        <v>56.709999000000003</v>
      </c>
      <c r="E722">
        <v>56.790000999999997</v>
      </c>
      <c r="F722">
        <v>35.126289</v>
      </c>
      <c r="G722">
        <v>4866800</v>
      </c>
    </row>
    <row r="723" spans="1:7" x14ac:dyDescent="0.2">
      <c r="A723" s="31">
        <v>42319</v>
      </c>
      <c r="B723">
        <v>57</v>
      </c>
      <c r="C723">
        <v>57.740001999999997</v>
      </c>
      <c r="D723">
        <v>57</v>
      </c>
      <c r="E723">
        <v>57.209999000000003</v>
      </c>
      <c r="F723">
        <v>35.386063</v>
      </c>
      <c r="G723">
        <v>8123400</v>
      </c>
    </row>
    <row r="724" spans="1:7" x14ac:dyDescent="0.2">
      <c r="A724" s="31">
        <v>42320</v>
      </c>
      <c r="B724">
        <v>57.150002000000001</v>
      </c>
      <c r="C724">
        <v>57.400002000000001</v>
      </c>
      <c r="D724">
        <v>56.59</v>
      </c>
      <c r="E724">
        <v>56.759998000000003</v>
      </c>
      <c r="F724">
        <v>35.107731000000001</v>
      </c>
      <c r="G724">
        <v>5254100</v>
      </c>
    </row>
    <row r="725" spans="1:7" x14ac:dyDescent="0.2">
      <c r="A725" s="31">
        <v>42321</v>
      </c>
      <c r="B725">
        <v>56.759998000000003</v>
      </c>
      <c r="C725">
        <v>57.040000999999997</v>
      </c>
      <c r="D725">
        <v>56.259998000000003</v>
      </c>
      <c r="E725">
        <v>56.279998999999997</v>
      </c>
      <c r="F725">
        <v>34.810836999999999</v>
      </c>
      <c r="G725">
        <v>4651700</v>
      </c>
    </row>
    <row r="726" spans="1:7" x14ac:dyDescent="0.2">
      <c r="A726" s="31">
        <v>42324</v>
      </c>
      <c r="B726">
        <v>56.279998999999997</v>
      </c>
      <c r="C726">
        <v>56.919998</v>
      </c>
      <c r="D726">
        <v>56.25</v>
      </c>
      <c r="E726">
        <v>56.77</v>
      </c>
      <c r="F726">
        <v>35.113914000000001</v>
      </c>
      <c r="G726">
        <v>5152000</v>
      </c>
    </row>
    <row r="727" spans="1:7" x14ac:dyDescent="0.2">
      <c r="A727" s="31">
        <v>42325</v>
      </c>
      <c r="B727">
        <v>56.849997999999999</v>
      </c>
      <c r="C727">
        <v>57.099997999999999</v>
      </c>
      <c r="D727">
        <v>56.509998000000003</v>
      </c>
      <c r="E727">
        <v>56.68</v>
      </c>
      <c r="F727">
        <v>35.058242999999997</v>
      </c>
      <c r="G727">
        <v>3883400</v>
      </c>
    </row>
    <row r="728" spans="1:7" x14ac:dyDescent="0.2">
      <c r="A728" s="31">
        <v>42326</v>
      </c>
      <c r="B728">
        <v>56.889999000000003</v>
      </c>
      <c r="C728">
        <v>57.150002000000001</v>
      </c>
      <c r="D728">
        <v>56.439999</v>
      </c>
      <c r="E728">
        <v>57.060001</v>
      </c>
      <c r="F728">
        <v>35.293289000000001</v>
      </c>
      <c r="G728">
        <v>6322200</v>
      </c>
    </row>
    <row r="729" spans="1:7" x14ac:dyDescent="0.2">
      <c r="A729" s="31">
        <v>42327</v>
      </c>
      <c r="B729">
        <v>57.220001000000003</v>
      </c>
      <c r="C729">
        <v>58.029998999999997</v>
      </c>
      <c r="D729">
        <v>57.220001000000003</v>
      </c>
      <c r="E729">
        <v>57.459999000000003</v>
      </c>
      <c r="F729">
        <v>35.540694999999999</v>
      </c>
      <c r="G729">
        <v>5583700</v>
      </c>
    </row>
    <row r="730" spans="1:7" x14ac:dyDescent="0.2">
      <c r="A730" s="31">
        <v>42328</v>
      </c>
      <c r="B730">
        <v>57.549999</v>
      </c>
      <c r="C730">
        <v>58.380001</v>
      </c>
      <c r="D730">
        <v>57.080002</v>
      </c>
      <c r="E730">
        <v>57.130001</v>
      </c>
      <c r="F730">
        <v>35.336585999999997</v>
      </c>
      <c r="G730">
        <v>6329000</v>
      </c>
    </row>
    <row r="731" spans="1:7" x14ac:dyDescent="0.2">
      <c r="A731" s="31">
        <v>42331</v>
      </c>
      <c r="B731">
        <v>57.32</v>
      </c>
      <c r="C731">
        <v>57.84</v>
      </c>
      <c r="D731">
        <v>57.139999000000003</v>
      </c>
      <c r="E731">
        <v>57.619999</v>
      </c>
      <c r="F731">
        <v>35.639659999999999</v>
      </c>
      <c r="G731">
        <v>4521800</v>
      </c>
    </row>
    <row r="732" spans="1:7" x14ac:dyDescent="0.2">
      <c r="A732" s="31">
        <v>42332</v>
      </c>
      <c r="B732">
        <v>57.389999000000003</v>
      </c>
      <c r="C732">
        <v>57.830002</v>
      </c>
      <c r="D732">
        <v>57.009998000000003</v>
      </c>
      <c r="E732">
        <v>57.57</v>
      </c>
      <c r="F732">
        <v>35.608730000000001</v>
      </c>
      <c r="G732">
        <v>3714300</v>
      </c>
    </row>
    <row r="733" spans="1:7" x14ac:dyDescent="0.2">
      <c r="A733" s="31">
        <v>42333</v>
      </c>
      <c r="B733">
        <v>57.599997999999999</v>
      </c>
      <c r="C733">
        <v>57.73</v>
      </c>
      <c r="D733">
        <v>57.16</v>
      </c>
      <c r="E733">
        <v>57.5</v>
      </c>
      <c r="F733">
        <v>35.565434000000003</v>
      </c>
      <c r="G733">
        <v>2980100</v>
      </c>
    </row>
    <row r="734" spans="1:7" x14ac:dyDescent="0.2">
      <c r="A734" s="31">
        <v>42335</v>
      </c>
      <c r="B734">
        <v>57.59</v>
      </c>
      <c r="C734">
        <v>58.029998999999997</v>
      </c>
      <c r="D734">
        <v>57.5</v>
      </c>
      <c r="E734">
        <v>57.75</v>
      </c>
      <c r="F734">
        <v>35.72007</v>
      </c>
      <c r="G734">
        <v>1767900</v>
      </c>
    </row>
    <row r="735" spans="1:7" x14ac:dyDescent="0.2">
      <c r="A735" s="31">
        <v>42338</v>
      </c>
      <c r="B735">
        <v>57.959999000000003</v>
      </c>
      <c r="C735">
        <v>58.5</v>
      </c>
      <c r="D735">
        <v>57.5</v>
      </c>
      <c r="E735">
        <v>57.599997999999999</v>
      </c>
      <c r="F735">
        <v>35.627281000000004</v>
      </c>
      <c r="G735">
        <v>7878400</v>
      </c>
    </row>
    <row r="736" spans="1:7" x14ac:dyDescent="0.2">
      <c r="A736" s="31">
        <v>42339</v>
      </c>
      <c r="B736">
        <v>57.66</v>
      </c>
      <c r="C736">
        <v>57.959999000000003</v>
      </c>
      <c r="D736">
        <v>57.27</v>
      </c>
      <c r="E736">
        <v>57.889999000000003</v>
      </c>
      <c r="F736">
        <v>35.806671000000001</v>
      </c>
      <c r="G736">
        <v>4852100</v>
      </c>
    </row>
    <row r="737" spans="1:7" x14ac:dyDescent="0.2">
      <c r="A737" s="31">
        <v>42340</v>
      </c>
      <c r="B737">
        <v>57.889999000000003</v>
      </c>
      <c r="C737">
        <v>58.400002000000001</v>
      </c>
      <c r="D737">
        <v>57.75</v>
      </c>
      <c r="E737">
        <v>57.84</v>
      </c>
      <c r="F737">
        <v>35.775734</v>
      </c>
      <c r="G737">
        <v>5269500</v>
      </c>
    </row>
    <row r="738" spans="1:7" x14ac:dyDescent="0.2">
      <c r="A738" s="31">
        <v>42341</v>
      </c>
      <c r="B738">
        <v>57.700001</v>
      </c>
      <c r="C738">
        <v>58</v>
      </c>
      <c r="D738">
        <v>56.860000999999997</v>
      </c>
      <c r="E738">
        <v>57.09</v>
      </c>
      <c r="F738">
        <v>35.311844000000001</v>
      </c>
      <c r="G738">
        <v>5165000</v>
      </c>
    </row>
    <row r="739" spans="1:7" x14ac:dyDescent="0.2">
      <c r="A739" s="31">
        <v>42342</v>
      </c>
      <c r="B739">
        <v>57.459999000000003</v>
      </c>
      <c r="C739">
        <v>58.57</v>
      </c>
      <c r="D739">
        <v>57.43</v>
      </c>
      <c r="E739">
        <v>58.509998000000003</v>
      </c>
      <c r="F739">
        <v>36.190147000000003</v>
      </c>
      <c r="G739">
        <v>7450900</v>
      </c>
    </row>
    <row r="740" spans="1:7" x14ac:dyDescent="0.2">
      <c r="A740" s="31">
        <v>42345</v>
      </c>
      <c r="B740">
        <v>58.59</v>
      </c>
      <c r="C740">
        <v>58.91</v>
      </c>
      <c r="D740">
        <v>58.07</v>
      </c>
      <c r="E740">
        <v>58.27</v>
      </c>
      <c r="F740">
        <v>36.041705999999998</v>
      </c>
      <c r="G740">
        <v>4262000</v>
      </c>
    </row>
    <row r="741" spans="1:7" x14ac:dyDescent="0.2">
      <c r="A741" s="31">
        <v>42346</v>
      </c>
      <c r="B741">
        <v>58.18</v>
      </c>
      <c r="C741">
        <v>58.360000999999997</v>
      </c>
      <c r="D741">
        <v>57.759998000000003</v>
      </c>
      <c r="E741">
        <v>58.23</v>
      </c>
      <c r="F741">
        <v>36.016967999999999</v>
      </c>
      <c r="G741">
        <v>3227300</v>
      </c>
    </row>
    <row r="742" spans="1:7" x14ac:dyDescent="0.2">
      <c r="A742" s="31">
        <v>42347</v>
      </c>
      <c r="B742">
        <v>58.02</v>
      </c>
      <c r="C742">
        <v>58.470001000000003</v>
      </c>
      <c r="D742">
        <v>57.049999</v>
      </c>
      <c r="E742">
        <v>57.330002</v>
      </c>
      <c r="F742">
        <v>35.460296999999997</v>
      </c>
      <c r="G742">
        <v>5427900</v>
      </c>
    </row>
    <row r="743" spans="1:7" x14ac:dyDescent="0.2">
      <c r="A743" s="31">
        <v>42348</v>
      </c>
      <c r="B743">
        <v>57.48</v>
      </c>
      <c r="C743">
        <v>57.66</v>
      </c>
      <c r="D743">
        <v>56.830002</v>
      </c>
      <c r="E743">
        <v>57.18</v>
      </c>
      <c r="F743">
        <v>35.367511999999998</v>
      </c>
      <c r="G743">
        <v>4717800</v>
      </c>
    </row>
    <row r="744" spans="1:7" x14ac:dyDescent="0.2">
      <c r="A744" s="31">
        <v>42349</v>
      </c>
      <c r="B744">
        <v>56.720001000000003</v>
      </c>
      <c r="C744">
        <v>57.09</v>
      </c>
      <c r="D744">
        <v>56.240001999999997</v>
      </c>
      <c r="E744">
        <v>56.459999000000003</v>
      </c>
      <c r="F744">
        <v>34.922165</v>
      </c>
      <c r="G744">
        <v>5310900</v>
      </c>
    </row>
    <row r="745" spans="1:7" x14ac:dyDescent="0.2">
      <c r="A745" s="31">
        <v>42352</v>
      </c>
      <c r="B745">
        <v>56.389999000000003</v>
      </c>
      <c r="C745">
        <v>57.59</v>
      </c>
      <c r="D745">
        <v>56.169998</v>
      </c>
      <c r="E745">
        <v>57.52</v>
      </c>
      <c r="F745">
        <v>35.577804999999998</v>
      </c>
      <c r="G745">
        <v>6497300</v>
      </c>
    </row>
    <row r="746" spans="1:7" x14ac:dyDescent="0.2">
      <c r="A746" s="31">
        <v>42353</v>
      </c>
      <c r="B746">
        <v>57.779998999999997</v>
      </c>
      <c r="C746">
        <v>58.240001999999997</v>
      </c>
      <c r="D746">
        <v>57.16</v>
      </c>
      <c r="E746">
        <v>57.34</v>
      </c>
      <c r="F746">
        <v>35.466487999999998</v>
      </c>
      <c r="G746">
        <v>6042900</v>
      </c>
    </row>
    <row r="747" spans="1:7" x14ac:dyDescent="0.2">
      <c r="A747" s="31">
        <v>42354</v>
      </c>
      <c r="B747">
        <v>57.720001000000003</v>
      </c>
      <c r="C747">
        <v>59.150002000000001</v>
      </c>
      <c r="D747">
        <v>57.400002000000001</v>
      </c>
      <c r="E747">
        <v>58.950001</v>
      </c>
      <c r="F747">
        <v>36.462314999999997</v>
      </c>
      <c r="G747">
        <v>6865100</v>
      </c>
    </row>
    <row r="748" spans="1:7" x14ac:dyDescent="0.2">
      <c r="A748" s="31">
        <v>42355</v>
      </c>
      <c r="B748">
        <v>58.790000999999997</v>
      </c>
      <c r="C748">
        <v>58.950001</v>
      </c>
      <c r="D748">
        <v>58.34</v>
      </c>
      <c r="E748">
        <v>58.43</v>
      </c>
      <c r="F748">
        <v>36.140667000000001</v>
      </c>
      <c r="G748">
        <v>5165700</v>
      </c>
    </row>
    <row r="749" spans="1:7" x14ac:dyDescent="0.2">
      <c r="A749" s="31">
        <v>42356</v>
      </c>
      <c r="B749">
        <v>58.130001</v>
      </c>
      <c r="C749">
        <v>58.189999</v>
      </c>
      <c r="D749">
        <v>57.110000999999997</v>
      </c>
      <c r="E749">
        <v>57.130001</v>
      </c>
      <c r="F749">
        <v>35.336585999999997</v>
      </c>
      <c r="G749">
        <v>11698500</v>
      </c>
    </row>
    <row r="750" spans="1:7" x14ac:dyDescent="0.2">
      <c r="A750" s="31">
        <v>42359</v>
      </c>
      <c r="B750">
        <v>57.43</v>
      </c>
      <c r="C750">
        <v>57.720001000000003</v>
      </c>
      <c r="D750">
        <v>56.639999000000003</v>
      </c>
      <c r="E750">
        <v>57.439999</v>
      </c>
      <c r="F750">
        <v>35.528323999999998</v>
      </c>
      <c r="G750">
        <v>7881700</v>
      </c>
    </row>
    <row r="751" spans="1:7" x14ac:dyDescent="0.2">
      <c r="A751" s="31">
        <v>42360</v>
      </c>
      <c r="B751">
        <v>57.169998</v>
      </c>
      <c r="C751">
        <v>57.889999000000003</v>
      </c>
      <c r="D751">
        <v>56.75</v>
      </c>
      <c r="E751">
        <v>57.77</v>
      </c>
      <c r="F751">
        <v>36.087414000000003</v>
      </c>
      <c r="G751">
        <v>6713700</v>
      </c>
    </row>
    <row r="752" spans="1:7" x14ac:dyDescent="0.2">
      <c r="A752" s="31">
        <v>42361</v>
      </c>
      <c r="B752">
        <v>57.939999</v>
      </c>
      <c r="C752">
        <v>58.490001999999997</v>
      </c>
      <c r="D752">
        <v>57.68</v>
      </c>
      <c r="E752">
        <v>58.43</v>
      </c>
      <c r="F752">
        <v>36.499690999999999</v>
      </c>
      <c r="G752">
        <v>4148700</v>
      </c>
    </row>
    <row r="753" spans="1:7" x14ac:dyDescent="0.2">
      <c r="A753" s="31">
        <v>42362</v>
      </c>
      <c r="B753">
        <v>58.32</v>
      </c>
      <c r="C753">
        <v>58.580002</v>
      </c>
      <c r="D753">
        <v>58.25</v>
      </c>
      <c r="E753">
        <v>58.290000999999997</v>
      </c>
      <c r="F753">
        <v>36.412242999999997</v>
      </c>
      <c r="G753">
        <v>1785200</v>
      </c>
    </row>
    <row r="754" spans="1:7" x14ac:dyDescent="0.2">
      <c r="A754" s="31">
        <v>42366</v>
      </c>
      <c r="B754">
        <v>58.110000999999997</v>
      </c>
      <c r="C754">
        <v>58.439999</v>
      </c>
      <c r="D754">
        <v>57.830002</v>
      </c>
      <c r="E754">
        <v>58.27</v>
      </c>
      <c r="F754">
        <v>36.399746</v>
      </c>
      <c r="G754">
        <v>3376900</v>
      </c>
    </row>
    <row r="755" spans="1:7" x14ac:dyDescent="0.2">
      <c r="A755" s="31">
        <v>42367</v>
      </c>
      <c r="B755">
        <v>58.59</v>
      </c>
      <c r="C755">
        <v>58.990001999999997</v>
      </c>
      <c r="D755">
        <v>58.349997999999999</v>
      </c>
      <c r="E755">
        <v>58.919998</v>
      </c>
      <c r="F755">
        <v>36.805779000000001</v>
      </c>
      <c r="G755">
        <v>3813300</v>
      </c>
    </row>
    <row r="756" spans="1:7" x14ac:dyDescent="0.2">
      <c r="A756" s="31">
        <v>42368</v>
      </c>
      <c r="B756">
        <v>58.98</v>
      </c>
      <c r="C756">
        <v>59.130001</v>
      </c>
      <c r="D756">
        <v>58.619999</v>
      </c>
      <c r="E756">
        <v>58.799999</v>
      </c>
      <c r="F756">
        <v>36.730823999999998</v>
      </c>
      <c r="G756">
        <v>3236800</v>
      </c>
    </row>
    <row r="757" spans="1:7" x14ac:dyDescent="0.2">
      <c r="A757" s="31">
        <v>42369</v>
      </c>
      <c r="B757">
        <v>58.509998000000003</v>
      </c>
      <c r="C757">
        <v>58.700001</v>
      </c>
      <c r="D757">
        <v>58.099997999999999</v>
      </c>
      <c r="E757">
        <v>58.209999000000003</v>
      </c>
      <c r="F757">
        <v>36.362267000000003</v>
      </c>
      <c r="G757">
        <v>3652200</v>
      </c>
    </row>
    <row r="758" spans="1:7" x14ac:dyDescent="0.2">
      <c r="A758" s="31">
        <v>42373</v>
      </c>
      <c r="B758">
        <v>57.540000999999997</v>
      </c>
      <c r="C758">
        <v>57.580002</v>
      </c>
      <c r="D758">
        <v>56.560001</v>
      </c>
      <c r="E758">
        <v>57.389999000000003</v>
      </c>
      <c r="F758">
        <v>35.850028999999999</v>
      </c>
      <c r="G758">
        <v>6800600</v>
      </c>
    </row>
    <row r="759" spans="1:7" x14ac:dyDescent="0.2">
      <c r="A759" s="31">
        <v>42374</v>
      </c>
      <c r="B759">
        <v>57.48</v>
      </c>
      <c r="C759">
        <v>58.740001999999997</v>
      </c>
      <c r="D759">
        <v>57.419998</v>
      </c>
      <c r="E759">
        <v>58.549999</v>
      </c>
      <c r="F759">
        <v>36.574657000000002</v>
      </c>
      <c r="G759">
        <v>6407700</v>
      </c>
    </row>
    <row r="760" spans="1:7" x14ac:dyDescent="0.2">
      <c r="A760" s="31">
        <v>42375</v>
      </c>
      <c r="B760">
        <v>58.049999</v>
      </c>
      <c r="C760">
        <v>59.470001000000003</v>
      </c>
      <c r="D760">
        <v>58</v>
      </c>
      <c r="E760">
        <v>59.169998</v>
      </c>
      <c r="F760">
        <v>36.961948</v>
      </c>
      <c r="G760">
        <v>7686600</v>
      </c>
    </row>
    <row r="761" spans="1:7" x14ac:dyDescent="0.2">
      <c r="A761" s="31">
        <v>42376</v>
      </c>
      <c r="B761">
        <v>57.919998</v>
      </c>
      <c r="C761">
        <v>59.299999</v>
      </c>
      <c r="D761">
        <v>57.830002</v>
      </c>
      <c r="E761">
        <v>58.139999000000003</v>
      </c>
      <c r="F761">
        <v>36.318542000000001</v>
      </c>
      <c r="G761">
        <v>7314200</v>
      </c>
    </row>
    <row r="762" spans="1:7" x14ac:dyDescent="0.2">
      <c r="A762" s="31">
        <v>42377</v>
      </c>
      <c r="B762">
        <v>58.299999</v>
      </c>
      <c r="C762">
        <v>59.23</v>
      </c>
      <c r="D762">
        <v>58.029998999999997</v>
      </c>
      <c r="E762">
        <v>58.240001999999997</v>
      </c>
      <c r="F762">
        <v>36.381003999999997</v>
      </c>
      <c r="G762">
        <v>7059500</v>
      </c>
    </row>
    <row r="763" spans="1:7" x14ac:dyDescent="0.2">
      <c r="A763" s="31">
        <v>42380</v>
      </c>
      <c r="B763">
        <v>58.68</v>
      </c>
      <c r="C763">
        <v>59.740001999999997</v>
      </c>
      <c r="D763">
        <v>58.68</v>
      </c>
      <c r="E763">
        <v>59.459999000000003</v>
      </c>
      <c r="F763">
        <v>37.143104999999998</v>
      </c>
      <c r="G763">
        <v>8228800</v>
      </c>
    </row>
    <row r="764" spans="1:7" x14ac:dyDescent="0.2">
      <c r="A764" s="31">
        <v>42381</v>
      </c>
      <c r="B764">
        <v>59.959999000000003</v>
      </c>
      <c r="C764">
        <v>60.080002</v>
      </c>
      <c r="D764">
        <v>58.919998</v>
      </c>
      <c r="E764">
        <v>59.380001</v>
      </c>
      <c r="F764">
        <v>37.093136000000001</v>
      </c>
      <c r="G764">
        <v>5628400</v>
      </c>
    </row>
    <row r="765" spans="1:7" x14ac:dyDescent="0.2">
      <c r="A765" s="31">
        <v>42382</v>
      </c>
      <c r="B765">
        <v>59.349997999999999</v>
      </c>
      <c r="C765">
        <v>59.349997999999999</v>
      </c>
      <c r="D765">
        <v>57.700001</v>
      </c>
      <c r="E765">
        <v>57.779998999999997</v>
      </c>
      <c r="F765">
        <v>36.093657999999998</v>
      </c>
      <c r="G765">
        <v>7714600</v>
      </c>
    </row>
    <row r="766" spans="1:7" x14ac:dyDescent="0.2">
      <c r="A766" s="31">
        <v>42383</v>
      </c>
      <c r="B766">
        <v>57.700001</v>
      </c>
      <c r="C766">
        <v>58.700001</v>
      </c>
      <c r="D766">
        <v>57.509998000000003</v>
      </c>
      <c r="E766">
        <v>58.220001000000003</v>
      </c>
      <c r="F766">
        <v>36.368504000000001</v>
      </c>
      <c r="G766">
        <v>6739100</v>
      </c>
    </row>
    <row r="767" spans="1:7" x14ac:dyDescent="0.2">
      <c r="A767" s="31">
        <v>42384</v>
      </c>
      <c r="B767">
        <v>57.049999</v>
      </c>
      <c r="C767">
        <v>58.150002000000001</v>
      </c>
      <c r="D767">
        <v>56.830002</v>
      </c>
      <c r="E767">
        <v>57.200001</v>
      </c>
      <c r="F767">
        <v>35.731349999999999</v>
      </c>
      <c r="G767">
        <v>9785800</v>
      </c>
    </row>
    <row r="768" spans="1:7" x14ac:dyDescent="0.2">
      <c r="A768" s="31">
        <v>42388</v>
      </c>
      <c r="B768">
        <v>57.779998999999997</v>
      </c>
      <c r="C768">
        <v>58.650002000000001</v>
      </c>
      <c r="D768">
        <v>57.689999</v>
      </c>
      <c r="E768">
        <v>58.400002000000001</v>
      </c>
      <c r="F768">
        <v>36.480953</v>
      </c>
      <c r="G768">
        <v>7911500</v>
      </c>
    </row>
    <row r="769" spans="1:7" x14ac:dyDescent="0.2">
      <c r="A769" s="31">
        <v>42389</v>
      </c>
      <c r="B769">
        <v>57.57</v>
      </c>
      <c r="C769">
        <v>58.139999000000003</v>
      </c>
      <c r="D769">
        <v>56.150002000000001</v>
      </c>
      <c r="E769">
        <v>57.220001000000003</v>
      </c>
      <c r="F769">
        <v>35.743834999999997</v>
      </c>
      <c r="G769">
        <v>9562900</v>
      </c>
    </row>
    <row r="770" spans="1:7" x14ac:dyDescent="0.2">
      <c r="A770" s="31">
        <v>42390</v>
      </c>
      <c r="B770">
        <v>57.48</v>
      </c>
      <c r="C770">
        <v>57.740001999999997</v>
      </c>
      <c r="D770">
        <v>56.759998000000003</v>
      </c>
      <c r="E770">
        <v>57.450001</v>
      </c>
      <c r="F770">
        <v>35.887512000000001</v>
      </c>
      <c r="G770">
        <v>6150900</v>
      </c>
    </row>
    <row r="771" spans="1:7" x14ac:dyDescent="0.2">
      <c r="A771" s="31">
        <v>42391</v>
      </c>
      <c r="B771">
        <v>58.150002000000001</v>
      </c>
      <c r="C771">
        <v>58.41</v>
      </c>
      <c r="D771">
        <v>57.52</v>
      </c>
      <c r="E771">
        <v>58.279998999999997</v>
      </c>
      <c r="F771">
        <v>36.405991</v>
      </c>
      <c r="G771">
        <v>6449300</v>
      </c>
    </row>
    <row r="772" spans="1:7" x14ac:dyDescent="0.2">
      <c r="A772" s="31">
        <v>42394</v>
      </c>
      <c r="B772">
        <v>58.490001999999997</v>
      </c>
      <c r="C772">
        <v>59.139999000000003</v>
      </c>
      <c r="D772">
        <v>58.27</v>
      </c>
      <c r="E772">
        <v>58.400002000000001</v>
      </c>
      <c r="F772">
        <v>36.480953</v>
      </c>
      <c r="G772">
        <v>6677800</v>
      </c>
    </row>
    <row r="773" spans="1:7" x14ac:dyDescent="0.2">
      <c r="A773" s="31">
        <v>42395</v>
      </c>
      <c r="B773">
        <v>58.709999000000003</v>
      </c>
      <c r="C773">
        <v>59.700001</v>
      </c>
      <c r="D773">
        <v>58.349997999999999</v>
      </c>
      <c r="E773">
        <v>58.959999000000003</v>
      </c>
      <c r="F773">
        <v>36.830772000000003</v>
      </c>
      <c r="G773">
        <v>8360900</v>
      </c>
    </row>
    <row r="774" spans="1:7" x14ac:dyDescent="0.2">
      <c r="A774" s="31">
        <v>42396</v>
      </c>
      <c r="B774">
        <v>58.990001999999997</v>
      </c>
      <c r="C774">
        <v>60.119999</v>
      </c>
      <c r="D774">
        <v>58.509998000000003</v>
      </c>
      <c r="E774">
        <v>58.959999000000003</v>
      </c>
      <c r="F774">
        <v>36.830772000000003</v>
      </c>
      <c r="G774">
        <v>8297200</v>
      </c>
    </row>
    <row r="775" spans="1:7" x14ac:dyDescent="0.2">
      <c r="A775" s="31">
        <v>42397</v>
      </c>
      <c r="B775">
        <v>58.110000999999997</v>
      </c>
      <c r="C775">
        <v>59.889999000000003</v>
      </c>
      <c r="D775">
        <v>58.02</v>
      </c>
      <c r="E775">
        <v>59.630001</v>
      </c>
      <c r="F775">
        <v>37.249298000000003</v>
      </c>
      <c r="G775">
        <v>7445900</v>
      </c>
    </row>
    <row r="776" spans="1:7" x14ac:dyDescent="0.2">
      <c r="A776" s="31">
        <v>42398</v>
      </c>
      <c r="B776">
        <v>60.220001000000003</v>
      </c>
      <c r="C776">
        <v>61.18</v>
      </c>
      <c r="D776">
        <v>60.02</v>
      </c>
      <c r="E776">
        <v>61.110000999999997</v>
      </c>
      <c r="F776">
        <v>38.173828</v>
      </c>
      <c r="G776">
        <v>10240000</v>
      </c>
    </row>
    <row r="777" spans="1:7" x14ac:dyDescent="0.2">
      <c r="A777" s="31">
        <v>42401</v>
      </c>
      <c r="B777">
        <v>60.73</v>
      </c>
      <c r="C777">
        <v>61.380001</v>
      </c>
      <c r="D777">
        <v>60.700001</v>
      </c>
      <c r="E777">
        <v>60.939999</v>
      </c>
      <c r="F777">
        <v>38.067627000000002</v>
      </c>
      <c r="G777">
        <v>6017600</v>
      </c>
    </row>
    <row r="778" spans="1:7" x14ac:dyDescent="0.2">
      <c r="A778" s="31">
        <v>42402</v>
      </c>
      <c r="B778">
        <v>60.439999</v>
      </c>
      <c r="C778">
        <v>60.799999</v>
      </c>
      <c r="D778">
        <v>60.049999</v>
      </c>
      <c r="E778">
        <v>60.490001999999997</v>
      </c>
      <c r="F778">
        <v>37.786521999999998</v>
      </c>
      <c r="G778">
        <v>6734700</v>
      </c>
    </row>
    <row r="779" spans="1:7" x14ac:dyDescent="0.2">
      <c r="A779" s="31">
        <v>42403</v>
      </c>
      <c r="B779">
        <v>60.5</v>
      </c>
      <c r="C779">
        <v>61.02</v>
      </c>
      <c r="D779">
        <v>59.139999000000003</v>
      </c>
      <c r="E779">
        <v>59.84</v>
      </c>
      <c r="F779">
        <v>37.380485999999998</v>
      </c>
      <c r="G779">
        <v>7979700</v>
      </c>
    </row>
    <row r="780" spans="1:7" x14ac:dyDescent="0.2">
      <c r="A780" s="31">
        <v>42404</v>
      </c>
      <c r="B780">
        <v>59.349997999999999</v>
      </c>
      <c r="C780">
        <v>59.959999000000003</v>
      </c>
      <c r="D780">
        <v>58.869999</v>
      </c>
      <c r="E780">
        <v>59.48</v>
      </c>
      <c r="F780">
        <v>37.155605000000001</v>
      </c>
      <c r="G780">
        <v>6364700</v>
      </c>
    </row>
    <row r="781" spans="1:7" x14ac:dyDescent="0.2">
      <c r="A781" s="31">
        <v>42405</v>
      </c>
      <c r="B781">
        <v>59.799999</v>
      </c>
      <c r="C781">
        <v>60</v>
      </c>
      <c r="D781">
        <v>58.84</v>
      </c>
      <c r="E781">
        <v>59.799999</v>
      </c>
      <c r="F781">
        <v>37.355494999999998</v>
      </c>
      <c r="G781">
        <v>7506300</v>
      </c>
    </row>
    <row r="782" spans="1:7" x14ac:dyDescent="0.2">
      <c r="A782" s="31">
        <v>42408</v>
      </c>
      <c r="B782">
        <v>59.110000999999997</v>
      </c>
      <c r="C782">
        <v>60.419998</v>
      </c>
      <c r="D782">
        <v>59</v>
      </c>
      <c r="E782">
        <v>60.119999</v>
      </c>
      <c r="F782">
        <v>37.555396999999999</v>
      </c>
      <c r="G782">
        <v>7922900</v>
      </c>
    </row>
    <row r="783" spans="1:7" x14ac:dyDescent="0.2">
      <c r="A783" s="31">
        <v>42409</v>
      </c>
      <c r="B783">
        <v>60.150002000000001</v>
      </c>
      <c r="C783">
        <v>61.130001</v>
      </c>
      <c r="D783">
        <v>59.73</v>
      </c>
      <c r="E783">
        <v>60.450001</v>
      </c>
      <c r="F783">
        <v>37.761536</v>
      </c>
      <c r="G783">
        <v>7670800</v>
      </c>
    </row>
    <row r="784" spans="1:7" x14ac:dyDescent="0.2">
      <c r="A784" s="31">
        <v>42410</v>
      </c>
      <c r="B784">
        <v>60.610000999999997</v>
      </c>
      <c r="C784">
        <v>61.080002</v>
      </c>
      <c r="D784">
        <v>59.919998</v>
      </c>
      <c r="E784">
        <v>60.049999</v>
      </c>
      <c r="F784">
        <v>37.511668999999998</v>
      </c>
      <c r="G784">
        <v>6137500</v>
      </c>
    </row>
    <row r="785" spans="1:7" x14ac:dyDescent="0.2">
      <c r="A785" s="31">
        <v>42411</v>
      </c>
      <c r="B785">
        <v>59.57</v>
      </c>
      <c r="C785">
        <v>60.299999</v>
      </c>
      <c r="D785">
        <v>59.18</v>
      </c>
      <c r="E785">
        <v>59.990001999999997</v>
      </c>
      <c r="F785">
        <v>37.474181999999999</v>
      </c>
      <c r="G785">
        <v>5865900</v>
      </c>
    </row>
    <row r="786" spans="1:7" x14ac:dyDescent="0.2">
      <c r="A786" s="31">
        <v>42412</v>
      </c>
      <c r="B786">
        <v>60.330002</v>
      </c>
      <c r="C786">
        <v>60.639999000000003</v>
      </c>
      <c r="D786">
        <v>59.509998000000003</v>
      </c>
      <c r="E786">
        <v>59.970001000000003</v>
      </c>
      <c r="F786">
        <v>37.461685000000003</v>
      </c>
      <c r="G786">
        <v>6719700</v>
      </c>
    </row>
    <row r="787" spans="1:7" x14ac:dyDescent="0.2">
      <c r="A787" s="31">
        <v>42416</v>
      </c>
      <c r="B787">
        <v>60.259998000000003</v>
      </c>
      <c r="C787">
        <v>60.540000999999997</v>
      </c>
      <c r="D787">
        <v>59.73</v>
      </c>
      <c r="E787">
        <v>60.299999</v>
      </c>
      <c r="F787">
        <v>37.667834999999997</v>
      </c>
      <c r="G787">
        <v>6590900</v>
      </c>
    </row>
    <row r="788" spans="1:7" x14ac:dyDescent="0.2">
      <c r="A788" s="31">
        <v>42417</v>
      </c>
      <c r="B788">
        <v>60.470001000000003</v>
      </c>
      <c r="C788">
        <v>60.75</v>
      </c>
      <c r="D788">
        <v>59.849997999999999</v>
      </c>
      <c r="E788">
        <v>60.400002000000001</v>
      </c>
      <c r="F788">
        <v>37.730311999999998</v>
      </c>
      <c r="G788">
        <v>5311700</v>
      </c>
    </row>
    <row r="789" spans="1:7" x14ac:dyDescent="0.2">
      <c r="A789" s="31">
        <v>42418</v>
      </c>
      <c r="B789">
        <v>60.32</v>
      </c>
      <c r="C789">
        <v>60.700001</v>
      </c>
      <c r="D789">
        <v>60.23</v>
      </c>
      <c r="E789">
        <v>60.619999</v>
      </c>
      <c r="F789">
        <v>37.867728999999997</v>
      </c>
      <c r="G789">
        <v>5524700</v>
      </c>
    </row>
    <row r="790" spans="1:7" x14ac:dyDescent="0.2">
      <c r="A790" s="31">
        <v>42419</v>
      </c>
      <c r="B790">
        <v>60.619999</v>
      </c>
      <c r="C790">
        <v>60.93</v>
      </c>
      <c r="D790">
        <v>60.029998999999997</v>
      </c>
      <c r="E790">
        <v>60.560001</v>
      </c>
      <c r="F790">
        <v>37.830246000000002</v>
      </c>
      <c r="G790">
        <v>4982300</v>
      </c>
    </row>
    <row r="791" spans="1:7" x14ac:dyDescent="0.2">
      <c r="A791" s="31">
        <v>42422</v>
      </c>
      <c r="B791">
        <v>60.560001</v>
      </c>
      <c r="C791">
        <v>61.360000999999997</v>
      </c>
      <c r="D791">
        <v>60.560001</v>
      </c>
      <c r="E791">
        <v>61.209999000000003</v>
      </c>
      <c r="F791">
        <v>38.236282000000003</v>
      </c>
      <c r="G791">
        <v>4590500</v>
      </c>
    </row>
    <row r="792" spans="1:7" x14ac:dyDescent="0.2">
      <c r="A792" s="31">
        <v>42423</v>
      </c>
      <c r="B792">
        <v>61.220001000000003</v>
      </c>
      <c r="C792">
        <v>61.77</v>
      </c>
      <c r="D792">
        <v>61.040000999999997</v>
      </c>
      <c r="E792">
        <v>61.52</v>
      </c>
      <c r="F792">
        <v>38.429943000000002</v>
      </c>
      <c r="G792">
        <v>4686100</v>
      </c>
    </row>
    <row r="793" spans="1:7" x14ac:dyDescent="0.2">
      <c r="A793" s="31">
        <v>42424</v>
      </c>
      <c r="B793">
        <v>61.200001</v>
      </c>
      <c r="C793">
        <v>61.419998</v>
      </c>
      <c r="D793">
        <v>60.630001</v>
      </c>
      <c r="E793">
        <v>61.360000999999997</v>
      </c>
      <c r="F793">
        <v>38.329982999999999</v>
      </c>
      <c r="G793">
        <v>4186900</v>
      </c>
    </row>
    <row r="794" spans="1:7" x14ac:dyDescent="0.2">
      <c r="A794" s="31">
        <v>42425</v>
      </c>
      <c r="B794">
        <v>61.5</v>
      </c>
      <c r="C794">
        <v>62.450001</v>
      </c>
      <c r="D794">
        <v>61.380001</v>
      </c>
      <c r="E794">
        <v>62.380001</v>
      </c>
      <c r="F794">
        <v>38.967162999999999</v>
      </c>
      <c r="G794">
        <v>5207200</v>
      </c>
    </row>
    <row r="795" spans="1:7" x14ac:dyDescent="0.2">
      <c r="A795" s="31">
        <v>42426</v>
      </c>
      <c r="B795">
        <v>62.529998999999997</v>
      </c>
      <c r="C795">
        <v>62.529998999999997</v>
      </c>
      <c r="D795">
        <v>61.279998999999997</v>
      </c>
      <c r="E795">
        <v>61.540000999999997</v>
      </c>
      <c r="F795">
        <v>38.442428999999997</v>
      </c>
      <c r="G795">
        <v>5543600</v>
      </c>
    </row>
    <row r="796" spans="1:7" x14ac:dyDescent="0.2">
      <c r="A796" s="31">
        <v>42429</v>
      </c>
      <c r="B796">
        <v>61.509998000000003</v>
      </c>
      <c r="C796">
        <v>62.240001999999997</v>
      </c>
      <c r="D796">
        <v>61.27</v>
      </c>
      <c r="E796">
        <v>61.57</v>
      </c>
      <c r="F796">
        <v>38.461165999999999</v>
      </c>
      <c r="G796">
        <v>6266400</v>
      </c>
    </row>
    <row r="797" spans="1:7" x14ac:dyDescent="0.2">
      <c r="A797" s="31">
        <v>42430</v>
      </c>
      <c r="B797">
        <v>62.130001</v>
      </c>
      <c r="C797">
        <v>62.290000999999997</v>
      </c>
      <c r="D797">
        <v>61.32</v>
      </c>
      <c r="E797">
        <v>61.73</v>
      </c>
      <c r="F797">
        <v>38.561115000000001</v>
      </c>
      <c r="G797">
        <v>7102000</v>
      </c>
    </row>
    <row r="798" spans="1:7" x14ac:dyDescent="0.2">
      <c r="A798" s="31">
        <v>42431</v>
      </c>
      <c r="B798">
        <v>61.48</v>
      </c>
      <c r="C798">
        <v>61.689999</v>
      </c>
      <c r="D798">
        <v>61.029998999999997</v>
      </c>
      <c r="E798">
        <v>61.5</v>
      </c>
      <c r="F798">
        <v>38.417442000000001</v>
      </c>
      <c r="G798">
        <v>5623100</v>
      </c>
    </row>
    <row r="799" spans="1:7" x14ac:dyDescent="0.2">
      <c r="A799" s="31">
        <v>42432</v>
      </c>
      <c r="B799">
        <v>61.5</v>
      </c>
      <c r="C799">
        <v>62.290000999999997</v>
      </c>
      <c r="D799">
        <v>61.16</v>
      </c>
      <c r="E799">
        <v>62.23</v>
      </c>
      <c r="F799">
        <v>38.873451000000003</v>
      </c>
      <c r="G799">
        <v>5119100</v>
      </c>
    </row>
    <row r="800" spans="1:7" x14ac:dyDescent="0.2">
      <c r="A800" s="31">
        <v>42433</v>
      </c>
      <c r="B800">
        <v>62.150002000000001</v>
      </c>
      <c r="C800">
        <v>63.07</v>
      </c>
      <c r="D800">
        <v>61.880001</v>
      </c>
      <c r="E800">
        <v>62.98</v>
      </c>
      <c r="F800">
        <v>39.341960999999998</v>
      </c>
      <c r="G800">
        <v>5930900</v>
      </c>
    </row>
    <row r="801" spans="1:7" x14ac:dyDescent="0.2">
      <c r="A801" s="31">
        <v>42436</v>
      </c>
      <c r="B801">
        <v>62.860000999999997</v>
      </c>
      <c r="C801">
        <v>63.080002</v>
      </c>
      <c r="D801">
        <v>61.599997999999999</v>
      </c>
      <c r="E801">
        <v>61.810001</v>
      </c>
      <c r="F801">
        <v>38.611091999999999</v>
      </c>
      <c r="G801">
        <v>9973000</v>
      </c>
    </row>
    <row r="802" spans="1:7" x14ac:dyDescent="0.2">
      <c r="A802" s="31">
        <v>42437</v>
      </c>
      <c r="B802">
        <v>61.77</v>
      </c>
      <c r="C802">
        <v>62.389999000000003</v>
      </c>
      <c r="D802">
        <v>61.450001</v>
      </c>
      <c r="E802">
        <v>62.299999</v>
      </c>
      <c r="F802">
        <v>38.917167999999997</v>
      </c>
      <c r="G802">
        <v>5875100</v>
      </c>
    </row>
    <row r="803" spans="1:7" x14ac:dyDescent="0.2">
      <c r="A803" s="31">
        <v>42438</v>
      </c>
      <c r="B803">
        <v>62.639999000000003</v>
      </c>
      <c r="C803">
        <v>62.889999000000003</v>
      </c>
      <c r="D803">
        <v>62.400002000000001</v>
      </c>
      <c r="E803">
        <v>62.810001</v>
      </c>
      <c r="F803">
        <v>39.235764000000003</v>
      </c>
      <c r="G803">
        <v>5932700</v>
      </c>
    </row>
    <row r="804" spans="1:7" x14ac:dyDescent="0.2">
      <c r="A804" s="31">
        <v>42439</v>
      </c>
      <c r="B804">
        <v>62.91</v>
      </c>
      <c r="C804">
        <v>63.150002000000001</v>
      </c>
      <c r="D804">
        <v>62.419998</v>
      </c>
      <c r="E804">
        <v>63</v>
      </c>
      <c r="F804">
        <v>39.354446000000003</v>
      </c>
      <c r="G804">
        <v>6126100</v>
      </c>
    </row>
    <row r="805" spans="1:7" x14ac:dyDescent="0.2">
      <c r="A805" s="31">
        <v>42440</v>
      </c>
      <c r="B805">
        <v>62.799999</v>
      </c>
      <c r="C805">
        <v>62.860000999999997</v>
      </c>
      <c r="D805">
        <v>61.740001999999997</v>
      </c>
      <c r="E805">
        <v>62.009998000000003</v>
      </c>
      <c r="F805">
        <v>39.086567000000002</v>
      </c>
      <c r="G805">
        <v>7469800</v>
      </c>
    </row>
    <row r="806" spans="1:7" x14ac:dyDescent="0.2">
      <c r="A806" s="31">
        <v>42443</v>
      </c>
      <c r="B806">
        <v>62.139999000000003</v>
      </c>
      <c r="C806">
        <v>62.299999</v>
      </c>
      <c r="D806">
        <v>61.57</v>
      </c>
      <c r="E806">
        <v>62.009998000000003</v>
      </c>
      <c r="F806">
        <v>39.086567000000002</v>
      </c>
      <c r="G806">
        <v>4755100</v>
      </c>
    </row>
    <row r="807" spans="1:7" x14ac:dyDescent="0.2">
      <c r="A807" s="31">
        <v>42444</v>
      </c>
      <c r="B807">
        <v>61.689999</v>
      </c>
      <c r="C807">
        <v>62.060001</v>
      </c>
      <c r="D807">
        <v>61.669998</v>
      </c>
      <c r="E807">
        <v>61.860000999999997</v>
      </c>
      <c r="F807">
        <v>38.992019999999997</v>
      </c>
      <c r="G807">
        <v>5815100</v>
      </c>
    </row>
    <row r="808" spans="1:7" x14ac:dyDescent="0.2">
      <c r="A808" s="31">
        <v>42445</v>
      </c>
      <c r="B808">
        <v>61.830002</v>
      </c>
      <c r="C808">
        <v>62.220001000000003</v>
      </c>
      <c r="D808">
        <v>61.279998999999997</v>
      </c>
      <c r="E808">
        <v>62.07</v>
      </c>
      <c r="F808">
        <v>39.124386000000001</v>
      </c>
      <c r="G808">
        <v>5282300</v>
      </c>
    </row>
    <row r="809" spans="1:7" x14ac:dyDescent="0.2">
      <c r="A809" s="31">
        <v>42446</v>
      </c>
      <c r="B809">
        <v>62.07</v>
      </c>
      <c r="C809">
        <v>62.68</v>
      </c>
      <c r="D809">
        <v>62.009998000000003</v>
      </c>
      <c r="E809">
        <v>62.330002</v>
      </c>
      <c r="F809">
        <v>39.288272999999997</v>
      </c>
      <c r="G809">
        <v>7225100</v>
      </c>
    </row>
    <row r="810" spans="1:7" x14ac:dyDescent="0.2">
      <c r="A810" s="31">
        <v>42447</v>
      </c>
      <c r="B810">
        <v>62.389999000000003</v>
      </c>
      <c r="C810">
        <v>62.439999</v>
      </c>
      <c r="D810">
        <v>61.389999000000003</v>
      </c>
      <c r="E810">
        <v>61.540000999999997</v>
      </c>
      <c r="F810">
        <v>38.790317999999999</v>
      </c>
      <c r="G810">
        <v>16636600</v>
      </c>
    </row>
    <row r="811" spans="1:7" x14ac:dyDescent="0.2">
      <c r="A811" s="31">
        <v>42450</v>
      </c>
      <c r="B811">
        <v>61.450001</v>
      </c>
      <c r="C811">
        <v>62</v>
      </c>
      <c r="D811">
        <v>61.060001</v>
      </c>
      <c r="E811">
        <v>61.720001000000003</v>
      </c>
      <c r="F811">
        <v>38.903778000000003</v>
      </c>
      <c r="G811">
        <v>4124700</v>
      </c>
    </row>
    <row r="812" spans="1:7" x14ac:dyDescent="0.2">
      <c r="A812" s="31">
        <v>42451</v>
      </c>
      <c r="B812">
        <v>61.450001</v>
      </c>
      <c r="C812">
        <v>61.66</v>
      </c>
      <c r="D812">
        <v>60.77</v>
      </c>
      <c r="E812">
        <v>61</v>
      </c>
      <c r="F812">
        <v>38.449928</v>
      </c>
      <c r="G812">
        <v>5198500</v>
      </c>
    </row>
    <row r="813" spans="1:7" x14ac:dyDescent="0.2">
      <c r="A813" s="31">
        <v>42452</v>
      </c>
      <c r="B813">
        <v>60.860000999999997</v>
      </c>
      <c r="C813">
        <v>61.779998999999997</v>
      </c>
      <c r="D813">
        <v>60.330002</v>
      </c>
      <c r="E813">
        <v>61.41</v>
      </c>
      <c r="F813">
        <v>38.708370000000002</v>
      </c>
      <c r="G813">
        <v>6229300</v>
      </c>
    </row>
    <row r="814" spans="1:7" x14ac:dyDescent="0.2">
      <c r="A814" s="31">
        <v>42453</v>
      </c>
      <c r="B814">
        <v>60.810001</v>
      </c>
      <c r="C814">
        <v>61.290000999999997</v>
      </c>
      <c r="D814">
        <v>60.509998000000003</v>
      </c>
      <c r="E814">
        <v>60.880001</v>
      </c>
      <c r="F814">
        <v>38.374302</v>
      </c>
      <c r="G814">
        <v>5652700</v>
      </c>
    </row>
    <row r="815" spans="1:7" x14ac:dyDescent="0.2">
      <c r="A815" s="31">
        <v>42457</v>
      </c>
      <c r="B815">
        <v>60.869999</v>
      </c>
      <c r="C815">
        <v>61.849997999999999</v>
      </c>
      <c r="D815">
        <v>60.849997999999999</v>
      </c>
      <c r="E815">
        <v>61.630001</v>
      </c>
      <c r="F815">
        <v>38.847034000000001</v>
      </c>
      <c r="G815">
        <v>4468500</v>
      </c>
    </row>
    <row r="816" spans="1:7" x14ac:dyDescent="0.2">
      <c r="A816" s="31">
        <v>42458</v>
      </c>
      <c r="B816">
        <v>61.860000999999997</v>
      </c>
      <c r="C816">
        <v>62.580002</v>
      </c>
      <c r="D816">
        <v>61.48</v>
      </c>
      <c r="E816">
        <v>62.029998999999997</v>
      </c>
      <c r="F816">
        <v>39.099167000000001</v>
      </c>
      <c r="G816">
        <v>8973300</v>
      </c>
    </row>
    <row r="817" spans="1:7" x14ac:dyDescent="0.2">
      <c r="A817" s="31">
        <v>42459</v>
      </c>
      <c r="B817">
        <v>62.16</v>
      </c>
      <c r="C817">
        <v>62.799999</v>
      </c>
      <c r="D817">
        <v>62.029998999999997</v>
      </c>
      <c r="E817">
        <v>62.580002</v>
      </c>
      <c r="F817">
        <v>39.445858000000001</v>
      </c>
      <c r="G817">
        <v>6623100</v>
      </c>
    </row>
    <row r="818" spans="1:7" x14ac:dyDescent="0.2">
      <c r="A818" s="31">
        <v>42460</v>
      </c>
      <c r="B818">
        <v>62.580002</v>
      </c>
      <c r="C818">
        <v>63</v>
      </c>
      <c r="D818">
        <v>62.369999</v>
      </c>
      <c r="E818">
        <v>62.66</v>
      </c>
      <c r="F818">
        <v>39.496273000000002</v>
      </c>
      <c r="G818">
        <v>6442800</v>
      </c>
    </row>
    <row r="819" spans="1:7" x14ac:dyDescent="0.2">
      <c r="A819" s="31">
        <v>42461</v>
      </c>
      <c r="B819">
        <v>62.349997999999999</v>
      </c>
      <c r="C819">
        <v>63.150002000000001</v>
      </c>
      <c r="D819">
        <v>62.110000999999997</v>
      </c>
      <c r="E819">
        <v>63.060001</v>
      </c>
      <c r="F819">
        <v>39.748409000000002</v>
      </c>
      <c r="G819">
        <v>5833100</v>
      </c>
    </row>
    <row r="820" spans="1:7" x14ac:dyDescent="0.2">
      <c r="A820" s="31">
        <v>42464</v>
      </c>
      <c r="B820">
        <v>63.029998999999997</v>
      </c>
      <c r="C820">
        <v>63.299999</v>
      </c>
      <c r="D820">
        <v>62.669998</v>
      </c>
      <c r="E820">
        <v>63.23</v>
      </c>
      <c r="F820">
        <v>39.855564000000001</v>
      </c>
      <c r="G820">
        <v>5093000</v>
      </c>
    </row>
    <row r="821" spans="1:7" x14ac:dyDescent="0.2">
      <c r="A821" s="31">
        <v>42465</v>
      </c>
      <c r="B821">
        <v>63.040000999999997</v>
      </c>
      <c r="C821">
        <v>63.27</v>
      </c>
      <c r="D821">
        <v>62.790000999999997</v>
      </c>
      <c r="E821">
        <v>62.93</v>
      </c>
      <c r="F821">
        <v>39.666457999999999</v>
      </c>
      <c r="G821">
        <v>4729100</v>
      </c>
    </row>
    <row r="822" spans="1:7" x14ac:dyDescent="0.2">
      <c r="A822" s="31">
        <v>42466</v>
      </c>
      <c r="B822">
        <v>63</v>
      </c>
      <c r="C822">
        <v>63.639999000000003</v>
      </c>
      <c r="D822">
        <v>62.919998</v>
      </c>
      <c r="E822">
        <v>63.560001</v>
      </c>
      <c r="F822">
        <v>40.063572000000001</v>
      </c>
      <c r="G822">
        <v>5581300</v>
      </c>
    </row>
    <row r="823" spans="1:7" x14ac:dyDescent="0.2">
      <c r="A823" s="31">
        <v>42467</v>
      </c>
      <c r="B823">
        <v>63.220001000000003</v>
      </c>
      <c r="C823">
        <v>63.709999000000003</v>
      </c>
      <c r="D823">
        <v>62.830002</v>
      </c>
      <c r="E823">
        <v>63.41</v>
      </c>
      <c r="F823">
        <v>39.969025000000002</v>
      </c>
      <c r="G823">
        <v>5600200</v>
      </c>
    </row>
    <row r="824" spans="1:7" x14ac:dyDescent="0.2">
      <c r="A824" s="31">
        <v>42468</v>
      </c>
      <c r="B824">
        <v>63.419998</v>
      </c>
      <c r="C824">
        <v>63.959999000000003</v>
      </c>
      <c r="D824">
        <v>63.419998</v>
      </c>
      <c r="E824">
        <v>63.799999</v>
      </c>
      <c r="F824">
        <v>40.214855</v>
      </c>
      <c r="G824">
        <v>5044800</v>
      </c>
    </row>
    <row r="825" spans="1:7" x14ac:dyDescent="0.2">
      <c r="A825" s="31">
        <v>42471</v>
      </c>
      <c r="B825">
        <v>64.110000999999997</v>
      </c>
      <c r="C825">
        <v>64.160004000000001</v>
      </c>
      <c r="D825">
        <v>63.220001000000003</v>
      </c>
      <c r="E825">
        <v>63.310001</v>
      </c>
      <c r="F825">
        <v>39.905994</v>
      </c>
      <c r="G825">
        <v>5929000</v>
      </c>
    </row>
    <row r="826" spans="1:7" x14ac:dyDescent="0.2">
      <c r="A826" s="31">
        <v>42472</v>
      </c>
      <c r="B826">
        <v>63.599997999999999</v>
      </c>
      <c r="C826">
        <v>63.98</v>
      </c>
      <c r="D826">
        <v>63.330002</v>
      </c>
      <c r="E826">
        <v>63.82</v>
      </c>
      <c r="F826">
        <v>40.227463</v>
      </c>
      <c r="G826">
        <v>4980600</v>
      </c>
    </row>
    <row r="827" spans="1:7" x14ac:dyDescent="0.2">
      <c r="A827" s="31">
        <v>42473</v>
      </c>
      <c r="B827">
        <v>64.110000999999997</v>
      </c>
      <c r="C827">
        <v>64.110000999999997</v>
      </c>
      <c r="D827">
        <v>61.029998999999997</v>
      </c>
      <c r="E827">
        <v>62.07</v>
      </c>
      <c r="F827">
        <v>39.124386000000001</v>
      </c>
      <c r="G827">
        <v>14748200</v>
      </c>
    </row>
    <row r="828" spans="1:7" x14ac:dyDescent="0.2">
      <c r="A828" s="31">
        <v>42474</v>
      </c>
      <c r="B828">
        <v>62.189999</v>
      </c>
      <c r="C828">
        <v>62.66</v>
      </c>
      <c r="D828">
        <v>61.5</v>
      </c>
      <c r="E828">
        <v>61.59</v>
      </c>
      <c r="F828">
        <v>38.821818999999998</v>
      </c>
      <c r="G828">
        <v>7386500</v>
      </c>
    </row>
    <row r="829" spans="1:7" x14ac:dyDescent="0.2">
      <c r="A829" s="31">
        <v>42475</v>
      </c>
      <c r="B829">
        <v>61.709999000000003</v>
      </c>
      <c r="C829">
        <v>61.75</v>
      </c>
      <c r="D829">
        <v>60.849997999999999</v>
      </c>
      <c r="E829">
        <v>61.68</v>
      </c>
      <c r="F829">
        <v>38.878566999999997</v>
      </c>
      <c r="G829">
        <v>6738700</v>
      </c>
    </row>
    <row r="830" spans="1:7" x14ac:dyDescent="0.2">
      <c r="A830" s="31">
        <v>42478</v>
      </c>
      <c r="B830">
        <v>61.68</v>
      </c>
      <c r="C830">
        <v>62.419998</v>
      </c>
      <c r="D830">
        <v>61.580002</v>
      </c>
      <c r="E830">
        <v>62.169998</v>
      </c>
      <c r="F830">
        <v>39.187420000000003</v>
      </c>
      <c r="G830">
        <v>4344000</v>
      </c>
    </row>
    <row r="831" spans="1:7" x14ac:dyDescent="0.2">
      <c r="A831" s="31">
        <v>42479</v>
      </c>
      <c r="B831">
        <v>61.990001999999997</v>
      </c>
      <c r="C831">
        <v>62.09</v>
      </c>
      <c r="D831">
        <v>61.130001</v>
      </c>
      <c r="E831">
        <v>61.709999000000003</v>
      </c>
      <c r="F831">
        <v>38.897469000000001</v>
      </c>
      <c r="G831">
        <v>4966500</v>
      </c>
    </row>
    <row r="832" spans="1:7" x14ac:dyDescent="0.2">
      <c r="A832" s="31">
        <v>42480</v>
      </c>
      <c r="B832">
        <v>61.57</v>
      </c>
      <c r="C832">
        <v>61.919998</v>
      </c>
      <c r="D832">
        <v>61.209999000000003</v>
      </c>
      <c r="E832">
        <v>61.48</v>
      </c>
      <c r="F832">
        <v>38.752490999999999</v>
      </c>
      <c r="G832">
        <v>4636900</v>
      </c>
    </row>
    <row r="833" spans="1:7" x14ac:dyDescent="0.2">
      <c r="A833" s="31">
        <v>42481</v>
      </c>
      <c r="B833">
        <v>61.349997999999999</v>
      </c>
      <c r="C833">
        <v>61.419998</v>
      </c>
      <c r="D833">
        <v>60.09</v>
      </c>
      <c r="E833">
        <v>60.18</v>
      </c>
      <c r="F833">
        <v>37.933064000000002</v>
      </c>
      <c r="G833">
        <v>6611700</v>
      </c>
    </row>
    <row r="834" spans="1:7" x14ac:dyDescent="0.2">
      <c r="A834" s="31">
        <v>42482</v>
      </c>
      <c r="B834">
        <v>60.240001999999997</v>
      </c>
      <c r="C834">
        <v>60.560001</v>
      </c>
      <c r="D834">
        <v>59.48</v>
      </c>
      <c r="E834">
        <v>60.52</v>
      </c>
      <c r="F834">
        <v>38.147376999999999</v>
      </c>
      <c r="G834">
        <v>6978100</v>
      </c>
    </row>
    <row r="835" spans="1:7" x14ac:dyDescent="0.2">
      <c r="A835" s="31">
        <v>42485</v>
      </c>
      <c r="B835">
        <v>60.5</v>
      </c>
      <c r="C835">
        <v>61.23</v>
      </c>
      <c r="D835">
        <v>60.189999</v>
      </c>
      <c r="E835">
        <v>61.220001000000003</v>
      </c>
      <c r="F835">
        <v>38.588608000000001</v>
      </c>
      <c r="G835">
        <v>4785800</v>
      </c>
    </row>
    <row r="836" spans="1:7" x14ac:dyDescent="0.2">
      <c r="A836" s="31">
        <v>42486</v>
      </c>
      <c r="B836">
        <v>61.27</v>
      </c>
      <c r="C836">
        <v>61.529998999999997</v>
      </c>
      <c r="D836">
        <v>60.790000999999997</v>
      </c>
      <c r="E836">
        <v>61.349997999999999</v>
      </c>
      <c r="F836">
        <v>38.670540000000003</v>
      </c>
      <c r="G836">
        <v>5619400</v>
      </c>
    </row>
    <row r="837" spans="1:7" x14ac:dyDescent="0.2">
      <c r="A837" s="31">
        <v>42487</v>
      </c>
      <c r="B837">
        <v>61.439999</v>
      </c>
      <c r="C837">
        <v>61.98</v>
      </c>
      <c r="D837">
        <v>60.98</v>
      </c>
      <c r="E837">
        <v>61.549999</v>
      </c>
      <c r="F837">
        <v>38.796616</v>
      </c>
      <c r="G837">
        <v>6189400</v>
      </c>
    </row>
    <row r="838" spans="1:7" x14ac:dyDescent="0.2">
      <c r="A838" s="31">
        <v>42488</v>
      </c>
      <c r="B838">
        <v>61.599997999999999</v>
      </c>
      <c r="C838">
        <v>62.599997999999999</v>
      </c>
      <c r="D838">
        <v>61.560001</v>
      </c>
      <c r="E838">
        <v>62.189999</v>
      </c>
      <c r="F838">
        <v>39.200026999999999</v>
      </c>
      <c r="G838">
        <v>5545000</v>
      </c>
    </row>
    <row r="839" spans="1:7" x14ac:dyDescent="0.2">
      <c r="A839" s="31">
        <v>42489</v>
      </c>
      <c r="B839">
        <v>62.279998999999997</v>
      </c>
      <c r="C839">
        <v>63.130001</v>
      </c>
      <c r="D839">
        <v>62.25</v>
      </c>
      <c r="E839">
        <v>62.709999000000003</v>
      </c>
      <c r="F839">
        <v>39.527790000000003</v>
      </c>
      <c r="G839">
        <v>6470300</v>
      </c>
    </row>
    <row r="840" spans="1:7" x14ac:dyDescent="0.2">
      <c r="A840" s="31">
        <v>42492</v>
      </c>
      <c r="B840">
        <v>62.830002</v>
      </c>
      <c r="C840">
        <v>63.419998</v>
      </c>
      <c r="D840">
        <v>62.599997999999999</v>
      </c>
      <c r="E840">
        <v>63.119999</v>
      </c>
      <c r="F840">
        <v>39.786220999999998</v>
      </c>
      <c r="G840">
        <v>4740200</v>
      </c>
    </row>
    <row r="841" spans="1:7" x14ac:dyDescent="0.2">
      <c r="A841" s="31">
        <v>42493</v>
      </c>
      <c r="B841">
        <v>63.049999</v>
      </c>
      <c r="C841">
        <v>63.459999000000003</v>
      </c>
      <c r="D841">
        <v>62.779998999999997</v>
      </c>
      <c r="E841">
        <v>63.200001</v>
      </c>
      <c r="F841">
        <v>39.836661999999997</v>
      </c>
      <c r="G841">
        <v>5197900</v>
      </c>
    </row>
    <row r="842" spans="1:7" x14ac:dyDescent="0.2">
      <c r="A842" s="31">
        <v>42494</v>
      </c>
      <c r="B842">
        <v>62.939999</v>
      </c>
      <c r="C842">
        <v>63.59</v>
      </c>
      <c r="D842">
        <v>62.689999</v>
      </c>
      <c r="E842">
        <v>63.23</v>
      </c>
      <c r="F842">
        <v>39.855564000000001</v>
      </c>
      <c r="G842">
        <v>5468800</v>
      </c>
    </row>
    <row r="843" spans="1:7" x14ac:dyDescent="0.2">
      <c r="A843" s="31">
        <v>42495</v>
      </c>
      <c r="B843">
        <v>62.669998</v>
      </c>
      <c r="C843">
        <v>63.580002</v>
      </c>
      <c r="D843">
        <v>62.59</v>
      </c>
      <c r="E843">
        <v>62.84</v>
      </c>
      <c r="F843">
        <v>39.609734000000003</v>
      </c>
      <c r="G843">
        <v>8835500</v>
      </c>
    </row>
    <row r="844" spans="1:7" x14ac:dyDescent="0.2">
      <c r="A844" s="31">
        <v>42496</v>
      </c>
      <c r="B844">
        <v>62.720001000000003</v>
      </c>
      <c r="C844">
        <v>63.209999000000003</v>
      </c>
      <c r="D844">
        <v>62.66</v>
      </c>
      <c r="E844">
        <v>62.93</v>
      </c>
      <c r="F844">
        <v>39.666457999999999</v>
      </c>
      <c r="G844">
        <v>7225400</v>
      </c>
    </row>
    <row r="845" spans="1:7" x14ac:dyDescent="0.2">
      <c r="A845" s="31">
        <v>42499</v>
      </c>
      <c r="B845">
        <v>63.16</v>
      </c>
      <c r="C845">
        <v>63.779998999999997</v>
      </c>
      <c r="D845">
        <v>62.919998</v>
      </c>
      <c r="E845">
        <v>63.66</v>
      </c>
      <c r="F845">
        <v>40.126598000000001</v>
      </c>
      <c r="G845">
        <v>6759300</v>
      </c>
    </row>
    <row r="846" spans="1:7" x14ac:dyDescent="0.2">
      <c r="A846" s="31">
        <v>42500</v>
      </c>
      <c r="B846">
        <v>63.98</v>
      </c>
      <c r="C846">
        <v>64.650002000000001</v>
      </c>
      <c r="D846">
        <v>63.709999000000003</v>
      </c>
      <c r="E846">
        <v>64.599997999999999</v>
      </c>
      <c r="F846">
        <v>40.719109000000003</v>
      </c>
      <c r="G846">
        <v>6489200</v>
      </c>
    </row>
    <row r="847" spans="1:7" x14ac:dyDescent="0.2">
      <c r="A847" s="31">
        <v>42501</v>
      </c>
      <c r="B847">
        <v>64.529999000000004</v>
      </c>
      <c r="C847">
        <v>64.870002999999997</v>
      </c>
      <c r="D847">
        <v>64.319999999999993</v>
      </c>
      <c r="E847">
        <v>64.610000999999997</v>
      </c>
      <c r="F847">
        <v>40.725417999999998</v>
      </c>
      <c r="G847">
        <v>4776400</v>
      </c>
    </row>
    <row r="848" spans="1:7" x14ac:dyDescent="0.2">
      <c r="A848" s="31">
        <v>42502</v>
      </c>
      <c r="B848">
        <v>64.660004000000001</v>
      </c>
      <c r="C848">
        <v>65.239998</v>
      </c>
      <c r="D848">
        <v>64.349997999999999</v>
      </c>
      <c r="E848">
        <v>65.019997000000004</v>
      </c>
      <c r="F848">
        <v>40.983848999999999</v>
      </c>
      <c r="G848">
        <v>5652800</v>
      </c>
    </row>
    <row r="849" spans="1:7" x14ac:dyDescent="0.2">
      <c r="A849" s="31">
        <v>42503</v>
      </c>
      <c r="B849">
        <v>64.699996999999996</v>
      </c>
      <c r="C849">
        <v>65.529999000000004</v>
      </c>
      <c r="D849">
        <v>64.370002999999997</v>
      </c>
      <c r="E849">
        <v>64.580001999999993</v>
      </c>
      <c r="F849">
        <v>40.706508999999997</v>
      </c>
      <c r="G849">
        <v>5643500</v>
      </c>
    </row>
    <row r="850" spans="1:7" x14ac:dyDescent="0.2">
      <c r="A850" s="31">
        <v>42506</v>
      </c>
      <c r="B850">
        <v>64.300003000000004</v>
      </c>
      <c r="C850">
        <v>64.930000000000007</v>
      </c>
      <c r="D850">
        <v>63.66</v>
      </c>
      <c r="E850">
        <v>64.760002</v>
      </c>
      <c r="F850">
        <v>40.819969</v>
      </c>
      <c r="G850">
        <v>4811000</v>
      </c>
    </row>
    <row r="851" spans="1:7" x14ac:dyDescent="0.2">
      <c r="A851" s="31">
        <v>42507</v>
      </c>
      <c r="B851">
        <v>64.449996999999996</v>
      </c>
      <c r="C851">
        <v>64.489998</v>
      </c>
      <c r="D851">
        <v>63.5</v>
      </c>
      <c r="E851">
        <v>63.880001</v>
      </c>
      <c r="F851">
        <v>40.265278000000002</v>
      </c>
      <c r="G851">
        <v>6949500</v>
      </c>
    </row>
    <row r="852" spans="1:7" x14ac:dyDescent="0.2">
      <c r="A852" s="31">
        <v>42508</v>
      </c>
      <c r="B852">
        <v>63.709999000000003</v>
      </c>
      <c r="C852">
        <v>63.740001999999997</v>
      </c>
      <c r="D852">
        <v>62.650002000000001</v>
      </c>
      <c r="E852">
        <v>62.990001999999997</v>
      </c>
      <c r="F852">
        <v>39.704287999999998</v>
      </c>
      <c r="G852">
        <v>6277100</v>
      </c>
    </row>
    <row r="853" spans="1:7" x14ac:dyDescent="0.2">
      <c r="A853" s="31">
        <v>42509</v>
      </c>
      <c r="B853">
        <v>62.880001</v>
      </c>
      <c r="C853">
        <v>63.380001</v>
      </c>
      <c r="D853">
        <v>62.57</v>
      </c>
      <c r="E853">
        <v>63.349997999999999</v>
      </c>
      <c r="F853">
        <v>39.93121</v>
      </c>
      <c r="G853">
        <v>4379800</v>
      </c>
    </row>
    <row r="854" spans="1:7" x14ac:dyDescent="0.2">
      <c r="A854" s="31">
        <v>42510</v>
      </c>
      <c r="B854">
        <v>63.59</v>
      </c>
      <c r="C854">
        <v>63.700001</v>
      </c>
      <c r="D854">
        <v>62.759998000000003</v>
      </c>
      <c r="E854">
        <v>62.959999000000003</v>
      </c>
      <c r="F854">
        <v>39.685378999999998</v>
      </c>
      <c r="G854">
        <v>4815400</v>
      </c>
    </row>
    <row r="855" spans="1:7" x14ac:dyDescent="0.2">
      <c r="A855" s="31">
        <v>42513</v>
      </c>
      <c r="B855">
        <v>62.990001999999997</v>
      </c>
      <c r="C855">
        <v>63.349997999999999</v>
      </c>
      <c r="D855">
        <v>62.810001</v>
      </c>
      <c r="E855">
        <v>63.240001999999997</v>
      </c>
      <c r="F855">
        <v>39.861862000000002</v>
      </c>
      <c r="G855">
        <v>3709800</v>
      </c>
    </row>
    <row r="856" spans="1:7" x14ac:dyDescent="0.2">
      <c r="A856" s="31">
        <v>42514</v>
      </c>
      <c r="B856">
        <v>63.59</v>
      </c>
      <c r="C856">
        <v>64.120002999999997</v>
      </c>
      <c r="D856">
        <v>63.509998000000003</v>
      </c>
      <c r="E856">
        <v>63.790000999999997</v>
      </c>
      <c r="F856">
        <v>40.208548999999998</v>
      </c>
      <c r="G856">
        <v>5209700</v>
      </c>
    </row>
    <row r="857" spans="1:7" x14ac:dyDescent="0.2">
      <c r="A857" s="31">
        <v>42515</v>
      </c>
      <c r="B857">
        <v>63.790000999999997</v>
      </c>
      <c r="C857">
        <v>64.150002000000001</v>
      </c>
      <c r="D857">
        <v>63.639999000000003</v>
      </c>
      <c r="E857">
        <v>63.919998</v>
      </c>
      <c r="F857">
        <v>40.290484999999997</v>
      </c>
      <c r="G857">
        <v>4265900</v>
      </c>
    </row>
    <row r="858" spans="1:7" x14ac:dyDescent="0.2">
      <c r="A858" s="31">
        <v>42516</v>
      </c>
      <c r="B858">
        <v>63.849997999999999</v>
      </c>
      <c r="C858">
        <v>64.089995999999999</v>
      </c>
      <c r="D858">
        <v>63.650002000000001</v>
      </c>
      <c r="E858">
        <v>64</v>
      </c>
      <c r="F858">
        <v>40.340916</v>
      </c>
      <c r="G858">
        <v>3732700</v>
      </c>
    </row>
    <row r="859" spans="1:7" x14ac:dyDescent="0.2">
      <c r="A859" s="31">
        <v>42517</v>
      </c>
      <c r="B859">
        <v>64.059997999999993</v>
      </c>
      <c r="C859">
        <v>64.269997000000004</v>
      </c>
      <c r="D859">
        <v>63.669998</v>
      </c>
      <c r="E859">
        <v>63.959999000000003</v>
      </c>
      <c r="F859">
        <v>40.315703999999997</v>
      </c>
      <c r="G859">
        <v>3255700</v>
      </c>
    </row>
    <row r="860" spans="1:7" x14ac:dyDescent="0.2">
      <c r="A860" s="31">
        <v>42521</v>
      </c>
      <c r="B860">
        <v>64.120002999999997</v>
      </c>
      <c r="C860">
        <v>64.290001000000004</v>
      </c>
      <c r="D860">
        <v>63.240001999999997</v>
      </c>
      <c r="E860">
        <v>63.639999000000003</v>
      </c>
      <c r="F860">
        <v>40.113998000000002</v>
      </c>
      <c r="G860">
        <v>6922600</v>
      </c>
    </row>
    <row r="861" spans="1:7" x14ac:dyDescent="0.2">
      <c r="A861" s="31">
        <v>42522</v>
      </c>
      <c r="B861">
        <v>63.68</v>
      </c>
      <c r="C861">
        <v>64.5</v>
      </c>
      <c r="D861">
        <v>63.66</v>
      </c>
      <c r="E861">
        <v>64.349997999999999</v>
      </c>
      <c r="F861">
        <v>40.561523000000001</v>
      </c>
      <c r="G861">
        <v>5993500</v>
      </c>
    </row>
    <row r="862" spans="1:7" x14ac:dyDescent="0.2">
      <c r="A862" s="31">
        <v>42523</v>
      </c>
      <c r="B862">
        <v>64.260002</v>
      </c>
      <c r="C862">
        <v>64.360000999999997</v>
      </c>
      <c r="D862">
        <v>63.919998</v>
      </c>
      <c r="E862">
        <v>64.309997999999993</v>
      </c>
      <c r="F862">
        <v>40.536301000000002</v>
      </c>
      <c r="G862">
        <v>3673000</v>
      </c>
    </row>
    <row r="863" spans="1:7" x14ac:dyDescent="0.2">
      <c r="A863" s="31">
        <v>42524</v>
      </c>
      <c r="B863">
        <v>64.5</v>
      </c>
      <c r="C863">
        <v>65.5</v>
      </c>
      <c r="D863">
        <v>64.389999000000003</v>
      </c>
      <c r="E863">
        <v>65.300003000000004</v>
      </c>
      <c r="F863">
        <v>41.160350999999999</v>
      </c>
      <c r="G863">
        <v>6829500</v>
      </c>
    </row>
    <row r="864" spans="1:7" x14ac:dyDescent="0.2">
      <c r="A864" s="31">
        <v>42527</v>
      </c>
      <c r="B864">
        <v>65.459998999999996</v>
      </c>
      <c r="C864">
        <v>65.650002000000001</v>
      </c>
      <c r="D864">
        <v>64.879997000000003</v>
      </c>
      <c r="E864">
        <v>65.199996999999996</v>
      </c>
      <c r="F864">
        <v>41.097309000000003</v>
      </c>
      <c r="G864">
        <v>4813400</v>
      </c>
    </row>
    <row r="865" spans="1:7" x14ac:dyDescent="0.2">
      <c r="A865" s="31">
        <v>42528</v>
      </c>
      <c r="B865">
        <v>65.220000999999996</v>
      </c>
      <c r="C865">
        <v>65.440002000000007</v>
      </c>
      <c r="D865">
        <v>64.970000999999996</v>
      </c>
      <c r="E865">
        <v>65.099997999999999</v>
      </c>
      <c r="F865">
        <v>41.034267</v>
      </c>
      <c r="G865">
        <v>4177200</v>
      </c>
    </row>
    <row r="866" spans="1:7" x14ac:dyDescent="0.2">
      <c r="A866" s="31">
        <v>42529</v>
      </c>
      <c r="B866">
        <v>65.019997000000004</v>
      </c>
      <c r="C866">
        <v>65.680000000000007</v>
      </c>
      <c r="D866">
        <v>64.870002999999997</v>
      </c>
      <c r="E866">
        <v>65.620002999999997</v>
      </c>
      <c r="F866">
        <v>41.362045000000002</v>
      </c>
      <c r="G866">
        <v>5437700</v>
      </c>
    </row>
    <row r="867" spans="1:7" x14ac:dyDescent="0.2">
      <c r="A867" s="31">
        <v>42530</v>
      </c>
      <c r="B867">
        <v>65.5</v>
      </c>
      <c r="C867">
        <v>66</v>
      </c>
      <c r="D867">
        <v>65.25</v>
      </c>
      <c r="E867">
        <v>65.860000999999997</v>
      </c>
      <c r="F867">
        <v>41.513320999999998</v>
      </c>
      <c r="G867">
        <v>4638100</v>
      </c>
    </row>
    <row r="868" spans="1:7" x14ac:dyDescent="0.2">
      <c r="A868" s="31">
        <v>42531</v>
      </c>
      <c r="B868">
        <v>65.559997999999993</v>
      </c>
      <c r="C868">
        <v>66.190002000000007</v>
      </c>
      <c r="D868">
        <v>65.519997000000004</v>
      </c>
      <c r="E868">
        <v>66.129997000000003</v>
      </c>
      <c r="F868">
        <v>41.683506000000001</v>
      </c>
      <c r="G868">
        <v>5208200</v>
      </c>
    </row>
    <row r="869" spans="1:7" x14ac:dyDescent="0.2">
      <c r="A869" s="31">
        <v>42534</v>
      </c>
      <c r="B869">
        <v>65.5</v>
      </c>
      <c r="C869">
        <v>65.900002000000001</v>
      </c>
      <c r="D869">
        <v>64.809997999999993</v>
      </c>
      <c r="E869">
        <v>64.839995999999999</v>
      </c>
      <c r="F869">
        <v>41.222599000000002</v>
      </c>
      <c r="G869">
        <v>7761100</v>
      </c>
    </row>
    <row r="870" spans="1:7" x14ac:dyDescent="0.2">
      <c r="A870" s="31">
        <v>42535</v>
      </c>
      <c r="B870">
        <v>64.970000999999996</v>
      </c>
      <c r="C870">
        <v>65.389999000000003</v>
      </c>
      <c r="D870">
        <v>64.519997000000004</v>
      </c>
      <c r="E870">
        <v>65.300003000000004</v>
      </c>
      <c r="F870">
        <v>41.515045000000001</v>
      </c>
      <c r="G870">
        <v>7870400</v>
      </c>
    </row>
    <row r="871" spans="1:7" x14ac:dyDescent="0.2">
      <c r="A871" s="31">
        <v>42536</v>
      </c>
      <c r="B871">
        <v>65.430000000000007</v>
      </c>
      <c r="C871">
        <v>65.720000999999996</v>
      </c>
      <c r="D871">
        <v>64.830001999999993</v>
      </c>
      <c r="E871">
        <v>65.330001999999993</v>
      </c>
      <c r="F871">
        <v>41.534106999999999</v>
      </c>
      <c r="G871">
        <v>5361500</v>
      </c>
    </row>
    <row r="872" spans="1:7" x14ac:dyDescent="0.2">
      <c r="A872" s="31">
        <v>42537</v>
      </c>
      <c r="B872">
        <v>65.330001999999993</v>
      </c>
      <c r="C872">
        <v>66</v>
      </c>
      <c r="D872">
        <v>65.059997999999993</v>
      </c>
      <c r="E872">
        <v>65.949996999999996</v>
      </c>
      <c r="F872">
        <v>41.928280000000001</v>
      </c>
      <c r="G872">
        <v>5778300</v>
      </c>
    </row>
    <row r="873" spans="1:7" x14ac:dyDescent="0.2">
      <c r="A873" s="31">
        <v>42538</v>
      </c>
      <c r="B873">
        <v>65.849997999999999</v>
      </c>
      <c r="C873">
        <v>65.930000000000007</v>
      </c>
      <c r="D873">
        <v>64.940002000000007</v>
      </c>
      <c r="E873">
        <v>65.400002000000001</v>
      </c>
      <c r="F873">
        <v>41.578617000000001</v>
      </c>
      <c r="G873">
        <v>7311700</v>
      </c>
    </row>
    <row r="874" spans="1:7" x14ac:dyDescent="0.2">
      <c r="A874" s="31">
        <v>42541</v>
      </c>
      <c r="B874">
        <v>65.769997000000004</v>
      </c>
      <c r="C874">
        <v>66.180000000000007</v>
      </c>
      <c r="D874">
        <v>65.569999999999993</v>
      </c>
      <c r="E874">
        <v>65.879997000000003</v>
      </c>
      <c r="F874">
        <v>41.883774000000003</v>
      </c>
      <c r="G874">
        <v>5787300</v>
      </c>
    </row>
    <row r="875" spans="1:7" x14ac:dyDescent="0.2">
      <c r="A875" s="31">
        <v>42542</v>
      </c>
      <c r="B875">
        <v>66.290001000000004</v>
      </c>
      <c r="C875">
        <v>66.75</v>
      </c>
      <c r="D875">
        <v>66.160004000000001</v>
      </c>
      <c r="E875">
        <v>66.180000000000007</v>
      </c>
      <c r="F875">
        <v>42.074505000000002</v>
      </c>
      <c r="G875">
        <v>4710400</v>
      </c>
    </row>
    <row r="876" spans="1:7" x14ac:dyDescent="0.2">
      <c r="A876" s="31">
        <v>42543</v>
      </c>
      <c r="B876">
        <v>66.360000999999997</v>
      </c>
      <c r="C876">
        <v>66.599997999999999</v>
      </c>
      <c r="D876">
        <v>66.089995999999999</v>
      </c>
      <c r="E876">
        <v>66.150002000000001</v>
      </c>
      <c r="F876">
        <v>42.055419999999998</v>
      </c>
      <c r="G876">
        <v>4919400</v>
      </c>
    </row>
    <row r="877" spans="1:7" x14ac:dyDescent="0.2">
      <c r="A877" s="31">
        <v>42544</v>
      </c>
      <c r="B877">
        <v>66.489998</v>
      </c>
      <c r="C877">
        <v>66.569999999999993</v>
      </c>
      <c r="D877">
        <v>65.959998999999996</v>
      </c>
      <c r="E877">
        <v>66.309997999999993</v>
      </c>
      <c r="F877">
        <v>42.157150000000001</v>
      </c>
      <c r="G877">
        <v>5042000</v>
      </c>
    </row>
    <row r="878" spans="1:7" x14ac:dyDescent="0.2">
      <c r="A878" s="31">
        <v>42545</v>
      </c>
      <c r="B878">
        <v>65.139999000000003</v>
      </c>
      <c r="C878">
        <v>68</v>
      </c>
      <c r="D878">
        <v>65.069999999999993</v>
      </c>
      <c r="E878">
        <v>67.019997000000004</v>
      </c>
      <c r="F878">
        <v>42.608536000000001</v>
      </c>
      <c r="G878">
        <v>16923900</v>
      </c>
    </row>
    <row r="879" spans="1:7" x14ac:dyDescent="0.2">
      <c r="A879" s="31">
        <v>42548</v>
      </c>
      <c r="B879">
        <v>67.069999999999993</v>
      </c>
      <c r="C879">
        <v>67.980002999999996</v>
      </c>
      <c r="D879">
        <v>66.949996999999996</v>
      </c>
      <c r="E879">
        <v>67.930000000000007</v>
      </c>
      <c r="F879">
        <v>43.187080000000002</v>
      </c>
      <c r="G879">
        <v>11135200</v>
      </c>
    </row>
    <row r="880" spans="1:7" x14ac:dyDescent="0.2">
      <c r="A880" s="31">
        <v>42549</v>
      </c>
      <c r="B880">
        <v>67.690002000000007</v>
      </c>
      <c r="C880">
        <v>67.919998000000007</v>
      </c>
      <c r="D880">
        <v>66.970000999999996</v>
      </c>
      <c r="E880">
        <v>67.910004000000001</v>
      </c>
      <c r="F880">
        <v>43.174380999999997</v>
      </c>
      <c r="G880">
        <v>8631600</v>
      </c>
    </row>
    <row r="881" spans="1:7" x14ac:dyDescent="0.2">
      <c r="A881" s="31">
        <v>42550</v>
      </c>
      <c r="B881">
        <v>68.239998</v>
      </c>
      <c r="C881">
        <v>68.419998000000007</v>
      </c>
      <c r="D881">
        <v>67.519997000000004</v>
      </c>
      <c r="E881">
        <v>67.830001999999993</v>
      </c>
      <c r="F881">
        <v>43.123505000000002</v>
      </c>
      <c r="G881">
        <v>7191100</v>
      </c>
    </row>
    <row r="882" spans="1:7" x14ac:dyDescent="0.2">
      <c r="A882" s="31">
        <v>42551</v>
      </c>
      <c r="B882">
        <v>67.900002000000001</v>
      </c>
      <c r="C882">
        <v>69.260002</v>
      </c>
      <c r="D882">
        <v>67.599997999999999</v>
      </c>
      <c r="E882">
        <v>68.959998999999996</v>
      </c>
      <c r="F882">
        <v>43.841915</v>
      </c>
      <c r="G882">
        <v>9858600</v>
      </c>
    </row>
    <row r="883" spans="1:7" x14ac:dyDescent="0.2">
      <c r="A883" s="31">
        <v>42552</v>
      </c>
      <c r="B883">
        <v>69.279999000000004</v>
      </c>
      <c r="C883">
        <v>69.629997000000003</v>
      </c>
      <c r="D883">
        <v>68.860000999999997</v>
      </c>
      <c r="E883">
        <v>69.019997000000004</v>
      </c>
      <c r="F883">
        <v>43.880062000000002</v>
      </c>
      <c r="G883">
        <v>7087400</v>
      </c>
    </row>
    <row r="884" spans="1:7" x14ac:dyDescent="0.2">
      <c r="A884" s="31">
        <v>42556</v>
      </c>
      <c r="B884">
        <v>69.120002999999997</v>
      </c>
      <c r="C884">
        <v>70.150002000000001</v>
      </c>
      <c r="D884">
        <v>69</v>
      </c>
      <c r="E884">
        <v>69.610000999999997</v>
      </c>
      <c r="F884">
        <v>44.255153999999997</v>
      </c>
      <c r="G884">
        <v>7905300</v>
      </c>
    </row>
    <row r="885" spans="1:7" x14ac:dyDescent="0.2">
      <c r="A885" s="31">
        <v>42557</v>
      </c>
      <c r="B885">
        <v>69.569999999999993</v>
      </c>
      <c r="C885">
        <v>70</v>
      </c>
      <c r="D885">
        <v>69.199996999999996</v>
      </c>
      <c r="E885">
        <v>69.720000999999996</v>
      </c>
      <c r="F885">
        <v>44.325091999999998</v>
      </c>
      <c r="G885">
        <v>6665600</v>
      </c>
    </row>
    <row r="886" spans="1:7" x14ac:dyDescent="0.2">
      <c r="A886" s="31">
        <v>42558</v>
      </c>
      <c r="B886">
        <v>69.900002000000001</v>
      </c>
      <c r="C886">
        <v>69.949996999999996</v>
      </c>
      <c r="D886">
        <v>69.25</v>
      </c>
      <c r="E886">
        <v>69.300003000000004</v>
      </c>
      <c r="F886">
        <v>44.058075000000002</v>
      </c>
      <c r="G886">
        <v>5330900</v>
      </c>
    </row>
    <row r="887" spans="1:7" x14ac:dyDescent="0.2">
      <c r="A887" s="31">
        <v>42559</v>
      </c>
      <c r="B887">
        <v>69.440002000000007</v>
      </c>
      <c r="C887">
        <v>69.889999000000003</v>
      </c>
      <c r="D887">
        <v>68.889999000000003</v>
      </c>
      <c r="E887">
        <v>69.830001999999993</v>
      </c>
      <c r="F887">
        <v>44.395015999999998</v>
      </c>
      <c r="G887">
        <v>5339500</v>
      </c>
    </row>
    <row r="888" spans="1:7" x14ac:dyDescent="0.2">
      <c r="A888" s="31">
        <v>42562</v>
      </c>
      <c r="B888">
        <v>69.900002000000001</v>
      </c>
      <c r="C888">
        <v>70.059997999999993</v>
      </c>
      <c r="D888">
        <v>69.129997000000003</v>
      </c>
      <c r="E888">
        <v>69.870002999999997</v>
      </c>
      <c r="F888">
        <v>44.420456000000001</v>
      </c>
      <c r="G888">
        <v>5101300</v>
      </c>
    </row>
    <row r="889" spans="1:7" x14ac:dyDescent="0.2">
      <c r="A889" s="31">
        <v>42563</v>
      </c>
      <c r="B889">
        <v>69.650002000000001</v>
      </c>
      <c r="C889">
        <v>69.860000999999997</v>
      </c>
      <c r="D889">
        <v>68.839995999999999</v>
      </c>
      <c r="E889">
        <v>68.870002999999997</v>
      </c>
      <c r="F889">
        <v>43.784691000000002</v>
      </c>
      <c r="G889">
        <v>7752900</v>
      </c>
    </row>
    <row r="890" spans="1:7" x14ac:dyDescent="0.2">
      <c r="A890" s="31">
        <v>42564</v>
      </c>
      <c r="B890">
        <v>68.900002000000001</v>
      </c>
      <c r="C890">
        <v>69.319999999999993</v>
      </c>
      <c r="D890">
        <v>68.879997000000003</v>
      </c>
      <c r="E890">
        <v>69.080001999999993</v>
      </c>
      <c r="F890">
        <v>43.918213000000002</v>
      </c>
      <c r="G890">
        <v>5661300</v>
      </c>
    </row>
    <row r="891" spans="1:7" x14ac:dyDescent="0.2">
      <c r="A891" s="31">
        <v>42565</v>
      </c>
      <c r="B891">
        <v>68.879997000000003</v>
      </c>
      <c r="C891">
        <v>69.309997999999993</v>
      </c>
      <c r="D891">
        <v>68.699996999999996</v>
      </c>
      <c r="E891">
        <v>68.919998000000007</v>
      </c>
      <c r="F891">
        <v>43.816490000000002</v>
      </c>
      <c r="G891">
        <v>5170500</v>
      </c>
    </row>
    <row r="892" spans="1:7" x14ac:dyDescent="0.2">
      <c r="A892" s="31">
        <v>42566</v>
      </c>
      <c r="B892">
        <v>69.169998000000007</v>
      </c>
      <c r="C892">
        <v>69.480002999999996</v>
      </c>
      <c r="D892">
        <v>68.949996999999996</v>
      </c>
      <c r="E892">
        <v>69.410004000000001</v>
      </c>
      <c r="F892">
        <v>44.128005999999999</v>
      </c>
      <c r="G892">
        <v>5714100</v>
      </c>
    </row>
    <row r="893" spans="1:7" x14ac:dyDescent="0.2">
      <c r="A893" s="31">
        <v>42569</v>
      </c>
      <c r="B893">
        <v>69.309997999999993</v>
      </c>
      <c r="C893">
        <v>69.419998000000007</v>
      </c>
      <c r="D893">
        <v>68.819999999999993</v>
      </c>
      <c r="E893">
        <v>69.169998000000007</v>
      </c>
      <c r="F893">
        <v>43.975422000000002</v>
      </c>
      <c r="G893">
        <v>4570000</v>
      </c>
    </row>
    <row r="894" spans="1:7" x14ac:dyDescent="0.2">
      <c r="A894" s="31">
        <v>42570</v>
      </c>
      <c r="B894">
        <v>68.809997999999993</v>
      </c>
      <c r="C894">
        <v>69.230002999999996</v>
      </c>
      <c r="D894">
        <v>68.449996999999996</v>
      </c>
      <c r="E894">
        <v>69.220000999999996</v>
      </c>
      <c r="F894">
        <v>44.007210000000001</v>
      </c>
      <c r="G894">
        <v>4725400</v>
      </c>
    </row>
    <row r="895" spans="1:7" x14ac:dyDescent="0.2">
      <c r="A895" s="31">
        <v>42571</v>
      </c>
      <c r="B895">
        <v>69.239998</v>
      </c>
      <c r="C895">
        <v>69.360000999999997</v>
      </c>
      <c r="D895">
        <v>68.860000999999997</v>
      </c>
      <c r="E895">
        <v>69.010002</v>
      </c>
      <c r="F895">
        <v>43.873699000000002</v>
      </c>
      <c r="G895">
        <v>4272300</v>
      </c>
    </row>
    <row r="896" spans="1:7" x14ac:dyDescent="0.2">
      <c r="A896" s="31">
        <v>42572</v>
      </c>
      <c r="B896">
        <v>68.949996999999996</v>
      </c>
      <c r="C896">
        <v>69</v>
      </c>
      <c r="D896">
        <v>68.25</v>
      </c>
      <c r="E896">
        <v>68.730002999999996</v>
      </c>
      <c r="F896">
        <v>43.695694000000003</v>
      </c>
      <c r="G896">
        <v>5259500</v>
      </c>
    </row>
    <row r="897" spans="1:7" x14ac:dyDescent="0.2">
      <c r="A897" s="31">
        <v>42573</v>
      </c>
      <c r="B897">
        <v>68.940002000000007</v>
      </c>
      <c r="C897">
        <v>69.029999000000004</v>
      </c>
      <c r="D897">
        <v>68.709998999999996</v>
      </c>
      <c r="E897">
        <v>68.860000999999997</v>
      </c>
      <c r="F897">
        <v>43.778343</v>
      </c>
      <c r="G897">
        <v>5772400</v>
      </c>
    </row>
    <row r="898" spans="1:7" x14ac:dyDescent="0.2">
      <c r="A898" s="31">
        <v>42576</v>
      </c>
      <c r="B898">
        <v>68.779999000000004</v>
      </c>
      <c r="C898">
        <v>68.940002000000007</v>
      </c>
      <c r="D898">
        <v>68.440002000000007</v>
      </c>
      <c r="E898">
        <v>68.800003000000004</v>
      </c>
      <c r="F898">
        <v>43.740192</v>
      </c>
      <c r="G898">
        <v>3916700</v>
      </c>
    </row>
    <row r="899" spans="1:7" x14ac:dyDescent="0.2">
      <c r="A899" s="31">
        <v>42577</v>
      </c>
      <c r="B899">
        <v>68.790001000000004</v>
      </c>
      <c r="C899">
        <v>68.919998000000007</v>
      </c>
      <c r="D899">
        <v>67.610000999999997</v>
      </c>
      <c r="E899">
        <v>67.930000000000007</v>
      </c>
      <c r="F899">
        <v>43.187080000000002</v>
      </c>
      <c r="G899">
        <v>7358700</v>
      </c>
    </row>
    <row r="900" spans="1:7" x14ac:dyDescent="0.2">
      <c r="A900" s="31">
        <v>42578</v>
      </c>
      <c r="B900">
        <v>68.639999000000003</v>
      </c>
      <c r="C900">
        <v>68.639999000000003</v>
      </c>
      <c r="D900">
        <v>66.120002999999997</v>
      </c>
      <c r="E900">
        <v>66.75</v>
      </c>
      <c r="F900">
        <v>42.436881999999997</v>
      </c>
      <c r="G900">
        <v>11250200</v>
      </c>
    </row>
    <row r="901" spans="1:7" x14ac:dyDescent="0.2">
      <c r="A901" s="31">
        <v>42579</v>
      </c>
      <c r="B901">
        <v>66.809997999999993</v>
      </c>
      <c r="C901">
        <v>67.25</v>
      </c>
      <c r="D901">
        <v>66.309997999999993</v>
      </c>
      <c r="E901">
        <v>67.110000999999997</v>
      </c>
      <c r="F901">
        <v>42.665759999999999</v>
      </c>
      <c r="G901">
        <v>5816400</v>
      </c>
    </row>
    <row r="902" spans="1:7" x14ac:dyDescent="0.2">
      <c r="A902" s="31">
        <v>42580</v>
      </c>
      <c r="B902">
        <v>67.199996999999996</v>
      </c>
      <c r="C902">
        <v>68.050003000000004</v>
      </c>
      <c r="D902">
        <v>66.809997999999993</v>
      </c>
      <c r="E902">
        <v>67.699996999999996</v>
      </c>
      <c r="F902">
        <v>43.040858999999998</v>
      </c>
      <c r="G902">
        <v>6147700</v>
      </c>
    </row>
    <row r="903" spans="1:7" x14ac:dyDescent="0.2">
      <c r="A903" s="31">
        <v>42583</v>
      </c>
      <c r="B903">
        <v>67.660004000000001</v>
      </c>
      <c r="C903">
        <v>68</v>
      </c>
      <c r="D903">
        <v>67.230002999999996</v>
      </c>
      <c r="E903">
        <v>67.650002000000001</v>
      </c>
      <c r="F903">
        <v>43.009070999999999</v>
      </c>
      <c r="G903">
        <v>5038200</v>
      </c>
    </row>
    <row r="904" spans="1:7" x14ac:dyDescent="0.2">
      <c r="A904" s="31">
        <v>42584</v>
      </c>
      <c r="B904">
        <v>67.879997000000003</v>
      </c>
      <c r="C904">
        <v>68</v>
      </c>
      <c r="D904">
        <v>67.230002999999996</v>
      </c>
      <c r="E904">
        <v>67.339995999999999</v>
      </c>
      <c r="F904">
        <v>42.811988999999997</v>
      </c>
      <c r="G904">
        <v>3974400</v>
      </c>
    </row>
    <row r="905" spans="1:7" x14ac:dyDescent="0.2">
      <c r="A905" s="31">
        <v>42585</v>
      </c>
      <c r="B905">
        <v>67.260002</v>
      </c>
      <c r="C905">
        <v>67.300003000000004</v>
      </c>
      <c r="D905">
        <v>66.059997999999993</v>
      </c>
      <c r="E905">
        <v>66.370002999999997</v>
      </c>
      <c r="F905">
        <v>42.195292999999999</v>
      </c>
      <c r="G905">
        <v>5662900</v>
      </c>
    </row>
    <row r="906" spans="1:7" x14ac:dyDescent="0.2">
      <c r="A906" s="31">
        <v>42586</v>
      </c>
      <c r="B906">
        <v>66.550003000000004</v>
      </c>
      <c r="C906">
        <v>66.970000999999996</v>
      </c>
      <c r="D906">
        <v>66.360000999999997</v>
      </c>
      <c r="E906">
        <v>66.620002999999997</v>
      </c>
      <c r="F906">
        <v>42.354236999999998</v>
      </c>
      <c r="G906">
        <v>3512800</v>
      </c>
    </row>
    <row r="907" spans="1:7" x14ac:dyDescent="0.2">
      <c r="A907" s="31">
        <v>42587</v>
      </c>
      <c r="B907">
        <v>66.639999000000003</v>
      </c>
      <c r="C907">
        <v>66.889999000000003</v>
      </c>
      <c r="D907">
        <v>66.260002</v>
      </c>
      <c r="E907">
        <v>66.529999000000004</v>
      </c>
      <c r="F907">
        <v>42.297009000000003</v>
      </c>
      <c r="G907">
        <v>4695200</v>
      </c>
    </row>
    <row r="908" spans="1:7" x14ac:dyDescent="0.2">
      <c r="A908" s="31">
        <v>42590</v>
      </c>
      <c r="B908">
        <v>66.319999999999993</v>
      </c>
      <c r="C908">
        <v>66.650002000000001</v>
      </c>
      <c r="D908">
        <v>65.699996999999996</v>
      </c>
      <c r="E908">
        <v>66.489998</v>
      </c>
      <c r="F908">
        <v>42.271591000000001</v>
      </c>
      <c r="G908">
        <v>4947300</v>
      </c>
    </row>
    <row r="909" spans="1:7" x14ac:dyDescent="0.2">
      <c r="A909" s="31">
        <v>42591</v>
      </c>
      <c r="B909">
        <v>66.550003000000004</v>
      </c>
      <c r="C909">
        <v>66.919998000000007</v>
      </c>
      <c r="D909">
        <v>66.169998000000007</v>
      </c>
      <c r="E909">
        <v>66.620002999999997</v>
      </c>
      <c r="F909">
        <v>42.354236999999998</v>
      </c>
      <c r="G909">
        <v>3305200</v>
      </c>
    </row>
    <row r="910" spans="1:7" x14ac:dyDescent="0.2">
      <c r="A910" s="31">
        <v>42592</v>
      </c>
      <c r="B910">
        <v>66.669998000000007</v>
      </c>
      <c r="C910">
        <v>67.080001999999993</v>
      </c>
      <c r="D910">
        <v>66.639999000000003</v>
      </c>
      <c r="E910">
        <v>66.839995999999999</v>
      </c>
      <c r="F910">
        <v>42.494101999999998</v>
      </c>
      <c r="G910">
        <v>3161400</v>
      </c>
    </row>
    <row r="911" spans="1:7" x14ac:dyDescent="0.2">
      <c r="A911" s="31">
        <v>42593</v>
      </c>
      <c r="B911">
        <v>67.059997999999993</v>
      </c>
      <c r="C911">
        <v>67.209998999999996</v>
      </c>
      <c r="D911">
        <v>66.720000999999996</v>
      </c>
      <c r="E911">
        <v>66.739998</v>
      </c>
      <c r="F911">
        <v>42.430531000000002</v>
      </c>
      <c r="G911">
        <v>4341000</v>
      </c>
    </row>
    <row r="912" spans="1:7" x14ac:dyDescent="0.2">
      <c r="A912" s="31">
        <v>42594</v>
      </c>
      <c r="B912">
        <v>66.949996999999996</v>
      </c>
      <c r="C912">
        <v>67.129997000000003</v>
      </c>
      <c r="D912">
        <v>66.680000000000007</v>
      </c>
      <c r="E912">
        <v>66.739998</v>
      </c>
      <c r="F912">
        <v>42.430531000000002</v>
      </c>
      <c r="G912">
        <v>4174700</v>
      </c>
    </row>
    <row r="913" spans="1:7" x14ac:dyDescent="0.2">
      <c r="A913" s="31">
        <v>42597</v>
      </c>
      <c r="B913">
        <v>66.669998000000007</v>
      </c>
      <c r="C913">
        <v>66.690002000000007</v>
      </c>
      <c r="D913">
        <v>66.25</v>
      </c>
      <c r="E913">
        <v>66.260002</v>
      </c>
      <c r="F913">
        <v>42.125362000000003</v>
      </c>
      <c r="G913">
        <v>4072500</v>
      </c>
    </row>
    <row r="914" spans="1:7" x14ac:dyDescent="0.2">
      <c r="A914" s="31">
        <v>42598</v>
      </c>
      <c r="B914">
        <v>66.080001999999993</v>
      </c>
      <c r="C914">
        <v>66.5</v>
      </c>
      <c r="D914">
        <v>66.010002</v>
      </c>
      <c r="E914">
        <v>66.260002</v>
      </c>
      <c r="F914">
        <v>42.125362000000003</v>
      </c>
      <c r="G914">
        <v>4876700</v>
      </c>
    </row>
    <row r="915" spans="1:7" x14ac:dyDescent="0.2">
      <c r="A915" s="31">
        <v>42599</v>
      </c>
      <c r="B915">
        <v>66.419998000000007</v>
      </c>
      <c r="C915">
        <v>66.680000000000007</v>
      </c>
      <c r="D915">
        <v>65.879997000000003</v>
      </c>
      <c r="E915">
        <v>66.459998999999996</v>
      </c>
      <c r="F915">
        <v>42.252518000000002</v>
      </c>
      <c r="G915">
        <v>4736700</v>
      </c>
    </row>
    <row r="916" spans="1:7" x14ac:dyDescent="0.2">
      <c r="A916" s="31">
        <v>42600</v>
      </c>
      <c r="B916">
        <v>66.459998999999996</v>
      </c>
      <c r="C916">
        <v>66.569999999999993</v>
      </c>
      <c r="D916">
        <v>66.110000999999997</v>
      </c>
      <c r="E916">
        <v>66.309997999999993</v>
      </c>
      <c r="F916">
        <v>42.157150000000001</v>
      </c>
      <c r="G916">
        <v>4432600</v>
      </c>
    </row>
    <row r="917" spans="1:7" x14ac:dyDescent="0.2">
      <c r="A917" s="31">
        <v>42601</v>
      </c>
      <c r="B917">
        <v>66.400002000000001</v>
      </c>
      <c r="C917">
        <v>66.569999999999993</v>
      </c>
      <c r="D917">
        <v>65.930000000000007</v>
      </c>
      <c r="E917">
        <v>66.330001999999993</v>
      </c>
      <c r="F917">
        <v>42.169868000000001</v>
      </c>
      <c r="G917">
        <v>3274800</v>
      </c>
    </row>
    <row r="918" spans="1:7" x14ac:dyDescent="0.2">
      <c r="A918" s="31">
        <v>42604</v>
      </c>
      <c r="B918">
        <v>66.389999000000003</v>
      </c>
      <c r="C918">
        <v>66.470000999999996</v>
      </c>
      <c r="D918">
        <v>66.089995999999999</v>
      </c>
      <c r="E918">
        <v>66.339995999999999</v>
      </c>
      <c r="F918">
        <v>42.176220000000001</v>
      </c>
      <c r="G918">
        <v>2963100</v>
      </c>
    </row>
    <row r="919" spans="1:7" x14ac:dyDescent="0.2">
      <c r="A919" s="31">
        <v>42605</v>
      </c>
      <c r="B919">
        <v>66.580001999999993</v>
      </c>
      <c r="C919">
        <v>66.709998999999996</v>
      </c>
      <c r="D919">
        <v>66.379997000000003</v>
      </c>
      <c r="E919">
        <v>66.459998999999996</v>
      </c>
      <c r="F919">
        <v>42.252518000000002</v>
      </c>
      <c r="G919">
        <v>3072800</v>
      </c>
    </row>
    <row r="920" spans="1:7" x14ac:dyDescent="0.2">
      <c r="A920" s="31">
        <v>42606</v>
      </c>
      <c r="B920">
        <v>66.279999000000004</v>
      </c>
      <c r="C920">
        <v>66.370002999999997</v>
      </c>
      <c r="D920">
        <v>65.809997999999993</v>
      </c>
      <c r="E920">
        <v>66.160004000000001</v>
      </c>
      <c r="F920">
        <v>42.061793999999999</v>
      </c>
      <c r="G920">
        <v>5184600</v>
      </c>
    </row>
    <row r="921" spans="1:7" x14ac:dyDescent="0.2">
      <c r="A921" s="31">
        <v>42607</v>
      </c>
      <c r="B921">
        <v>66.25</v>
      </c>
      <c r="C921">
        <v>66.309997999999993</v>
      </c>
      <c r="D921">
        <v>65.699996999999996</v>
      </c>
      <c r="E921">
        <v>65.919998000000007</v>
      </c>
      <c r="F921">
        <v>41.909205999999998</v>
      </c>
      <c r="G921">
        <v>4749100</v>
      </c>
    </row>
    <row r="922" spans="1:7" x14ac:dyDescent="0.2">
      <c r="A922" s="31">
        <v>42608</v>
      </c>
      <c r="B922">
        <v>65.970000999999996</v>
      </c>
      <c r="C922">
        <v>66.580001999999993</v>
      </c>
      <c r="D922">
        <v>65.720000999999996</v>
      </c>
      <c r="E922">
        <v>65.830001999999993</v>
      </c>
      <c r="F922">
        <v>41.851993999999998</v>
      </c>
      <c r="G922">
        <v>5136300</v>
      </c>
    </row>
    <row r="923" spans="1:7" x14ac:dyDescent="0.2">
      <c r="A923" s="31">
        <v>42611</v>
      </c>
      <c r="B923">
        <v>65.830001999999993</v>
      </c>
      <c r="C923">
        <v>66.139999000000003</v>
      </c>
      <c r="D923">
        <v>65.720000999999996</v>
      </c>
      <c r="E923">
        <v>66.099997999999999</v>
      </c>
      <c r="F923">
        <v>42.023643</v>
      </c>
      <c r="G923">
        <v>3616800</v>
      </c>
    </row>
    <row r="924" spans="1:7" x14ac:dyDescent="0.2">
      <c r="A924" s="31">
        <v>42612</v>
      </c>
      <c r="B924">
        <v>66.120002999999997</v>
      </c>
      <c r="C924">
        <v>66.239998</v>
      </c>
      <c r="D924">
        <v>65.760002</v>
      </c>
      <c r="E924">
        <v>65.879997000000003</v>
      </c>
      <c r="F924">
        <v>41.883774000000003</v>
      </c>
      <c r="G924">
        <v>3865600</v>
      </c>
    </row>
    <row r="925" spans="1:7" x14ac:dyDescent="0.2">
      <c r="A925" s="31">
        <v>42613</v>
      </c>
      <c r="B925">
        <v>65.709998999999996</v>
      </c>
      <c r="C925">
        <v>66.129997000000003</v>
      </c>
      <c r="D925">
        <v>65.699996999999996</v>
      </c>
      <c r="E925">
        <v>66.089995999999999</v>
      </c>
      <c r="F925">
        <v>42.017283999999997</v>
      </c>
      <c r="G925">
        <v>4882000</v>
      </c>
    </row>
    <row r="926" spans="1:7" x14ac:dyDescent="0.2">
      <c r="A926" s="31">
        <v>42614</v>
      </c>
      <c r="B926">
        <v>65.910004000000001</v>
      </c>
      <c r="C926">
        <v>66.339995999999999</v>
      </c>
      <c r="D926">
        <v>65.730002999999996</v>
      </c>
      <c r="E926">
        <v>66.319999999999993</v>
      </c>
      <c r="F926">
        <v>42.163521000000003</v>
      </c>
      <c r="G926">
        <v>4515100</v>
      </c>
    </row>
    <row r="927" spans="1:7" x14ac:dyDescent="0.2">
      <c r="A927" s="31">
        <v>42615</v>
      </c>
      <c r="B927">
        <v>66.610000999999997</v>
      </c>
      <c r="C927">
        <v>67.230002999999996</v>
      </c>
      <c r="D927">
        <v>66.449996999999996</v>
      </c>
      <c r="E927">
        <v>66.879997000000003</v>
      </c>
      <c r="F927">
        <v>42.519542999999999</v>
      </c>
      <c r="G927">
        <v>4352000</v>
      </c>
    </row>
    <row r="928" spans="1:7" x14ac:dyDescent="0.2">
      <c r="A928" s="31">
        <v>42619</v>
      </c>
      <c r="B928">
        <v>66.889999000000003</v>
      </c>
      <c r="C928">
        <v>67.319999999999993</v>
      </c>
      <c r="D928">
        <v>66.75</v>
      </c>
      <c r="E928">
        <v>67.199996999999996</v>
      </c>
      <c r="F928">
        <v>42.722977</v>
      </c>
      <c r="G928">
        <v>4722700</v>
      </c>
    </row>
    <row r="929" spans="1:7" x14ac:dyDescent="0.2">
      <c r="A929" s="31">
        <v>42620</v>
      </c>
      <c r="B929">
        <v>67.120002999999997</v>
      </c>
      <c r="C929">
        <v>67.309997999999993</v>
      </c>
      <c r="D929">
        <v>66.5</v>
      </c>
      <c r="E929">
        <v>66.720000999999996</v>
      </c>
      <c r="F929">
        <v>42.417811999999998</v>
      </c>
      <c r="G929">
        <v>4253500</v>
      </c>
    </row>
    <row r="930" spans="1:7" x14ac:dyDescent="0.2">
      <c r="A930" s="31">
        <v>42621</v>
      </c>
      <c r="B930">
        <v>66.839995999999999</v>
      </c>
      <c r="C930">
        <v>67.080001999999993</v>
      </c>
      <c r="D930">
        <v>66.169998000000007</v>
      </c>
      <c r="E930">
        <v>66.400002000000001</v>
      </c>
      <c r="F930">
        <v>42.214371</v>
      </c>
      <c r="G930">
        <v>4721200</v>
      </c>
    </row>
    <row r="931" spans="1:7" x14ac:dyDescent="0.2">
      <c r="A931" s="31">
        <v>42622</v>
      </c>
      <c r="B931">
        <v>66.059997999999993</v>
      </c>
      <c r="C931">
        <v>66.080001999999993</v>
      </c>
      <c r="D931">
        <v>63.560001</v>
      </c>
      <c r="E931">
        <v>63.560001</v>
      </c>
      <c r="F931">
        <v>40.408821000000003</v>
      </c>
      <c r="G931">
        <v>10546400</v>
      </c>
    </row>
    <row r="932" spans="1:7" x14ac:dyDescent="0.2">
      <c r="A932" s="31">
        <v>42625</v>
      </c>
      <c r="B932">
        <v>63.52</v>
      </c>
      <c r="C932">
        <v>64.809997999999993</v>
      </c>
      <c r="D932">
        <v>63.509998000000003</v>
      </c>
      <c r="E932">
        <v>64.669998000000007</v>
      </c>
      <c r="F932">
        <v>41.114510000000003</v>
      </c>
      <c r="G932">
        <v>8601900</v>
      </c>
    </row>
    <row r="933" spans="1:7" x14ac:dyDescent="0.2">
      <c r="A933" s="31">
        <v>42626</v>
      </c>
      <c r="B933">
        <v>64.209998999999996</v>
      </c>
      <c r="C933">
        <v>64.480002999999996</v>
      </c>
      <c r="D933">
        <v>63.470001000000003</v>
      </c>
      <c r="E933">
        <v>63.549999</v>
      </c>
      <c r="F933">
        <v>40.787177999999997</v>
      </c>
      <c r="G933">
        <v>6437700</v>
      </c>
    </row>
    <row r="934" spans="1:7" x14ac:dyDescent="0.2">
      <c r="A934" s="31">
        <v>42627</v>
      </c>
      <c r="B934">
        <v>63.580002</v>
      </c>
      <c r="C934">
        <v>63.77</v>
      </c>
      <c r="D934">
        <v>62.82</v>
      </c>
      <c r="E934">
        <v>63.119999</v>
      </c>
      <c r="F934">
        <v>40.511203999999999</v>
      </c>
      <c r="G934">
        <v>6725400</v>
      </c>
    </row>
    <row r="935" spans="1:7" x14ac:dyDescent="0.2">
      <c r="A935" s="31">
        <v>42628</v>
      </c>
      <c r="B935">
        <v>62.919998</v>
      </c>
      <c r="C935">
        <v>63.380001</v>
      </c>
      <c r="D935">
        <v>62.59</v>
      </c>
      <c r="E935">
        <v>63.25</v>
      </c>
      <c r="F935">
        <v>40.594639000000001</v>
      </c>
      <c r="G935">
        <v>5748100</v>
      </c>
    </row>
    <row r="936" spans="1:7" x14ac:dyDescent="0.2">
      <c r="A936" s="31">
        <v>42629</v>
      </c>
      <c r="B936">
        <v>63.02</v>
      </c>
      <c r="C936">
        <v>63.07</v>
      </c>
      <c r="D936">
        <v>62.459999000000003</v>
      </c>
      <c r="E936">
        <v>62.799999</v>
      </c>
      <c r="F936">
        <v>40.305824000000001</v>
      </c>
      <c r="G936">
        <v>7103300</v>
      </c>
    </row>
    <row r="937" spans="1:7" x14ac:dyDescent="0.2">
      <c r="A937" s="31">
        <v>42632</v>
      </c>
      <c r="B937">
        <v>62.82</v>
      </c>
      <c r="C937">
        <v>63</v>
      </c>
      <c r="D937">
        <v>62.599997999999999</v>
      </c>
      <c r="E937">
        <v>62.720001000000003</v>
      </c>
      <c r="F937">
        <v>40.254477999999999</v>
      </c>
      <c r="G937">
        <v>3543100</v>
      </c>
    </row>
    <row r="938" spans="1:7" x14ac:dyDescent="0.2">
      <c r="A938" s="31">
        <v>42633</v>
      </c>
      <c r="B938">
        <v>62.799999</v>
      </c>
      <c r="C938">
        <v>63.220001000000003</v>
      </c>
      <c r="D938">
        <v>62.700001</v>
      </c>
      <c r="E938">
        <v>62.970001000000003</v>
      </c>
      <c r="F938">
        <v>40.414924999999997</v>
      </c>
      <c r="G938">
        <v>4137500</v>
      </c>
    </row>
    <row r="939" spans="1:7" x14ac:dyDescent="0.2">
      <c r="A939" s="31">
        <v>42634</v>
      </c>
      <c r="B939">
        <v>62.830002</v>
      </c>
      <c r="C939">
        <v>63.630001</v>
      </c>
      <c r="D939">
        <v>62.599997999999999</v>
      </c>
      <c r="E939">
        <v>63.5</v>
      </c>
      <c r="F939">
        <v>40.755104000000003</v>
      </c>
      <c r="G939">
        <v>4967100</v>
      </c>
    </row>
    <row r="940" spans="1:7" x14ac:dyDescent="0.2">
      <c r="A940" s="31">
        <v>42635</v>
      </c>
      <c r="B940">
        <v>63.75</v>
      </c>
      <c r="C940">
        <v>64.319999999999993</v>
      </c>
      <c r="D940">
        <v>63.709999000000003</v>
      </c>
      <c r="E940">
        <v>64.120002999999997</v>
      </c>
      <c r="F940">
        <v>41.153015000000003</v>
      </c>
      <c r="G940">
        <v>4586700</v>
      </c>
    </row>
    <row r="941" spans="1:7" x14ac:dyDescent="0.2">
      <c r="A941" s="31">
        <v>42636</v>
      </c>
      <c r="B941">
        <v>64.370002999999997</v>
      </c>
      <c r="C941">
        <v>64.389999000000003</v>
      </c>
      <c r="D941">
        <v>63.709999000000003</v>
      </c>
      <c r="E941">
        <v>63.869999</v>
      </c>
      <c r="F941">
        <v>40.992564999999999</v>
      </c>
      <c r="G941">
        <v>4428500</v>
      </c>
    </row>
    <row r="942" spans="1:7" x14ac:dyDescent="0.2">
      <c r="A942" s="31">
        <v>42639</v>
      </c>
      <c r="B942">
        <v>63.830002</v>
      </c>
      <c r="C942">
        <v>63.880001</v>
      </c>
      <c r="D942">
        <v>62.98</v>
      </c>
      <c r="E942">
        <v>63.029998999999997</v>
      </c>
      <c r="F942">
        <v>40.453437999999998</v>
      </c>
      <c r="G942">
        <v>4793900</v>
      </c>
    </row>
    <row r="943" spans="1:7" x14ac:dyDescent="0.2">
      <c r="A943" s="31">
        <v>42640</v>
      </c>
      <c r="B943">
        <v>63.279998999999997</v>
      </c>
      <c r="C943">
        <v>63.43</v>
      </c>
      <c r="D943">
        <v>62.790000999999997</v>
      </c>
      <c r="E943">
        <v>63.32</v>
      </c>
      <c r="F943">
        <v>40.639572000000001</v>
      </c>
      <c r="G943">
        <v>4487000</v>
      </c>
    </row>
    <row r="944" spans="1:7" x14ac:dyDescent="0.2">
      <c r="A944" s="31">
        <v>42641</v>
      </c>
      <c r="B944">
        <v>63.52</v>
      </c>
      <c r="C944">
        <v>63.900002000000001</v>
      </c>
      <c r="D944">
        <v>63.360000999999997</v>
      </c>
      <c r="E944">
        <v>63.77</v>
      </c>
      <c r="F944">
        <v>40.928382999999997</v>
      </c>
      <c r="G944">
        <v>7021000</v>
      </c>
    </row>
    <row r="945" spans="1:7" x14ac:dyDescent="0.2">
      <c r="A945" s="31">
        <v>42642</v>
      </c>
      <c r="B945">
        <v>63.52</v>
      </c>
      <c r="C945">
        <v>63.59</v>
      </c>
      <c r="D945">
        <v>62.810001</v>
      </c>
      <c r="E945">
        <v>62.82</v>
      </c>
      <c r="F945">
        <v>40.318668000000002</v>
      </c>
      <c r="G945">
        <v>5211500</v>
      </c>
    </row>
    <row r="946" spans="1:7" x14ac:dyDescent="0.2">
      <c r="A946" s="31">
        <v>42643</v>
      </c>
      <c r="B946">
        <v>63.09</v>
      </c>
      <c r="C946">
        <v>63.549999</v>
      </c>
      <c r="D946">
        <v>62.900002000000001</v>
      </c>
      <c r="E946">
        <v>63.23</v>
      </c>
      <c r="F946">
        <v>40.581802000000003</v>
      </c>
      <c r="G946">
        <v>6599900</v>
      </c>
    </row>
    <row r="947" spans="1:7" x14ac:dyDescent="0.2">
      <c r="A947" s="31">
        <v>42646</v>
      </c>
      <c r="B947">
        <v>63.040000999999997</v>
      </c>
      <c r="C947">
        <v>63.18</v>
      </c>
      <c r="D947">
        <v>62.57</v>
      </c>
      <c r="E947">
        <v>62.849997999999999</v>
      </c>
      <c r="F947">
        <v>40.337913999999998</v>
      </c>
      <c r="G947">
        <v>5113600</v>
      </c>
    </row>
    <row r="948" spans="1:7" x14ac:dyDescent="0.2">
      <c r="A948" s="31">
        <v>42647</v>
      </c>
      <c r="B948">
        <v>62.700001</v>
      </c>
      <c r="C948">
        <v>62.799999</v>
      </c>
      <c r="D948">
        <v>61.509998000000003</v>
      </c>
      <c r="E948">
        <v>61.779998999999997</v>
      </c>
      <c r="F948">
        <v>39.651176</v>
      </c>
      <c r="G948">
        <v>7866100</v>
      </c>
    </row>
    <row r="949" spans="1:7" x14ac:dyDescent="0.2">
      <c r="A949" s="31">
        <v>42648</v>
      </c>
      <c r="B949">
        <v>61.580002</v>
      </c>
      <c r="C949">
        <v>61.759998000000003</v>
      </c>
      <c r="D949">
        <v>60.82</v>
      </c>
      <c r="E949">
        <v>61.220001000000003</v>
      </c>
      <c r="F949">
        <v>39.291755999999999</v>
      </c>
      <c r="G949">
        <v>10026400</v>
      </c>
    </row>
    <row r="950" spans="1:7" x14ac:dyDescent="0.2">
      <c r="A950" s="31">
        <v>42649</v>
      </c>
      <c r="B950">
        <v>61</v>
      </c>
      <c r="C950">
        <v>61.799999</v>
      </c>
      <c r="D950">
        <v>60.849997999999999</v>
      </c>
      <c r="E950">
        <v>61.779998999999997</v>
      </c>
      <c r="F950">
        <v>39.651176</v>
      </c>
      <c r="G950">
        <v>6217000</v>
      </c>
    </row>
    <row r="951" spans="1:7" x14ac:dyDescent="0.2">
      <c r="A951" s="31">
        <v>42650</v>
      </c>
      <c r="B951">
        <v>62.080002</v>
      </c>
      <c r="C951">
        <v>62.330002</v>
      </c>
      <c r="D951">
        <v>61.509998000000003</v>
      </c>
      <c r="E951">
        <v>61.919998</v>
      </c>
      <c r="F951">
        <v>39.741031999999997</v>
      </c>
      <c r="G951">
        <v>6315300</v>
      </c>
    </row>
    <row r="952" spans="1:7" x14ac:dyDescent="0.2">
      <c r="A952" s="31">
        <v>42653</v>
      </c>
      <c r="B952">
        <v>62.18</v>
      </c>
      <c r="C952">
        <v>62.419998</v>
      </c>
      <c r="D952">
        <v>61.650002000000001</v>
      </c>
      <c r="E952">
        <v>61.75</v>
      </c>
      <c r="F952">
        <v>39.631923999999998</v>
      </c>
      <c r="G952">
        <v>5284100</v>
      </c>
    </row>
    <row r="953" spans="1:7" x14ac:dyDescent="0.2">
      <c r="A953" s="31">
        <v>42654</v>
      </c>
      <c r="B953">
        <v>62.52</v>
      </c>
      <c r="C953">
        <v>62.549999</v>
      </c>
      <c r="D953">
        <v>61.599997999999999</v>
      </c>
      <c r="E953">
        <v>61.990001999999997</v>
      </c>
      <c r="F953">
        <v>39.785957000000003</v>
      </c>
      <c r="G953">
        <v>7261000</v>
      </c>
    </row>
    <row r="954" spans="1:7" x14ac:dyDescent="0.2">
      <c r="A954" s="31">
        <v>42655</v>
      </c>
      <c r="B954">
        <v>62.200001</v>
      </c>
      <c r="C954">
        <v>62.75</v>
      </c>
      <c r="D954">
        <v>61.860000999999997</v>
      </c>
      <c r="E954">
        <v>62.540000999999997</v>
      </c>
      <c r="F954">
        <v>40.138958000000002</v>
      </c>
      <c r="G954">
        <v>5035600</v>
      </c>
    </row>
    <row r="955" spans="1:7" x14ac:dyDescent="0.2">
      <c r="A955" s="31">
        <v>42656</v>
      </c>
      <c r="B955">
        <v>62.459999000000003</v>
      </c>
      <c r="C955">
        <v>62.990001999999997</v>
      </c>
      <c r="D955">
        <v>62.150002000000001</v>
      </c>
      <c r="E955">
        <v>62.689999</v>
      </c>
      <c r="F955">
        <v>40.235222</v>
      </c>
      <c r="G955">
        <v>4911800</v>
      </c>
    </row>
    <row r="956" spans="1:7" x14ac:dyDescent="0.2">
      <c r="A956" s="31">
        <v>42657</v>
      </c>
      <c r="B956">
        <v>62.66</v>
      </c>
      <c r="C956">
        <v>62.73</v>
      </c>
      <c r="D956">
        <v>62.290000999999997</v>
      </c>
      <c r="E956">
        <v>62.439999</v>
      </c>
      <c r="F956">
        <v>40.074767999999999</v>
      </c>
      <c r="G956">
        <v>4716600</v>
      </c>
    </row>
    <row r="957" spans="1:7" x14ac:dyDescent="0.2">
      <c r="A957" s="31">
        <v>42660</v>
      </c>
      <c r="B957">
        <v>62.439999</v>
      </c>
      <c r="C957">
        <v>62.799999</v>
      </c>
      <c r="D957">
        <v>62.34</v>
      </c>
      <c r="E957">
        <v>62.43</v>
      </c>
      <c r="F957">
        <v>40.068356000000001</v>
      </c>
      <c r="G957">
        <v>4040800</v>
      </c>
    </row>
    <row r="958" spans="1:7" x14ac:dyDescent="0.2">
      <c r="A958" s="31">
        <v>42661</v>
      </c>
      <c r="B958">
        <v>62.779998999999997</v>
      </c>
      <c r="C958">
        <v>63.099997999999999</v>
      </c>
      <c r="D958">
        <v>62.540000999999997</v>
      </c>
      <c r="E958">
        <v>62.66</v>
      </c>
      <c r="F958">
        <v>40.215977000000002</v>
      </c>
      <c r="G958">
        <v>3622500</v>
      </c>
    </row>
    <row r="959" spans="1:7" x14ac:dyDescent="0.2">
      <c r="A959" s="31">
        <v>42662</v>
      </c>
      <c r="B959">
        <v>62.259998000000003</v>
      </c>
      <c r="C959">
        <v>62.299999</v>
      </c>
      <c r="D959">
        <v>61.439999</v>
      </c>
      <c r="E959">
        <v>61.91</v>
      </c>
      <c r="F959">
        <v>39.734611999999998</v>
      </c>
      <c r="G959">
        <v>6374000</v>
      </c>
    </row>
    <row r="960" spans="1:7" x14ac:dyDescent="0.2">
      <c r="A960" s="31">
        <v>42663</v>
      </c>
      <c r="B960">
        <v>61.849997999999999</v>
      </c>
      <c r="C960">
        <v>62.040000999999997</v>
      </c>
      <c r="D960">
        <v>61.610000999999997</v>
      </c>
      <c r="E960">
        <v>61.849997999999999</v>
      </c>
      <c r="F960">
        <v>39.696106</v>
      </c>
      <c r="G960">
        <v>5131400</v>
      </c>
    </row>
    <row r="961" spans="1:7" x14ac:dyDescent="0.2">
      <c r="A961" s="31">
        <v>42664</v>
      </c>
      <c r="B961">
        <v>63.810001</v>
      </c>
      <c r="C961">
        <v>64.339995999999999</v>
      </c>
      <c r="D961">
        <v>63.360000999999997</v>
      </c>
      <c r="E961">
        <v>63.700001</v>
      </c>
      <c r="F961">
        <v>40.883453000000003</v>
      </c>
      <c r="G961">
        <v>15060300</v>
      </c>
    </row>
    <row r="962" spans="1:7" x14ac:dyDescent="0.2">
      <c r="A962" s="31">
        <v>42667</v>
      </c>
      <c r="B962">
        <v>63.869999</v>
      </c>
      <c r="C962">
        <v>65.300003000000004</v>
      </c>
      <c r="D962">
        <v>63.790000999999997</v>
      </c>
      <c r="E962">
        <v>64.949996999999996</v>
      </c>
      <c r="F962">
        <v>41.685718999999999</v>
      </c>
      <c r="G962">
        <v>10831600</v>
      </c>
    </row>
    <row r="963" spans="1:7" x14ac:dyDescent="0.2">
      <c r="A963" s="31">
        <v>42668</v>
      </c>
      <c r="B963">
        <v>65.040001000000004</v>
      </c>
      <c r="C963">
        <v>65.099997999999999</v>
      </c>
      <c r="D963">
        <v>64.569999999999993</v>
      </c>
      <c r="E963">
        <v>64.709998999999996</v>
      </c>
      <c r="F963">
        <v>41.531680999999999</v>
      </c>
      <c r="G963">
        <v>5101500</v>
      </c>
    </row>
    <row r="964" spans="1:7" x14ac:dyDescent="0.2">
      <c r="A964" s="31">
        <v>42669</v>
      </c>
      <c r="B964">
        <v>64.559997999999993</v>
      </c>
      <c r="C964">
        <v>64.739998</v>
      </c>
      <c r="D964">
        <v>64.230002999999996</v>
      </c>
      <c r="E964">
        <v>64.519997000000004</v>
      </c>
      <c r="F964">
        <v>41.409739999999999</v>
      </c>
      <c r="G964">
        <v>4700600</v>
      </c>
    </row>
    <row r="965" spans="1:7" x14ac:dyDescent="0.2">
      <c r="A965" s="31">
        <v>42670</v>
      </c>
      <c r="B965">
        <v>64.059997999999993</v>
      </c>
      <c r="C965">
        <v>65.339995999999999</v>
      </c>
      <c r="D965">
        <v>64.029999000000004</v>
      </c>
      <c r="E965">
        <v>64.430000000000007</v>
      </c>
      <c r="F965">
        <v>41.351978000000003</v>
      </c>
      <c r="G965">
        <v>5680700</v>
      </c>
    </row>
    <row r="966" spans="1:7" x14ac:dyDescent="0.2">
      <c r="A966" s="31">
        <v>42671</v>
      </c>
      <c r="B966">
        <v>64.860000999999997</v>
      </c>
      <c r="C966">
        <v>66.099997999999999</v>
      </c>
      <c r="D966">
        <v>64.779999000000004</v>
      </c>
      <c r="E966">
        <v>65.879997000000003</v>
      </c>
      <c r="F966">
        <v>42.282603999999999</v>
      </c>
      <c r="G966">
        <v>9130900</v>
      </c>
    </row>
    <row r="967" spans="1:7" x14ac:dyDescent="0.2">
      <c r="A967" s="31">
        <v>42674</v>
      </c>
      <c r="B967">
        <v>65.870002999999997</v>
      </c>
      <c r="C967">
        <v>66.220000999999996</v>
      </c>
      <c r="D967">
        <v>65.660004000000001</v>
      </c>
      <c r="E967">
        <v>66.120002999999997</v>
      </c>
      <c r="F967">
        <v>42.436646000000003</v>
      </c>
      <c r="G967">
        <v>6012300</v>
      </c>
    </row>
    <row r="968" spans="1:7" x14ac:dyDescent="0.2">
      <c r="A968" s="31">
        <v>42675</v>
      </c>
      <c r="B968">
        <v>66.190002000000007</v>
      </c>
      <c r="C968">
        <v>66.25</v>
      </c>
      <c r="D968">
        <v>65.400002000000001</v>
      </c>
      <c r="E968">
        <v>65.480002999999996</v>
      </c>
      <c r="F968">
        <v>42.025883</v>
      </c>
      <c r="G968">
        <v>6161100</v>
      </c>
    </row>
    <row r="969" spans="1:7" x14ac:dyDescent="0.2">
      <c r="A969" s="31">
        <v>42676</v>
      </c>
      <c r="B969">
        <v>65.279999000000004</v>
      </c>
      <c r="C969">
        <v>65.809997999999993</v>
      </c>
      <c r="D969">
        <v>65.110000999999997</v>
      </c>
      <c r="E969">
        <v>65.120002999999997</v>
      </c>
      <c r="F969">
        <v>41.794826999999998</v>
      </c>
      <c r="G969">
        <v>4758100</v>
      </c>
    </row>
    <row r="970" spans="1:7" x14ac:dyDescent="0.2">
      <c r="A970" s="31">
        <v>42677</v>
      </c>
      <c r="B970">
        <v>65.089995999999999</v>
      </c>
      <c r="C970">
        <v>65.309997999999993</v>
      </c>
      <c r="D970">
        <v>64.389999000000003</v>
      </c>
      <c r="E970">
        <v>65.069999999999993</v>
      </c>
      <c r="F970">
        <v>41.762726000000001</v>
      </c>
      <c r="G970">
        <v>7963200</v>
      </c>
    </row>
    <row r="971" spans="1:7" x14ac:dyDescent="0.2">
      <c r="A971" s="31">
        <v>42678</v>
      </c>
      <c r="B971">
        <v>64.879997000000003</v>
      </c>
      <c r="C971">
        <v>65.169998000000007</v>
      </c>
      <c r="D971">
        <v>64.309997999999993</v>
      </c>
      <c r="E971">
        <v>64.379997000000003</v>
      </c>
      <c r="F971">
        <v>41.319884999999999</v>
      </c>
      <c r="G971">
        <v>5908700</v>
      </c>
    </row>
    <row r="972" spans="1:7" x14ac:dyDescent="0.2">
      <c r="A972" s="31">
        <v>42681</v>
      </c>
      <c r="B972">
        <v>64.599997999999999</v>
      </c>
      <c r="C972">
        <v>65.400002000000001</v>
      </c>
      <c r="D972">
        <v>64.599997999999999</v>
      </c>
      <c r="E972">
        <v>65.269997000000004</v>
      </c>
      <c r="F972">
        <v>41.891098</v>
      </c>
      <c r="G972">
        <v>7389200</v>
      </c>
    </row>
    <row r="973" spans="1:7" x14ac:dyDescent="0.2">
      <c r="A973" s="31">
        <v>42682</v>
      </c>
      <c r="B973">
        <v>65.290001000000004</v>
      </c>
      <c r="C973">
        <v>66.199996999999996</v>
      </c>
      <c r="D973">
        <v>65.190002000000007</v>
      </c>
      <c r="E973">
        <v>65.839995999999999</v>
      </c>
      <c r="F973">
        <v>42.256926999999997</v>
      </c>
      <c r="G973">
        <v>6376400</v>
      </c>
    </row>
    <row r="974" spans="1:7" x14ac:dyDescent="0.2">
      <c r="A974" s="31">
        <v>42683</v>
      </c>
      <c r="B974">
        <v>64.139999000000003</v>
      </c>
      <c r="C974">
        <v>64.339995999999999</v>
      </c>
      <c r="D974">
        <v>62.630001</v>
      </c>
      <c r="E974">
        <v>64.040001000000004</v>
      </c>
      <c r="F974">
        <v>41.101677000000002</v>
      </c>
      <c r="G974">
        <v>11233200</v>
      </c>
    </row>
    <row r="975" spans="1:7" x14ac:dyDescent="0.2">
      <c r="A975" s="31">
        <v>42684</v>
      </c>
      <c r="B975">
        <v>63.32</v>
      </c>
      <c r="C975">
        <v>63.419998</v>
      </c>
      <c r="D975">
        <v>60.93</v>
      </c>
      <c r="E975">
        <v>61.720001000000003</v>
      </c>
      <c r="F975">
        <v>39.612679</v>
      </c>
      <c r="G975">
        <v>15240000</v>
      </c>
    </row>
    <row r="976" spans="1:7" x14ac:dyDescent="0.2">
      <c r="A976" s="31">
        <v>42685</v>
      </c>
      <c r="B976">
        <v>61.939999</v>
      </c>
      <c r="C976">
        <v>62.259998000000003</v>
      </c>
      <c r="D976">
        <v>61.599997999999999</v>
      </c>
      <c r="E976">
        <v>61.759998000000003</v>
      </c>
      <c r="F976">
        <v>39.638343999999996</v>
      </c>
      <c r="G976">
        <v>7437600</v>
      </c>
    </row>
    <row r="977" spans="1:7" x14ac:dyDescent="0.2">
      <c r="A977" s="31">
        <v>42688</v>
      </c>
      <c r="B977">
        <v>61.389999000000003</v>
      </c>
      <c r="C977">
        <v>61.779998999999997</v>
      </c>
      <c r="D977">
        <v>61.029998999999997</v>
      </c>
      <c r="E977">
        <v>61.189999</v>
      </c>
      <c r="F977">
        <v>39.272506999999997</v>
      </c>
      <c r="G977">
        <v>8980100</v>
      </c>
    </row>
    <row r="978" spans="1:7" x14ac:dyDescent="0.2">
      <c r="A978" s="31">
        <v>42689</v>
      </c>
      <c r="B978">
        <v>61.02</v>
      </c>
      <c r="C978">
        <v>61.82</v>
      </c>
      <c r="D978">
        <v>61.02</v>
      </c>
      <c r="E978">
        <v>61.810001</v>
      </c>
      <c r="F978">
        <v>39.670422000000002</v>
      </c>
      <c r="G978">
        <v>8604600</v>
      </c>
    </row>
    <row r="979" spans="1:7" x14ac:dyDescent="0.2">
      <c r="A979" s="31">
        <v>42690</v>
      </c>
      <c r="B979">
        <v>61.790000999999997</v>
      </c>
      <c r="C979">
        <v>62.709999000000003</v>
      </c>
      <c r="D979">
        <v>61.740001999999997</v>
      </c>
      <c r="E979">
        <v>62.66</v>
      </c>
      <c r="F979">
        <v>40.215977000000002</v>
      </c>
      <c r="G979">
        <v>7641500</v>
      </c>
    </row>
    <row r="980" spans="1:7" x14ac:dyDescent="0.2">
      <c r="A980" s="31">
        <v>42691</v>
      </c>
      <c r="B980">
        <v>62.66</v>
      </c>
      <c r="C980">
        <v>62.970001000000003</v>
      </c>
      <c r="D980">
        <v>62.459999000000003</v>
      </c>
      <c r="E980">
        <v>62.810001</v>
      </c>
      <c r="F980">
        <v>40.312241</v>
      </c>
      <c r="G980">
        <v>6550500</v>
      </c>
    </row>
    <row r="981" spans="1:7" x14ac:dyDescent="0.2">
      <c r="A981" s="31">
        <v>42692</v>
      </c>
      <c r="B981">
        <v>62.75</v>
      </c>
      <c r="C981">
        <v>63.279998999999997</v>
      </c>
      <c r="D981">
        <v>62.349997999999999</v>
      </c>
      <c r="E981">
        <v>62.77</v>
      </c>
      <c r="F981">
        <v>40.286568000000003</v>
      </c>
      <c r="G981">
        <v>6905000</v>
      </c>
    </row>
    <row r="982" spans="1:7" x14ac:dyDescent="0.2">
      <c r="A982" s="31">
        <v>42695</v>
      </c>
      <c r="B982">
        <v>62.77</v>
      </c>
      <c r="C982">
        <v>63.73</v>
      </c>
      <c r="D982">
        <v>62.5</v>
      </c>
      <c r="E982">
        <v>63.689999</v>
      </c>
      <c r="F982">
        <v>40.877037000000001</v>
      </c>
      <c r="G982">
        <v>6933700</v>
      </c>
    </row>
    <row r="983" spans="1:7" x14ac:dyDescent="0.2">
      <c r="A983" s="31">
        <v>42696</v>
      </c>
      <c r="B983">
        <v>64</v>
      </c>
      <c r="C983">
        <v>64.400002000000001</v>
      </c>
      <c r="D983">
        <v>63.799999</v>
      </c>
      <c r="E983">
        <v>64.209998999999996</v>
      </c>
      <c r="F983">
        <v>41.210780999999997</v>
      </c>
      <c r="G983">
        <v>6731300</v>
      </c>
    </row>
    <row r="984" spans="1:7" x14ac:dyDescent="0.2">
      <c r="A984" s="31">
        <v>42697</v>
      </c>
      <c r="B984">
        <v>63.990001999999997</v>
      </c>
      <c r="C984">
        <v>64.089995999999999</v>
      </c>
      <c r="D984">
        <v>63.619999</v>
      </c>
      <c r="E984">
        <v>64.019997000000004</v>
      </c>
      <c r="F984">
        <v>41.088828999999997</v>
      </c>
      <c r="G984">
        <v>4788700</v>
      </c>
    </row>
    <row r="985" spans="1:7" x14ac:dyDescent="0.2">
      <c r="A985" s="31">
        <v>42699</v>
      </c>
      <c r="B985">
        <v>64.260002</v>
      </c>
      <c r="C985">
        <v>64.569999999999993</v>
      </c>
      <c r="D985">
        <v>64.169998000000007</v>
      </c>
      <c r="E985">
        <v>64.480002999999996</v>
      </c>
      <c r="F985">
        <v>41.384070999999999</v>
      </c>
      <c r="G985">
        <v>3459400</v>
      </c>
    </row>
    <row r="986" spans="1:7" x14ac:dyDescent="0.2">
      <c r="A986" s="31">
        <v>42702</v>
      </c>
      <c r="B986">
        <v>64.470000999999996</v>
      </c>
      <c r="C986">
        <v>65.129997000000003</v>
      </c>
      <c r="D986">
        <v>64.339995999999999</v>
      </c>
      <c r="E986">
        <v>64.830001999999993</v>
      </c>
      <c r="F986">
        <v>41.608704000000003</v>
      </c>
      <c r="G986">
        <v>5887700</v>
      </c>
    </row>
    <row r="987" spans="1:7" x14ac:dyDescent="0.2">
      <c r="A987" s="31">
        <v>42703</v>
      </c>
      <c r="B987">
        <v>64.720000999999996</v>
      </c>
      <c r="C987">
        <v>65.360000999999997</v>
      </c>
      <c r="D987">
        <v>64.660004000000001</v>
      </c>
      <c r="E987">
        <v>65.180000000000007</v>
      </c>
      <c r="F987">
        <v>41.833336000000003</v>
      </c>
      <c r="G987">
        <v>7004400</v>
      </c>
    </row>
    <row r="988" spans="1:7" x14ac:dyDescent="0.2">
      <c r="A988" s="31">
        <v>42704</v>
      </c>
      <c r="B988">
        <v>64.730002999999996</v>
      </c>
      <c r="C988">
        <v>65.389999000000003</v>
      </c>
      <c r="D988">
        <v>63.869999</v>
      </c>
      <c r="E988">
        <v>63.93</v>
      </c>
      <c r="F988">
        <v>41.031075000000001</v>
      </c>
      <c r="G988">
        <v>9381700</v>
      </c>
    </row>
    <row r="989" spans="1:7" x14ac:dyDescent="0.2">
      <c r="A989" s="31">
        <v>42705</v>
      </c>
      <c r="B989">
        <v>63.509998000000003</v>
      </c>
      <c r="C989">
        <v>63.599997999999999</v>
      </c>
      <c r="D989">
        <v>62.400002000000001</v>
      </c>
      <c r="E989">
        <v>62.889999000000003</v>
      </c>
      <c r="F989">
        <v>40.363585999999998</v>
      </c>
      <c r="G989">
        <v>8675100</v>
      </c>
    </row>
    <row r="990" spans="1:7" x14ac:dyDescent="0.2">
      <c r="A990" s="31">
        <v>42706</v>
      </c>
      <c r="B990">
        <v>62.959999000000003</v>
      </c>
      <c r="C990">
        <v>64.019997000000004</v>
      </c>
      <c r="D990">
        <v>62.959999000000003</v>
      </c>
      <c r="E990">
        <v>63.990001999999997</v>
      </c>
      <c r="F990">
        <v>41.069588000000003</v>
      </c>
      <c r="G990">
        <v>7635000</v>
      </c>
    </row>
    <row r="991" spans="1:7" x14ac:dyDescent="0.2">
      <c r="A991" s="31">
        <v>42709</v>
      </c>
      <c r="B991">
        <v>63.919998</v>
      </c>
      <c r="C991">
        <v>64.220000999999996</v>
      </c>
      <c r="D991">
        <v>63.419998</v>
      </c>
      <c r="E991">
        <v>63.529998999999997</v>
      </c>
      <c r="F991">
        <v>40.774344999999997</v>
      </c>
      <c r="G991">
        <v>8448800</v>
      </c>
    </row>
    <row r="992" spans="1:7" x14ac:dyDescent="0.2">
      <c r="A992" s="31">
        <v>42710</v>
      </c>
      <c r="B992">
        <v>63.400002000000001</v>
      </c>
      <c r="C992">
        <v>64.319999999999993</v>
      </c>
      <c r="D992">
        <v>63.25</v>
      </c>
      <c r="E992">
        <v>64.300003000000004</v>
      </c>
      <c r="F992">
        <v>41.268538999999997</v>
      </c>
      <c r="G992">
        <v>6749200</v>
      </c>
    </row>
    <row r="993" spans="1:7" x14ac:dyDescent="0.2">
      <c r="A993" s="31">
        <v>42711</v>
      </c>
      <c r="B993">
        <v>64.489998</v>
      </c>
      <c r="C993">
        <v>65.480002999999996</v>
      </c>
      <c r="D993">
        <v>64.309997999999993</v>
      </c>
      <c r="E993">
        <v>65.410004000000001</v>
      </c>
      <c r="F993">
        <v>41.980949000000003</v>
      </c>
      <c r="G993">
        <v>8147500</v>
      </c>
    </row>
    <row r="994" spans="1:7" x14ac:dyDescent="0.2">
      <c r="A994" s="31">
        <v>42712</v>
      </c>
      <c r="B994">
        <v>65.029999000000004</v>
      </c>
      <c r="C994">
        <v>65.629997000000003</v>
      </c>
      <c r="D994">
        <v>64.680000000000007</v>
      </c>
      <c r="E994">
        <v>65.360000999999997</v>
      </c>
      <c r="F994">
        <v>41.948860000000003</v>
      </c>
      <c r="G994">
        <v>6695000</v>
      </c>
    </row>
    <row r="995" spans="1:7" x14ac:dyDescent="0.2">
      <c r="A995" s="31">
        <v>42713</v>
      </c>
      <c r="B995">
        <v>65.480002999999996</v>
      </c>
      <c r="C995">
        <v>66.569999999999993</v>
      </c>
      <c r="D995">
        <v>65.410004000000001</v>
      </c>
      <c r="E995">
        <v>66.269997000000004</v>
      </c>
      <c r="F995">
        <v>42.532924999999999</v>
      </c>
      <c r="G995">
        <v>7464500</v>
      </c>
    </row>
    <row r="996" spans="1:7" x14ac:dyDescent="0.2">
      <c r="A996" s="31">
        <v>42716</v>
      </c>
      <c r="B996">
        <v>66.300003000000004</v>
      </c>
      <c r="C996">
        <v>66.779999000000004</v>
      </c>
      <c r="D996">
        <v>66.199996999999996</v>
      </c>
      <c r="E996">
        <v>66.489998</v>
      </c>
      <c r="F996">
        <v>42.674114000000003</v>
      </c>
      <c r="G996">
        <v>5590300</v>
      </c>
    </row>
    <row r="997" spans="1:7" x14ac:dyDescent="0.2">
      <c r="A997" s="31">
        <v>42717</v>
      </c>
      <c r="B997">
        <v>66.5</v>
      </c>
      <c r="C997">
        <v>67.160004000000001</v>
      </c>
      <c r="D997">
        <v>66.459998999999996</v>
      </c>
      <c r="E997">
        <v>66.690002000000007</v>
      </c>
      <c r="F997">
        <v>42.802470999999997</v>
      </c>
      <c r="G997">
        <v>6968000</v>
      </c>
    </row>
    <row r="998" spans="1:7" x14ac:dyDescent="0.2">
      <c r="A998" s="31">
        <v>42718</v>
      </c>
      <c r="B998">
        <v>66.860000999999997</v>
      </c>
      <c r="C998">
        <v>67.190002000000007</v>
      </c>
      <c r="D998">
        <v>65.830001999999993</v>
      </c>
      <c r="E998">
        <v>65.940002000000007</v>
      </c>
      <c r="F998">
        <v>42.321114000000001</v>
      </c>
      <c r="G998">
        <v>6359200</v>
      </c>
    </row>
    <row r="999" spans="1:7" x14ac:dyDescent="0.2">
      <c r="A999" s="31">
        <v>42719</v>
      </c>
      <c r="B999">
        <v>65.690002000000007</v>
      </c>
      <c r="C999">
        <v>66.379997000000003</v>
      </c>
      <c r="D999">
        <v>65.550003000000004</v>
      </c>
      <c r="E999">
        <v>66.260002</v>
      </c>
      <c r="F999">
        <v>42.526496999999999</v>
      </c>
      <c r="G999">
        <v>6465200</v>
      </c>
    </row>
    <row r="1000" spans="1:7" x14ac:dyDescent="0.2">
      <c r="A1000" s="31">
        <v>42720</v>
      </c>
      <c r="B1000">
        <v>66.25</v>
      </c>
      <c r="C1000">
        <v>67.239998</v>
      </c>
      <c r="D1000">
        <v>65.819999999999993</v>
      </c>
      <c r="E1000">
        <v>67.040001000000004</v>
      </c>
      <c r="F1000">
        <v>43.027115000000002</v>
      </c>
      <c r="G1000">
        <v>9694200</v>
      </c>
    </row>
    <row r="1001" spans="1:7" x14ac:dyDescent="0.2">
      <c r="A1001" s="31">
        <v>42723</v>
      </c>
      <c r="B1001">
        <v>67.370002999999997</v>
      </c>
      <c r="C1001">
        <v>67.860000999999997</v>
      </c>
      <c r="D1001">
        <v>67.209998999999996</v>
      </c>
      <c r="E1001">
        <v>67.760002</v>
      </c>
      <c r="F1001">
        <v>43.489220000000003</v>
      </c>
      <c r="G1001">
        <v>6987600</v>
      </c>
    </row>
    <row r="1002" spans="1:7" x14ac:dyDescent="0.2">
      <c r="A1002" s="31">
        <v>42724</v>
      </c>
      <c r="B1002">
        <v>67.150002000000001</v>
      </c>
      <c r="C1002">
        <v>67.339995999999999</v>
      </c>
      <c r="D1002">
        <v>66.330001999999993</v>
      </c>
      <c r="E1002">
        <v>67.339995999999999</v>
      </c>
      <c r="F1002">
        <v>43.612270000000002</v>
      </c>
      <c r="G1002">
        <v>6976500</v>
      </c>
    </row>
    <row r="1003" spans="1:7" x14ac:dyDescent="0.2">
      <c r="A1003" s="31">
        <v>42725</v>
      </c>
      <c r="B1003">
        <v>67.470000999999996</v>
      </c>
      <c r="C1003">
        <v>67.889999000000003</v>
      </c>
      <c r="D1003">
        <v>67.239998</v>
      </c>
      <c r="E1003">
        <v>67.269997000000004</v>
      </c>
      <c r="F1003">
        <v>43.566935999999998</v>
      </c>
      <c r="G1003">
        <v>4643400</v>
      </c>
    </row>
    <row r="1004" spans="1:7" x14ac:dyDescent="0.2">
      <c r="A1004" s="31">
        <v>42726</v>
      </c>
      <c r="B1004">
        <v>67.099997999999999</v>
      </c>
      <c r="C1004">
        <v>67.739998</v>
      </c>
      <c r="D1004">
        <v>67.080001999999993</v>
      </c>
      <c r="E1004">
        <v>67.680000000000007</v>
      </c>
      <c r="F1004">
        <v>43.832465999999997</v>
      </c>
      <c r="G1004">
        <v>4858800</v>
      </c>
    </row>
    <row r="1005" spans="1:7" x14ac:dyDescent="0.2">
      <c r="A1005" s="31">
        <v>42727</v>
      </c>
      <c r="B1005">
        <v>67.739998</v>
      </c>
      <c r="C1005">
        <v>67.800003000000004</v>
      </c>
      <c r="D1005">
        <v>67.510002</v>
      </c>
      <c r="E1005">
        <v>67.720000999999996</v>
      </c>
      <c r="F1005">
        <v>43.858376</v>
      </c>
      <c r="G1005">
        <v>3226400</v>
      </c>
    </row>
    <row r="1006" spans="1:7" x14ac:dyDescent="0.2">
      <c r="A1006" s="31">
        <v>42731</v>
      </c>
      <c r="B1006">
        <v>67.800003000000004</v>
      </c>
      <c r="C1006">
        <v>68</v>
      </c>
      <c r="D1006">
        <v>67.610000999999997</v>
      </c>
      <c r="E1006">
        <v>67.819999999999993</v>
      </c>
      <c r="F1006">
        <v>43.923133999999997</v>
      </c>
      <c r="G1006">
        <v>3346400</v>
      </c>
    </row>
    <row r="1007" spans="1:7" x14ac:dyDescent="0.2">
      <c r="A1007" s="31">
        <v>42732</v>
      </c>
      <c r="B1007">
        <v>67.569999999999993</v>
      </c>
      <c r="C1007">
        <v>67.75</v>
      </c>
      <c r="D1007">
        <v>67.389999000000003</v>
      </c>
      <c r="E1007">
        <v>67.510002</v>
      </c>
      <c r="F1007">
        <v>43.722377999999999</v>
      </c>
      <c r="G1007">
        <v>5333300</v>
      </c>
    </row>
    <row r="1008" spans="1:7" x14ac:dyDescent="0.2">
      <c r="A1008" s="31">
        <v>42733</v>
      </c>
      <c r="B1008">
        <v>67.269997000000004</v>
      </c>
      <c r="C1008">
        <v>68</v>
      </c>
      <c r="D1008">
        <v>67.120002999999997</v>
      </c>
      <c r="E1008">
        <v>67.849997999999999</v>
      </c>
      <c r="F1008">
        <v>43.942570000000003</v>
      </c>
      <c r="G1008">
        <v>3662800</v>
      </c>
    </row>
    <row r="1009" spans="1:7" x14ac:dyDescent="0.2">
      <c r="A1009" s="31">
        <v>42734</v>
      </c>
      <c r="B1009">
        <v>67.970000999999996</v>
      </c>
      <c r="C1009">
        <v>68.029999000000004</v>
      </c>
      <c r="D1009">
        <v>67.5</v>
      </c>
      <c r="E1009">
        <v>67.620002999999997</v>
      </c>
      <c r="F1009">
        <v>43.793605999999997</v>
      </c>
      <c r="G1009">
        <v>5369200</v>
      </c>
    </row>
    <row r="1010" spans="1:7" x14ac:dyDescent="0.2">
      <c r="A1010" s="31">
        <v>42738</v>
      </c>
      <c r="B1010">
        <v>67.739998</v>
      </c>
      <c r="C1010">
        <v>68.040001000000004</v>
      </c>
      <c r="D1010">
        <v>67.25</v>
      </c>
      <c r="E1010">
        <v>67.629997000000003</v>
      </c>
      <c r="F1010">
        <v>43.800083000000001</v>
      </c>
      <c r="G1010">
        <v>5799500</v>
      </c>
    </row>
    <row r="1011" spans="1:7" x14ac:dyDescent="0.2">
      <c r="A1011" s="31">
        <v>42739</v>
      </c>
      <c r="B1011">
        <v>68.169998000000007</v>
      </c>
      <c r="C1011">
        <v>68.790001000000004</v>
      </c>
      <c r="D1011">
        <v>67.760002</v>
      </c>
      <c r="E1011">
        <v>67.849997999999999</v>
      </c>
      <c r="F1011">
        <v>43.942570000000003</v>
      </c>
      <c r="G1011">
        <v>7553000</v>
      </c>
    </row>
    <row r="1012" spans="1:7" x14ac:dyDescent="0.2">
      <c r="A1012" s="31">
        <v>42740</v>
      </c>
      <c r="B1012">
        <v>67.970000999999996</v>
      </c>
      <c r="C1012">
        <v>68.269997000000004</v>
      </c>
      <c r="D1012">
        <v>67.489998</v>
      </c>
      <c r="E1012">
        <v>67.930000000000007</v>
      </c>
      <c r="F1012">
        <v>43.994377</v>
      </c>
      <c r="G1012">
        <v>8173400</v>
      </c>
    </row>
    <row r="1013" spans="1:7" x14ac:dyDescent="0.2">
      <c r="A1013" s="31">
        <v>42741</v>
      </c>
      <c r="B1013">
        <v>67.940002000000007</v>
      </c>
      <c r="C1013">
        <v>68.319999999999993</v>
      </c>
      <c r="D1013">
        <v>67.779999000000004</v>
      </c>
      <c r="E1013">
        <v>68.230002999999996</v>
      </c>
      <c r="F1013">
        <v>44.188675000000003</v>
      </c>
      <c r="G1013">
        <v>4925900</v>
      </c>
    </row>
    <row r="1014" spans="1:7" x14ac:dyDescent="0.2">
      <c r="A1014" s="31">
        <v>42744</v>
      </c>
      <c r="B1014">
        <v>68.230002999999996</v>
      </c>
      <c r="C1014">
        <v>68.330001999999993</v>
      </c>
      <c r="D1014">
        <v>67.860000999999997</v>
      </c>
      <c r="E1014">
        <v>67.949996999999996</v>
      </c>
      <c r="F1014">
        <v>44.007328000000001</v>
      </c>
      <c r="G1014">
        <v>4815900</v>
      </c>
    </row>
    <row r="1015" spans="1:7" x14ac:dyDescent="0.2">
      <c r="A1015" s="31">
        <v>42745</v>
      </c>
      <c r="B1015">
        <v>68.139999000000003</v>
      </c>
      <c r="C1015">
        <v>68.169998000000007</v>
      </c>
      <c r="D1015">
        <v>67.550003000000004</v>
      </c>
      <c r="E1015">
        <v>67.720000999999996</v>
      </c>
      <c r="F1015">
        <v>43.858376</v>
      </c>
      <c r="G1015">
        <v>5226800</v>
      </c>
    </row>
    <row r="1016" spans="1:7" x14ac:dyDescent="0.2">
      <c r="A1016" s="31">
        <v>42746</v>
      </c>
      <c r="B1016">
        <v>67.779999000000004</v>
      </c>
      <c r="C1016">
        <v>68.080001999999993</v>
      </c>
      <c r="D1016">
        <v>67.540001000000004</v>
      </c>
      <c r="E1016">
        <v>67.650002000000001</v>
      </c>
      <c r="F1016">
        <v>43.813037999999999</v>
      </c>
      <c r="G1016">
        <v>5618700</v>
      </c>
    </row>
    <row r="1017" spans="1:7" x14ac:dyDescent="0.2">
      <c r="A1017" s="31">
        <v>42747</v>
      </c>
      <c r="B1017">
        <v>67.470000999999996</v>
      </c>
      <c r="C1017">
        <v>67.690002000000007</v>
      </c>
      <c r="D1017">
        <v>67.279999000000004</v>
      </c>
      <c r="E1017">
        <v>67.510002</v>
      </c>
      <c r="F1017">
        <v>43.722377999999999</v>
      </c>
      <c r="G1017">
        <v>5007000</v>
      </c>
    </row>
    <row r="1018" spans="1:7" x14ac:dyDescent="0.2">
      <c r="A1018" s="31">
        <v>42748</v>
      </c>
      <c r="B1018">
        <v>67.480002999999996</v>
      </c>
      <c r="C1018">
        <v>67.690002000000007</v>
      </c>
      <c r="D1018">
        <v>67.279999000000004</v>
      </c>
      <c r="E1018">
        <v>67.580001999999993</v>
      </c>
      <c r="F1018">
        <v>43.767707999999999</v>
      </c>
      <c r="G1018">
        <v>4073100</v>
      </c>
    </row>
    <row r="1019" spans="1:7" x14ac:dyDescent="0.2">
      <c r="A1019" s="31">
        <v>42752</v>
      </c>
      <c r="B1019">
        <v>67.819999999999993</v>
      </c>
      <c r="C1019">
        <v>68.519997000000004</v>
      </c>
      <c r="D1019">
        <v>67.540001000000004</v>
      </c>
      <c r="E1019">
        <v>68.480002999999996</v>
      </c>
      <c r="F1019">
        <v>44.350577999999999</v>
      </c>
      <c r="G1019">
        <v>9012500</v>
      </c>
    </row>
    <row r="1020" spans="1:7" x14ac:dyDescent="0.2">
      <c r="A1020" s="31">
        <v>42753</v>
      </c>
      <c r="B1020">
        <v>68.559997999999993</v>
      </c>
      <c r="C1020">
        <v>69.199996999999996</v>
      </c>
      <c r="D1020">
        <v>68.550003000000004</v>
      </c>
      <c r="E1020">
        <v>69.160004000000001</v>
      </c>
      <c r="F1020">
        <v>44.790981000000002</v>
      </c>
      <c r="G1020">
        <v>8063400</v>
      </c>
    </row>
    <row r="1021" spans="1:7" x14ac:dyDescent="0.2">
      <c r="A1021" s="31">
        <v>42754</v>
      </c>
      <c r="B1021">
        <v>69.139999000000003</v>
      </c>
      <c r="C1021">
        <v>69.599997999999999</v>
      </c>
      <c r="D1021">
        <v>69.010002</v>
      </c>
      <c r="E1021">
        <v>69.550003000000004</v>
      </c>
      <c r="F1021">
        <v>45.043568</v>
      </c>
      <c r="G1021">
        <v>7853600</v>
      </c>
    </row>
    <row r="1022" spans="1:7" x14ac:dyDescent="0.2">
      <c r="A1022" s="31">
        <v>42755</v>
      </c>
      <c r="B1022">
        <v>69.660004000000001</v>
      </c>
      <c r="C1022">
        <v>70.110000999999997</v>
      </c>
      <c r="D1022">
        <v>69.650002000000001</v>
      </c>
      <c r="E1022">
        <v>70.010002</v>
      </c>
      <c r="F1022">
        <v>45.341484000000001</v>
      </c>
      <c r="G1022">
        <v>10188200</v>
      </c>
    </row>
    <row r="1023" spans="1:7" x14ac:dyDescent="0.2">
      <c r="A1023" s="31">
        <v>42758</v>
      </c>
      <c r="B1023">
        <v>70.220000999999996</v>
      </c>
      <c r="C1023">
        <v>70.629997000000003</v>
      </c>
      <c r="D1023">
        <v>70</v>
      </c>
      <c r="E1023">
        <v>70.550003000000004</v>
      </c>
      <c r="F1023">
        <v>45.691212</v>
      </c>
      <c r="G1023">
        <v>6508800</v>
      </c>
    </row>
    <row r="1024" spans="1:7" x14ac:dyDescent="0.2">
      <c r="A1024" s="31">
        <v>42759</v>
      </c>
      <c r="B1024">
        <v>70.550003000000004</v>
      </c>
      <c r="C1024">
        <v>70.790001000000004</v>
      </c>
      <c r="D1024">
        <v>70.400002000000001</v>
      </c>
      <c r="E1024">
        <v>70.760002</v>
      </c>
      <c r="F1024">
        <v>45.827209000000003</v>
      </c>
      <c r="G1024">
        <v>6510500</v>
      </c>
    </row>
    <row r="1025" spans="1:7" x14ac:dyDescent="0.2">
      <c r="A1025" s="31">
        <v>42760</v>
      </c>
      <c r="B1025">
        <v>71.040001000000004</v>
      </c>
      <c r="C1025">
        <v>71.220000999999996</v>
      </c>
      <c r="D1025">
        <v>70.769997000000004</v>
      </c>
      <c r="E1025">
        <v>70.959998999999996</v>
      </c>
      <c r="F1025">
        <v>45.956721999999999</v>
      </c>
      <c r="G1025">
        <v>6112700</v>
      </c>
    </row>
    <row r="1026" spans="1:7" x14ac:dyDescent="0.2">
      <c r="A1026" s="31">
        <v>42761</v>
      </c>
      <c r="B1026">
        <v>71.069999999999993</v>
      </c>
      <c r="C1026">
        <v>71.099997999999999</v>
      </c>
      <c r="D1026">
        <v>70.639999000000003</v>
      </c>
      <c r="E1026">
        <v>70.849997999999999</v>
      </c>
      <c r="F1026">
        <v>45.885489999999997</v>
      </c>
      <c r="G1026">
        <v>5969700</v>
      </c>
    </row>
    <row r="1027" spans="1:7" x14ac:dyDescent="0.2">
      <c r="A1027" s="31">
        <v>42762</v>
      </c>
      <c r="B1027">
        <v>70.849997999999999</v>
      </c>
      <c r="C1027">
        <v>71.050003000000004</v>
      </c>
      <c r="D1027">
        <v>70.599997999999999</v>
      </c>
      <c r="E1027">
        <v>71.029999000000004</v>
      </c>
      <c r="F1027">
        <v>46.002071000000001</v>
      </c>
      <c r="G1027">
        <v>5915600</v>
      </c>
    </row>
    <row r="1028" spans="1:7" x14ac:dyDescent="0.2">
      <c r="A1028" s="31">
        <v>42765</v>
      </c>
      <c r="B1028">
        <v>70.980002999999996</v>
      </c>
      <c r="C1028">
        <v>71.389999000000003</v>
      </c>
      <c r="D1028">
        <v>70.819999999999993</v>
      </c>
      <c r="E1028">
        <v>71.300003000000004</v>
      </c>
      <c r="F1028">
        <v>46.176932999999998</v>
      </c>
      <c r="G1028">
        <v>8574700</v>
      </c>
    </row>
    <row r="1029" spans="1:7" x14ac:dyDescent="0.2">
      <c r="A1029" s="31">
        <v>42766</v>
      </c>
      <c r="B1029">
        <v>71.330001999999993</v>
      </c>
      <c r="C1029">
        <v>71.440002000000007</v>
      </c>
      <c r="D1029">
        <v>70.970000999999996</v>
      </c>
      <c r="E1029">
        <v>71.180000000000007</v>
      </c>
      <c r="F1029">
        <v>46.099212999999999</v>
      </c>
      <c r="G1029">
        <v>11463000</v>
      </c>
    </row>
    <row r="1030" spans="1:7" x14ac:dyDescent="0.2">
      <c r="A1030" s="31">
        <v>42767</v>
      </c>
      <c r="B1030">
        <v>69.959998999999996</v>
      </c>
      <c r="C1030">
        <v>72</v>
      </c>
      <c r="D1030">
        <v>68.800003000000004</v>
      </c>
      <c r="E1030">
        <v>71.389999000000003</v>
      </c>
      <c r="F1030">
        <v>46.235222</v>
      </c>
      <c r="G1030">
        <v>11416300</v>
      </c>
    </row>
    <row r="1031" spans="1:7" x14ac:dyDescent="0.2">
      <c r="A1031" s="31">
        <v>42768</v>
      </c>
      <c r="B1031">
        <v>71.660004000000001</v>
      </c>
      <c r="C1031">
        <v>72.080001999999993</v>
      </c>
      <c r="D1031">
        <v>71.330001999999993</v>
      </c>
      <c r="E1031">
        <v>71.449996999999996</v>
      </c>
      <c r="F1031">
        <v>46.274075000000003</v>
      </c>
      <c r="G1031">
        <v>8108500</v>
      </c>
    </row>
    <row r="1032" spans="1:7" x14ac:dyDescent="0.2">
      <c r="A1032" s="31">
        <v>42769</v>
      </c>
      <c r="B1032">
        <v>71.489998</v>
      </c>
      <c r="C1032">
        <v>71.959998999999996</v>
      </c>
      <c r="D1032">
        <v>71.069999999999993</v>
      </c>
      <c r="E1032">
        <v>71.489998</v>
      </c>
      <c r="F1032">
        <v>46.299995000000003</v>
      </c>
      <c r="G1032">
        <v>6817400</v>
      </c>
    </row>
    <row r="1033" spans="1:7" x14ac:dyDescent="0.2">
      <c r="A1033" s="31">
        <v>42772</v>
      </c>
      <c r="B1033">
        <v>71.400002000000001</v>
      </c>
      <c r="C1033">
        <v>71.800003000000004</v>
      </c>
      <c r="D1033">
        <v>71.290001000000004</v>
      </c>
      <c r="E1033">
        <v>71.290001000000004</v>
      </c>
      <c r="F1033">
        <v>46.170464000000003</v>
      </c>
      <c r="G1033">
        <v>5192500</v>
      </c>
    </row>
    <row r="1034" spans="1:7" x14ac:dyDescent="0.2">
      <c r="A1034" s="31">
        <v>42773</v>
      </c>
      <c r="B1034">
        <v>71.529999000000004</v>
      </c>
      <c r="C1034">
        <v>72.269997000000004</v>
      </c>
      <c r="D1034">
        <v>71.489998</v>
      </c>
      <c r="E1034">
        <v>72.199996999999996</v>
      </c>
      <c r="F1034">
        <v>46.759810999999999</v>
      </c>
      <c r="G1034">
        <v>5239900</v>
      </c>
    </row>
    <row r="1035" spans="1:7" x14ac:dyDescent="0.2">
      <c r="A1035" s="31">
        <v>42774</v>
      </c>
      <c r="B1035">
        <v>72.110000999999997</v>
      </c>
      <c r="C1035">
        <v>72.589995999999999</v>
      </c>
      <c r="D1035">
        <v>72.040001000000004</v>
      </c>
      <c r="E1035">
        <v>72.150002000000001</v>
      </c>
      <c r="F1035">
        <v>46.727432</v>
      </c>
      <c r="G1035">
        <v>4848500</v>
      </c>
    </row>
    <row r="1036" spans="1:7" x14ac:dyDescent="0.2">
      <c r="A1036" s="31">
        <v>42775</v>
      </c>
      <c r="B1036">
        <v>72.150002000000001</v>
      </c>
      <c r="C1036">
        <v>72.550003000000004</v>
      </c>
      <c r="D1036">
        <v>71.910004000000001</v>
      </c>
      <c r="E1036">
        <v>72.489998</v>
      </c>
      <c r="F1036">
        <v>46.947636000000003</v>
      </c>
      <c r="G1036">
        <v>5183200</v>
      </c>
    </row>
    <row r="1037" spans="1:7" x14ac:dyDescent="0.2">
      <c r="A1037" s="31">
        <v>42776</v>
      </c>
      <c r="B1037">
        <v>72.389999000000003</v>
      </c>
      <c r="C1037">
        <v>72.580001999999993</v>
      </c>
      <c r="D1037">
        <v>72.169998000000007</v>
      </c>
      <c r="E1037">
        <v>72.419998000000007</v>
      </c>
      <c r="F1037">
        <v>46.902290000000001</v>
      </c>
      <c r="G1037">
        <v>4154900</v>
      </c>
    </row>
    <row r="1038" spans="1:7" x14ac:dyDescent="0.2">
      <c r="A1038" s="31">
        <v>42779</v>
      </c>
      <c r="B1038">
        <v>72.470000999999996</v>
      </c>
      <c r="C1038">
        <v>72.589995999999999</v>
      </c>
      <c r="D1038">
        <v>71.989998</v>
      </c>
      <c r="E1038">
        <v>72.040001000000004</v>
      </c>
      <c r="F1038">
        <v>46.656204000000002</v>
      </c>
      <c r="G1038">
        <v>5175800</v>
      </c>
    </row>
    <row r="1039" spans="1:7" x14ac:dyDescent="0.2">
      <c r="A1039" s="31">
        <v>42780</v>
      </c>
      <c r="B1039">
        <v>72</v>
      </c>
      <c r="C1039">
        <v>72.209998999999996</v>
      </c>
      <c r="D1039">
        <v>71.680000000000007</v>
      </c>
      <c r="E1039">
        <v>71.879997000000003</v>
      </c>
      <c r="F1039">
        <v>46.552554999999998</v>
      </c>
      <c r="G1039">
        <v>5120200</v>
      </c>
    </row>
    <row r="1040" spans="1:7" x14ac:dyDescent="0.2">
      <c r="A1040" s="31">
        <v>42781</v>
      </c>
      <c r="B1040">
        <v>71.720000999999996</v>
      </c>
      <c r="C1040">
        <v>72.269997000000004</v>
      </c>
      <c r="D1040">
        <v>71.529999000000004</v>
      </c>
      <c r="E1040">
        <v>72.169998000000007</v>
      </c>
      <c r="F1040">
        <v>46.740378999999997</v>
      </c>
      <c r="G1040">
        <v>5222300</v>
      </c>
    </row>
    <row r="1041" spans="1:7" x14ac:dyDescent="0.2">
      <c r="A1041" s="31">
        <v>42782</v>
      </c>
      <c r="B1041">
        <v>72.169998000000007</v>
      </c>
      <c r="C1041">
        <v>72.709998999999996</v>
      </c>
      <c r="D1041">
        <v>72.010002</v>
      </c>
      <c r="E1041">
        <v>72.709998999999996</v>
      </c>
      <c r="F1041">
        <v>47.090114999999997</v>
      </c>
      <c r="G1041">
        <v>5594000</v>
      </c>
    </row>
    <row r="1042" spans="1:7" x14ac:dyDescent="0.2">
      <c r="A1042" s="31">
        <v>42783</v>
      </c>
      <c r="B1042">
        <v>72.400002000000001</v>
      </c>
      <c r="C1042">
        <v>72.980002999999996</v>
      </c>
      <c r="D1042">
        <v>72.379997000000003</v>
      </c>
      <c r="E1042">
        <v>72.970000999999996</v>
      </c>
      <c r="F1042">
        <v>47.258495000000003</v>
      </c>
      <c r="G1042">
        <v>5568400</v>
      </c>
    </row>
    <row r="1043" spans="1:7" x14ac:dyDescent="0.2">
      <c r="A1043" s="31">
        <v>42787</v>
      </c>
      <c r="B1043">
        <v>72.790001000000004</v>
      </c>
      <c r="C1043">
        <v>73.730002999999996</v>
      </c>
      <c r="D1043">
        <v>72.75</v>
      </c>
      <c r="E1043">
        <v>73.650002000000001</v>
      </c>
      <c r="F1043">
        <v>47.698895</v>
      </c>
      <c r="G1043">
        <v>5329300</v>
      </c>
    </row>
    <row r="1044" spans="1:7" x14ac:dyDescent="0.2">
      <c r="A1044" s="31">
        <v>42788</v>
      </c>
      <c r="B1044">
        <v>73.550003000000004</v>
      </c>
      <c r="C1044">
        <v>73.760002</v>
      </c>
      <c r="D1044">
        <v>73.290001000000004</v>
      </c>
      <c r="E1044">
        <v>73.599997999999999</v>
      </c>
      <c r="F1044">
        <v>47.666504000000003</v>
      </c>
      <c r="G1044">
        <v>4401200</v>
      </c>
    </row>
    <row r="1045" spans="1:7" x14ac:dyDescent="0.2">
      <c r="A1045" s="31">
        <v>42789</v>
      </c>
      <c r="B1045">
        <v>73.809997999999993</v>
      </c>
      <c r="C1045">
        <v>74.550003000000004</v>
      </c>
      <c r="D1045">
        <v>73.690002000000007</v>
      </c>
      <c r="E1045">
        <v>74.459998999999996</v>
      </c>
      <c r="F1045">
        <v>48.223475999999998</v>
      </c>
      <c r="G1045">
        <v>4116800</v>
      </c>
    </row>
    <row r="1046" spans="1:7" x14ac:dyDescent="0.2">
      <c r="A1046" s="31">
        <v>42790</v>
      </c>
      <c r="B1046">
        <v>74.360000999999997</v>
      </c>
      <c r="C1046">
        <v>74.709998999999996</v>
      </c>
      <c r="D1046">
        <v>74.260002</v>
      </c>
      <c r="E1046">
        <v>74.430000000000007</v>
      </c>
      <c r="F1046">
        <v>48.204056000000001</v>
      </c>
      <c r="G1046">
        <v>4960000</v>
      </c>
    </row>
    <row r="1047" spans="1:7" x14ac:dyDescent="0.2">
      <c r="A1047" s="31">
        <v>42793</v>
      </c>
      <c r="B1047">
        <v>74.480002999999996</v>
      </c>
      <c r="C1047">
        <v>74.760002</v>
      </c>
      <c r="D1047">
        <v>74.440002000000007</v>
      </c>
      <c r="E1047">
        <v>74.589995999999999</v>
      </c>
      <c r="F1047">
        <v>48.307678000000003</v>
      </c>
      <c r="G1047">
        <v>6320000</v>
      </c>
    </row>
    <row r="1048" spans="1:7" x14ac:dyDescent="0.2">
      <c r="A1048" s="31">
        <v>42794</v>
      </c>
      <c r="B1048">
        <v>74.319999999999993</v>
      </c>
      <c r="C1048">
        <v>75.139999000000003</v>
      </c>
      <c r="D1048">
        <v>74.300003000000004</v>
      </c>
      <c r="E1048">
        <v>74.919998000000007</v>
      </c>
      <c r="F1048">
        <v>48.521397</v>
      </c>
      <c r="G1048">
        <v>7160900</v>
      </c>
    </row>
    <row r="1049" spans="1:7" x14ac:dyDescent="0.2">
      <c r="A1049" s="31">
        <v>42795</v>
      </c>
      <c r="B1049">
        <v>74.980002999999996</v>
      </c>
      <c r="C1049">
        <v>75.75</v>
      </c>
      <c r="D1049">
        <v>74.669998000000007</v>
      </c>
      <c r="E1049">
        <v>75.599997999999999</v>
      </c>
      <c r="F1049">
        <v>48.961792000000003</v>
      </c>
      <c r="G1049">
        <v>6044100</v>
      </c>
    </row>
    <row r="1050" spans="1:7" x14ac:dyDescent="0.2">
      <c r="A1050" s="31">
        <v>42796</v>
      </c>
      <c r="B1050">
        <v>75.519997000000004</v>
      </c>
      <c r="C1050">
        <v>76.040001000000004</v>
      </c>
      <c r="D1050">
        <v>75.269997000000004</v>
      </c>
      <c r="E1050">
        <v>75.720000999999996</v>
      </c>
      <c r="F1050">
        <v>49.039515999999999</v>
      </c>
      <c r="G1050">
        <v>7491100</v>
      </c>
    </row>
    <row r="1051" spans="1:7" x14ac:dyDescent="0.2">
      <c r="A1051" s="31">
        <v>42797</v>
      </c>
      <c r="B1051">
        <v>75.800003000000004</v>
      </c>
      <c r="C1051">
        <v>75.800003000000004</v>
      </c>
      <c r="D1051">
        <v>74.959998999999996</v>
      </c>
      <c r="E1051">
        <v>75.569999999999993</v>
      </c>
      <c r="F1051">
        <v>48.942368000000002</v>
      </c>
      <c r="G1051">
        <v>6041500</v>
      </c>
    </row>
    <row r="1052" spans="1:7" x14ac:dyDescent="0.2">
      <c r="A1052" s="31">
        <v>42800</v>
      </c>
      <c r="B1052">
        <v>75.550003000000004</v>
      </c>
      <c r="C1052">
        <v>75.610000999999997</v>
      </c>
      <c r="D1052">
        <v>74.959998999999996</v>
      </c>
      <c r="E1052">
        <v>75.580001999999993</v>
      </c>
      <c r="F1052">
        <v>48.948849000000003</v>
      </c>
      <c r="G1052">
        <v>5762400</v>
      </c>
    </row>
    <row r="1053" spans="1:7" x14ac:dyDescent="0.2">
      <c r="A1053" s="31">
        <v>42801</v>
      </c>
      <c r="B1053">
        <v>75.269997000000004</v>
      </c>
      <c r="C1053">
        <v>76.300003000000004</v>
      </c>
      <c r="D1053">
        <v>75.269997000000004</v>
      </c>
      <c r="E1053">
        <v>76.099997999999999</v>
      </c>
      <c r="F1053">
        <v>49.285625000000003</v>
      </c>
      <c r="G1053">
        <v>6108300</v>
      </c>
    </row>
    <row r="1054" spans="1:7" x14ac:dyDescent="0.2">
      <c r="A1054" s="31">
        <v>42802</v>
      </c>
      <c r="B1054">
        <v>75.790001000000004</v>
      </c>
      <c r="C1054">
        <v>76.120002999999997</v>
      </c>
      <c r="D1054">
        <v>75.559997999999993</v>
      </c>
      <c r="E1054">
        <v>75.839995999999999</v>
      </c>
      <c r="F1054">
        <v>49.117241</v>
      </c>
      <c r="G1054">
        <v>4860500</v>
      </c>
    </row>
    <row r="1055" spans="1:7" x14ac:dyDescent="0.2">
      <c r="A1055" s="31">
        <v>42803</v>
      </c>
      <c r="B1055">
        <v>75.989998</v>
      </c>
      <c r="C1055">
        <v>76.440002000000007</v>
      </c>
      <c r="D1055">
        <v>75.900002000000001</v>
      </c>
      <c r="E1055">
        <v>76.190002000000007</v>
      </c>
      <c r="F1055">
        <v>49.343913999999998</v>
      </c>
      <c r="G1055">
        <v>5344900</v>
      </c>
    </row>
    <row r="1056" spans="1:7" x14ac:dyDescent="0.2">
      <c r="A1056" s="31">
        <v>42804</v>
      </c>
      <c r="B1056">
        <v>76.419998000000007</v>
      </c>
      <c r="C1056">
        <v>76.550003000000004</v>
      </c>
      <c r="D1056">
        <v>76.129997000000003</v>
      </c>
      <c r="E1056">
        <v>76.449996999999996</v>
      </c>
      <c r="F1056">
        <v>49.512287000000001</v>
      </c>
      <c r="G1056">
        <v>6877500</v>
      </c>
    </row>
    <row r="1057" spans="1:7" x14ac:dyDescent="0.2">
      <c r="A1057" s="31">
        <v>42807</v>
      </c>
      <c r="B1057">
        <v>75.940002000000007</v>
      </c>
      <c r="C1057">
        <v>76.199996999999996</v>
      </c>
      <c r="D1057">
        <v>75.389999000000003</v>
      </c>
      <c r="E1057">
        <v>75.650002000000001</v>
      </c>
      <c r="F1057">
        <v>49.388247999999997</v>
      </c>
      <c r="G1057">
        <v>6836200</v>
      </c>
    </row>
    <row r="1058" spans="1:7" x14ac:dyDescent="0.2">
      <c r="A1058" s="31">
        <v>42808</v>
      </c>
      <c r="B1058">
        <v>75.709998999999996</v>
      </c>
      <c r="C1058">
        <v>75.800003000000004</v>
      </c>
      <c r="D1058">
        <v>75.139999000000003</v>
      </c>
      <c r="E1058">
        <v>75.339995999999999</v>
      </c>
      <c r="F1058">
        <v>49.185867000000002</v>
      </c>
      <c r="G1058">
        <v>8255500</v>
      </c>
    </row>
    <row r="1059" spans="1:7" x14ac:dyDescent="0.2">
      <c r="A1059" s="31">
        <v>42809</v>
      </c>
      <c r="B1059">
        <v>75.580001999999993</v>
      </c>
      <c r="C1059">
        <v>75.819999999999993</v>
      </c>
      <c r="D1059">
        <v>75.110000999999997</v>
      </c>
      <c r="E1059">
        <v>75.669998000000007</v>
      </c>
      <c r="F1059">
        <v>49.401305999999998</v>
      </c>
      <c r="G1059">
        <v>8470800</v>
      </c>
    </row>
    <row r="1060" spans="1:7" x14ac:dyDescent="0.2">
      <c r="A1060" s="31">
        <v>42810</v>
      </c>
      <c r="B1060">
        <v>75.830001999999993</v>
      </c>
      <c r="C1060">
        <v>75.839995999999999</v>
      </c>
      <c r="D1060">
        <v>75.169998000000007</v>
      </c>
      <c r="E1060">
        <v>75.300003000000004</v>
      </c>
      <c r="F1060">
        <v>49.159751999999997</v>
      </c>
      <c r="G1060">
        <v>5706800</v>
      </c>
    </row>
    <row r="1061" spans="1:7" x14ac:dyDescent="0.2">
      <c r="A1061" s="31">
        <v>42811</v>
      </c>
      <c r="B1061">
        <v>75.419998000000007</v>
      </c>
      <c r="C1061">
        <v>75.870002999999997</v>
      </c>
      <c r="D1061">
        <v>75.150002000000001</v>
      </c>
      <c r="E1061">
        <v>75.160004000000001</v>
      </c>
      <c r="F1061">
        <v>49.068351999999997</v>
      </c>
      <c r="G1061">
        <v>9947000</v>
      </c>
    </row>
    <row r="1062" spans="1:7" x14ac:dyDescent="0.2">
      <c r="A1062" s="31">
        <v>42814</v>
      </c>
      <c r="B1062">
        <v>75.260002</v>
      </c>
      <c r="C1062">
        <v>75.849997999999999</v>
      </c>
      <c r="D1062">
        <v>75.260002</v>
      </c>
      <c r="E1062">
        <v>75.580001999999993</v>
      </c>
      <c r="F1062">
        <v>49.342556000000002</v>
      </c>
      <c r="G1062">
        <v>5793100</v>
      </c>
    </row>
    <row r="1063" spans="1:7" x14ac:dyDescent="0.2">
      <c r="A1063" s="31">
        <v>42815</v>
      </c>
      <c r="B1063">
        <v>75.720000999999996</v>
      </c>
      <c r="C1063">
        <v>76.199996999999996</v>
      </c>
      <c r="D1063">
        <v>75.629997000000003</v>
      </c>
      <c r="E1063">
        <v>75.930000000000007</v>
      </c>
      <c r="F1063">
        <v>49.571041000000001</v>
      </c>
      <c r="G1063">
        <v>6488000</v>
      </c>
    </row>
    <row r="1064" spans="1:7" x14ac:dyDescent="0.2">
      <c r="A1064" s="31">
        <v>42816</v>
      </c>
      <c r="B1064">
        <v>76.069999999999993</v>
      </c>
      <c r="C1064">
        <v>76.379997000000003</v>
      </c>
      <c r="D1064">
        <v>75.059997999999993</v>
      </c>
      <c r="E1064">
        <v>75.069999999999993</v>
      </c>
      <c r="F1064">
        <v>49.009602000000001</v>
      </c>
      <c r="G1064">
        <v>7680000</v>
      </c>
    </row>
    <row r="1065" spans="1:7" x14ac:dyDescent="0.2">
      <c r="A1065" s="31">
        <v>42817</v>
      </c>
      <c r="B1065">
        <v>73.919998000000007</v>
      </c>
      <c r="C1065">
        <v>74.699996999999996</v>
      </c>
      <c r="D1065">
        <v>73.540001000000004</v>
      </c>
      <c r="E1065">
        <v>74.019997000000004</v>
      </c>
      <c r="F1065">
        <v>48.324100000000001</v>
      </c>
      <c r="G1065">
        <v>10714400</v>
      </c>
    </row>
    <row r="1066" spans="1:7" x14ac:dyDescent="0.2">
      <c r="A1066" s="31">
        <v>42818</v>
      </c>
      <c r="B1066">
        <v>73.669998000000007</v>
      </c>
      <c r="C1066">
        <v>73.720000999999996</v>
      </c>
      <c r="D1066">
        <v>73.029999000000004</v>
      </c>
      <c r="E1066">
        <v>73.169998000000007</v>
      </c>
      <c r="F1066">
        <v>47.769184000000003</v>
      </c>
      <c r="G1066">
        <v>11786000</v>
      </c>
    </row>
    <row r="1067" spans="1:7" x14ac:dyDescent="0.2">
      <c r="A1067" s="31">
        <v>42821</v>
      </c>
      <c r="B1067">
        <v>72.720000999999996</v>
      </c>
      <c r="C1067">
        <v>73.459998999999996</v>
      </c>
      <c r="D1067">
        <v>72.440002000000007</v>
      </c>
      <c r="E1067">
        <v>73.199996999999996</v>
      </c>
      <c r="F1067">
        <v>47.788769000000002</v>
      </c>
      <c r="G1067">
        <v>6421300</v>
      </c>
    </row>
    <row r="1068" spans="1:7" x14ac:dyDescent="0.2">
      <c r="A1068" s="31">
        <v>42822</v>
      </c>
      <c r="B1068">
        <v>72.970000999999996</v>
      </c>
      <c r="C1068">
        <v>73.290001000000004</v>
      </c>
      <c r="D1068">
        <v>72.839995999999999</v>
      </c>
      <c r="E1068">
        <v>73.190002000000007</v>
      </c>
      <c r="F1068">
        <v>47.782238</v>
      </c>
      <c r="G1068">
        <v>5587300</v>
      </c>
    </row>
    <row r="1069" spans="1:7" x14ac:dyDescent="0.2">
      <c r="A1069" s="31">
        <v>42823</v>
      </c>
      <c r="B1069">
        <v>73.120002999999997</v>
      </c>
      <c r="C1069">
        <v>73.169998000000007</v>
      </c>
      <c r="D1069">
        <v>72.779999000000004</v>
      </c>
      <c r="E1069">
        <v>72.959998999999996</v>
      </c>
      <c r="F1069">
        <v>47.632075999999998</v>
      </c>
      <c r="G1069">
        <v>4211100</v>
      </c>
    </row>
    <row r="1070" spans="1:7" x14ac:dyDescent="0.2">
      <c r="A1070" s="31">
        <v>42824</v>
      </c>
      <c r="B1070">
        <v>72.889999000000003</v>
      </c>
      <c r="C1070">
        <v>72.949996999999996</v>
      </c>
      <c r="D1070">
        <v>72.050003000000004</v>
      </c>
      <c r="E1070">
        <v>72.050003000000004</v>
      </c>
      <c r="F1070">
        <v>47.037998000000002</v>
      </c>
      <c r="G1070">
        <v>7907900</v>
      </c>
    </row>
    <row r="1071" spans="1:7" x14ac:dyDescent="0.2">
      <c r="A1071" s="31">
        <v>42825</v>
      </c>
      <c r="B1071">
        <v>72.029999000000004</v>
      </c>
      <c r="C1071">
        <v>72.180000000000007</v>
      </c>
      <c r="D1071">
        <v>71.419998000000007</v>
      </c>
      <c r="E1071">
        <v>71.419998000000007</v>
      </c>
      <c r="F1071">
        <v>46.626682000000002</v>
      </c>
      <c r="G1071">
        <v>9146000</v>
      </c>
    </row>
    <row r="1072" spans="1:7" x14ac:dyDescent="0.2">
      <c r="A1072" s="31">
        <v>42828</v>
      </c>
      <c r="B1072">
        <v>71.599997999999999</v>
      </c>
      <c r="C1072">
        <v>71.980002999999996</v>
      </c>
      <c r="D1072">
        <v>70.779999000000004</v>
      </c>
      <c r="E1072">
        <v>71.620002999999997</v>
      </c>
      <c r="F1072">
        <v>46.757263000000002</v>
      </c>
      <c r="G1072">
        <v>7508300</v>
      </c>
    </row>
    <row r="1073" spans="1:7" x14ac:dyDescent="0.2">
      <c r="A1073" s="31">
        <v>42829</v>
      </c>
      <c r="B1073">
        <v>71.720000999999996</v>
      </c>
      <c r="C1073">
        <v>71.970000999999996</v>
      </c>
      <c r="D1073">
        <v>71.489998</v>
      </c>
      <c r="E1073">
        <v>71.949996999999996</v>
      </c>
      <c r="F1073">
        <v>46.972690999999998</v>
      </c>
      <c r="G1073">
        <v>5218500</v>
      </c>
    </row>
    <row r="1074" spans="1:7" x14ac:dyDescent="0.2">
      <c r="A1074" s="31">
        <v>42830</v>
      </c>
      <c r="B1074">
        <v>72.260002</v>
      </c>
      <c r="C1074">
        <v>72.319999999999993</v>
      </c>
      <c r="D1074">
        <v>71.760002</v>
      </c>
      <c r="E1074">
        <v>71.930000000000007</v>
      </c>
      <c r="F1074">
        <v>46.959643999999997</v>
      </c>
      <c r="G1074">
        <v>7092400</v>
      </c>
    </row>
    <row r="1075" spans="1:7" x14ac:dyDescent="0.2">
      <c r="A1075" s="31">
        <v>42831</v>
      </c>
      <c r="B1075">
        <v>71.900002000000001</v>
      </c>
      <c r="C1075">
        <v>71.900002000000001</v>
      </c>
      <c r="D1075">
        <v>71.220000999999996</v>
      </c>
      <c r="E1075">
        <v>71.419998000000007</v>
      </c>
      <c r="F1075">
        <v>46.626682000000002</v>
      </c>
      <c r="G1075">
        <v>6398900</v>
      </c>
    </row>
    <row r="1076" spans="1:7" x14ac:dyDescent="0.2">
      <c r="A1076" s="31">
        <v>42832</v>
      </c>
      <c r="B1076">
        <v>71.480002999999996</v>
      </c>
      <c r="C1076">
        <v>72.199996999999996</v>
      </c>
      <c r="D1076">
        <v>71.480002999999996</v>
      </c>
      <c r="E1076">
        <v>71.709998999999996</v>
      </c>
      <c r="F1076">
        <v>46.816017000000002</v>
      </c>
      <c r="G1076">
        <v>4331100</v>
      </c>
    </row>
    <row r="1077" spans="1:7" x14ac:dyDescent="0.2">
      <c r="A1077" s="31">
        <v>42835</v>
      </c>
      <c r="B1077">
        <v>71.980002999999996</v>
      </c>
      <c r="C1077">
        <v>72.029999000000004</v>
      </c>
      <c r="D1077">
        <v>71.610000999999997</v>
      </c>
      <c r="E1077">
        <v>71.760002</v>
      </c>
      <c r="F1077">
        <v>46.848655999999998</v>
      </c>
      <c r="G1077">
        <v>5576800</v>
      </c>
    </row>
    <row r="1078" spans="1:7" x14ac:dyDescent="0.2">
      <c r="A1078" s="31">
        <v>42836</v>
      </c>
      <c r="B1078">
        <v>71.779999000000004</v>
      </c>
      <c r="C1078">
        <v>72.300003000000004</v>
      </c>
      <c r="D1078">
        <v>71.779999000000004</v>
      </c>
      <c r="E1078">
        <v>72.080001999999993</v>
      </c>
      <c r="F1078">
        <v>47.057575</v>
      </c>
      <c r="G1078">
        <v>4472800</v>
      </c>
    </row>
    <row r="1079" spans="1:7" x14ac:dyDescent="0.2">
      <c r="A1079" s="31">
        <v>42837</v>
      </c>
      <c r="B1079">
        <v>72.25</v>
      </c>
      <c r="C1079">
        <v>72.300003000000004</v>
      </c>
      <c r="D1079">
        <v>71.910004000000001</v>
      </c>
      <c r="E1079">
        <v>72.160004000000001</v>
      </c>
      <c r="F1079">
        <v>47.109797999999998</v>
      </c>
      <c r="G1079">
        <v>5131500</v>
      </c>
    </row>
    <row r="1080" spans="1:7" x14ac:dyDescent="0.2">
      <c r="A1080" s="31">
        <v>42838</v>
      </c>
      <c r="B1080">
        <v>71.940002000000007</v>
      </c>
      <c r="C1080">
        <v>72.089995999999999</v>
      </c>
      <c r="D1080">
        <v>71.279999000000004</v>
      </c>
      <c r="E1080">
        <v>71.300003000000004</v>
      </c>
      <c r="F1080">
        <v>46.548347</v>
      </c>
      <c r="G1080">
        <v>5120600</v>
      </c>
    </row>
    <row r="1081" spans="1:7" x14ac:dyDescent="0.2">
      <c r="A1081" s="31">
        <v>42842</v>
      </c>
      <c r="B1081">
        <v>71.330001999999993</v>
      </c>
      <c r="C1081">
        <v>72.330001999999993</v>
      </c>
      <c r="D1081">
        <v>71.330001999999993</v>
      </c>
      <c r="E1081">
        <v>72.309997999999993</v>
      </c>
      <c r="F1081">
        <v>47.207729</v>
      </c>
      <c r="G1081">
        <v>4781800</v>
      </c>
    </row>
    <row r="1082" spans="1:7" x14ac:dyDescent="0.2">
      <c r="A1082" s="31">
        <v>42843</v>
      </c>
      <c r="B1082">
        <v>72.300003000000004</v>
      </c>
      <c r="C1082">
        <v>72.75</v>
      </c>
      <c r="D1082">
        <v>72.25</v>
      </c>
      <c r="E1082">
        <v>72.339995999999999</v>
      </c>
      <c r="F1082">
        <v>47.227314</v>
      </c>
      <c r="G1082">
        <v>5010500</v>
      </c>
    </row>
    <row r="1083" spans="1:7" x14ac:dyDescent="0.2">
      <c r="A1083" s="31">
        <v>42844</v>
      </c>
      <c r="B1083">
        <v>72.279999000000004</v>
      </c>
      <c r="C1083">
        <v>72.440002000000007</v>
      </c>
      <c r="D1083">
        <v>72.029999000000004</v>
      </c>
      <c r="E1083">
        <v>72.110000999999997</v>
      </c>
      <c r="F1083">
        <v>47.077159999999999</v>
      </c>
      <c r="G1083">
        <v>3374300</v>
      </c>
    </row>
    <row r="1084" spans="1:7" x14ac:dyDescent="0.2">
      <c r="A1084" s="31">
        <v>42845</v>
      </c>
      <c r="B1084">
        <v>71.559997999999993</v>
      </c>
      <c r="C1084">
        <v>71.699996999999996</v>
      </c>
      <c r="D1084">
        <v>71.230002999999996</v>
      </c>
      <c r="E1084">
        <v>71.410004000000001</v>
      </c>
      <c r="F1084">
        <v>46.620162999999998</v>
      </c>
      <c r="G1084">
        <v>5736800</v>
      </c>
    </row>
    <row r="1085" spans="1:7" x14ac:dyDescent="0.2">
      <c r="A1085" s="31">
        <v>42846</v>
      </c>
      <c r="B1085">
        <v>71.349997999999999</v>
      </c>
      <c r="C1085">
        <v>71.970000999999996</v>
      </c>
      <c r="D1085">
        <v>71.349997999999999</v>
      </c>
      <c r="E1085">
        <v>71.470000999999996</v>
      </c>
      <c r="F1085">
        <v>46.659336000000003</v>
      </c>
      <c r="G1085">
        <v>6814900</v>
      </c>
    </row>
    <row r="1086" spans="1:7" x14ac:dyDescent="0.2">
      <c r="A1086" s="31">
        <v>42849</v>
      </c>
      <c r="B1086">
        <v>71.889999000000003</v>
      </c>
      <c r="C1086">
        <v>72.690002000000007</v>
      </c>
      <c r="D1086">
        <v>71.779999000000004</v>
      </c>
      <c r="E1086">
        <v>72.550003000000004</v>
      </c>
      <c r="F1086">
        <v>47.364407</v>
      </c>
      <c r="G1086">
        <v>5590200</v>
      </c>
    </row>
    <row r="1087" spans="1:7" x14ac:dyDescent="0.2">
      <c r="A1087" s="31">
        <v>42850</v>
      </c>
      <c r="B1087">
        <v>72.540001000000004</v>
      </c>
      <c r="C1087">
        <v>72.599997999999999</v>
      </c>
      <c r="D1087">
        <v>72.319999999999993</v>
      </c>
      <c r="E1087">
        <v>72.430000000000007</v>
      </c>
      <c r="F1087">
        <v>47.286059999999999</v>
      </c>
      <c r="G1087">
        <v>6748000</v>
      </c>
    </row>
    <row r="1088" spans="1:7" x14ac:dyDescent="0.2">
      <c r="A1088" s="31">
        <v>42851</v>
      </c>
      <c r="B1088">
        <v>72.400002000000001</v>
      </c>
      <c r="C1088">
        <v>72.400002000000001</v>
      </c>
      <c r="D1088">
        <v>71.470000999999996</v>
      </c>
      <c r="E1088">
        <v>71.510002</v>
      </c>
      <c r="F1088">
        <v>46.685448000000001</v>
      </c>
      <c r="G1088">
        <v>7477900</v>
      </c>
    </row>
    <row r="1089" spans="1:7" x14ac:dyDescent="0.2">
      <c r="A1089" s="31">
        <v>42852</v>
      </c>
      <c r="B1089">
        <v>71.5</v>
      </c>
      <c r="C1089">
        <v>71.730002999999996</v>
      </c>
      <c r="D1089">
        <v>71.319999999999993</v>
      </c>
      <c r="E1089">
        <v>71.529999000000004</v>
      </c>
      <c r="F1089">
        <v>46.698504999999997</v>
      </c>
      <c r="G1089">
        <v>4857300</v>
      </c>
    </row>
    <row r="1090" spans="1:7" x14ac:dyDescent="0.2">
      <c r="A1090" s="31">
        <v>42853</v>
      </c>
      <c r="B1090">
        <v>71.400002000000001</v>
      </c>
      <c r="C1090">
        <v>71.800003000000004</v>
      </c>
      <c r="D1090">
        <v>71.160004000000001</v>
      </c>
      <c r="E1090">
        <v>71.779999000000004</v>
      </c>
      <c r="F1090">
        <v>46.861705999999998</v>
      </c>
      <c r="G1090">
        <v>4089900</v>
      </c>
    </row>
    <row r="1091" spans="1:7" x14ac:dyDescent="0.2">
      <c r="A1091" s="31">
        <v>42856</v>
      </c>
      <c r="B1091">
        <v>71.75</v>
      </c>
      <c r="C1091">
        <v>71.800003000000004</v>
      </c>
      <c r="D1091">
        <v>70.800003000000004</v>
      </c>
      <c r="E1091">
        <v>70.800003000000004</v>
      </c>
      <c r="F1091">
        <v>46.221919999999997</v>
      </c>
      <c r="G1091">
        <v>6380700</v>
      </c>
    </row>
    <row r="1092" spans="1:7" x14ac:dyDescent="0.2">
      <c r="A1092" s="31">
        <v>42857</v>
      </c>
      <c r="B1092">
        <v>70.050003000000004</v>
      </c>
      <c r="C1092">
        <v>71.589995999999999</v>
      </c>
      <c r="D1092">
        <v>69.790001000000004</v>
      </c>
      <c r="E1092">
        <v>70.830001999999993</v>
      </c>
      <c r="F1092">
        <v>46.241515999999997</v>
      </c>
      <c r="G1092">
        <v>8482100</v>
      </c>
    </row>
    <row r="1093" spans="1:7" x14ac:dyDescent="0.2">
      <c r="A1093" s="31">
        <v>42858</v>
      </c>
      <c r="B1093">
        <v>70.699996999999996</v>
      </c>
      <c r="C1093">
        <v>70.919998000000007</v>
      </c>
      <c r="D1093">
        <v>70.120002999999997</v>
      </c>
      <c r="E1093">
        <v>70.220000999999996</v>
      </c>
      <c r="F1093">
        <v>45.843277</v>
      </c>
      <c r="G1093">
        <v>5869800</v>
      </c>
    </row>
    <row r="1094" spans="1:7" x14ac:dyDescent="0.2">
      <c r="A1094" s="31">
        <v>42859</v>
      </c>
      <c r="B1094">
        <v>70.470000999999996</v>
      </c>
      <c r="C1094">
        <v>70.870002999999997</v>
      </c>
      <c r="D1094">
        <v>70.290001000000004</v>
      </c>
      <c r="E1094">
        <v>70.309997999999993</v>
      </c>
      <c r="F1094">
        <v>45.902023</v>
      </c>
      <c r="G1094">
        <v>6309300</v>
      </c>
    </row>
    <row r="1095" spans="1:7" x14ac:dyDescent="0.2">
      <c r="A1095" s="31">
        <v>42860</v>
      </c>
      <c r="B1095">
        <v>70.550003000000004</v>
      </c>
      <c r="C1095">
        <v>70.949996999999996</v>
      </c>
      <c r="D1095">
        <v>70.449996999999996</v>
      </c>
      <c r="E1095">
        <v>70.919998000000007</v>
      </c>
      <c r="F1095">
        <v>46.300261999999996</v>
      </c>
      <c r="G1095">
        <v>4499600</v>
      </c>
    </row>
    <row r="1096" spans="1:7" x14ac:dyDescent="0.2">
      <c r="A1096" s="31">
        <v>42863</v>
      </c>
      <c r="B1096">
        <v>70.819999999999993</v>
      </c>
      <c r="C1096">
        <v>71.080001999999993</v>
      </c>
      <c r="D1096">
        <v>70.650002000000001</v>
      </c>
      <c r="E1096">
        <v>70.709998999999996</v>
      </c>
      <c r="F1096">
        <v>46.163165999999997</v>
      </c>
      <c r="G1096">
        <v>4455200</v>
      </c>
    </row>
    <row r="1097" spans="1:7" x14ac:dyDescent="0.2">
      <c r="A1097" s="31">
        <v>42864</v>
      </c>
      <c r="B1097">
        <v>70.849997999999999</v>
      </c>
      <c r="C1097">
        <v>70.930000000000007</v>
      </c>
      <c r="D1097">
        <v>69.949996999999996</v>
      </c>
      <c r="E1097">
        <v>70.290001000000004</v>
      </c>
      <c r="F1097">
        <v>45.888966000000003</v>
      </c>
      <c r="G1097">
        <v>5170800</v>
      </c>
    </row>
    <row r="1098" spans="1:7" x14ac:dyDescent="0.2">
      <c r="A1098" s="31">
        <v>42865</v>
      </c>
      <c r="B1098">
        <v>70.269997000000004</v>
      </c>
      <c r="C1098">
        <v>70.470000999999996</v>
      </c>
      <c r="D1098">
        <v>70.029999000000004</v>
      </c>
      <c r="E1098">
        <v>70.309997999999993</v>
      </c>
      <c r="F1098">
        <v>45.902023</v>
      </c>
      <c r="G1098">
        <v>5205800</v>
      </c>
    </row>
    <row r="1099" spans="1:7" x14ac:dyDescent="0.2">
      <c r="A1099" s="31">
        <v>42866</v>
      </c>
      <c r="B1099">
        <v>70.080001999999993</v>
      </c>
      <c r="C1099">
        <v>70.550003000000004</v>
      </c>
      <c r="D1099">
        <v>69.989998</v>
      </c>
      <c r="E1099">
        <v>70.480002999999996</v>
      </c>
      <c r="F1099">
        <v>46.013012000000003</v>
      </c>
      <c r="G1099">
        <v>4073200</v>
      </c>
    </row>
    <row r="1100" spans="1:7" x14ac:dyDescent="0.2">
      <c r="A1100" s="31">
        <v>42867</v>
      </c>
      <c r="B1100">
        <v>70.430000000000007</v>
      </c>
      <c r="C1100">
        <v>70.879997000000003</v>
      </c>
      <c r="D1100">
        <v>70.430000000000007</v>
      </c>
      <c r="E1100">
        <v>70.650002000000001</v>
      </c>
      <c r="F1100">
        <v>46.123997000000003</v>
      </c>
      <c r="G1100">
        <v>3401400</v>
      </c>
    </row>
    <row r="1101" spans="1:7" x14ac:dyDescent="0.2">
      <c r="A1101" s="31">
        <v>42870</v>
      </c>
      <c r="B1101">
        <v>70.379997000000003</v>
      </c>
      <c r="C1101">
        <v>70.800003000000004</v>
      </c>
      <c r="D1101">
        <v>70.110000999999997</v>
      </c>
      <c r="E1101">
        <v>70.669998000000007</v>
      </c>
      <c r="F1101">
        <v>46.137053999999999</v>
      </c>
      <c r="G1101">
        <v>4951500</v>
      </c>
    </row>
    <row r="1102" spans="1:7" x14ac:dyDescent="0.2">
      <c r="A1102" s="31">
        <v>42871</v>
      </c>
      <c r="B1102">
        <v>70.800003000000004</v>
      </c>
      <c r="C1102">
        <v>71.459998999999996</v>
      </c>
      <c r="D1102">
        <v>70.800003000000004</v>
      </c>
      <c r="E1102">
        <v>70.949996999999996</v>
      </c>
      <c r="F1102">
        <v>46.319847000000003</v>
      </c>
      <c r="G1102">
        <v>4234200</v>
      </c>
    </row>
    <row r="1103" spans="1:7" x14ac:dyDescent="0.2">
      <c r="A1103" s="31">
        <v>42872</v>
      </c>
      <c r="B1103">
        <v>70.949996999999996</v>
      </c>
      <c r="C1103">
        <v>71.230002999999996</v>
      </c>
      <c r="D1103">
        <v>70.529999000000004</v>
      </c>
      <c r="E1103">
        <v>70.550003000000004</v>
      </c>
      <c r="F1103">
        <v>46.058720000000001</v>
      </c>
      <c r="G1103">
        <v>5313800</v>
      </c>
    </row>
    <row r="1104" spans="1:7" x14ac:dyDescent="0.2">
      <c r="A1104" s="31">
        <v>42873</v>
      </c>
      <c r="B1104">
        <v>70.629997000000003</v>
      </c>
      <c r="C1104">
        <v>70.849997999999999</v>
      </c>
      <c r="D1104">
        <v>70.269997000000004</v>
      </c>
      <c r="E1104">
        <v>70.540001000000004</v>
      </c>
      <c r="F1104">
        <v>46.052185000000001</v>
      </c>
      <c r="G1104">
        <v>5352300</v>
      </c>
    </row>
    <row r="1105" spans="1:7" x14ac:dyDescent="0.2">
      <c r="A1105" s="31">
        <v>42874</v>
      </c>
      <c r="B1105">
        <v>70.470000999999996</v>
      </c>
      <c r="C1105">
        <v>71.129997000000003</v>
      </c>
      <c r="D1105">
        <v>70.440002000000007</v>
      </c>
      <c r="E1105">
        <v>70.900002000000001</v>
      </c>
      <c r="F1105">
        <v>46.287208999999997</v>
      </c>
      <c r="G1105">
        <v>5460000</v>
      </c>
    </row>
    <row r="1106" spans="1:7" x14ac:dyDescent="0.2">
      <c r="A1106" s="31">
        <v>42877</v>
      </c>
      <c r="B1106">
        <v>71</v>
      </c>
      <c r="C1106">
        <v>72.120002999999997</v>
      </c>
      <c r="D1106">
        <v>71</v>
      </c>
      <c r="E1106">
        <v>72.040001000000004</v>
      </c>
      <c r="F1106">
        <v>47.031471000000003</v>
      </c>
      <c r="G1106">
        <v>7974600</v>
      </c>
    </row>
    <row r="1107" spans="1:7" x14ac:dyDescent="0.2">
      <c r="A1107" s="31">
        <v>42878</v>
      </c>
      <c r="B1107">
        <v>72.089995999999999</v>
      </c>
      <c r="C1107">
        <v>72.720000999999996</v>
      </c>
      <c r="D1107">
        <v>72.040001000000004</v>
      </c>
      <c r="E1107">
        <v>72.129997000000003</v>
      </c>
      <c r="F1107">
        <v>47.090206000000002</v>
      </c>
      <c r="G1107">
        <v>6492800</v>
      </c>
    </row>
    <row r="1108" spans="1:7" x14ac:dyDescent="0.2">
      <c r="A1108" s="31">
        <v>42879</v>
      </c>
      <c r="B1108">
        <v>72.410004000000001</v>
      </c>
      <c r="C1108">
        <v>72.970000999999996</v>
      </c>
      <c r="D1108">
        <v>72.080001999999993</v>
      </c>
      <c r="E1108">
        <v>72.849997999999999</v>
      </c>
      <c r="F1108">
        <v>47.560265000000001</v>
      </c>
      <c r="G1108">
        <v>4759400</v>
      </c>
    </row>
    <row r="1109" spans="1:7" x14ac:dyDescent="0.2">
      <c r="A1109" s="31">
        <v>42880</v>
      </c>
      <c r="B1109">
        <v>73.029999000000004</v>
      </c>
      <c r="C1109">
        <v>74.629997000000003</v>
      </c>
      <c r="D1109">
        <v>73</v>
      </c>
      <c r="E1109">
        <v>74.139999000000003</v>
      </c>
      <c r="F1109">
        <v>48.402439000000001</v>
      </c>
      <c r="G1109">
        <v>7525000</v>
      </c>
    </row>
    <row r="1110" spans="1:7" x14ac:dyDescent="0.2">
      <c r="A1110" s="31">
        <v>42881</v>
      </c>
      <c r="B1110">
        <v>74.080001999999993</v>
      </c>
      <c r="C1110">
        <v>74.470000999999996</v>
      </c>
      <c r="D1110">
        <v>73.900002000000001</v>
      </c>
      <c r="E1110">
        <v>74.410004000000001</v>
      </c>
      <c r="F1110">
        <v>48.578724000000001</v>
      </c>
      <c r="G1110">
        <v>5681000</v>
      </c>
    </row>
    <row r="1111" spans="1:7" x14ac:dyDescent="0.2">
      <c r="A1111" s="31">
        <v>42885</v>
      </c>
      <c r="B1111">
        <v>74.559997999999993</v>
      </c>
      <c r="C1111">
        <v>75.190002000000007</v>
      </c>
      <c r="D1111">
        <v>74.319999999999993</v>
      </c>
      <c r="E1111">
        <v>75.069999999999993</v>
      </c>
      <c r="F1111">
        <v>49.009602000000001</v>
      </c>
      <c r="G1111">
        <v>6075000</v>
      </c>
    </row>
    <row r="1112" spans="1:7" x14ac:dyDescent="0.2">
      <c r="A1112" s="31">
        <v>42886</v>
      </c>
      <c r="B1112">
        <v>75.239998</v>
      </c>
      <c r="C1112">
        <v>75.440002000000007</v>
      </c>
      <c r="D1112">
        <v>74.510002</v>
      </c>
      <c r="E1112">
        <v>75.440002000000007</v>
      </c>
      <c r="F1112">
        <v>49.251148000000001</v>
      </c>
      <c r="G1112">
        <v>18510100</v>
      </c>
    </row>
    <row r="1113" spans="1:7" x14ac:dyDescent="0.2">
      <c r="A1113" s="31">
        <v>42887</v>
      </c>
      <c r="B1113">
        <v>75.080001999999993</v>
      </c>
      <c r="C1113">
        <v>75.400002000000001</v>
      </c>
      <c r="D1113">
        <v>74.599997999999999</v>
      </c>
      <c r="E1113">
        <v>75.400002000000001</v>
      </c>
      <c r="F1113">
        <v>49.22504</v>
      </c>
      <c r="G1113">
        <v>6831500</v>
      </c>
    </row>
    <row r="1114" spans="1:7" x14ac:dyDescent="0.2">
      <c r="A1114" s="31">
        <v>42888</v>
      </c>
      <c r="B1114">
        <v>75.330001999999993</v>
      </c>
      <c r="C1114">
        <v>75.419998000000007</v>
      </c>
      <c r="D1114">
        <v>74.800003000000004</v>
      </c>
      <c r="E1114">
        <v>75.120002999999997</v>
      </c>
      <c r="F1114">
        <v>49.042248000000001</v>
      </c>
      <c r="G1114">
        <v>7908900</v>
      </c>
    </row>
    <row r="1115" spans="1:7" x14ac:dyDescent="0.2">
      <c r="A1115" s="31">
        <v>42891</v>
      </c>
      <c r="B1115">
        <v>75.139999000000003</v>
      </c>
      <c r="C1115">
        <v>75.260002</v>
      </c>
      <c r="D1115">
        <v>74.849997999999999</v>
      </c>
      <c r="E1115">
        <v>75.059997999999993</v>
      </c>
      <c r="F1115">
        <v>49.003062999999997</v>
      </c>
      <c r="G1115">
        <v>6149400</v>
      </c>
    </row>
    <row r="1116" spans="1:7" x14ac:dyDescent="0.2">
      <c r="A1116" s="31">
        <v>42892</v>
      </c>
      <c r="B1116">
        <v>74.879997000000003</v>
      </c>
      <c r="C1116">
        <v>75.330001999999993</v>
      </c>
      <c r="D1116">
        <v>74.709998999999996</v>
      </c>
      <c r="E1116">
        <v>75.269997000000004</v>
      </c>
      <c r="F1116">
        <v>49.140171000000002</v>
      </c>
      <c r="G1116">
        <v>5779300</v>
      </c>
    </row>
    <row r="1117" spans="1:7" x14ac:dyDescent="0.2">
      <c r="A1117" s="31">
        <v>42893</v>
      </c>
      <c r="B1117">
        <v>75.199996999999996</v>
      </c>
      <c r="C1117">
        <v>75.959998999999996</v>
      </c>
      <c r="D1117">
        <v>75.180000000000007</v>
      </c>
      <c r="E1117">
        <v>75.610000999999997</v>
      </c>
      <c r="F1117">
        <v>49.362152000000002</v>
      </c>
      <c r="G1117">
        <v>5019600</v>
      </c>
    </row>
    <row r="1118" spans="1:7" x14ac:dyDescent="0.2">
      <c r="A1118" s="31">
        <v>42894</v>
      </c>
      <c r="B1118">
        <v>75.610000999999997</v>
      </c>
      <c r="C1118">
        <v>75.660004000000001</v>
      </c>
      <c r="D1118">
        <v>74.819999999999993</v>
      </c>
      <c r="E1118">
        <v>75.209998999999996</v>
      </c>
      <c r="F1118">
        <v>49.100985999999999</v>
      </c>
      <c r="G1118">
        <v>5453100</v>
      </c>
    </row>
    <row r="1119" spans="1:7" x14ac:dyDescent="0.2">
      <c r="A1119" s="31">
        <v>42895</v>
      </c>
      <c r="B1119">
        <v>75.059997999999993</v>
      </c>
      <c r="C1119">
        <v>75.559997999999993</v>
      </c>
      <c r="D1119">
        <v>75</v>
      </c>
      <c r="E1119">
        <v>75.459998999999996</v>
      </c>
      <c r="F1119">
        <v>49.264209999999999</v>
      </c>
      <c r="G1119">
        <v>5637700</v>
      </c>
    </row>
    <row r="1120" spans="1:7" x14ac:dyDescent="0.2">
      <c r="A1120" s="31">
        <v>42898</v>
      </c>
      <c r="B1120">
        <v>75.459998999999996</v>
      </c>
      <c r="C1120">
        <v>75.550003000000004</v>
      </c>
      <c r="D1120">
        <v>74.989998</v>
      </c>
      <c r="E1120">
        <v>75.400002000000001</v>
      </c>
      <c r="F1120">
        <v>49.22504</v>
      </c>
      <c r="G1120">
        <v>5951500</v>
      </c>
    </row>
    <row r="1121" spans="1:7" x14ac:dyDescent="0.2">
      <c r="A1121" s="31">
        <v>42899</v>
      </c>
      <c r="B1121">
        <v>74.720000999999996</v>
      </c>
      <c r="C1121">
        <v>74.989998</v>
      </c>
      <c r="D1121">
        <v>74.470000999999996</v>
      </c>
      <c r="E1121">
        <v>74.949996999999996</v>
      </c>
      <c r="F1121">
        <v>49.330340999999997</v>
      </c>
      <c r="G1121">
        <v>5196500</v>
      </c>
    </row>
    <row r="1122" spans="1:7" x14ac:dyDescent="0.2">
      <c r="A1122" s="31">
        <v>42900</v>
      </c>
      <c r="B1122">
        <v>75.339995999999999</v>
      </c>
      <c r="C1122">
        <v>76</v>
      </c>
      <c r="D1122">
        <v>75.089995999999999</v>
      </c>
      <c r="E1122">
        <v>75.75</v>
      </c>
      <c r="F1122">
        <v>49.856887999999998</v>
      </c>
      <c r="G1122">
        <v>6227000</v>
      </c>
    </row>
    <row r="1123" spans="1:7" x14ac:dyDescent="0.2">
      <c r="A1123" s="31">
        <v>42901</v>
      </c>
      <c r="B1123">
        <v>75.620002999999997</v>
      </c>
      <c r="C1123">
        <v>76.480002999999996</v>
      </c>
      <c r="D1123">
        <v>75.330001999999993</v>
      </c>
      <c r="E1123">
        <v>76.410004000000001</v>
      </c>
      <c r="F1123">
        <v>50.291294000000001</v>
      </c>
      <c r="G1123">
        <v>4746900</v>
      </c>
    </row>
    <row r="1124" spans="1:7" x14ac:dyDescent="0.2">
      <c r="A1124" s="31">
        <v>42902</v>
      </c>
      <c r="B1124">
        <v>76.669998000000007</v>
      </c>
      <c r="C1124">
        <v>77.290001000000004</v>
      </c>
      <c r="D1124">
        <v>76.319999999999993</v>
      </c>
      <c r="E1124">
        <v>77.279999000000004</v>
      </c>
      <c r="F1124">
        <v>50.863911000000002</v>
      </c>
      <c r="G1124">
        <v>9783900</v>
      </c>
    </row>
    <row r="1125" spans="1:7" x14ac:dyDescent="0.2">
      <c r="A1125" s="31">
        <v>42905</v>
      </c>
      <c r="B1125">
        <v>77.379997000000003</v>
      </c>
      <c r="C1125">
        <v>77.779999000000004</v>
      </c>
      <c r="D1125">
        <v>77.199996999999996</v>
      </c>
      <c r="E1125">
        <v>77.709998999999996</v>
      </c>
      <c r="F1125">
        <v>51.146908000000003</v>
      </c>
      <c r="G1125">
        <v>4612300</v>
      </c>
    </row>
    <row r="1126" spans="1:7" x14ac:dyDescent="0.2">
      <c r="A1126" s="31">
        <v>42906</v>
      </c>
      <c r="B1126">
        <v>77.629997000000003</v>
      </c>
      <c r="C1126">
        <v>77.790001000000004</v>
      </c>
      <c r="D1126">
        <v>77.290001000000004</v>
      </c>
      <c r="E1126">
        <v>77.330001999999993</v>
      </c>
      <c r="F1126">
        <v>50.896808999999998</v>
      </c>
      <c r="G1126">
        <v>3660800</v>
      </c>
    </row>
    <row r="1127" spans="1:7" x14ac:dyDescent="0.2">
      <c r="A1127" s="31">
        <v>42907</v>
      </c>
      <c r="B1127">
        <v>77.400002000000001</v>
      </c>
      <c r="C1127">
        <v>77.610000999999997</v>
      </c>
      <c r="D1127">
        <v>76.839995999999999</v>
      </c>
      <c r="E1127">
        <v>77.029999000000004</v>
      </c>
      <c r="F1127">
        <v>50.699359999999999</v>
      </c>
      <c r="G1127">
        <v>4395000</v>
      </c>
    </row>
    <row r="1128" spans="1:7" x14ac:dyDescent="0.2">
      <c r="A1128" s="31">
        <v>42908</v>
      </c>
      <c r="B1128">
        <v>76.980002999999996</v>
      </c>
      <c r="C1128">
        <v>76.980002999999996</v>
      </c>
      <c r="D1128">
        <v>76.389999000000003</v>
      </c>
      <c r="E1128">
        <v>76.480002999999996</v>
      </c>
      <c r="F1128">
        <v>50.337359999999997</v>
      </c>
      <c r="G1128">
        <v>4232000</v>
      </c>
    </row>
    <row r="1129" spans="1:7" x14ac:dyDescent="0.2">
      <c r="A1129" s="31">
        <v>42909</v>
      </c>
      <c r="B1129">
        <v>76.400002000000001</v>
      </c>
      <c r="C1129">
        <v>76.930000000000007</v>
      </c>
      <c r="D1129">
        <v>76.400002000000001</v>
      </c>
      <c r="E1129">
        <v>76.489998</v>
      </c>
      <c r="F1129">
        <v>50.343929000000003</v>
      </c>
      <c r="G1129">
        <v>3876700</v>
      </c>
    </row>
    <row r="1130" spans="1:7" x14ac:dyDescent="0.2">
      <c r="A1130" s="31">
        <v>42912</v>
      </c>
      <c r="B1130">
        <v>76.540001000000004</v>
      </c>
      <c r="C1130">
        <v>77</v>
      </c>
      <c r="D1130">
        <v>76.419998000000007</v>
      </c>
      <c r="E1130">
        <v>76.529999000000004</v>
      </c>
      <c r="F1130">
        <v>50.370261999999997</v>
      </c>
      <c r="G1130">
        <v>3969200</v>
      </c>
    </row>
    <row r="1131" spans="1:7" x14ac:dyDescent="0.2">
      <c r="A1131" s="31">
        <v>42913</v>
      </c>
      <c r="B1131">
        <v>76.370002999999997</v>
      </c>
      <c r="C1131">
        <v>76.440002000000007</v>
      </c>
      <c r="D1131">
        <v>75.190002000000007</v>
      </c>
      <c r="E1131">
        <v>75.379997000000003</v>
      </c>
      <c r="F1131">
        <v>49.613365000000002</v>
      </c>
      <c r="G1131">
        <v>5488100</v>
      </c>
    </row>
    <row r="1132" spans="1:7" x14ac:dyDescent="0.2">
      <c r="A1132" s="31">
        <v>42914</v>
      </c>
      <c r="B1132">
        <v>75.75</v>
      </c>
      <c r="C1132">
        <v>76.059997999999993</v>
      </c>
      <c r="D1132">
        <v>75.489998</v>
      </c>
      <c r="E1132">
        <v>75.839995999999999</v>
      </c>
      <c r="F1132">
        <v>49.916134</v>
      </c>
      <c r="G1132">
        <v>3377900</v>
      </c>
    </row>
    <row r="1133" spans="1:7" x14ac:dyDescent="0.2">
      <c r="A1133" s="31">
        <v>42915</v>
      </c>
      <c r="B1133">
        <v>75.540001000000004</v>
      </c>
      <c r="C1133">
        <v>75.760002</v>
      </c>
      <c r="D1133">
        <v>74.120002999999997</v>
      </c>
      <c r="E1133">
        <v>74.400002000000001</v>
      </c>
      <c r="F1133">
        <v>48.968345999999997</v>
      </c>
      <c r="G1133">
        <v>5467700</v>
      </c>
    </row>
    <row r="1134" spans="1:7" x14ac:dyDescent="0.2">
      <c r="A1134" s="31">
        <v>42916</v>
      </c>
      <c r="B1134">
        <v>74.680000000000007</v>
      </c>
      <c r="C1134">
        <v>74.830001999999993</v>
      </c>
      <c r="D1134">
        <v>74.360000999999997</v>
      </c>
      <c r="E1134">
        <v>74.470000999999996</v>
      </c>
      <c r="F1134">
        <v>49.014431000000002</v>
      </c>
      <c r="G1134">
        <v>5158000</v>
      </c>
    </row>
    <row r="1135" spans="1:7" x14ac:dyDescent="0.2">
      <c r="A1135" s="31">
        <v>42919</v>
      </c>
      <c r="B1135">
        <v>74.709998999999996</v>
      </c>
      <c r="C1135">
        <v>74.910004000000001</v>
      </c>
      <c r="D1135">
        <v>74.389999000000003</v>
      </c>
      <c r="E1135">
        <v>74.529999000000004</v>
      </c>
      <c r="F1135">
        <v>49.053905</v>
      </c>
      <c r="G1135">
        <v>2452300</v>
      </c>
    </row>
    <row r="1136" spans="1:7" x14ac:dyDescent="0.2">
      <c r="A1136" s="31">
        <v>42921</v>
      </c>
      <c r="B1136">
        <v>74.510002</v>
      </c>
      <c r="C1136">
        <v>74.980002999999996</v>
      </c>
      <c r="D1136">
        <v>74.410004000000001</v>
      </c>
      <c r="E1136">
        <v>74.610000999999997</v>
      </c>
      <c r="F1136">
        <v>49.106566999999998</v>
      </c>
      <c r="G1136">
        <v>4015200</v>
      </c>
    </row>
    <row r="1137" spans="1:7" x14ac:dyDescent="0.2">
      <c r="A1137" s="31">
        <v>42922</v>
      </c>
      <c r="B1137">
        <v>74.349997999999999</v>
      </c>
      <c r="C1137">
        <v>74.550003000000004</v>
      </c>
      <c r="D1137">
        <v>74.169998000000007</v>
      </c>
      <c r="E1137">
        <v>74.319999999999993</v>
      </c>
      <c r="F1137">
        <v>48.915698999999996</v>
      </c>
      <c r="G1137">
        <v>3394200</v>
      </c>
    </row>
    <row r="1138" spans="1:7" x14ac:dyDescent="0.2">
      <c r="A1138" s="31">
        <v>42923</v>
      </c>
      <c r="B1138">
        <v>74.599997999999999</v>
      </c>
      <c r="C1138">
        <v>74.620002999999997</v>
      </c>
      <c r="D1138">
        <v>73.919998000000007</v>
      </c>
      <c r="E1138">
        <v>74.25</v>
      </c>
      <c r="F1138">
        <v>48.869624999999999</v>
      </c>
      <c r="G1138">
        <v>3933100</v>
      </c>
    </row>
    <row r="1139" spans="1:7" x14ac:dyDescent="0.2">
      <c r="A1139" s="31">
        <v>42926</v>
      </c>
      <c r="B1139">
        <v>74.360000999999997</v>
      </c>
      <c r="C1139">
        <v>74.669998000000007</v>
      </c>
      <c r="D1139">
        <v>73.449996999999996</v>
      </c>
      <c r="E1139">
        <v>73.690002000000007</v>
      </c>
      <c r="F1139">
        <v>48.501049000000002</v>
      </c>
      <c r="G1139">
        <v>4937400</v>
      </c>
    </row>
    <row r="1140" spans="1:7" x14ac:dyDescent="0.2">
      <c r="A1140" s="31">
        <v>42927</v>
      </c>
      <c r="B1140">
        <v>73.849997999999999</v>
      </c>
      <c r="C1140">
        <v>73.959998999999996</v>
      </c>
      <c r="D1140">
        <v>73.279999000000004</v>
      </c>
      <c r="E1140">
        <v>73.430000000000007</v>
      </c>
      <c r="F1140">
        <v>48.329909999999998</v>
      </c>
      <c r="G1140">
        <v>5513200</v>
      </c>
    </row>
    <row r="1141" spans="1:7" x14ac:dyDescent="0.2">
      <c r="A1141" s="31">
        <v>42928</v>
      </c>
      <c r="B1141">
        <v>73.720000999999996</v>
      </c>
      <c r="C1141">
        <v>74.069999999999993</v>
      </c>
      <c r="D1141">
        <v>73.690002000000007</v>
      </c>
      <c r="E1141">
        <v>73.889999000000003</v>
      </c>
      <c r="F1141">
        <v>48.632671000000002</v>
      </c>
      <c r="G1141">
        <v>3698400</v>
      </c>
    </row>
    <row r="1142" spans="1:7" x14ac:dyDescent="0.2">
      <c r="A1142" s="31">
        <v>42929</v>
      </c>
      <c r="B1142">
        <v>73.860000999999997</v>
      </c>
      <c r="C1142">
        <v>74</v>
      </c>
      <c r="D1142">
        <v>73.400002000000001</v>
      </c>
      <c r="E1142">
        <v>73.480002999999996</v>
      </c>
      <c r="F1142">
        <v>48.362834999999997</v>
      </c>
      <c r="G1142">
        <v>4004900</v>
      </c>
    </row>
    <row r="1143" spans="1:7" x14ac:dyDescent="0.2">
      <c r="A1143" s="31">
        <v>42930</v>
      </c>
      <c r="B1143">
        <v>73.699996999999996</v>
      </c>
      <c r="C1143">
        <v>74.139999000000003</v>
      </c>
      <c r="D1143">
        <v>73.699996999999996</v>
      </c>
      <c r="E1143">
        <v>73.930000000000007</v>
      </c>
      <c r="F1143">
        <v>48.659004000000003</v>
      </c>
      <c r="G1143">
        <v>3607300</v>
      </c>
    </row>
    <row r="1144" spans="1:7" x14ac:dyDescent="0.2">
      <c r="A1144" s="31">
        <v>42933</v>
      </c>
      <c r="B1144">
        <v>73.779999000000004</v>
      </c>
      <c r="C1144">
        <v>73.900002000000001</v>
      </c>
      <c r="D1144">
        <v>73.209998999999996</v>
      </c>
      <c r="E1144">
        <v>73.370002999999997</v>
      </c>
      <c r="F1144">
        <v>48.290424000000002</v>
      </c>
      <c r="G1144">
        <v>4916400</v>
      </c>
    </row>
    <row r="1145" spans="1:7" x14ac:dyDescent="0.2">
      <c r="A1145" s="31">
        <v>42934</v>
      </c>
      <c r="B1145">
        <v>73.239998</v>
      </c>
      <c r="C1145">
        <v>73.639999000000003</v>
      </c>
      <c r="D1145">
        <v>73.199996999999996</v>
      </c>
      <c r="E1145">
        <v>73.330001999999993</v>
      </c>
      <c r="F1145">
        <v>48.264099000000002</v>
      </c>
      <c r="G1145">
        <v>3725100</v>
      </c>
    </row>
    <row r="1146" spans="1:7" x14ac:dyDescent="0.2">
      <c r="A1146" s="31">
        <v>42935</v>
      </c>
      <c r="B1146">
        <v>73.419998000000007</v>
      </c>
      <c r="C1146">
        <v>73.589995999999999</v>
      </c>
      <c r="D1146">
        <v>73.180000000000007</v>
      </c>
      <c r="E1146">
        <v>73.550003000000004</v>
      </c>
      <c r="F1146">
        <v>48.408912999999998</v>
      </c>
      <c r="G1146">
        <v>4478800</v>
      </c>
    </row>
    <row r="1147" spans="1:7" x14ac:dyDescent="0.2">
      <c r="A1147" s="31">
        <v>42936</v>
      </c>
      <c r="B1147">
        <v>73.5</v>
      </c>
      <c r="C1147">
        <v>73.889999000000003</v>
      </c>
      <c r="D1147">
        <v>73.269997000000004</v>
      </c>
      <c r="E1147">
        <v>73.589995999999999</v>
      </c>
      <c r="F1147">
        <v>48.435226</v>
      </c>
      <c r="G1147">
        <v>4276500</v>
      </c>
    </row>
    <row r="1148" spans="1:7" x14ac:dyDescent="0.2">
      <c r="A1148" s="31">
        <v>42937</v>
      </c>
      <c r="B1148">
        <v>73.440002000000007</v>
      </c>
      <c r="C1148">
        <v>73.599997999999999</v>
      </c>
      <c r="D1148">
        <v>73.220000999999996</v>
      </c>
      <c r="E1148">
        <v>73.419998000000007</v>
      </c>
      <c r="F1148">
        <v>48.323340999999999</v>
      </c>
      <c r="G1148">
        <v>4203400</v>
      </c>
    </row>
    <row r="1149" spans="1:7" x14ac:dyDescent="0.2">
      <c r="A1149" s="31">
        <v>42940</v>
      </c>
      <c r="B1149">
        <v>73.330001999999993</v>
      </c>
      <c r="C1149">
        <v>73.410004000000001</v>
      </c>
      <c r="D1149">
        <v>72.639999000000003</v>
      </c>
      <c r="E1149">
        <v>72.639999000000003</v>
      </c>
      <c r="F1149">
        <v>47.809963000000003</v>
      </c>
      <c r="G1149">
        <v>6336700</v>
      </c>
    </row>
    <row r="1150" spans="1:7" x14ac:dyDescent="0.2">
      <c r="A1150" s="31">
        <v>42941</v>
      </c>
      <c r="B1150">
        <v>73</v>
      </c>
      <c r="C1150">
        <v>73.069999999999993</v>
      </c>
      <c r="D1150">
        <v>72.169998000000007</v>
      </c>
      <c r="E1150">
        <v>72.239998</v>
      </c>
      <c r="F1150">
        <v>47.546683999999999</v>
      </c>
      <c r="G1150">
        <v>7015100</v>
      </c>
    </row>
    <row r="1151" spans="1:7" x14ac:dyDescent="0.2">
      <c r="A1151" s="31">
        <v>42942</v>
      </c>
      <c r="B1151">
        <v>72.230002999999996</v>
      </c>
      <c r="C1151">
        <v>72.349997999999999</v>
      </c>
      <c r="D1151">
        <v>71.690002000000007</v>
      </c>
      <c r="E1151">
        <v>71.730002999999996</v>
      </c>
      <c r="F1151">
        <v>47.211018000000003</v>
      </c>
      <c r="G1151">
        <v>10744300</v>
      </c>
    </row>
    <row r="1152" spans="1:7" x14ac:dyDescent="0.2">
      <c r="A1152" s="31">
        <v>42943</v>
      </c>
      <c r="B1152">
        <v>71.029999000000004</v>
      </c>
      <c r="C1152">
        <v>73.980002999999996</v>
      </c>
      <c r="D1152">
        <v>71</v>
      </c>
      <c r="E1152">
        <v>73.959998999999996</v>
      </c>
      <c r="F1152">
        <v>48.678749000000003</v>
      </c>
      <c r="G1152">
        <v>9693500</v>
      </c>
    </row>
    <row r="1153" spans="1:7" x14ac:dyDescent="0.2">
      <c r="A1153" s="31">
        <v>42944</v>
      </c>
      <c r="B1153">
        <v>73.989998</v>
      </c>
      <c r="C1153">
        <v>74.169998000000007</v>
      </c>
      <c r="D1153">
        <v>60.009998000000003</v>
      </c>
      <c r="E1153">
        <v>66.940002000000007</v>
      </c>
      <c r="F1153">
        <v>44.058357000000001</v>
      </c>
      <c r="G1153">
        <v>54403900</v>
      </c>
    </row>
    <row r="1154" spans="1:7" x14ac:dyDescent="0.2">
      <c r="A1154" s="31">
        <v>42947</v>
      </c>
      <c r="B1154">
        <v>65.449996999999996</v>
      </c>
      <c r="C1154">
        <v>66.160004000000001</v>
      </c>
      <c r="D1154">
        <v>64.330001999999993</v>
      </c>
      <c r="E1154">
        <v>64.970000999999996</v>
      </c>
      <c r="F1154">
        <v>42.761738000000001</v>
      </c>
      <c r="G1154">
        <v>26663600</v>
      </c>
    </row>
    <row r="1155" spans="1:7" x14ac:dyDescent="0.2">
      <c r="A1155" s="31">
        <v>42948</v>
      </c>
      <c r="B1155">
        <v>65.199996999999996</v>
      </c>
      <c r="C1155">
        <v>66.629997000000003</v>
      </c>
      <c r="D1155">
        <v>64.900002000000001</v>
      </c>
      <c r="E1155">
        <v>65.5</v>
      </c>
      <c r="F1155">
        <v>43.110576999999999</v>
      </c>
      <c r="G1155">
        <v>16542700</v>
      </c>
    </row>
    <row r="1156" spans="1:7" x14ac:dyDescent="0.2">
      <c r="A1156" s="31">
        <v>42949</v>
      </c>
      <c r="B1156">
        <v>65.720000999999996</v>
      </c>
      <c r="C1156">
        <v>65.919998000000007</v>
      </c>
      <c r="D1156">
        <v>65.019997000000004</v>
      </c>
      <c r="E1156">
        <v>65.550003000000004</v>
      </c>
      <c r="F1156">
        <v>43.143493999999997</v>
      </c>
      <c r="G1156">
        <v>19252100</v>
      </c>
    </row>
    <row r="1157" spans="1:7" x14ac:dyDescent="0.2">
      <c r="A1157" s="31">
        <v>42950</v>
      </c>
      <c r="B1157">
        <v>65.860000999999997</v>
      </c>
      <c r="C1157">
        <v>66.110000999999997</v>
      </c>
      <c r="D1157">
        <v>65.379997000000003</v>
      </c>
      <c r="E1157">
        <v>65.540001000000004</v>
      </c>
      <c r="F1157">
        <v>43.136901999999999</v>
      </c>
      <c r="G1157">
        <v>13837100</v>
      </c>
    </row>
    <row r="1158" spans="1:7" x14ac:dyDescent="0.2">
      <c r="A1158" s="31">
        <v>42951</v>
      </c>
      <c r="B1158">
        <v>65.860000999999997</v>
      </c>
      <c r="C1158">
        <v>66.430000000000007</v>
      </c>
      <c r="D1158">
        <v>65.269997000000004</v>
      </c>
      <c r="E1158">
        <v>65.519997000000004</v>
      </c>
      <c r="F1158">
        <v>43.123733999999999</v>
      </c>
      <c r="G1158">
        <v>9553700</v>
      </c>
    </row>
    <row r="1159" spans="1:7" x14ac:dyDescent="0.2">
      <c r="A1159" s="31">
        <v>42954</v>
      </c>
      <c r="B1159">
        <v>65.519997000000004</v>
      </c>
      <c r="C1159">
        <v>66.080001999999993</v>
      </c>
      <c r="D1159">
        <v>65.379997000000003</v>
      </c>
      <c r="E1159">
        <v>65.989998</v>
      </c>
      <c r="F1159">
        <v>43.433086000000003</v>
      </c>
      <c r="G1159">
        <v>5962300</v>
      </c>
    </row>
    <row r="1160" spans="1:7" x14ac:dyDescent="0.2">
      <c r="A1160" s="31">
        <v>42955</v>
      </c>
      <c r="B1160">
        <v>65.910004000000001</v>
      </c>
      <c r="C1160">
        <v>66.110000999999997</v>
      </c>
      <c r="D1160">
        <v>65.209998999999996</v>
      </c>
      <c r="E1160">
        <v>65.379997000000003</v>
      </c>
      <c r="F1160">
        <v>43.031601000000002</v>
      </c>
      <c r="G1160">
        <v>7102400</v>
      </c>
    </row>
    <row r="1161" spans="1:7" x14ac:dyDescent="0.2">
      <c r="A1161" s="31">
        <v>42956</v>
      </c>
      <c r="B1161">
        <v>65.430000000000007</v>
      </c>
      <c r="C1161">
        <v>65.800003000000004</v>
      </c>
      <c r="D1161">
        <v>65.209998999999996</v>
      </c>
      <c r="E1161">
        <v>65.309997999999993</v>
      </c>
      <c r="F1161">
        <v>42.985526999999998</v>
      </c>
      <c r="G1161">
        <v>5600000</v>
      </c>
    </row>
    <row r="1162" spans="1:7" x14ac:dyDescent="0.2">
      <c r="A1162" s="31">
        <v>42957</v>
      </c>
      <c r="B1162">
        <v>65.150002000000001</v>
      </c>
      <c r="C1162">
        <v>65.379997000000003</v>
      </c>
      <c r="D1162">
        <v>64.720000999999996</v>
      </c>
      <c r="E1162">
        <v>64.769997000000004</v>
      </c>
      <c r="F1162">
        <v>42.630116000000001</v>
      </c>
      <c r="G1162">
        <v>6279500</v>
      </c>
    </row>
    <row r="1163" spans="1:7" x14ac:dyDescent="0.2">
      <c r="A1163" s="31">
        <v>42958</v>
      </c>
      <c r="B1163">
        <v>65.080001999999993</v>
      </c>
      <c r="C1163">
        <v>65.199996999999996</v>
      </c>
      <c r="D1163">
        <v>64.120002999999997</v>
      </c>
      <c r="E1163">
        <v>64.309997999999993</v>
      </c>
      <c r="F1163">
        <v>42.327347000000003</v>
      </c>
      <c r="G1163">
        <v>7275600</v>
      </c>
    </row>
    <row r="1164" spans="1:7" x14ac:dyDescent="0.2">
      <c r="A1164" s="31">
        <v>42961</v>
      </c>
      <c r="B1164">
        <v>64.370002999999997</v>
      </c>
      <c r="C1164">
        <v>65.110000999999997</v>
      </c>
      <c r="D1164">
        <v>64.190002000000007</v>
      </c>
      <c r="E1164">
        <v>64.839995999999999</v>
      </c>
      <c r="F1164">
        <v>42.676181999999997</v>
      </c>
      <c r="G1164">
        <v>6393800</v>
      </c>
    </row>
    <row r="1165" spans="1:7" x14ac:dyDescent="0.2">
      <c r="A1165" s="31">
        <v>42962</v>
      </c>
      <c r="B1165">
        <v>64.919998000000007</v>
      </c>
      <c r="C1165">
        <v>65.650002000000001</v>
      </c>
      <c r="D1165">
        <v>64.760002</v>
      </c>
      <c r="E1165">
        <v>65.300003000000004</v>
      </c>
      <c r="F1165">
        <v>42.978946999999998</v>
      </c>
      <c r="G1165">
        <v>4967300</v>
      </c>
    </row>
    <row r="1166" spans="1:7" x14ac:dyDescent="0.2">
      <c r="A1166" s="31">
        <v>42963</v>
      </c>
      <c r="B1166">
        <v>65.180000000000007</v>
      </c>
      <c r="C1166">
        <v>65.580001999999993</v>
      </c>
      <c r="D1166">
        <v>65.010002</v>
      </c>
      <c r="E1166">
        <v>65.449996999999996</v>
      </c>
      <c r="F1166">
        <v>43.077666999999998</v>
      </c>
      <c r="G1166">
        <v>4328300</v>
      </c>
    </row>
    <row r="1167" spans="1:7" x14ac:dyDescent="0.2">
      <c r="A1167" s="31">
        <v>42964</v>
      </c>
      <c r="B1167">
        <v>65.449996999999996</v>
      </c>
      <c r="C1167">
        <v>65.550003000000004</v>
      </c>
      <c r="D1167">
        <v>64.279999000000004</v>
      </c>
      <c r="E1167">
        <v>64.300003000000004</v>
      </c>
      <c r="F1167">
        <v>42.320770000000003</v>
      </c>
      <c r="G1167">
        <v>6678500</v>
      </c>
    </row>
    <row r="1168" spans="1:7" x14ac:dyDescent="0.2">
      <c r="A1168" s="31">
        <v>42965</v>
      </c>
      <c r="B1168">
        <v>64.230002999999996</v>
      </c>
      <c r="C1168">
        <v>64.589995999999999</v>
      </c>
      <c r="D1168">
        <v>63.669998</v>
      </c>
      <c r="E1168">
        <v>63.689999</v>
      </c>
      <c r="F1168">
        <v>41.919280999999998</v>
      </c>
      <c r="G1168">
        <v>10210600</v>
      </c>
    </row>
    <row r="1169" spans="1:7" x14ac:dyDescent="0.2">
      <c r="A1169" s="31">
        <v>42968</v>
      </c>
      <c r="B1169">
        <v>63.599997999999999</v>
      </c>
      <c r="C1169">
        <v>64.569999999999993</v>
      </c>
      <c r="D1169">
        <v>63.34</v>
      </c>
      <c r="E1169">
        <v>64.389999000000003</v>
      </c>
      <c r="F1169">
        <v>42.380009000000001</v>
      </c>
      <c r="G1169">
        <v>5065700</v>
      </c>
    </row>
    <row r="1170" spans="1:7" x14ac:dyDescent="0.2">
      <c r="A1170" s="31">
        <v>42969</v>
      </c>
      <c r="B1170">
        <v>64.389999000000003</v>
      </c>
      <c r="C1170">
        <v>64.610000999999997</v>
      </c>
      <c r="D1170">
        <v>63.98</v>
      </c>
      <c r="E1170">
        <v>64.059997999999993</v>
      </c>
      <c r="F1170">
        <v>42.162807000000001</v>
      </c>
      <c r="G1170">
        <v>5031600</v>
      </c>
    </row>
    <row r="1171" spans="1:7" x14ac:dyDescent="0.2">
      <c r="A1171" s="31">
        <v>42970</v>
      </c>
      <c r="B1171">
        <v>63.950001</v>
      </c>
      <c r="C1171">
        <v>64.230002999999996</v>
      </c>
      <c r="D1171">
        <v>63.630001</v>
      </c>
      <c r="E1171">
        <v>63.709999000000003</v>
      </c>
      <c r="F1171">
        <v>41.932442000000002</v>
      </c>
      <c r="G1171">
        <v>5198700</v>
      </c>
    </row>
    <row r="1172" spans="1:7" x14ac:dyDescent="0.2">
      <c r="A1172" s="31">
        <v>42971</v>
      </c>
      <c r="B1172">
        <v>63.810001</v>
      </c>
      <c r="C1172">
        <v>63.93</v>
      </c>
      <c r="D1172">
        <v>63.310001</v>
      </c>
      <c r="E1172">
        <v>63.599997999999999</v>
      </c>
      <c r="F1172">
        <v>41.860039</v>
      </c>
      <c r="G1172">
        <v>5239000</v>
      </c>
    </row>
    <row r="1173" spans="1:7" x14ac:dyDescent="0.2">
      <c r="A1173" s="31">
        <v>42972</v>
      </c>
      <c r="B1173">
        <v>63.889999000000003</v>
      </c>
      <c r="C1173">
        <v>64.559997999999993</v>
      </c>
      <c r="D1173">
        <v>63.799999</v>
      </c>
      <c r="E1173">
        <v>64.080001999999993</v>
      </c>
      <c r="F1173">
        <v>42.175975999999999</v>
      </c>
      <c r="G1173">
        <v>4860600</v>
      </c>
    </row>
    <row r="1174" spans="1:7" x14ac:dyDescent="0.2">
      <c r="A1174" s="31">
        <v>42975</v>
      </c>
      <c r="B1174">
        <v>64</v>
      </c>
      <c r="C1174">
        <v>64.260002</v>
      </c>
      <c r="D1174">
        <v>63.779998999999997</v>
      </c>
      <c r="E1174">
        <v>63.93</v>
      </c>
      <c r="F1174">
        <v>42.077235999999999</v>
      </c>
      <c r="G1174">
        <v>6742000</v>
      </c>
    </row>
    <row r="1175" spans="1:7" x14ac:dyDescent="0.2">
      <c r="A1175" s="31">
        <v>42976</v>
      </c>
      <c r="B1175">
        <v>63.619999</v>
      </c>
      <c r="C1175">
        <v>64.389999000000003</v>
      </c>
      <c r="D1175">
        <v>63.610000999999997</v>
      </c>
      <c r="E1175">
        <v>63.810001</v>
      </c>
      <c r="F1175">
        <v>41.998260000000002</v>
      </c>
      <c r="G1175">
        <v>4329300</v>
      </c>
    </row>
    <row r="1176" spans="1:7" x14ac:dyDescent="0.2">
      <c r="A1176" s="31">
        <v>42977</v>
      </c>
      <c r="B1176">
        <v>63.919998</v>
      </c>
      <c r="C1176">
        <v>64.199996999999996</v>
      </c>
      <c r="D1176">
        <v>63.689999</v>
      </c>
      <c r="E1176">
        <v>64.050003000000004</v>
      </c>
      <c r="F1176">
        <v>42.156227000000001</v>
      </c>
      <c r="G1176">
        <v>4378500</v>
      </c>
    </row>
    <row r="1177" spans="1:7" x14ac:dyDescent="0.2">
      <c r="A1177" s="31">
        <v>42978</v>
      </c>
      <c r="B1177">
        <v>64.230002999999996</v>
      </c>
      <c r="C1177">
        <v>64.239998</v>
      </c>
      <c r="D1177">
        <v>63.360000999999997</v>
      </c>
      <c r="E1177">
        <v>63.400002000000001</v>
      </c>
      <c r="F1177">
        <v>41.728400999999998</v>
      </c>
      <c r="G1177">
        <v>8028700</v>
      </c>
    </row>
    <row r="1178" spans="1:7" x14ac:dyDescent="0.2">
      <c r="A1178" s="31">
        <v>42979</v>
      </c>
      <c r="B1178">
        <v>63.5</v>
      </c>
      <c r="C1178">
        <v>63.619999</v>
      </c>
      <c r="D1178">
        <v>63.029998999999997</v>
      </c>
      <c r="E1178">
        <v>63.540000999999997</v>
      </c>
      <c r="F1178">
        <v>41.820552999999997</v>
      </c>
      <c r="G1178">
        <v>6110500</v>
      </c>
    </row>
    <row r="1179" spans="1:7" x14ac:dyDescent="0.2">
      <c r="A1179" s="31">
        <v>42983</v>
      </c>
      <c r="B1179">
        <v>63.310001</v>
      </c>
      <c r="C1179">
        <v>63.599997999999999</v>
      </c>
      <c r="D1179">
        <v>62.549999</v>
      </c>
      <c r="E1179">
        <v>62.869999</v>
      </c>
      <c r="F1179">
        <v>41.379573999999998</v>
      </c>
      <c r="G1179">
        <v>8107600</v>
      </c>
    </row>
    <row r="1180" spans="1:7" x14ac:dyDescent="0.2">
      <c r="A1180" s="31">
        <v>42984</v>
      </c>
      <c r="B1180">
        <v>62.91</v>
      </c>
      <c r="C1180">
        <v>63.650002000000001</v>
      </c>
      <c r="D1180">
        <v>62.5</v>
      </c>
      <c r="E1180">
        <v>63.27</v>
      </c>
      <c r="F1180">
        <v>41.642848999999998</v>
      </c>
      <c r="G1180">
        <v>9466600</v>
      </c>
    </row>
    <row r="1181" spans="1:7" x14ac:dyDescent="0.2">
      <c r="A1181" s="31">
        <v>42985</v>
      </c>
      <c r="B1181">
        <v>63.450001</v>
      </c>
      <c r="C1181">
        <v>63.549999</v>
      </c>
      <c r="D1181">
        <v>62.5</v>
      </c>
      <c r="E1181">
        <v>62.73</v>
      </c>
      <c r="F1181">
        <v>41.287426000000004</v>
      </c>
      <c r="G1181">
        <v>7027800</v>
      </c>
    </row>
    <row r="1182" spans="1:7" x14ac:dyDescent="0.2">
      <c r="A1182" s="31">
        <v>42986</v>
      </c>
      <c r="B1182">
        <v>62.68</v>
      </c>
      <c r="C1182">
        <v>62.860000999999997</v>
      </c>
      <c r="D1182">
        <v>62.029998999999997</v>
      </c>
      <c r="E1182">
        <v>62.23</v>
      </c>
      <c r="F1182">
        <v>40.958343999999997</v>
      </c>
      <c r="G1182">
        <v>6736900</v>
      </c>
    </row>
    <row r="1183" spans="1:7" x14ac:dyDescent="0.2">
      <c r="A1183" s="31">
        <v>42989</v>
      </c>
      <c r="B1183">
        <v>62.59</v>
      </c>
      <c r="C1183">
        <v>62.779998999999997</v>
      </c>
      <c r="D1183">
        <v>62.439999</v>
      </c>
      <c r="E1183">
        <v>62.490001999999997</v>
      </c>
      <c r="F1183">
        <v>41.129471000000002</v>
      </c>
      <c r="G1183">
        <v>7197500</v>
      </c>
    </row>
    <row r="1184" spans="1:7" x14ac:dyDescent="0.2">
      <c r="A1184" s="31">
        <v>42990</v>
      </c>
      <c r="B1184">
        <v>62.439999</v>
      </c>
      <c r="C1184">
        <v>62.529998999999997</v>
      </c>
      <c r="D1184">
        <v>62.110000999999997</v>
      </c>
      <c r="E1184">
        <v>62.5</v>
      </c>
      <c r="F1184">
        <v>41.136051000000002</v>
      </c>
      <c r="G1184">
        <v>5887200</v>
      </c>
    </row>
    <row r="1185" spans="1:7" x14ac:dyDescent="0.2">
      <c r="A1185" s="31">
        <v>42991</v>
      </c>
      <c r="B1185">
        <v>62.75</v>
      </c>
      <c r="C1185">
        <v>62.939999</v>
      </c>
      <c r="D1185">
        <v>62.400002000000001</v>
      </c>
      <c r="E1185">
        <v>62.509998000000003</v>
      </c>
      <c r="F1185">
        <v>41.142628000000002</v>
      </c>
      <c r="G1185">
        <v>6454100</v>
      </c>
    </row>
    <row r="1186" spans="1:7" x14ac:dyDescent="0.2">
      <c r="A1186" s="31">
        <v>42992</v>
      </c>
      <c r="B1186">
        <v>62.119999</v>
      </c>
      <c r="C1186">
        <v>62.419998</v>
      </c>
      <c r="D1186">
        <v>61.849997999999999</v>
      </c>
      <c r="E1186">
        <v>62.279998999999997</v>
      </c>
      <c r="F1186">
        <v>41.428668999999999</v>
      </c>
      <c r="G1186">
        <v>7552400</v>
      </c>
    </row>
    <row r="1187" spans="1:7" x14ac:dyDescent="0.2">
      <c r="A1187" s="31">
        <v>42993</v>
      </c>
      <c r="B1187">
        <v>62.330002</v>
      </c>
      <c r="C1187">
        <v>62.810001</v>
      </c>
      <c r="D1187">
        <v>61.59</v>
      </c>
      <c r="E1187">
        <v>62.389999000000003</v>
      </c>
      <c r="F1187">
        <v>41.501842000000003</v>
      </c>
      <c r="G1187">
        <v>16567300</v>
      </c>
    </row>
    <row r="1188" spans="1:7" x14ac:dyDescent="0.2">
      <c r="A1188" s="31">
        <v>42996</v>
      </c>
      <c r="B1188">
        <v>62.009998000000003</v>
      </c>
      <c r="C1188">
        <v>62.630001</v>
      </c>
      <c r="D1188">
        <v>62.009998000000003</v>
      </c>
      <c r="E1188">
        <v>62.560001</v>
      </c>
      <c r="F1188">
        <v>41.614922</v>
      </c>
      <c r="G1188">
        <v>6381500</v>
      </c>
    </row>
    <row r="1189" spans="1:7" x14ac:dyDescent="0.2">
      <c r="A1189" s="31">
        <v>42997</v>
      </c>
      <c r="B1189">
        <v>62.549999</v>
      </c>
      <c r="C1189">
        <v>62.57</v>
      </c>
      <c r="D1189">
        <v>62.169998</v>
      </c>
      <c r="E1189">
        <v>62.23</v>
      </c>
      <c r="F1189">
        <v>41.395404999999997</v>
      </c>
      <c r="G1189">
        <v>5610000</v>
      </c>
    </row>
    <row r="1190" spans="1:7" x14ac:dyDescent="0.2">
      <c r="A1190" s="31">
        <v>42998</v>
      </c>
      <c r="B1190">
        <v>62.299999</v>
      </c>
      <c r="C1190">
        <v>62.380001</v>
      </c>
      <c r="D1190">
        <v>60.779998999999997</v>
      </c>
      <c r="E1190">
        <v>61.220001000000003</v>
      </c>
      <c r="F1190">
        <v>40.723557</v>
      </c>
      <c r="G1190">
        <v>7026200</v>
      </c>
    </row>
    <row r="1191" spans="1:7" x14ac:dyDescent="0.2">
      <c r="A1191" s="31">
        <v>42999</v>
      </c>
      <c r="B1191">
        <v>61.110000999999997</v>
      </c>
      <c r="C1191">
        <v>61.549999</v>
      </c>
      <c r="D1191">
        <v>60.779998999999997</v>
      </c>
      <c r="E1191">
        <v>61.5</v>
      </c>
      <c r="F1191">
        <v>40.909809000000003</v>
      </c>
      <c r="G1191">
        <v>6432100</v>
      </c>
    </row>
    <row r="1192" spans="1:7" x14ac:dyDescent="0.2">
      <c r="A1192" s="31">
        <v>43000</v>
      </c>
      <c r="B1192">
        <v>61.549999</v>
      </c>
      <c r="C1192">
        <v>62.720001000000003</v>
      </c>
      <c r="D1192">
        <v>61.43</v>
      </c>
      <c r="E1192">
        <v>62.490001999999997</v>
      </c>
      <c r="F1192">
        <v>41.568359000000001</v>
      </c>
      <c r="G1192">
        <v>8550100</v>
      </c>
    </row>
    <row r="1193" spans="1:7" x14ac:dyDescent="0.2">
      <c r="A1193" s="31">
        <v>43003</v>
      </c>
      <c r="B1193">
        <v>62.509998000000003</v>
      </c>
      <c r="C1193">
        <v>63.849997999999999</v>
      </c>
      <c r="D1193">
        <v>62.439999</v>
      </c>
      <c r="E1193">
        <v>63.790000999999997</v>
      </c>
      <c r="F1193">
        <v>42.433117000000003</v>
      </c>
      <c r="G1193">
        <v>11248400</v>
      </c>
    </row>
    <row r="1194" spans="1:7" x14ac:dyDescent="0.2">
      <c r="A1194" s="31">
        <v>43004</v>
      </c>
      <c r="B1194">
        <v>64.150002000000001</v>
      </c>
      <c r="C1194">
        <v>65.169998000000007</v>
      </c>
      <c r="D1194">
        <v>64.029999000000004</v>
      </c>
      <c r="E1194">
        <v>64.519997000000004</v>
      </c>
      <c r="F1194">
        <v>42.918712999999997</v>
      </c>
      <c r="G1194">
        <v>12651900</v>
      </c>
    </row>
    <row r="1195" spans="1:7" x14ac:dyDescent="0.2">
      <c r="A1195" s="31">
        <v>43005</v>
      </c>
      <c r="B1195">
        <v>64.480002999999996</v>
      </c>
      <c r="C1195">
        <v>64.519997000000004</v>
      </c>
      <c r="D1195">
        <v>63.75</v>
      </c>
      <c r="E1195">
        <v>64.410004000000001</v>
      </c>
      <c r="F1195">
        <v>42.845547000000003</v>
      </c>
      <c r="G1195">
        <v>8743600</v>
      </c>
    </row>
    <row r="1196" spans="1:7" x14ac:dyDescent="0.2">
      <c r="A1196" s="31">
        <v>43006</v>
      </c>
      <c r="B1196">
        <v>64.489998</v>
      </c>
      <c r="C1196">
        <v>64.839995999999999</v>
      </c>
      <c r="D1196">
        <v>64.040001000000004</v>
      </c>
      <c r="E1196">
        <v>64.190002000000007</v>
      </c>
      <c r="F1196">
        <v>42.699199999999998</v>
      </c>
      <c r="G1196">
        <v>8932800</v>
      </c>
    </row>
    <row r="1197" spans="1:7" x14ac:dyDescent="0.2">
      <c r="A1197" s="31">
        <v>43007</v>
      </c>
      <c r="B1197">
        <v>64.190002000000007</v>
      </c>
      <c r="C1197">
        <v>64.269997000000004</v>
      </c>
      <c r="D1197">
        <v>63.290000999999997</v>
      </c>
      <c r="E1197">
        <v>63.419998</v>
      </c>
      <c r="F1197">
        <v>42.186996000000001</v>
      </c>
      <c r="G1197">
        <v>7758900</v>
      </c>
    </row>
    <row r="1198" spans="1:7" x14ac:dyDescent="0.2">
      <c r="A1198" s="31">
        <v>43010</v>
      </c>
      <c r="B1198">
        <v>63.349997999999999</v>
      </c>
      <c r="C1198">
        <v>63.490001999999997</v>
      </c>
      <c r="D1198">
        <v>62.799999</v>
      </c>
      <c r="E1198">
        <v>62.900002000000001</v>
      </c>
      <c r="F1198">
        <v>41.841095000000003</v>
      </c>
      <c r="G1198">
        <v>7883000</v>
      </c>
    </row>
    <row r="1199" spans="1:7" x14ac:dyDescent="0.2">
      <c r="A1199" s="31">
        <v>43011</v>
      </c>
      <c r="B1199">
        <v>62.939999</v>
      </c>
      <c r="C1199">
        <v>63.529998999999997</v>
      </c>
      <c r="D1199">
        <v>62.93</v>
      </c>
      <c r="E1199">
        <v>63.369999</v>
      </c>
      <c r="F1199">
        <v>42.153728000000001</v>
      </c>
      <c r="G1199">
        <v>6400200</v>
      </c>
    </row>
    <row r="1200" spans="1:7" x14ac:dyDescent="0.2">
      <c r="A1200" s="31">
        <v>43012</v>
      </c>
      <c r="B1200">
        <v>63.450001</v>
      </c>
      <c r="C1200">
        <v>63.77</v>
      </c>
      <c r="D1200">
        <v>63.23</v>
      </c>
      <c r="E1200">
        <v>63.490001999999997</v>
      </c>
      <c r="F1200">
        <v>42.233561999999999</v>
      </c>
      <c r="G1200">
        <v>6653700</v>
      </c>
    </row>
    <row r="1201" spans="1:7" x14ac:dyDescent="0.2">
      <c r="A1201" s="31">
        <v>43013</v>
      </c>
      <c r="B1201">
        <v>63.720001000000003</v>
      </c>
      <c r="C1201">
        <v>63.939999</v>
      </c>
      <c r="D1201">
        <v>63.509998000000003</v>
      </c>
      <c r="E1201">
        <v>63.810001</v>
      </c>
      <c r="F1201">
        <v>42.446423000000003</v>
      </c>
      <c r="G1201">
        <v>5234200</v>
      </c>
    </row>
    <row r="1202" spans="1:7" x14ac:dyDescent="0.2">
      <c r="A1202" s="31">
        <v>43014</v>
      </c>
      <c r="B1202">
        <v>63.689999</v>
      </c>
      <c r="C1202">
        <v>63.779998999999997</v>
      </c>
      <c r="D1202">
        <v>62.32</v>
      </c>
      <c r="E1202">
        <v>62.549999</v>
      </c>
      <c r="F1202">
        <v>41.608269</v>
      </c>
      <c r="G1202">
        <v>9563300</v>
      </c>
    </row>
    <row r="1203" spans="1:7" x14ac:dyDescent="0.2">
      <c r="A1203" s="31">
        <v>43017</v>
      </c>
      <c r="B1203">
        <v>62.830002</v>
      </c>
      <c r="C1203">
        <v>64.069999999999993</v>
      </c>
      <c r="D1203">
        <v>62.75</v>
      </c>
      <c r="E1203">
        <v>63.57</v>
      </c>
      <c r="F1203">
        <v>42.286780999999998</v>
      </c>
      <c r="G1203">
        <v>7275600</v>
      </c>
    </row>
    <row r="1204" spans="1:7" x14ac:dyDescent="0.2">
      <c r="A1204" s="31">
        <v>43018</v>
      </c>
      <c r="B1204">
        <v>64.080001999999993</v>
      </c>
      <c r="C1204">
        <v>65.129997000000003</v>
      </c>
      <c r="D1204">
        <v>63.900002000000001</v>
      </c>
      <c r="E1204">
        <v>65.010002</v>
      </c>
      <c r="F1204">
        <v>43.244663000000003</v>
      </c>
      <c r="G1204">
        <v>8300800</v>
      </c>
    </row>
    <row r="1205" spans="1:7" x14ac:dyDescent="0.2">
      <c r="A1205" s="31">
        <v>43019</v>
      </c>
      <c r="B1205">
        <v>65.129997000000003</v>
      </c>
      <c r="C1205">
        <v>65.239998</v>
      </c>
      <c r="D1205">
        <v>64.580001999999993</v>
      </c>
      <c r="E1205">
        <v>64.870002999999997</v>
      </c>
      <c r="F1205">
        <v>43.151535000000003</v>
      </c>
      <c r="G1205">
        <v>5552200</v>
      </c>
    </row>
    <row r="1206" spans="1:7" x14ac:dyDescent="0.2">
      <c r="A1206" s="31">
        <v>43020</v>
      </c>
      <c r="B1206">
        <v>64.669998000000007</v>
      </c>
      <c r="C1206">
        <v>65.489998</v>
      </c>
      <c r="D1206">
        <v>64.279999000000004</v>
      </c>
      <c r="E1206">
        <v>65.349997999999999</v>
      </c>
      <c r="F1206">
        <v>43.470832999999999</v>
      </c>
      <c r="G1206">
        <v>6895900</v>
      </c>
    </row>
    <row r="1207" spans="1:7" x14ac:dyDescent="0.2">
      <c r="A1207" s="31">
        <v>43021</v>
      </c>
      <c r="B1207">
        <v>65.580001999999993</v>
      </c>
      <c r="C1207">
        <v>65.900002000000001</v>
      </c>
      <c r="D1207">
        <v>64.919998000000007</v>
      </c>
      <c r="E1207">
        <v>65.050003000000004</v>
      </c>
      <c r="F1207">
        <v>43.271270999999999</v>
      </c>
      <c r="G1207">
        <v>6437200</v>
      </c>
    </row>
    <row r="1208" spans="1:7" x14ac:dyDescent="0.2">
      <c r="A1208" s="31">
        <v>43024</v>
      </c>
      <c r="B1208">
        <v>65.050003000000004</v>
      </c>
      <c r="C1208">
        <v>65.489998</v>
      </c>
      <c r="D1208">
        <v>64.940002000000007</v>
      </c>
      <c r="E1208">
        <v>65.370002999999997</v>
      </c>
      <c r="F1208">
        <v>43.484138000000002</v>
      </c>
      <c r="G1208">
        <v>4748000</v>
      </c>
    </row>
    <row r="1209" spans="1:7" x14ac:dyDescent="0.2">
      <c r="A1209" s="31">
        <v>43025</v>
      </c>
      <c r="B1209">
        <v>65.220000999999996</v>
      </c>
      <c r="C1209">
        <v>65.400002000000001</v>
      </c>
      <c r="D1209">
        <v>64.809997999999993</v>
      </c>
      <c r="E1209">
        <v>64.870002999999997</v>
      </c>
      <c r="F1209">
        <v>43.151535000000003</v>
      </c>
      <c r="G1209">
        <v>7507900</v>
      </c>
    </row>
    <row r="1210" spans="1:7" x14ac:dyDescent="0.2">
      <c r="A1210" s="31">
        <v>43026</v>
      </c>
      <c r="B1210">
        <v>64.800003000000004</v>
      </c>
      <c r="C1210">
        <v>64.989998</v>
      </c>
      <c r="D1210">
        <v>64.5</v>
      </c>
      <c r="E1210">
        <v>64.809997999999993</v>
      </c>
      <c r="F1210">
        <v>43.111621999999997</v>
      </c>
      <c r="G1210">
        <v>5614600</v>
      </c>
    </row>
    <row r="1211" spans="1:7" x14ac:dyDescent="0.2">
      <c r="A1211" s="31">
        <v>43027</v>
      </c>
      <c r="B1211">
        <v>64.330001999999993</v>
      </c>
      <c r="C1211">
        <v>64.730002999999996</v>
      </c>
      <c r="D1211">
        <v>63.880001</v>
      </c>
      <c r="E1211">
        <v>64.370002999999997</v>
      </c>
      <c r="F1211">
        <v>42.818939</v>
      </c>
      <c r="G1211">
        <v>6037000</v>
      </c>
    </row>
    <row r="1212" spans="1:7" x14ac:dyDescent="0.2">
      <c r="A1212" s="31">
        <v>43028</v>
      </c>
      <c r="B1212">
        <v>64.489998</v>
      </c>
      <c r="C1212">
        <v>65.139999000000003</v>
      </c>
      <c r="D1212">
        <v>64.480002999999996</v>
      </c>
      <c r="E1212">
        <v>65</v>
      </c>
      <c r="F1212">
        <v>43.238010000000003</v>
      </c>
      <c r="G1212">
        <v>6430300</v>
      </c>
    </row>
    <row r="1213" spans="1:7" x14ac:dyDescent="0.2">
      <c r="A1213" s="31">
        <v>43031</v>
      </c>
      <c r="B1213">
        <v>64.989998</v>
      </c>
      <c r="C1213">
        <v>65.160004000000001</v>
      </c>
      <c r="D1213">
        <v>64.239998</v>
      </c>
      <c r="E1213">
        <v>64.5</v>
      </c>
      <c r="F1213">
        <v>42.905411000000001</v>
      </c>
      <c r="G1213">
        <v>4833600</v>
      </c>
    </row>
    <row r="1214" spans="1:7" x14ac:dyDescent="0.2">
      <c r="A1214" s="31">
        <v>43032</v>
      </c>
      <c r="B1214">
        <v>64.389999000000003</v>
      </c>
      <c r="C1214">
        <v>64.440002000000007</v>
      </c>
      <c r="D1214">
        <v>63.580002</v>
      </c>
      <c r="E1214">
        <v>64.129997000000003</v>
      </c>
      <c r="F1214">
        <v>42.659283000000002</v>
      </c>
      <c r="G1214">
        <v>7686900</v>
      </c>
    </row>
    <row r="1215" spans="1:7" x14ac:dyDescent="0.2">
      <c r="A1215" s="31">
        <v>43033</v>
      </c>
      <c r="B1215">
        <v>64.199996999999996</v>
      </c>
      <c r="C1215">
        <v>64.449996999999996</v>
      </c>
      <c r="D1215">
        <v>63.389999000000003</v>
      </c>
      <c r="E1215">
        <v>63.790000999999997</v>
      </c>
      <c r="F1215">
        <v>42.433117000000003</v>
      </c>
      <c r="G1215">
        <v>7114100</v>
      </c>
    </row>
    <row r="1216" spans="1:7" x14ac:dyDescent="0.2">
      <c r="A1216" s="31">
        <v>43034</v>
      </c>
      <c r="B1216">
        <v>64.339995999999999</v>
      </c>
      <c r="C1216">
        <v>65.940002000000007</v>
      </c>
      <c r="D1216">
        <v>63.709999000000003</v>
      </c>
      <c r="E1216">
        <v>65.790001000000004</v>
      </c>
      <c r="F1216">
        <v>43.763522999999999</v>
      </c>
      <c r="G1216">
        <v>8939500</v>
      </c>
    </row>
    <row r="1217" spans="1:7" x14ac:dyDescent="0.2">
      <c r="A1217" s="31">
        <v>43035</v>
      </c>
      <c r="B1217">
        <v>65.550003000000004</v>
      </c>
      <c r="C1217">
        <v>65.769997000000004</v>
      </c>
      <c r="D1217">
        <v>64.760002</v>
      </c>
      <c r="E1217">
        <v>64.919998000000007</v>
      </c>
      <c r="F1217">
        <v>43.184787999999998</v>
      </c>
      <c r="G1217">
        <v>6473800</v>
      </c>
    </row>
    <row r="1218" spans="1:7" x14ac:dyDescent="0.2">
      <c r="A1218" s="31">
        <v>43038</v>
      </c>
      <c r="B1218">
        <v>64.75</v>
      </c>
      <c r="C1218">
        <v>64.800003000000004</v>
      </c>
      <c r="D1218">
        <v>63.66</v>
      </c>
      <c r="E1218">
        <v>64.050003000000004</v>
      </c>
      <c r="F1218">
        <v>42.606071</v>
      </c>
      <c r="G1218">
        <v>6842300</v>
      </c>
    </row>
    <row r="1219" spans="1:7" x14ac:dyDescent="0.2">
      <c r="A1219" s="31">
        <v>43039</v>
      </c>
      <c r="B1219">
        <v>63.990001999999997</v>
      </c>
      <c r="C1219">
        <v>64.730002999999996</v>
      </c>
      <c r="D1219">
        <v>63.830002</v>
      </c>
      <c r="E1219">
        <v>64.220000999999996</v>
      </c>
      <c r="F1219">
        <v>42.719158</v>
      </c>
      <c r="G1219">
        <v>7025400</v>
      </c>
    </row>
    <row r="1220" spans="1:7" x14ac:dyDescent="0.2">
      <c r="A1220" s="31">
        <v>43040</v>
      </c>
      <c r="B1220">
        <v>64.559997999999993</v>
      </c>
      <c r="C1220">
        <v>65.029999000000004</v>
      </c>
      <c r="D1220">
        <v>64.339995999999999</v>
      </c>
      <c r="E1220">
        <v>64.699996999999996</v>
      </c>
      <c r="F1220">
        <v>43.038445000000003</v>
      </c>
      <c r="G1220">
        <v>5669200</v>
      </c>
    </row>
    <row r="1221" spans="1:7" x14ac:dyDescent="0.2">
      <c r="A1221" s="31">
        <v>43041</v>
      </c>
      <c r="B1221">
        <v>64.569999999999993</v>
      </c>
      <c r="C1221">
        <v>64.75</v>
      </c>
      <c r="D1221">
        <v>63.349997999999999</v>
      </c>
      <c r="E1221">
        <v>63.900002000000001</v>
      </c>
      <c r="F1221">
        <v>42.50629</v>
      </c>
      <c r="G1221">
        <v>8668100</v>
      </c>
    </row>
    <row r="1222" spans="1:7" x14ac:dyDescent="0.2">
      <c r="A1222" s="31">
        <v>43042</v>
      </c>
      <c r="B1222">
        <v>64.029999000000004</v>
      </c>
      <c r="C1222">
        <v>64.300003000000004</v>
      </c>
      <c r="D1222">
        <v>63.630001</v>
      </c>
      <c r="E1222">
        <v>63.91</v>
      </c>
      <c r="F1222">
        <v>42.512943</v>
      </c>
      <c r="G1222">
        <v>7290200</v>
      </c>
    </row>
    <row r="1223" spans="1:7" x14ac:dyDescent="0.2">
      <c r="A1223" s="31">
        <v>43045</v>
      </c>
      <c r="B1223">
        <v>63.689999</v>
      </c>
      <c r="C1223">
        <v>63.950001</v>
      </c>
      <c r="D1223">
        <v>63.259998000000003</v>
      </c>
      <c r="E1223">
        <v>63.450001</v>
      </c>
      <c r="F1223">
        <v>42.206955000000001</v>
      </c>
      <c r="G1223">
        <v>6319400</v>
      </c>
    </row>
    <row r="1224" spans="1:7" x14ac:dyDescent="0.2">
      <c r="A1224" s="31">
        <v>43046</v>
      </c>
      <c r="B1224">
        <v>63.25</v>
      </c>
      <c r="C1224">
        <v>64.370002999999997</v>
      </c>
      <c r="D1224">
        <v>63.25</v>
      </c>
      <c r="E1224">
        <v>64.309997999999993</v>
      </c>
      <c r="F1224">
        <v>42.779018000000001</v>
      </c>
      <c r="G1224">
        <v>6007400</v>
      </c>
    </row>
    <row r="1225" spans="1:7" x14ac:dyDescent="0.2">
      <c r="A1225" s="31">
        <v>43047</v>
      </c>
      <c r="B1225">
        <v>64.25</v>
      </c>
      <c r="C1225">
        <v>65.169998000000007</v>
      </c>
      <c r="D1225">
        <v>64.120002999999997</v>
      </c>
      <c r="E1225">
        <v>64.589995999999999</v>
      </c>
      <c r="F1225">
        <v>42.965271000000001</v>
      </c>
      <c r="G1225">
        <v>5700500</v>
      </c>
    </row>
    <row r="1226" spans="1:7" x14ac:dyDescent="0.2">
      <c r="A1226" s="31">
        <v>43048</v>
      </c>
      <c r="B1226">
        <v>64.410004000000001</v>
      </c>
      <c r="C1226">
        <v>64.790001000000004</v>
      </c>
      <c r="D1226">
        <v>64.120002999999997</v>
      </c>
      <c r="E1226">
        <v>64.510002</v>
      </c>
      <c r="F1226">
        <v>42.912064000000001</v>
      </c>
      <c r="G1226">
        <v>3792600</v>
      </c>
    </row>
    <row r="1227" spans="1:7" x14ac:dyDescent="0.2">
      <c r="A1227" s="31">
        <v>43049</v>
      </c>
      <c r="B1227">
        <v>64.290001000000004</v>
      </c>
      <c r="C1227">
        <v>65.260002</v>
      </c>
      <c r="D1227">
        <v>64.290001000000004</v>
      </c>
      <c r="E1227">
        <v>65.019997000000004</v>
      </c>
      <c r="F1227">
        <v>43.251316000000003</v>
      </c>
      <c r="G1227">
        <v>4998200</v>
      </c>
    </row>
    <row r="1228" spans="1:7" x14ac:dyDescent="0.2">
      <c r="A1228" s="31">
        <v>43052</v>
      </c>
      <c r="B1228">
        <v>65.050003000000004</v>
      </c>
      <c r="C1228">
        <v>66.059997999999993</v>
      </c>
      <c r="D1228">
        <v>64.860000999999997</v>
      </c>
      <c r="E1228">
        <v>65.839995999999999</v>
      </c>
      <c r="F1228">
        <v>43.796776000000001</v>
      </c>
      <c r="G1228">
        <v>8183800</v>
      </c>
    </row>
    <row r="1229" spans="1:7" x14ac:dyDescent="0.2">
      <c r="A1229" s="31">
        <v>43053</v>
      </c>
      <c r="B1229">
        <v>65.75</v>
      </c>
      <c r="C1229">
        <v>66.279999000000004</v>
      </c>
      <c r="D1229">
        <v>65.339995999999999</v>
      </c>
      <c r="E1229">
        <v>65.730002999999996</v>
      </c>
      <c r="F1229">
        <v>43.723598000000003</v>
      </c>
      <c r="G1229">
        <v>8154100</v>
      </c>
    </row>
    <row r="1230" spans="1:7" x14ac:dyDescent="0.2">
      <c r="A1230" s="31">
        <v>43054</v>
      </c>
      <c r="B1230">
        <v>65.690002000000007</v>
      </c>
      <c r="C1230">
        <v>65.989998</v>
      </c>
      <c r="D1230">
        <v>65.010002</v>
      </c>
      <c r="E1230">
        <v>65.260002</v>
      </c>
      <c r="F1230">
        <v>43.410964999999997</v>
      </c>
      <c r="G1230">
        <v>4572700</v>
      </c>
    </row>
    <row r="1231" spans="1:7" x14ac:dyDescent="0.2">
      <c r="A1231" s="31">
        <v>43055</v>
      </c>
      <c r="B1231">
        <v>65.440002000000007</v>
      </c>
      <c r="C1231">
        <v>66.110000999999997</v>
      </c>
      <c r="D1231">
        <v>65.440002000000007</v>
      </c>
      <c r="E1231">
        <v>65.879997000000003</v>
      </c>
      <c r="F1231">
        <v>43.82338</v>
      </c>
      <c r="G1231">
        <v>5205700</v>
      </c>
    </row>
    <row r="1232" spans="1:7" x14ac:dyDescent="0.2">
      <c r="A1232" s="31">
        <v>43056</v>
      </c>
      <c r="B1232">
        <v>65.529999000000004</v>
      </c>
      <c r="C1232">
        <v>66.5</v>
      </c>
      <c r="D1232">
        <v>65.290001000000004</v>
      </c>
      <c r="E1232">
        <v>66.419998000000007</v>
      </c>
      <c r="F1232">
        <v>44.182594000000002</v>
      </c>
      <c r="G1232">
        <v>6926800</v>
      </c>
    </row>
    <row r="1233" spans="1:7" x14ac:dyDescent="0.2">
      <c r="A1233" s="31">
        <v>43059</v>
      </c>
      <c r="B1233">
        <v>66.260002</v>
      </c>
      <c r="C1233">
        <v>66.739998</v>
      </c>
      <c r="D1233">
        <v>65.760002</v>
      </c>
      <c r="E1233">
        <v>65.830001999999993</v>
      </c>
      <c r="F1233">
        <v>43.790126999999998</v>
      </c>
      <c r="G1233">
        <v>5098700</v>
      </c>
    </row>
    <row r="1234" spans="1:7" x14ac:dyDescent="0.2">
      <c r="A1234" s="31">
        <v>43060</v>
      </c>
      <c r="B1234">
        <v>65.860000999999997</v>
      </c>
      <c r="C1234">
        <v>66.360000999999997</v>
      </c>
      <c r="D1234">
        <v>65.639999000000003</v>
      </c>
      <c r="E1234">
        <v>65.650002000000001</v>
      </c>
      <c r="F1234">
        <v>43.670391000000002</v>
      </c>
      <c r="G1234">
        <v>4916400</v>
      </c>
    </row>
    <row r="1235" spans="1:7" x14ac:dyDescent="0.2">
      <c r="A1235" s="31">
        <v>43061</v>
      </c>
      <c r="B1235">
        <v>65.730002999999996</v>
      </c>
      <c r="C1235">
        <v>65.849997999999999</v>
      </c>
      <c r="D1235">
        <v>65.449996999999996</v>
      </c>
      <c r="E1235">
        <v>65.489998</v>
      </c>
      <c r="F1235">
        <v>43.563960999999999</v>
      </c>
      <c r="G1235">
        <v>5437700</v>
      </c>
    </row>
    <row r="1236" spans="1:7" x14ac:dyDescent="0.2">
      <c r="A1236" s="31">
        <v>43063</v>
      </c>
      <c r="B1236">
        <v>65.599997999999999</v>
      </c>
      <c r="C1236">
        <v>65.599997999999999</v>
      </c>
      <c r="D1236">
        <v>65.040001000000004</v>
      </c>
      <c r="E1236">
        <v>65.480002999999996</v>
      </c>
      <c r="F1236">
        <v>43.557304000000002</v>
      </c>
      <c r="G1236">
        <v>2075600</v>
      </c>
    </row>
    <row r="1237" spans="1:7" x14ac:dyDescent="0.2">
      <c r="A1237" s="31">
        <v>43066</v>
      </c>
      <c r="B1237">
        <v>65.410004000000001</v>
      </c>
      <c r="C1237">
        <v>65.589995999999999</v>
      </c>
      <c r="D1237">
        <v>64.949996999999996</v>
      </c>
      <c r="E1237">
        <v>65.069999999999993</v>
      </c>
      <c r="F1237">
        <v>43.284573000000002</v>
      </c>
      <c r="G1237">
        <v>4854700</v>
      </c>
    </row>
    <row r="1238" spans="1:7" x14ac:dyDescent="0.2">
      <c r="A1238" s="31">
        <v>43067</v>
      </c>
      <c r="B1238">
        <v>65.279999000000004</v>
      </c>
      <c r="C1238">
        <v>66.5</v>
      </c>
      <c r="D1238">
        <v>64.5</v>
      </c>
      <c r="E1238">
        <v>66.400002000000001</v>
      </c>
      <c r="F1238">
        <v>44.169288999999999</v>
      </c>
      <c r="G1238">
        <v>9686300</v>
      </c>
    </row>
    <row r="1239" spans="1:7" x14ac:dyDescent="0.2">
      <c r="A1239" s="31">
        <v>43068</v>
      </c>
      <c r="B1239">
        <v>66.230002999999996</v>
      </c>
      <c r="C1239">
        <v>68.349997999999999</v>
      </c>
      <c r="D1239">
        <v>66.230002999999996</v>
      </c>
      <c r="E1239">
        <v>67.370002999999997</v>
      </c>
      <c r="F1239">
        <v>44.814532999999997</v>
      </c>
      <c r="G1239">
        <v>9229500</v>
      </c>
    </row>
    <row r="1240" spans="1:7" x14ac:dyDescent="0.2">
      <c r="A1240" s="31">
        <v>43069</v>
      </c>
      <c r="B1240">
        <v>67.599997999999999</v>
      </c>
      <c r="C1240">
        <v>68.190002000000007</v>
      </c>
      <c r="D1240">
        <v>67.180000000000007</v>
      </c>
      <c r="E1240">
        <v>67.830001999999993</v>
      </c>
      <c r="F1240">
        <v>45.120533000000002</v>
      </c>
      <c r="G1240">
        <v>10224500</v>
      </c>
    </row>
    <row r="1241" spans="1:7" x14ac:dyDescent="0.2">
      <c r="A1241" s="31">
        <v>43070</v>
      </c>
      <c r="B1241">
        <v>67.959998999999996</v>
      </c>
      <c r="C1241">
        <v>68.650002000000001</v>
      </c>
      <c r="D1241">
        <v>66.779999000000004</v>
      </c>
      <c r="E1241">
        <v>68.580001999999993</v>
      </c>
      <c r="F1241">
        <v>45.619433999999998</v>
      </c>
      <c r="G1241">
        <v>8049500</v>
      </c>
    </row>
    <row r="1242" spans="1:7" x14ac:dyDescent="0.2">
      <c r="A1242" s="31">
        <v>43073</v>
      </c>
      <c r="B1242">
        <v>68.650002000000001</v>
      </c>
      <c r="C1242">
        <v>70.199996999999996</v>
      </c>
      <c r="D1242">
        <v>68.620002999999997</v>
      </c>
      <c r="E1242">
        <v>70.080001999999993</v>
      </c>
      <c r="F1242">
        <v>46.617226000000002</v>
      </c>
      <c r="G1242">
        <v>9630900</v>
      </c>
    </row>
    <row r="1243" spans="1:7" x14ac:dyDescent="0.2">
      <c r="A1243" s="31">
        <v>43074</v>
      </c>
      <c r="B1243">
        <v>70.269997000000004</v>
      </c>
      <c r="C1243">
        <v>70.489998</v>
      </c>
      <c r="D1243">
        <v>69.730002999999996</v>
      </c>
      <c r="E1243">
        <v>70.180000000000007</v>
      </c>
      <c r="F1243">
        <v>46.683743</v>
      </c>
      <c r="G1243">
        <v>8431900</v>
      </c>
    </row>
    <row r="1244" spans="1:7" x14ac:dyDescent="0.2">
      <c r="A1244" s="31">
        <v>43075</v>
      </c>
      <c r="B1244">
        <v>70.980002999999996</v>
      </c>
      <c r="C1244">
        <v>71.779999000000004</v>
      </c>
      <c r="D1244">
        <v>70.199996999999996</v>
      </c>
      <c r="E1244">
        <v>71.660004000000001</v>
      </c>
      <c r="F1244">
        <v>47.668250999999998</v>
      </c>
      <c r="G1244">
        <v>9716800</v>
      </c>
    </row>
    <row r="1245" spans="1:7" x14ac:dyDescent="0.2">
      <c r="A1245" s="31">
        <v>43076</v>
      </c>
      <c r="B1245">
        <v>71.440002000000007</v>
      </c>
      <c r="C1245">
        <v>71.569999999999993</v>
      </c>
      <c r="D1245">
        <v>70.849997999999999</v>
      </c>
      <c r="E1245">
        <v>71.5</v>
      </c>
      <c r="F1245">
        <v>47.561816999999998</v>
      </c>
      <c r="G1245">
        <v>6043400</v>
      </c>
    </row>
    <row r="1246" spans="1:7" x14ac:dyDescent="0.2">
      <c r="A1246" s="31">
        <v>43077</v>
      </c>
      <c r="B1246">
        <v>71.410004000000001</v>
      </c>
      <c r="C1246">
        <v>71.550003000000004</v>
      </c>
      <c r="D1246">
        <v>71.040001000000004</v>
      </c>
      <c r="E1246">
        <v>71.540001000000004</v>
      </c>
      <c r="F1246">
        <v>47.588413000000003</v>
      </c>
      <c r="G1246">
        <v>5270200</v>
      </c>
    </row>
    <row r="1247" spans="1:7" x14ac:dyDescent="0.2">
      <c r="A1247" s="31">
        <v>43080</v>
      </c>
      <c r="B1247">
        <v>71.519997000000004</v>
      </c>
      <c r="C1247">
        <v>71.669998000000007</v>
      </c>
      <c r="D1247">
        <v>71.190002000000007</v>
      </c>
      <c r="E1247">
        <v>71.650002000000001</v>
      </c>
      <c r="F1247">
        <v>47.661586999999997</v>
      </c>
      <c r="G1247">
        <v>4400000</v>
      </c>
    </row>
    <row r="1248" spans="1:7" x14ac:dyDescent="0.2">
      <c r="A1248" s="31">
        <v>43081</v>
      </c>
      <c r="B1248">
        <v>71.699996999999996</v>
      </c>
      <c r="C1248">
        <v>72.089995999999999</v>
      </c>
      <c r="D1248">
        <v>71.050003000000004</v>
      </c>
      <c r="E1248">
        <v>71.720000999999996</v>
      </c>
      <c r="F1248">
        <v>47.708159999999999</v>
      </c>
      <c r="G1248">
        <v>8366200</v>
      </c>
    </row>
    <row r="1249" spans="1:7" x14ac:dyDescent="0.2">
      <c r="A1249" s="31">
        <v>43082</v>
      </c>
      <c r="B1249">
        <v>71.839995999999999</v>
      </c>
      <c r="C1249">
        <v>72.650002000000001</v>
      </c>
      <c r="D1249">
        <v>71.75</v>
      </c>
      <c r="E1249">
        <v>72.319999999999993</v>
      </c>
      <c r="F1249">
        <v>48.107277000000003</v>
      </c>
      <c r="G1249">
        <v>5975200</v>
      </c>
    </row>
    <row r="1250" spans="1:7" x14ac:dyDescent="0.2">
      <c r="A1250" s="31">
        <v>43083</v>
      </c>
      <c r="B1250">
        <v>72.150002000000001</v>
      </c>
      <c r="C1250">
        <v>72.669998000000007</v>
      </c>
      <c r="D1250">
        <v>71.120002999999997</v>
      </c>
      <c r="E1250">
        <v>71.790001000000004</v>
      </c>
      <c r="F1250">
        <v>47.754714999999997</v>
      </c>
      <c r="G1250">
        <v>9072700</v>
      </c>
    </row>
    <row r="1251" spans="1:7" x14ac:dyDescent="0.2">
      <c r="A1251" s="31">
        <v>43084</v>
      </c>
      <c r="B1251">
        <v>72.050003000000004</v>
      </c>
      <c r="C1251">
        <v>72.349997999999999</v>
      </c>
      <c r="D1251">
        <v>71.559997999999993</v>
      </c>
      <c r="E1251">
        <v>71.669998000000007</v>
      </c>
      <c r="F1251">
        <v>47.674892</v>
      </c>
      <c r="G1251">
        <v>14169100</v>
      </c>
    </row>
    <row r="1252" spans="1:7" x14ac:dyDescent="0.2">
      <c r="A1252" s="31">
        <v>43087</v>
      </c>
      <c r="B1252">
        <v>71.779999000000004</v>
      </c>
      <c r="C1252">
        <v>72.779999000000004</v>
      </c>
      <c r="D1252">
        <v>71.739998</v>
      </c>
      <c r="E1252">
        <v>72.650002000000001</v>
      </c>
      <c r="F1252">
        <v>48.326785999999998</v>
      </c>
      <c r="G1252">
        <v>7451200</v>
      </c>
    </row>
    <row r="1253" spans="1:7" x14ac:dyDescent="0.2">
      <c r="A1253" s="31">
        <v>43088</v>
      </c>
      <c r="B1253">
        <v>73.900002000000001</v>
      </c>
      <c r="C1253">
        <v>74.379997000000003</v>
      </c>
      <c r="D1253">
        <v>73.319999999999993</v>
      </c>
      <c r="E1253">
        <v>73.900002000000001</v>
      </c>
      <c r="F1253">
        <v>49.158298000000002</v>
      </c>
      <c r="G1253">
        <v>8475500</v>
      </c>
    </row>
    <row r="1254" spans="1:7" x14ac:dyDescent="0.2">
      <c r="A1254" s="31">
        <v>43089</v>
      </c>
      <c r="B1254">
        <v>73.209998999999996</v>
      </c>
      <c r="C1254">
        <v>73.25</v>
      </c>
      <c r="D1254">
        <v>71.290001000000004</v>
      </c>
      <c r="E1254">
        <v>72.599997999999999</v>
      </c>
      <c r="F1254">
        <v>48.728729000000001</v>
      </c>
      <c r="G1254">
        <v>7400700</v>
      </c>
    </row>
    <row r="1255" spans="1:7" x14ac:dyDescent="0.2">
      <c r="A1255" s="31">
        <v>43090</v>
      </c>
      <c r="B1255">
        <v>72.550003000000004</v>
      </c>
      <c r="C1255">
        <v>72.669998000000007</v>
      </c>
      <c r="D1255">
        <v>71.800003000000004</v>
      </c>
      <c r="E1255">
        <v>71.940002000000007</v>
      </c>
      <c r="F1255">
        <v>48.285744000000001</v>
      </c>
      <c r="G1255">
        <v>4170200</v>
      </c>
    </row>
    <row r="1256" spans="1:7" x14ac:dyDescent="0.2">
      <c r="A1256" s="31">
        <v>43091</v>
      </c>
      <c r="B1256">
        <v>72.010002</v>
      </c>
      <c r="C1256">
        <v>72.269997000000004</v>
      </c>
      <c r="D1256">
        <v>71.769997000000004</v>
      </c>
      <c r="E1256">
        <v>72.139999000000003</v>
      </c>
      <c r="F1256">
        <v>48.419978999999998</v>
      </c>
      <c r="G1256">
        <v>4807600</v>
      </c>
    </row>
    <row r="1257" spans="1:7" x14ac:dyDescent="0.2">
      <c r="A1257" s="31">
        <v>43095</v>
      </c>
      <c r="B1257">
        <v>71.970000999999996</v>
      </c>
      <c r="C1257">
        <v>72.410004000000001</v>
      </c>
      <c r="D1257">
        <v>71.910004000000001</v>
      </c>
      <c r="E1257">
        <v>72.080001999999993</v>
      </c>
      <c r="F1257">
        <v>48.379703999999997</v>
      </c>
      <c r="G1257">
        <v>3839500</v>
      </c>
    </row>
    <row r="1258" spans="1:7" x14ac:dyDescent="0.2">
      <c r="A1258" s="31">
        <v>43096</v>
      </c>
      <c r="B1258">
        <v>72.199996999999996</v>
      </c>
      <c r="C1258">
        <v>72.949996999999996</v>
      </c>
      <c r="D1258">
        <v>72.089995999999999</v>
      </c>
      <c r="E1258">
        <v>72.430000000000007</v>
      </c>
      <c r="F1258">
        <v>48.614623999999999</v>
      </c>
      <c r="G1258">
        <v>4616800</v>
      </c>
    </row>
    <row r="1259" spans="1:7" x14ac:dyDescent="0.2">
      <c r="A1259" s="31">
        <v>43097</v>
      </c>
      <c r="B1259">
        <v>72.410004000000001</v>
      </c>
      <c r="C1259">
        <v>72.449996999999996</v>
      </c>
      <c r="D1259">
        <v>71.019997000000004</v>
      </c>
      <c r="E1259">
        <v>71.269997000000004</v>
      </c>
      <c r="F1259">
        <v>47.836033</v>
      </c>
      <c r="G1259">
        <v>13351300</v>
      </c>
    </row>
    <row r="1260" spans="1:7" x14ac:dyDescent="0.2">
      <c r="A1260" s="31">
        <v>43098</v>
      </c>
      <c r="B1260">
        <v>71.290001000000004</v>
      </c>
      <c r="C1260">
        <v>72.150002000000001</v>
      </c>
      <c r="D1260">
        <v>71.120002999999997</v>
      </c>
      <c r="E1260">
        <v>71.410004000000001</v>
      </c>
      <c r="F1260">
        <v>47.93</v>
      </c>
      <c r="G1260">
        <v>5504400</v>
      </c>
    </row>
    <row r="1261" spans="1:7" x14ac:dyDescent="0.2">
      <c r="A1261" s="31">
        <v>43102</v>
      </c>
      <c r="B1261">
        <v>71.510002</v>
      </c>
      <c r="C1261">
        <v>71.819999999999993</v>
      </c>
      <c r="D1261">
        <v>70.029999000000004</v>
      </c>
      <c r="E1261">
        <v>70.739998</v>
      </c>
      <c r="F1261">
        <v>47.480300999999997</v>
      </c>
      <c r="G1261">
        <v>5917300</v>
      </c>
    </row>
    <row r="1262" spans="1:7" x14ac:dyDescent="0.2">
      <c r="A1262" s="31">
        <v>43103</v>
      </c>
      <c r="B1262">
        <v>70.660004000000001</v>
      </c>
      <c r="C1262">
        <v>70.949996999999996</v>
      </c>
      <c r="D1262">
        <v>70.269997000000004</v>
      </c>
      <c r="E1262">
        <v>70.480002999999996</v>
      </c>
      <c r="F1262">
        <v>47.305793999999999</v>
      </c>
      <c r="G1262">
        <v>6036400</v>
      </c>
    </row>
    <row r="1263" spans="1:7" x14ac:dyDescent="0.2">
      <c r="A1263" s="31">
        <v>43104</v>
      </c>
      <c r="B1263">
        <v>70.599997999999999</v>
      </c>
      <c r="C1263">
        <v>70.800003000000004</v>
      </c>
      <c r="D1263">
        <v>70.129997000000003</v>
      </c>
      <c r="E1263">
        <v>70.199996999999996</v>
      </c>
      <c r="F1263">
        <v>47.117854999999999</v>
      </c>
      <c r="G1263">
        <v>6177300</v>
      </c>
    </row>
    <row r="1264" spans="1:7" x14ac:dyDescent="0.2">
      <c r="A1264" s="31">
        <v>43105</v>
      </c>
      <c r="B1264">
        <v>70.330001999999993</v>
      </c>
      <c r="C1264">
        <v>70.550003000000004</v>
      </c>
      <c r="D1264">
        <v>69.860000999999997</v>
      </c>
      <c r="E1264">
        <v>70.400002000000001</v>
      </c>
      <c r="F1264">
        <v>47.252074999999998</v>
      </c>
      <c r="G1264">
        <v>6383400</v>
      </c>
    </row>
    <row r="1265" spans="1:7" x14ac:dyDescent="0.2">
      <c r="A1265" s="31">
        <v>43108</v>
      </c>
      <c r="B1265">
        <v>70.199996999999996</v>
      </c>
      <c r="C1265">
        <v>70.540001000000004</v>
      </c>
      <c r="D1265">
        <v>69.819999999999993</v>
      </c>
      <c r="E1265">
        <v>70.309997999999993</v>
      </c>
      <c r="F1265">
        <v>47.191685</v>
      </c>
      <c r="G1265">
        <v>6054800</v>
      </c>
    </row>
    <row r="1266" spans="1:7" x14ac:dyDescent="0.2">
      <c r="A1266" s="31">
        <v>43109</v>
      </c>
      <c r="B1266">
        <v>70.589995999999999</v>
      </c>
      <c r="C1266">
        <v>70.769997000000004</v>
      </c>
      <c r="D1266">
        <v>69.400002000000001</v>
      </c>
      <c r="E1266">
        <v>69.569999999999993</v>
      </c>
      <c r="F1266">
        <v>46.695006999999997</v>
      </c>
      <c r="G1266">
        <v>6269300</v>
      </c>
    </row>
    <row r="1267" spans="1:7" x14ac:dyDescent="0.2">
      <c r="A1267" s="31">
        <v>43110</v>
      </c>
      <c r="B1267">
        <v>69.819999999999993</v>
      </c>
      <c r="C1267">
        <v>70.419998000000007</v>
      </c>
      <c r="D1267">
        <v>68.870002999999997</v>
      </c>
      <c r="E1267">
        <v>70.290001000000004</v>
      </c>
      <c r="F1267">
        <v>47.178260999999999</v>
      </c>
      <c r="G1267">
        <v>6709900</v>
      </c>
    </row>
    <row r="1268" spans="1:7" x14ac:dyDescent="0.2">
      <c r="A1268" s="31">
        <v>43111</v>
      </c>
      <c r="B1268">
        <v>70.309997999999993</v>
      </c>
      <c r="C1268">
        <v>71.040001000000004</v>
      </c>
      <c r="D1268">
        <v>70.029999000000004</v>
      </c>
      <c r="E1268">
        <v>70.290001000000004</v>
      </c>
      <c r="F1268">
        <v>47.178260999999999</v>
      </c>
      <c r="G1268">
        <v>7486300</v>
      </c>
    </row>
    <row r="1269" spans="1:7" x14ac:dyDescent="0.2">
      <c r="A1269" s="31">
        <v>43112</v>
      </c>
      <c r="B1269">
        <v>70.209998999999996</v>
      </c>
      <c r="C1269">
        <v>70.459998999999996</v>
      </c>
      <c r="D1269">
        <v>69.529999000000004</v>
      </c>
      <c r="E1269">
        <v>69.610000999999997</v>
      </c>
      <c r="F1269">
        <v>46.721851000000001</v>
      </c>
      <c r="G1269">
        <v>7413600</v>
      </c>
    </row>
    <row r="1270" spans="1:7" x14ac:dyDescent="0.2">
      <c r="A1270" s="31">
        <v>43116</v>
      </c>
      <c r="B1270">
        <v>69.839995999999999</v>
      </c>
      <c r="C1270">
        <v>69.919998000000007</v>
      </c>
      <c r="D1270">
        <v>68.239998</v>
      </c>
      <c r="E1270">
        <v>68.919998000000007</v>
      </c>
      <c r="F1270">
        <v>46.258735999999999</v>
      </c>
      <c r="G1270">
        <v>10521000</v>
      </c>
    </row>
    <row r="1271" spans="1:7" x14ac:dyDescent="0.2">
      <c r="A1271" s="31">
        <v>43117</v>
      </c>
      <c r="B1271">
        <v>69.120002999999997</v>
      </c>
      <c r="C1271">
        <v>70.519997000000004</v>
      </c>
      <c r="D1271">
        <v>68.980002999999996</v>
      </c>
      <c r="E1271">
        <v>70.150002000000001</v>
      </c>
      <c r="F1271">
        <v>47.084308999999998</v>
      </c>
      <c r="G1271">
        <v>7724500</v>
      </c>
    </row>
    <row r="1272" spans="1:7" x14ac:dyDescent="0.2">
      <c r="A1272" s="31">
        <v>43118</v>
      </c>
      <c r="B1272">
        <v>69.989998</v>
      </c>
      <c r="C1272">
        <v>70.419998000000007</v>
      </c>
      <c r="D1272">
        <v>69.569999999999993</v>
      </c>
      <c r="E1272">
        <v>70.029999000000004</v>
      </c>
      <c r="F1272">
        <v>47.003760999999997</v>
      </c>
      <c r="G1272">
        <v>8605000</v>
      </c>
    </row>
    <row r="1273" spans="1:7" x14ac:dyDescent="0.2">
      <c r="A1273" s="31">
        <v>43119</v>
      </c>
      <c r="B1273">
        <v>70.839995999999999</v>
      </c>
      <c r="C1273">
        <v>71.680000000000007</v>
      </c>
      <c r="D1273">
        <v>70.629997000000003</v>
      </c>
      <c r="E1273">
        <v>71.120002999999997</v>
      </c>
      <c r="F1273">
        <v>47.735359000000003</v>
      </c>
      <c r="G1273">
        <v>8714000</v>
      </c>
    </row>
    <row r="1274" spans="1:7" x14ac:dyDescent="0.2">
      <c r="A1274" s="31">
        <v>43122</v>
      </c>
      <c r="B1274">
        <v>71.099997999999999</v>
      </c>
      <c r="C1274">
        <v>71.569999999999993</v>
      </c>
      <c r="D1274">
        <v>70.900002000000001</v>
      </c>
      <c r="E1274">
        <v>71.279999000000004</v>
      </c>
      <c r="F1274">
        <v>47.842747000000003</v>
      </c>
      <c r="G1274">
        <v>4987800</v>
      </c>
    </row>
    <row r="1275" spans="1:7" x14ac:dyDescent="0.2">
      <c r="A1275" s="31">
        <v>43123</v>
      </c>
      <c r="B1275">
        <v>71.360000999999997</v>
      </c>
      <c r="C1275">
        <v>71.610000999999997</v>
      </c>
      <c r="D1275">
        <v>70.940002000000007</v>
      </c>
      <c r="E1275">
        <v>71.449996999999996</v>
      </c>
      <c r="F1275">
        <v>47.956837</v>
      </c>
      <c r="G1275">
        <v>4596400</v>
      </c>
    </row>
    <row r="1276" spans="1:7" x14ac:dyDescent="0.2">
      <c r="A1276" s="31">
        <v>43124</v>
      </c>
      <c r="B1276">
        <v>71.470000999999996</v>
      </c>
      <c r="C1276">
        <v>71.860000999999997</v>
      </c>
      <c r="D1276">
        <v>71.199996999999996</v>
      </c>
      <c r="E1276">
        <v>71.559997999999993</v>
      </c>
      <c r="F1276">
        <v>48.030681999999999</v>
      </c>
      <c r="G1276">
        <v>6121800</v>
      </c>
    </row>
    <row r="1277" spans="1:7" x14ac:dyDescent="0.2">
      <c r="A1277" s="31">
        <v>43125</v>
      </c>
      <c r="B1277">
        <v>71.510002</v>
      </c>
      <c r="C1277">
        <v>71.690002000000007</v>
      </c>
      <c r="D1277">
        <v>67.650002000000001</v>
      </c>
      <c r="E1277">
        <v>69.910004000000001</v>
      </c>
      <c r="F1277">
        <v>46.923214000000002</v>
      </c>
      <c r="G1277">
        <v>12691800</v>
      </c>
    </row>
    <row r="1278" spans="1:7" x14ac:dyDescent="0.2">
      <c r="A1278" s="31">
        <v>43126</v>
      </c>
      <c r="B1278">
        <v>70.040001000000004</v>
      </c>
      <c r="C1278">
        <v>71.239998</v>
      </c>
      <c r="D1278">
        <v>69.989998</v>
      </c>
      <c r="E1278">
        <v>71.019997000000004</v>
      </c>
      <c r="F1278">
        <v>47.668239999999997</v>
      </c>
      <c r="G1278">
        <v>6819100</v>
      </c>
    </row>
    <row r="1279" spans="1:7" x14ac:dyDescent="0.2">
      <c r="A1279" s="31">
        <v>43129</v>
      </c>
      <c r="B1279">
        <v>70.680000000000007</v>
      </c>
      <c r="C1279">
        <v>70.819999999999993</v>
      </c>
      <c r="D1279">
        <v>69.800003000000004</v>
      </c>
      <c r="E1279">
        <v>69.830001999999993</v>
      </c>
      <c r="F1279">
        <v>46.869514000000002</v>
      </c>
      <c r="G1279">
        <v>5387900</v>
      </c>
    </row>
    <row r="1280" spans="1:7" x14ac:dyDescent="0.2">
      <c r="A1280" s="31">
        <v>43130</v>
      </c>
      <c r="B1280">
        <v>69.819999999999993</v>
      </c>
      <c r="C1280">
        <v>70.209998999999996</v>
      </c>
      <c r="D1280">
        <v>69.319999999999993</v>
      </c>
      <c r="E1280">
        <v>69.819999999999993</v>
      </c>
      <c r="F1280">
        <v>46.862811999999998</v>
      </c>
      <c r="G1280">
        <v>6365200</v>
      </c>
    </row>
    <row r="1281" spans="1:7" x14ac:dyDescent="0.2">
      <c r="A1281" s="31">
        <v>43131</v>
      </c>
      <c r="B1281">
        <v>69.870002999999997</v>
      </c>
      <c r="C1281">
        <v>70.650002000000001</v>
      </c>
      <c r="D1281">
        <v>69.779999000000004</v>
      </c>
      <c r="E1281">
        <v>70.339995999999999</v>
      </c>
      <c r="F1281">
        <v>47.211829999999999</v>
      </c>
      <c r="G1281">
        <v>9800300</v>
      </c>
    </row>
    <row r="1282" spans="1:7" x14ac:dyDescent="0.2">
      <c r="A1282" s="31">
        <v>43132</v>
      </c>
      <c r="B1282">
        <v>69.900002000000001</v>
      </c>
      <c r="C1282">
        <v>70.489998</v>
      </c>
      <c r="D1282">
        <v>68.459998999999996</v>
      </c>
      <c r="E1282">
        <v>69.930000000000007</v>
      </c>
      <c r="F1282">
        <v>46.936638000000002</v>
      </c>
      <c r="G1282">
        <v>14240400</v>
      </c>
    </row>
    <row r="1283" spans="1:7" x14ac:dyDescent="0.2">
      <c r="A1283" s="31">
        <v>43133</v>
      </c>
      <c r="B1283">
        <v>69.900002000000001</v>
      </c>
      <c r="C1283">
        <v>70.660004000000001</v>
      </c>
      <c r="D1283">
        <v>69.160004000000001</v>
      </c>
      <c r="E1283">
        <v>69.400002000000001</v>
      </c>
      <c r="F1283">
        <v>46.580910000000003</v>
      </c>
      <c r="G1283">
        <v>8652400</v>
      </c>
    </row>
    <row r="1284" spans="1:7" x14ac:dyDescent="0.2">
      <c r="A1284" s="31">
        <v>43136</v>
      </c>
      <c r="B1284">
        <v>68.440002000000007</v>
      </c>
      <c r="C1284">
        <v>68.870002999999997</v>
      </c>
      <c r="D1284">
        <v>65.879997000000003</v>
      </c>
      <c r="E1284">
        <v>66.040001000000004</v>
      </c>
      <c r="F1284">
        <v>44.325690999999999</v>
      </c>
      <c r="G1284">
        <v>12619800</v>
      </c>
    </row>
    <row r="1285" spans="1:7" x14ac:dyDescent="0.2">
      <c r="A1285" s="31">
        <v>43137</v>
      </c>
      <c r="B1285">
        <v>64.790001000000004</v>
      </c>
      <c r="C1285">
        <v>66.669998000000007</v>
      </c>
      <c r="D1285">
        <v>63.459999000000003</v>
      </c>
      <c r="E1285">
        <v>66.529999000000004</v>
      </c>
      <c r="F1285">
        <v>44.654575000000001</v>
      </c>
      <c r="G1285">
        <v>16146400</v>
      </c>
    </row>
    <row r="1286" spans="1:7" x14ac:dyDescent="0.2">
      <c r="A1286" s="31">
        <v>43138</v>
      </c>
      <c r="B1286">
        <v>66.449996999999996</v>
      </c>
      <c r="C1286">
        <v>68.209998999999996</v>
      </c>
      <c r="D1286">
        <v>66.269997000000004</v>
      </c>
      <c r="E1286">
        <v>66.790001000000004</v>
      </c>
      <c r="F1286">
        <v>44.829085999999997</v>
      </c>
      <c r="G1286">
        <v>8352900</v>
      </c>
    </row>
    <row r="1287" spans="1:7" x14ac:dyDescent="0.2">
      <c r="A1287" s="31">
        <v>43139</v>
      </c>
      <c r="B1287">
        <v>66.660004000000001</v>
      </c>
      <c r="C1287">
        <v>67.269997000000004</v>
      </c>
      <c r="D1287">
        <v>64</v>
      </c>
      <c r="E1287">
        <v>64.050003000000004</v>
      </c>
      <c r="F1287">
        <v>42.990017000000002</v>
      </c>
      <c r="G1287">
        <v>13457400</v>
      </c>
    </row>
    <row r="1288" spans="1:7" x14ac:dyDescent="0.2">
      <c r="A1288" s="31">
        <v>43140</v>
      </c>
      <c r="B1288">
        <v>64.529999000000004</v>
      </c>
      <c r="C1288">
        <v>64.680000000000007</v>
      </c>
      <c r="D1288">
        <v>62.830002</v>
      </c>
      <c r="E1288">
        <v>64.029999000000004</v>
      </c>
      <c r="F1288">
        <v>42.976588999999997</v>
      </c>
      <c r="G1288">
        <v>10713100</v>
      </c>
    </row>
    <row r="1289" spans="1:7" x14ac:dyDescent="0.2">
      <c r="A1289" s="31">
        <v>43143</v>
      </c>
      <c r="B1289">
        <v>64.470000999999996</v>
      </c>
      <c r="C1289">
        <v>65.800003000000004</v>
      </c>
      <c r="D1289">
        <v>64.339995999999999</v>
      </c>
      <c r="E1289">
        <v>65.349997999999999</v>
      </c>
      <c r="F1289">
        <v>43.862572</v>
      </c>
      <c r="G1289">
        <v>6739900</v>
      </c>
    </row>
    <row r="1290" spans="1:7" x14ac:dyDescent="0.2">
      <c r="A1290" s="31">
        <v>43144</v>
      </c>
      <c r="B1290">
        <v>65</v>
      </c>
      <c r="C1290">
        <v>65.819999999999993</v>
      </c>
      <c r="D1290">
        <v>64.730002999999996</v>
      </c>
      <c r="E1290">
        <v>65.639999000000003</v>
      </c>
      <c r="F1290">
        <v>44.057212999999997</v>
      </c>
      <c r="G1290">
        <v>5226300</v>
      </c>
    </row>
    <row r="1291" spans="1:7" x14ac:dyDescent="0.2">
      <c r="A1291" s="31">
        <v>43145</v>
      </c>
      <c r="B1291">
        <v>65.379997000000003</v>
      </c>
      <c r="C1291">
        <v>65.860000999999997</v>
      </c>
      <c r="D1291">
        <v>64.919998000000007</v>
      </c>
      <c r="E1291">
        <v>65.180000000000007</v>
      </c>
      <c r="F1291">
        <v>43.748463000000001</v>
      </c>
      <c r="G1291">
        <v>5532500</v>
      </c>
    </row>
    <row r="1292" spans="1:7" x14ac:dyDescent="0.2">
      <c r="A1292" s="31">
        <v>43146</v>
      </c>
      <c r="B1292">
        <v>65.349997999999999</v>
      </c>
      <c r="C1292">
        <v>65.480002999999996</v>
      </c>
      <c r="D1292">
        <v>64.599997999999999</v>
      </c>
      <c r="E1292">
        <v>65.319999999999993</v>
      </c>
      <c r="F1292">
        <v>43.842426000000003</v>
      </c>
      <c r="G1292">
        <v>5366500</v>
      </c>
    </row>
    <row r="1293" spans="1:7" x14ac:dyDescent="0.2">
      <c r="A1293" s="31">
        <v>43147</v>
      </c>
      <c r="B1293">
        <v>65.349997999999999</v>
      </c>
      <c r="C1293">
        <v>66.050003000000004</v>
      </c>
      <c r="D1293">
        <v>64.849997999999999</v>
      </c>
      <c r="E1293">
        <v>65.459998999999996</v>
      </c>
      <c r="F1293">
        <v>43.936397999999997</v>
      </c>
      <c r="G1293">
        <v>6202700</v>
      </c>
    </row>
    <row r="1294" spans="1:7" x14ac:dyDescent="0.2">
      <c r="A1294" s="31">
        <v>43151</v>
      </c>
      <c r="B1294">
        <v>65.099997999999999</v>
      </c>
      <c r="C1294">
        <v>65.180000000000007</v>
      </c>
      <c r="D1294">
        <v>64.180000000000007</v>
      </c>
      <c r="E1294">
        <v>64.190002000000007</v>
      </c>
      <c r="F1294">
        <v>43.083984000000001</v>
      </c>
      <c r="G1294">
        <v>6294000</v>
      </c>
    </row>
    <row r="1295" spans="1:7" x14ac:dyDescent="0.2">
      <c r="A1295" s="31">
        <v>43152</v>
      </c>
      <c r="B1295">
        <v>64.190002000000007</v>
      </c>
      <c r="C1295">
        <v>64.720000999999996</v>
      </c>
      <c r="D1295">
        <v>63.799999</v>
      </c>
      <c r="E1295">
        <v>63.93</v>
      </c>
      <c r="F1295">
        <v>42.909466000000002</v>
      </c>
      <c r="G1295">
        <v>7077300</v>
      </c>
    </row>
    <row r="1296" spans="1:7" x14ac:dyDescent="0.2">
      <c r="A1296" s="31">
        <v>43153</v>
      </c>
      <c r="B1296">
        <v>64.040001000000004</v>
      </c>
      <c r="C1296">
        <v>65.089995999999999</v>
      </c>
      <c r="D1296">
        <v>63.25</v>
      </c>
      <c r="E1296">
        <v>63.34</v>
      </c>
      <c r="F1296">
        <v>42.513458</v>
      </c>
      <c r="G1296">
        <v>5701500</v>
      </c>
    </row>
    <row r="1297" spans="1:7" x14ac:dyDescent="0.2">
      <c r="A1297" s="31">
        <v>43154</v>
      </c>
      <c r="B1297">
        <v>63.720001000000003</v>
      </c>
      <c r="C1297">
        <v>64.629997000000003</v>
      </c>
      <c r="D1297">
        <v>63.529998999999997</v>
      </c>
      <c r="E1297">
        <v>64.589995999999999</v>
      </c>
      <c r="F1297">
        <v>43.352451000000002</v>
      </c>
      <c r="G1297">
        <v>5632500</v>
      </c>
    </row>
    <row r="1298" spans="1:7" x14ac:dyDescent="0.2">
      <c r="A1298" s="31">
        <v>43157</v>
      </c>
      <c r="B1298">
        <v>64.800003000000004</v>
      </c>
      <c r="C1298">
        <v>65.550003000000004</v>
      </c>
      <c r="D1298">
        <v>64.699996999999996</v>
      </c>
      <c r="E1298">
        <v>65.430000000000007</v>
      </c>
      <c r="F1298">
        <v>43.916255999999997</v>
      </c>
      <c r="G1298">
        <v>6320400</v>
      </c>
    </row>
    <row r="1299" spans="1:7" x14ac:dyDescent="0.2">
      <c r="A1299" s="31">
        <v>43158</v>
      </c>
      <c r="B1299">
        <v>65.319999999999993</v>
      </c>
      <c r="C1299">
        <v>65.550003000000004</v>
      </c>
      <c r="D1299">
        <v>63.889999000000003</v>
      </c>
      <c r="E1299">
        <v>64</v>
      </c>
      <c r="F1299">
        <v>42.956448000000002</v>
      </c>
      <c r="G1299">
        <v>8860400</v>
      </c>
    </row>
    <row r="1300" spans="1:7" x14ac:dyDescent="0.2">
      <c r="A1300" s="31">
        <v>43159</v>
      </c>
      <c r="B1300">
        <v>64.209998999999996</v>
      </c>
      <c r="C1300">
        <v>64.529999000000004</v>
      </c>
      <c r="D1300">
        <v>62.93</v>
      </c>
      <c r="E1300">
        <v>62.950001</v>
      </c>
      <c r="F1300">
        <v>42.251697999999998</v>
      </c>
      <c r="G1300">
        <v>9254200</v>
      </c>
    </row>
    <row r="1301" spans="1:7" x14ac:dyDescent="0.2">
      <c r="A1301" s="31">
        <v>43160</v>
      </c>
      <c r="B1301">
        <v>62.75</v>
      </c>
      <c r="C1301">
        <v>63.799999</v>
      </c>
      <c r="D1301">
        <v>62.099997999999999</v>
      </c>
      <c r="E1301">
        <v>62.43</v>
      </c>
      <c r="F1301">
        <v>41.902687</v>
      </c>
      <c r="G1301">
        <v>11718000</v>
      </c>
    </row>
    <row r="1302" spans="1:7" x14ac:dyDescent="0.2">
      <c r="A1302" s="31">
        <v>43161</v>
      </c>
      <c r="B1302">
        <v>62.310001</v>
      </c>
      <c r="C1302">
        <v>63.099997999999999</v>
      </c>
      <c r="D1302">
        <v>62.110000999999997</v>
      </c>
      <c r="E1302">
        <v>62.549999</v>
      </c>
      <c r="F1302">
        <v>41.983218999999998</v>
      </c>
      <c r="G1302">
        <v>14796300</v>
      </c>
    </row>
    <row r="1303" spans="1:7" x14ac:dyDescent="0.2">
      <c r="A1303" s="31">
        <v>43164</v>
      </c>
      <c r="B1303">
        <v>62.59</v>
      </c>
      <c r="C1303">
        <v>64.239998</v>
      </c>
      <c r="D1303">
        <v>62.459999000000003</v>
      </c>
      <c r="E1303">
        <v>64.129997000000003</v>
      </c>
      <c r="F1303">
        <v>43.043705000000003</v>
      </c>
      <c r="G1303">
        <v>9725600</v>
      </c>
    </row>
    <row r="1304" spans="1:7" x14ac:dyDescent="0.2">
      <c r="A1304" s="31">
        <v>43165</v>
      </c>
      <c r="B1304">
        <v>64.370002999999997</v>
      </c>
      <c r="C1304">
        <v>64.980002999999996</v>
      </c>
      <c r="D1304">
        <v>64.099997999999999</v>
      </c>
      <c r="E1304">
        <v>64.769997000000004</v>
      </c>
      <c r="F1304">
        <v>43.473278000000001</v>
      </c>
      <c r="G1304">
        <v>9306500</v>
      </c>
    </row>
    <row r="1305" spans="1:7" x14ac:dyDescent="0.2">
      <c r="A1305" s="31">
        <v>43166</v>
      </c>
      <c r="B1305">
        <v>64.330001999999993</v>
      </c>
      <c r="C1305">
        <v>65.190002000000007</v>
      </c>
      <c r="D1305">
        <v>63.900002000000001</v>
      </c>
      <c r="E1305">
        <v>64.069999999999993</v>
      </c>
      <c r="F1305">
        <v>43.003441000000002</v>
      </c>
      <c r="G1305">
        <v>8154200</v>
      </c>
    </row>
    <row r="1306" spans="1:7" x14ac:dyDescent="0.2">
      <c r="A1306" s="31">
        <v>43167</v>
      </c>
      <c r="B1306">
        <v>64.220000999999996</v>
      </c>
      <c r="C1306">
        <v>65.470000999999996</v>
      </c>
      <c r="D1306">
        <v>64.110000999999997</v>
      </c>
      <c r="E1306">
        <v>65.430000000000007</v>
      </c>
      <c r="F1306">
        <v>43.916255999999997</v>
      </c>
      <c r="G1306">
        <v>6437200</v>
      </c>
    </row>
    <row r="1307" spans="1:7" x14ac:dyDescent="0.2">
      <c r="A1307" s="31">
        <v>43168</v>
      </c>
      <c r="B1307">
        <v>65.709998999999996</v>
      </c>
      <c r="C1307">
        <v>65.790001000000004</v>
      </c>
      <c r="D1307">
        <v>65.129997000000003</v>
      </c>
      <c r="E1307">
        <v>65.650002000000001</v>
      </c>
      <c r="F1307">
        <v>44.063927</v>
      </c>
      <c r="G1307">
        <v>6775900</v>
      </c>
    </row>
    <row r="1308" spans="1:7" x14ac:dyDescent="0.2">
      <c r="A1308" s="31">
        <v>43171</v>
      </c>
      <c r="B1308">
        <v>65.779999000000004</v>
      </c>
      <c r="C1308">
        <v>66.370002999999997</v>
      </c>
      <c r="D1308">
        <v>65.559997999999993</v>
      </c>
      <c r="E1308">
        <v>65.769997000000004</v>
      </c>
      <c r="F1308">
        <v>44.144466000000001</v>
      </c>
      <c r="G1308">
        <v>8236400</v>
      </c>
    </row>
    <row r="1309" spans="1:7" x14ac:dyDescent="0.2">
      <c r="A1309" s="31">
        <v>43172</v>
      </c>
      <c r="B1309">
        <v>66.220000999999996</v>
      </c>
      <c r="C1309">
        <v>66.529999000000004</v>
      </c>
      <c r="D1309">
        <v>65.760002</v>
      </c>
      <c r="E1309">
        <v>66.129997000000003</v>
      </c>
      <c r="F1309">
        <v>44.386093000000002</v>
      </c>
      <c r="G1309">
        <v>7166200</v>
      </c>
    </row>
    <row r="1310" spans="1:7" x14ac:dyDescent="0.2">
      <c r="A1310" s="31">
        <v>43173</v>
      </c>
      <c r="B1310">
        <v>65.699996999999996</v>
      </c>
      <c r="C1310">
        <v>65.900002000000001</v>
      </c>
      <c r="D1310">
        <v>63.610000999999997</v>
      </c>
      <c r="E1310">
        <v>63.82</v>
      </c>
      <c r="F1310">
        <v>43.293906999999997</v>
      </c>
      <c r="G1310">
        <v>7939600</v>
      </c>
    </row>
    <row r="1311" spans="1:7" x14ac:dyDescent="0.2">
      <c r="A1311" s="31">
        <v>43174</v>
      </c>
      <c r="B1311">
        <v>63.66</v>
      </c>
      <c r="C1311">
        <v>64.5</v>
      </c>
      <c r="D1311">
        <v>63.400002000000001</v>
      </c>
      <c r="E1311">
        <v>63.810001</v>
      </c>
      <c r="F1311">
        <v>43.287128000000003</v>
      </c>
      <c r="G1311">
        <v>9641800</v>
      </c>
    </row>
    <row r="1312" spans="1:7" x14ac:dyDescent="0.2">
      <c r="A1312" s="31">
        <v>43175</v>
      </c>
      <c r="B1312">
        <v>63.900002000000001</v>
      </c>
      <c r="C1312">
        <v>64.300003000000004</v>
      </c>
      <c r="D1312">
        <v>63.060001</v>
      </c>
      <c r="E1312">
        <v>63.189999</v>
      </c>
      <c r="F1312">
        <v>42.866528000000002</v>
      </c>
      <c r="G1312">
        <v>13398100</v>
      </c>
    </row>
    <row r="1313" spans="1:7" x14ac:dyDescent="0.2">
      <c r="A1313" s="31">
        <v>43178</v>
      </c>
      <c r="B1313">
        <v>63.150002000000001</v>
      </c>
      <c r="C1313">
        <v>63.41</v>
      </c>
      <c r="D1313">
        <v>62.259998000000003</v>
      </c>
      <c r="E1313">
        <v>62.48</v>
      </c>
      <c r="F1313">
        <v>42.384887999999997</v>
      </c>
      <c r="G1313">
        <v>8199500</v>
      </c>
    </row>
    <row r="1314" spans="1:7" x14ac:dyDescent="0.2">
      <c r="A1314" s="31">
        <v>43179</v>
      </c>
      <c r="B1314">
        <v>62.689999</v>
      </c>
      <c r="C1314">
        <v>62.779998999999997</v>
      </c>
      <c r="D1314">
        <v>61.459999000000003</v>
      </c>
      <c r="E1314">
        <v>61.52</v>
      </c>
      <c r="F1314">
        <v>41.733654000000001</v>
      </c>
      <c r="G1314">
        <v>6505200</v>
      </c>
    </row>
    <row r="1315" spans="1:7" x14ac:dyDescent="0.2">
      <c r="A1315" s="31">
        <v>43180</v>
      </c>
      <c r="B1315">
        <v>61.080002</v>
      </c>
      <c r="C1315">
        <v>61.490001999999997</v>
      </c>
      <c r="D1315">
        <v>59.830002</v>
      </c>
      <c r="E1315">
        <v>60</v>
      </c>
      <c r="F1315">
        <v>40.702511000000001</v>
      </c>
      <c r="G1315">
        <v>10480200</v>
      </c>
    </row>
    <row r="1316" spans="1:7" x14ac:dyDescent="0.2">
      <c r="A1316" s="31">
        <v>43181</v>
      </c>
      <c r="B1316">
        <v>59.82</v>
      </c>
      <c r="C1316">
        <v>61.380001</v>
      </c>
      <c r="D1316">
        <v>59.650002000000001</v>
      </c>
      <c r="E1316">
        <v>60.389999000000003</v>
      </c>
      <c r="F1316">
        <v>40.967083000000002</v>
      </c>
      <c r="G1316">
        <v>9788600</v>
      </c>
    </row>
    <row r="1317" spans="1:7" x14ac:dyDescent="0.2">
      <c r="A1317" s="31">
        <v>43182</v>
      </c>
      <c r="B1317">
        <v>60.669998</v>
      </c>
      <c r="C1317">
        <v>60.75</v>
      </c>
      <c r="D1317">
        <v>59.07</v>
      </c>
      <c r="E1317">
        <v>59.27</v>
      </c>
      <c r="F1317">
        <v>40.207306000000003</v>
      </c>
      <c r="G1317">
        <v>7997200</v>
      </c>
    </row>
    <row r="1318" spans="1:7" x14ac:dyDescent="0.2">
      <c r="A1318" s="31">
        <v>43185</v>
      </c>
      <c r="B1318">
        <v>59.880001</v>
      </c>
      <c r="C1318">
        <v>59.990001999999997</v>
      </c>
      <c r="D1318">
        <v>59.099997999999999</v>
      </c>
      <c r="E1318">
        <v>59.599997999999999</v>
      </c>
      <c r="F1318">
        <v>40.431168</v>
      </c>
      <c r="G1318">
        <v>7256500</v>
      </c>
    </row>
    <row r="1319" spans="1:7" x14ac:dyDescent="0.2">
      <c r="A1319" s="31">
        <v>43186</v>
      </c>
      <c r="B1319">
        <v>59.720001000000003</v>
      </c>
      <c r="C1319">
        <v>61.439999</v>
      </c>
      <c r="D1319">
        <v>59.689999</v>
      </c>
      <c r="E1319">
        <v>60.720001000000003</v>
      </c>
      <c r="F1319">
        <v>41.190947999999999</v>
      </c>
      <c r="G1319">
        <v>10135900</v>
      </c>
    </row>
    <row r="1320" spans="1:7" x14ac:dyDescent="0.2">
      <c r="A1320" s="31">
        <v>43187</v>
      </c>
      <c r="B1320">
        <v>61.150002000000001</v>
      </c>
      <c r="C1320">
        <v>62.75</v>
      </c>
      <c r="D1320">
        <v>61.110000999999997</v>
      </c>
      <c r="E1320">
        <v>62.450001</v>
      </c>
      <c r="F1320">
        <v>42.364536000000001</v>
      </c>
      <c r="G1320">
        <v>9587400</v>
      </c>
    </row>
    <row r="1321" spans="1:7" x14ac:dyDescent="0.2">
      <c r="A1321" s="31">
        <v>43188</v>
      </c>
      <c r="B1321">
        <v>62.599997999999999</v>
      </c>
      <c r="C1321">
        <v>63.150002000000001</v>
      </c>
      <c r="D1321">
        <v>62.16</v>
      </c>
      <c r="E1321">
        <v>62.32</v>
      </c>
      <c r="F1321">
        <v>42.276339999999998</v>
      </c>
      <c r="G1321">
        <v>5888300</v>
      </c>
    </row>
    <row r="1322" spans="1:7" x14ac:dyDescent="0.2">
      <c r="A1322" s="31">
        <v>43192</v>
      </c>
      <c r="B1322">
        <v>62.52</v>
      </c>
      <c r="C1322">
        <v>62.610000999999997</v>
      </c>
      <c r="D1322">
        <v>60.450001</v>
      </c>
      <c r="E1322">
        <v>60.509998000000003</v>
      </c>
      <c r="F1322">
        <v>41.048488999999996</v>
      </c>
      <c r="G1322">
        <v>7740900</v>
      </c>
    </row>
    <row r="1323" spans="1:7" x14ac:dyDescent="0.2">
      <c r="A1323" s="31">
        <v>43193</v>
      </c>
      <c r="B1323">
        <v>60.939999</v>
      </c>
      <c r="C1323">
        <v>62.959999000000003</v>
      </c>
      <c r="D1323">
        <v>60.68</v>
      </c>
      <c r="E1323">
        <v>62.66</v>
      </c>
      <c r="F1323">
        <v>42.506988999999997</v>
      </c>
      <c r="G1323">
        <v>8837900</v>
      </c>
    </row>
    <row r="1324" spans="1:7" x14ac:dyDescent="0.2">
      <c r="A1324" s="31">
        <v>43194</v>
      </c>
      <c r="B1324">
        <v>62.27</v>
      </c>
      <c r="C1324">
        <v>63.630001</v>
      </c>
      <c r="D1324">
        <v>62.200001</v>
      </c>
      <c r="E1324">
        <v>63.349997999999999</v>
      </c>
      <c r="F1324">
        <v>42.975074999999997</v>
      </c>
      <c r="G1324">
        <v>6956800</v>
      </c>
    </row>
    <row r="1325" spans="1:7" x14ac:dyDescent="0.2">
      <c r="A1325" s="31">
        <v>43195</v>
      </c>
      <c r="B1325">
        <v>63.669998</v>
      </c>
      <c r="C1325">
        <v>64.620002999999997</v>
      </c>
      <c r="D1325">
        <v>63.029998999999997</v>
      </c>
      <c r="E1325">
        <v>64.540001000000004</v>
      </c>
      <c r="F1325">
        <v>43.782344999999999</v>
      </c>
      <c r="G1325">
        <v>8546500</v>
      </c>
    </row>
    <row r="1326" spans="1:7" x14ac:dyDescent="0.2">
      <c r="A1326" s="31">
        <v>43196</v>
      </c>
      <c r="B1326">
        <v>64.480002999999996</v>
      </c>
      <c r="C1326">
        <v>64.809997999999993</v>
      </c>
      <c r="D1326">
        <v>63.459999000000003</v>
      </c>
      <c r="E1326">
        <v>63.849997999999999</v>
      </c>
      <c r="F1326">
        <v>43.314266000000003</v>
      </c>
      <c r="G1326">
        <v>6456800</v>
      </c>
    </row>
    <row r="1327" spans="1:7" x14ac:dyDescent="0.2">
      <c r="A1327" s="31">
        <v>43199</v>
      </c>
      <c r="B1327">
        <v>63.889999000000003</v>
      </c>
      <c r="C1327">
        <v>64.010002</v>
      </c>
      <c r="D1327">
        <v>63.18</v>
      </c>
      <c r="E1327">
        <v>63.25</v>
      </c>
      <c r="F1327">
        <v>42.907241999999997</v>
      </c>
      <c r="G1327">
        <v>7270000</v>
      </c>
    </row>
    <row r="1328" spans="1:7" x14ac:dyDescent="0.2">
      <c r="A1328" s="31">
        <v>43200</v>
      </c>
      <c r="B1328">
        <v>64.029999000000004</v>
      </c>
      <c r="C1328">
        <v>64.449996999999996</v>
      </c>
      <c r="D1328">
        <v>63.700001</v>
      </c>
      <c r="E1328">
        <v>64.220000999999996</v>
      </c>
      <c r="F1328">
        <v>43.565266000000001</v>
      </c>
      <c r="G1328">
        <v>6242400</v>
      </c>
    </row>
    <row r="1329" spans="1:7" x14ac:dyDescent="0.2">
      <c r="A1329" s="31">
        <v>43201</v>
      </c>
      <c r="B1329">
        <v>64.150002000000001</v>
      </c>
      <c r="C1329">
        <v>64.699996999999996</v>
      </c>
      <c r="D1329">
        <v>63.799999</v>
      </c>
      <c r="E1329">
        <v>63.84</v>
      </c>
      <c r="F1329">
        <v>43.307479999999998</v>
      </c>
      <c r="G1329">
        <v>6168400</v>
      </c>
    </row>
    <row r="1330" spans="1:7" x14ac:dyDescent="0.2">
      <c r="A1330" s="31">
        <v>43202</v>
      </c>
      <c r="B1330">
        <v>64.220000999999996</v>
      </c>
      <c r="C1330">
        <v>64.360000999999997</v>
      </c>
      <c r="D1330">
        <v>63.209999000000003</v>
      </c>
      <c r="E1330">
        <v>63.400002000000001</v>
      </c>
      <c r="F1330">
        <v>43.008999000000003</v>
      </c>
      <c r="G1330">
        <v>4633200</v>
      </c>
    </row>
    <row r="1331" spans="1:7" x14ac:dyDescent="0.2">
      <c r="A1331" s="31">
        <v>43203</v>
      </c>
      <c r="B1331">
        <v>63.84</v>
      </c>
      <c r="C1331">
        <v>64.190002000000007</v>
      </c>
      <c r="D1331">
        <v>63.450001</v>
      </c>
      <c r="E1331">
        <v>63.950001</v>
      </c>
      <c r="F1331">
        <v>43.382095</v>
      </c>
      <c r="G1331">
        <v>4263300</v>
      </c>
    </row>
    <row r="1332" spans="1:7" x14ac:dyDescent="0.2">
      <c r="A1332" s="31">
        <v>43206</v>
      </c>
      <c r="B1332">
        <v>64.180000000000007</v>
      </c>
      <c r="C1332">
        <v>64.569999999999993</v>
      </c>
      <c r="D1332">
        <v>63.919998</v>
      </c>
      <c r="E1332">
        <v>64.25</v>
      </c>
      <c r="F1332">
        <v>43.585613000000002</v>
      </c>
      <c r="G1332">
        <v>5136000</v>
      </c>
    </row>
    <row r="1333" spans="1:7" x14ac:dyDescent="0.2">
      <c r="A1333" s="31">
        <v>43207</v>
      </c>
      <c r="B1333">
        <v>64.489998</v>
      </c>
      <c r="C1333">
        <v>64.550003000000004</v>
      </c>
      <c r="D1333">
        <v>63.77</v>
      </c>
      <c r="E1333">
        <v>63.98</v>
      </c>
      <c r="F1333">
        <v>43.402453999999999</v>
      </c>
      <c r="G1333">
        <v>4877300</v>
      </c>
    </row>
    <row r="1334" spans="1:7" x14ac:dyDescent="0.2">
      <c r="A1334" s="31">
        <v>43208</v>
      </c>
      <c r="B1334">
        <v>62.919998</v>
      </c>
      <c r="C1334">
        <v>63.200001</v>
      </c>
      <c r="D1334">
        <v>60.57</v>
      </c>
      <c r="E1334">
        <v>61.5</v>
      </c>
      <c r="F1334">
        <v>41.720081</v>
      </c>
      <c r="G1334">
        <v>16672600</v>
      </c>
    </row>
    <row r="1335" spans="1:7" x14ac:dyDescent="0.2">
      <c r="A1335" s="31">
        <v>43209</v>
      </c>
      <c r="B1335">
        <v>60.509998000000003</v>
      </c>
      <c r="C1335">
        <v>60.509998000000003</v>
      </c>
      <c r="D1335">
        <v>56.09</v>
      </c>
      <c r="E1335">
        <v>57.779998999999997</v>
      </c>
      <c r="F1335">
        <v>39.196528999999998</v>
      </c>
      <c r="G1335">
        <v>24260600</v>
      </c>
    </row>
    <row r="1336" spans="1:7" x14ac:dyDescent="0.2">
      <c r="A1336" s="31">
        <v>43210</v>
      </c>
      <c r="B1336">
        <v>57.630001</v>
      </c>
      <c r="C1336">
        <v>57.82</v>
      </c>
      <c r="D1336">
        <v>56.57</v>
      </c>
      <c r="E1336">
        <v>57.23</v>
      </c>
      <c r="F1336">
        <v>38.823410000000003</v>
      </c>
      <c r="G1336">
        <v>13541900</v>
      </c>
    </row>
    <row r="1337" spans="1:7" x14ac:dyDescent="0.2">
      <c r="A1337" s="31">
        <v>43213</v>
      </c>
      <c r="B1337">
        <v>57.049999</v>
      </c>
      <c r="C1337">
        <v>57.43</v>
      </c>
      <c r="D1337">
        <v>56.459999000000003</v>
      </c>
      <c r="E1337">
        <v>56.57</v>
      </c>
      <c r="F1337">
        <v>38.375689999999999</v>
      </c>
      <c r="G1337">
        <v>8776600</v>
      </c>
    </row>
    <row r="1338" spans="1:7" x14ac:dyDescent="0.2">
      <c r="A1338" s="31">
        <v>43214</v>
      </c>
      <c r="B1338">
        <v>56.689999</v>
      </c>
      <c r="C1338">
        <v>56.689999</v>
      </c>
      <c r="D1338">
        <v>54.830002</v>
      </c>
      <c r="E1338">
        <v>55.299999</v>
      </c>
      <c r="F1338">
        <v>37.514156</v>
      </c>
      <c r="G1338">
        <v>13878900</v>
      </c>
    </row>
    <row r="1339" spans="1:7" x14ac:dyDescent="0.2">
      <c r="A1339" s="31">
        <v>43215</v>
      </c>
      <c r="B1339">
        <v>55.23</v>
      </c>
      <c r="C1339">
        <v>56.009998000000003</v>
      </c>
      <c r="D1339">
        <v>55.02</v>
      </c>
      <c r="E1339">
        <v>55.84</v>
      </c>
      <c r="F1339">
        <v>37.880482000000001</v>
      </c>
      <c r="G1339">
        <v>14061000</v>
      </c>
    </row>
    <row r="1340" spans="1:7" x14ac:dyDescent="0.2">
      <c r="A1340" s="31">
        <v>43216</v>
      </c>
      <c r="B1340">
        <v>55.91</v>
      </c>
      <c r="C1340">
        <v>56.34</v>
      </c>
      <c r="D1340">
        <v>54.23</v>
      </c>
      <c r="E1340">
        <v>54.77</v>
      </c>
      <c r="F1340">
        <v>37.154620999999999</v>
      </c>
      <c r="G1340">
        <v>18536600</v>
      </c>
    </row>
    <row r="1341" spans="1:7" x14ac:dyDescent="0.2">
      <c r="A1341" s="31">
        <v>43217</v>
      </c>
      <c r="B1341">
        <v>54.700001</v>
      </c>
      <c r="C1341">
        <v>56.290000999999997</v>
      </c>
      <c r="D1341">
        <v>54.689999</v>
      </c>
      <c r="E1341">
        <v>56.130001</v>
      </c>
      <c r="F1341">
        <v>38.077202</v>
      </c>
      <c r="G1341">
        <v>10368400</v>
      </c>
    </row>
    <row r="1342" spans="1:7" x14ac:dyDescent="0.2">
      <c r="A1342" s="31">
        <v>43220</v>
      </c>
      <c r="B1342">
        <v>56.75</v>
      </c>
      <c r="C1342">
        <v>56.779998999999997</v>
      </c>
      <c r="D1342">
        <v>56.029998999999997</v>
      </c>
      <c r="E1342">
        <v>56.110000999999997</v>
      </c>
      <c r="F1342">
        <v>38.063648000000001</v>
      </c>
      <c r="G1342">
        <v>12236400</v>
      </c>
    </row>
    <row r="1343" spans="1:7" x14ac:dyDescent="0.2">
      <c r="A1343" s="31">
        <v>43221</v>
      </c>
      <c r="B1343">
        <v>55.720001000000003</v>
      </c>
      <c r="C1343">
        <v>56.119999</v>
      </c>
      <c r="D1343">
        <v>55.549999</v>
      </c>
      <c r="E1343">
        <v>56.029998999999997</v>
      </c>
      <c r="F1343">
        <v>38.009369</v>
      </c>
      <c r="G1343">
        <v>6046400</v>
      </c>
    </row>
    <row r="1344" spans="1:7" x14ac:dyDescent="0.2">
      <c r="A1344" s="31">
        <v>43222</v>
      </c>
      <c r="B1344">
        <v>56.150002000000001</v>
      </c>
      <c r="C1344">
        <v>56.439999</v>
      </c>
      <c r="D1344">
        <v>55.419998</v>
      </c>
      <c r="E1344">
        <v>55.689999</v>
      </c>
      <c r="F1344">
        <v>37.778725000000001</v>
      </c>
      <c r="G1344">
        <v>8519200</v>
      </c>
    </row>
    <row r="1345" spans="1:7" x14ac:dyDescent="0.2">
      <c r="A1345" s="31">
        <v>43223</v>
      </c>
      <c r="B1345">
        <v>55.709999000000003</v>
      </c>
      <c r="C1345">
        <v>56.790000999999997</v>
      </c>
      <c r="D1345">
        <v>55.619999</v>
      </c>
      <c r="E1345">
        <v>56.360000999999997</v>
      </c>
      <c r="F1345">
        <v>38.233234000000003</v>
      </c>
      <c r="G1345">
        <v>7291300</v>
      </c>
    </row>
    <row r="1346" spans="1:7" x14ac:dyDescent="0.2">
      <c r="A1346" s="31">
        <v>43224</v>
      </c>
      <c r="B1346">
        <v>56.150002000000001</v>
      </c>
      <c r="C1346">
        <v>56.77</v>
      </c>
      <c r="D1346">
        <v>56.150002000000001</v>
      </c>
      <c r="E1346">
        <v>56.259998000000003</v>
      </c>
      <c r="F1346">
        <v>38.165393999999999</v>
      </c>
      <c r="G1346">
        <v>6661300</v>
      </c>
    </row>
    <row r="1347" spans="1:7" x14ac:dyDescent="0.2">
      <c r="A1347" s="31">
        <v>43227</v>
      </c>
      <c r="B1347">
        <v>56.259998000000003</v>
      </c>
      <c r="C1347">
        <v>56.389999000000003</v>
      </c>
      <c r="D1347">
        <v>55.59</v>
      </c>
      <c r="E1347">
        <v>55.709999000000003</v>
      </c>
      <c r="F1347">
        <v>37.792290000000001</v>
      </c>
      <c r="G1347">
        <v>5298000</v>
      </c>
    </row>
    <row r="1348" spans="1:7" x14ac:dyDescent="0.2">
      <c r="A1348" s="31">
        <v>43228</v>
      </c>
      <c r="B1348">
        <v>55.490001999999997</v>
      </c>
      <c r="C1348">
        <v>55.5</v>
      </c>
      <c r="D1348">
        <v>54.73</v>
      </c>
      <c r="E1348">
        <v>55.27</v>
      </c>
      <c r="F1348">
        <v>37.493808999999999</v>
      </c>
      <c r="G1348">
        <v>7690400</v>
      </c>
    </row>
    <row r="1349" spans="1:7" x14ac:dyDescent="0.2">
      <c r="A1349" s="31">
        <v>43229</v>
      </c>
      <c r="B1349">
        <v>55.380001</v>
      </c>
      <c r="C1349">
        <v>56.459999000000003</v>
      </c>
      <c r="D1349">
        <v>55.16</v>
      </c>
      <c r="E1349">
        <v>55.919998</v>
      </c>
      <c r="F1349">
        <v>37.934750000000001</v>
      </c>
      <c r="G1349">
        <v>5983200</v>
      </c>
    </row>
    <row r="1350" spans="1:7" x14ac:dyDescent="0.2">
      <c r="A1350" s="31">
        <v>43230</v>
      </c>
      <c r="B1350">
        <v>56</v>
      </c>
      <c r="C1350">
        <v>56.599997999999999</v>
      </c>
      <c r="D1350">
        <v>55.98</v>
      </c>
      <c r="E1350">
        <v>56.040000999999997</v>
      </c>
      <c r="F1350">
        <v>38.016154999999998</v>
      </c>
      <c r="G1350">
        <v>4966000</v>
      </c>
    </row>
    <row r="1351" spans="1:7" x14ac:dyDescent="0.2">
      <c r="A1351" s="31">
        <v>43231</v>
      </c>
      <c r="B1351">
        <v>55.869999</v>
      </c>
      <c r="C1351">
        <v>56.330002</v>
      </c>
      <c r="D1351">
        <v>55.07</v>
      </c>
      <c r="E1351">
        <v>55.189999</v>
      </c>
      <c r="F1351">
        <v>37.439532999999997</v>
      </c>
      <c r="G1351">
        <v>10885300</v>
      </c>
    </row>
    <row r="1352" spans="1:7" x14ac:dyDescent="0.2">
      <c r="A1352" s="31">
        <v>43234</v>
      </c>
      <c r="B1352">
        <v>55.209999000000003</v>
      </c>
      <c r="C1352">
        <v>55.650002000000001</v>
      </c>
      <c r="D1352">
        <v>54.959999000000003</v>
      </c>
      <c r="E1352">
        <v>55.02</v>
      </c>
      <c r="F1352">
        <v>37.324215000000002</v>
      </c>
      <c r="G1352">
        <v>9358100</v>
      </c>
    </row>
    <row r="1353" spans="1:7" x14ac:dyDescent="0.2">
      <c r="A1353" s="31">
        <v>43235</v>
      </c>
      <c r="B1353">
        <v>54.669998</v>
      </c>
      <c r="C1353">
        <v>54.810001</v>
      </c>
      <c r="D1353">
        <v>53.91</v>
      </c>
      <c r="E1353">
        <v>54.52</v>
      </c>
      <c r="F1353">
        <v>36.985022999999998</v>
      </c>
      <c r="G1353">
        <v>9726600</v>
      </c>
    </row>
    <row r="1354" spans="1:7" x14ac:dyDescent="0.2">
      <c r="A1354" s="31">
        <v>43236</v>
      </c>
      <c r="B1354">
        <v>54.709999000000003</v>
      </c>
      <c r="C1354">
        <v>55.299999</v>
      </c>
      <c r="D1354">
        <v>54.52</v>
      </c>
      <c r="E1354">
        <v>54.869999</v>
      </c>
      <c r="F1354">
        <v>37.222453999999999</v>
      </c>
      <c r="G1354">
        <v>9329800</v>
      </c>
    </row>
    <row r="1355" spans="1:7" x14ac:dyDescent="0.2">
      <c r="A1355" s="31">
        <v>43237</v>
      </c>
      <c r="B1355">
        <v>55.139999000000003</v>
      </c>
      <c r="C1355">
        <v>55.599997999999999</v>
      </c>
      <c r="D1355">
        <v>55</v>
      </c>
      <c r="E1355">
        <v>55.290000999999997</v>
      </c>
      <c r="F1355">
        <v>37.507370000000002</v>
      </c>
      <c r="G1355">
        <v>11738300</v>
      </c>
    </row>
    <row r="1356" spans="1:7" x14ac:dyDescent="0.2">
      <c r="A1356" s="31">
        <v>43238</v>
      </c>
      <c r="B1356">
        <v>55.34</v>
      </c>
      <c r="C1356">
        <v>55.880001</v>
      </c>
      <c r="D1356">
        <v>55.049999</v>
      </c>
      <c r="E1356">
        <v>55.540000999999997</v>
      </c>
      <c r="F1356">
        <v>37.676968000000002</v>
      </c>
      <c r="G1356">
        <v>8572400</v>
      </c>
    </row>
    <row r="1357" spans="1:7" x14ac:dyDescent="0.2">
      <c r="A1357" s="31">
        <v>43241</v>
      </c>
      <c r="B1357">
        <v>55.619999</v>
      </c>
      <c r="C1357">
        <v>55.869999</v>
      </c>
      <c r="D1357">
        <v>55.470001000000003</v>
      </c>
      <c r="E1357">
        <v>55.639999000000003</v>
      </c>
      <c r="F1357">
        <v>37.744801000000002</v>
      </c>
      <c r="G1357">
        <v>6338300</v>
      </c>
    </row>
    <row r="1358" spans="1:7" x14ac:dyDescent="0.2">
      <c r="A1358" s="31">
        <v>43242</v>
      </c>
      <c r="B1358">
        <v>55.599997999999999</v>
      </c>
      <c r="C1358">
        <v>55.799999</v>
      </c>
      <c r="D1358">
        <v>55.150002000000001</v>
      </c>
      <c r="E1358">
        <v>55.209999000000003</v>
      </c>
      <c r="F1358">
        <v>37.453097999999997</v>
      </c>
      <c r="G1358">
        <v>7550200</v>
      </c>
    </row>
    <row r="1359" spans="1:7" x14ac:dyDescent="0.2">
      <c r="A1359" s="31">
        <v>43243</v>
      </c>
      <c r="B1359">
        <v>55.27</v>
      </c>
      <c r="C1359">
        <v>55.98</v>
      </c>
      <c r="D1359">
        <v>55.139999000000003</v>
      </c>
      <c r="E1359">
        <v>55.880001</v>
      </c>
      <c r="F1359">
        <v>37.907612</v>
      </c>
      <c r="G1359">
        <v>6632100</v>
      </c>
    </row>
    <row r="1360" spans="1:7" x14ac:dyDescent="0.2">
      <c r="A1360" s="31">
        <v>43244</v>
      </c>
      <c r="B1360">
        <v>55.950001</v>
      </c>
      <c r="C1360">
        <v>56.02</v>
      </c>
      <c r="D1360">
        <v>55.639999000000003</v>
      </c>
      <c r="E1360">
        <v>55.889999000000003</v>
      </c>
      <c r="F1360">
        <v>37.914397999999998</v>
      </c>
      <c r="G1360">
        <v>7274400</v>
      </c>
    </row>
    <row r="1361" spans="1:7" x14ac:dyDescent="0.2">
      <c r="A1361" s="31">
        <v>43245</v>
      </c>
      <c r="B1361">
        <v>55.869999</v>
      </c>
      <c r="C1361">
        <v>56.150002000000001</v>
      </c>
      <c r="D1361">
        <v>55.450001</v>
      </c>
      <c r="E1361">
        <v>55.630001</v>
      </c>
      <c r="F1361">
        <v>37.738017999999997</v>
      </c>
      <c r="G1361">
        <v>5333000</v>
      </c>
    </row>
    <row r="1362" spans="1:7" x14ac:dyDescent="0.2">
      <c r="A1362" s="31">
        <v>43249</v>
      </c>
      <c r="B1362">
        <v>55.259998000000003</v>
      </c>
      <c r="C1362">
        <v>55.77</v>
      </c>
      <c r="D1362">
        <v>55.09</v>
      </c>
      <c r="E1362">
        <v>55.73</v>
      </c>
      <c r="F1362">
        <v>37.805861999999998</v>
      </c>
      <c r="G1362">
        <v>7769900</v>
      </c>
    </row>
    <row r="1363" spans="1:7" x14ac:dyDescent="0.2">
      <c r="A1363" s="31">
        <v>43250</v>
      </c>
      <c r="B1363">
        <v>55.919998</v>
      </c>
      <c r="C1363">
        <v>56.700001</v>
      </c>
      <c r="D1363">
        <v>55.419998</v>
      </c>
      <c r="E1363">
        <v>56.59</v>
      </c>
      <c r="F1363">
        <v>38.389259000000003</v>
      </c>
      <c r="G1363">
        <v>7187400</v>
      </c>
    </row>
    <row r="1364" spans="1:7" x14ac:dyDescent="0.2">
      <c r="A1364" s="31">
        <v>43251</v>
      </c>
      <c r="B1364">
        <v>56.41</v>
      </c>
      <c r="C1364">
        <v>56.52</v>
      </c>
      <c r="D1364">
        <v>55.540000999999997</v>
      </c>
      <c r="E1364">
        <v>55.740001999999997</v>
      </c>
      <c r="F1364">
        <v>37.812637000000002</v>
      </c>
      <c r="G1364">
        <v>10678300</v>
      </c>
    </row>
    <row r="1365" spans="1:7" x14ac:dyDescent="0.2">
      <c r="A1365" s="31">
        <v>43252</v>
      </c>
      <c r="B1365">
        <v>55.91</v>
      </c>
      <c r="C1365">
        <v>56.110000999999997</v>
      </c>
      <c r="D1365">
        <v>55.59</v>
      </c>
      <c r="E1365">
        <v>55.720001000000003</v>
      </c>
      <c r="F1365">
        <v>37.799072000000002</v>
      </c>
      <c r="G1365">
        <v>4696500</v>
      </c>
    </row>
    <row r="1366" spans="1:7" x14ac:dyDescent="0.2">
      <c r="A1366" s="31">
        <v>43255</v>
      </c>
      <c r="B1366">
        <v>55.700001</v>
      </c>
      <c r="C1366">
        <v>56.330002</v>
      </c>
      <c r="D1366">
        <v>55.52</v>
      </c>
      <c r="E1366">
        <v>56.02</v>
      </c>
      <c r="F1366">
        <v>38.002586000000001</v>
      </c>
      <c r="G1366">
        <v>5854400</v>
      </c>
    </row>
    <row r="1367" spans="1:7" x14ac:dyDescent="0.2">
      <c r="A1367" s="31">
        <v>43256</v>
      </c>
      <c r="B1367">
        <v>56.07</v>
      </c>
      <c r="C1367">
        <v>56.43</v>
      </c>
      <c r="D1367">
        <v>55.57</v>
      </c>
      <c r="E1367">
        <v>56.330002</v>
      </c>
      <c r="F1367">
        <v>38.212882999999998</v>
      </c>
      <c r="G1367">
        <v>7740800</v>
      </c>
    </row>
    <row r="1368" spans="1:7" x14ac:dyDescent="0.2">
      <c r="A1368" s="31">
        <v>43257</v>
      </c>
      <c r="B1368">
        <v>56.349997999999999</v>
      </c>
      <c r="C1368">
        <v>56.470001000000003</v>
      </c>
      <c r="D1368">
        <v>55.939999</v>
      </c>
      <c r="E1368">
        <v>56.310001</v>
      </c>
      <c r="F1368">
        <v>38.199317999999998</v>
      </c>
      <c r="G1368">
        <v>8910700</v>
      </c>
    </row>
    <row r="1369" spans="1:7" x14ac:dyDescent="0.2">
      <c r="A1369" s="31">
        <v>43258</v>
      </c>
      <c r="B1369">
        <v>56.279998999999997</v>
      </c>
      <c r="C1369">
        <v>57.110000999999997</v>
      </c>
      <c r="D1369">
        <v>55.939999</v>
      </c>
      <c r="E1369">
        <v>56.689999</v>
      </c>
      <c r="F1369">
        <v>38.457096</v>
      </c>
      <c r="G1369">
        <v>7626600</v>
      </c>
    </row>
    <row r="1370" spans="1:7" x14ac:dyDescent="0.2">
      <c r="A1370" s="31">
        <v>43259</v>
      </c>
      <c r="B1370">
        <v>56.73</v>
      </c>
      <c r="C1370">
        <v>57.720001000000003</v>
      </c>
      <c r="D1370">
        <v>56.700001</v>
      </c>
      <c r="E1370">
        <v>57.709999000000003</v>
      </c>
      <c r="F1370">
        <v>39.149039999999999</v>
      </c>
      <c r="G1370">
        <v>6839800</v>
      </c>
    </row>
    <row r="1371" spans="1:7" x14ac:dyDescent="0.2">
      <c r="A1371" s="31">
        <v>43262</v>
      </c>
      <c r="B1371">
        <v>57.779998999999997</v>
      </c>
      <c r="C1371">
        <v>58.459999000000003</v>
      </c>
      <c r="D1371">
        <v>57.59</v>
      </c>
      <c r="E1371">
        <v>58.25</v>
      </c>
      <c r="F1371">
        <v>39.515366</v>
      </c>
      <c r="G1371">
        <v>7772600</v>
      </c>
    </row>
    <row r="1372" spans="1:7" x14ac:dyDescent="0.2">
      <c r="A1372" s="31">
        <v>43263</v>
      </c>
      <c r="B1372">
        <v>58.25</v>
      </c>
      <c r="C1372">
        <v>58.299999</v>
      </c>
      <c r="D1372">
        <v>57.720001000000003</v>
      </c>
      <c r="E1372">
        <v>57.880001</v>
      </c>
      <c r="F1372">
        <v>39.264358999999999</v>
      </c>
      <c r="G1372">
        <v>7555700</v>
      </c>
    </row>
    <row r="1373" spans="1:7" x14ac:dyDescent="0.2">
      <c r="A1373" s="31">
        <v>43264</v>
      </c>
      <c r="B1373">
        <v>57.91</v>
      </c>
      <c r="C1373">
        <v>57.91</v>
      </c>
      <c r="D1373">
        <v>57.029998999999997</v>
      </c>
      <c r="E1373">
        <v>57.43</v>
      </c>
      <c r="F1373">
        <v>38.959094999999998</v>
      </c>
      <c r="G1373">
        <v>9204500</v>
      </c>
    </row>
    <row r="1374" spans="1:7" x14ac:dyDescent="0.2">
      <c r="A1374" s="31">
        <v>43265</v>
      </c>
      <c r="B1374">
        <v>56.799999</v>
      </c>
      <c r="C1374">
        <v>56.939999</v>
      </c>
      <c r="D1374">
        <v>56.400002000000001</v>
      </c>
      <c r="E1374">
        <v>56.700001</v>
      </c>
      <c r="F1374">
        <v>38.938491999999997</v>
      </c>
      <c r="G1374">
        <v>5602500</v>
      </c>
    </row>
    <row r="1375" spans="1:7" x14ac:dyDescent="0.2">
      <c r="A1375" s="31">
        <v>43266</v>
      </c>
      <c r="B1375">
        <v>56.509998000000003</v>
      </c>
      <c r="C1375">
        <v>57.810001</v>
      </c>
      <c r="D1375">
        <v>56.509998000000003</v>
      </c>
      <c r="E1375">
        <v>57.790000999999997</v>
      </c>
      <c r="F1375">
        <v>39.687049999999999</v>
      </c>
      <c r="G1375">
        <v>11512100</v>
      </c>
    </row>
    <row r="1376" spans="1:7" x14ac:dyDescent="0.2">
      <c r="A1376" s="31">
        <v>43269</v>
      </c>
      <c r="B1376">
        <v>57.380001</v>
      </c>
      <c r="C1376">
        <v>57.389999000000003</v>
      </c>
      <c r="D1376">
        <v>56.139999000000003</v>
      </c>
      <c r="E1376">
        <v>56.599997999999999</v>
      </c>
      <c r="F1376">
        <v>38.869816</v>
      </c>
      <c r="G1376">
        <v>7621600</v>
      </c>
    </row>
    <row r="1377" spans="1:7" x14ac:dyDescent="0.2">
      <c r="A1377" s="31">
        <v>43270</v>
      </c>
      <c r="B1377">
        <v>56.48</v>
      </c>
      <c r="C1377">
        <v>57.209999000000003</v>
      </c>
      <c r="D1377">
        <v>56.240001999999997</v>
      </c>
      <c r="E1377">
        <v>56.790000999999997</v>
      </c>
      <c r="F1377">
        <v>39.000298000000001</v>
      </c>
      <c r="G1377">
        <v>11703700</v>
      </c>
    </row>
    <row r="1378" spans="1:7" x14ac:dyDescent="0.2">
      <c r="A1378" s="31">
        <v>43271</v>
      </c>
      <c r="B1378">
        <v>56.919998</v>
      </c>
      <c r="C1378">
        <v>56.98</v>
      </c>
      <c r="D1378">
        <v>56.470001000000003</v>
      </c>
      <c r="E1378">
        <v>56.75</v>
      </c>
      <c r="F1378">
        <v>38.972831999999997</v>
      </c>
      <c r="G1378">
        <v>8086800</v>
      </c>
    </row>
    <row r="1379" spans="1:7" x14ac:dyDescent="0.2">
      <c r="A1379" s="31">
        <v>43272</v>
      </c>
      <c r="B1379">
        <v>56.790000999999997</v>
      </c>
      <c r="C1379">
        <v>56.889999000000003</v>
      </c>
      <c r="D1379">
        <v>56.490001999999997</v>
      </c>
      <c r="E1379">
        <v>56.689999</v>
      </c>
      <c r="F1379">
        <v>38.931614000000003</v>
      </c>
      <c r="G1379">
        <v>6183900</v>
      </c>
    </row>
    <row r="1380" spans="1:7" x14ac:dyDescent="0.2">
      <c r="A1380" s="31">
        <v>43273</v>
      </c>
      <c r="B1380">
        <v>56.790000999999997</v>
      </c>
      <c r="C1380">
        <v>57.279998999999997</v>
      </c>
      <c r="D1380">
        <v>56.740001999999997</v>
      </c>
      <c r="E1380">
        <v>57.02</v>
      </c>
      <c r="F1380">
        <v>39.158248999999998</v>
      </c>
      <c r="G1380">
        <v>7354700</v>
      </c>
    </row>
    <row r="1381" spans="1:7" x14ac:dyDescent="0.2">
      <c r="A1381" s="31">
        <v>43276</v>
      </c>
      <c r="B1381">
        <v>56.799999</v>
      </c>
      <c r="C1381">
        <v>57.220001000000003</v>
      </c>
      <c r="D1381">
        <v>56.59</v>
      </c>
      <c r="E1381">
        <v>57.07</v>
      </c>
      <c r="F1381">
        <v>39.192588999999998</v>
      </c>
      <c r="G1381">
        <v>6492500</v>
      </c>
    </row>
    <row r="1382" spans="1:7" x14ac:dyDescent="0.2">
      <c r="A1382" s="31">
        <v>43277</v>
      </c>
      <c r="B1382">
        <v>56.880001</v>
      </c>
      <c r="C1382">
        <v>57.110000999999997</v>
      </c>
      <c r="D1382">
        <v>56.07</v>
      </c>
      <c r="E1382">
        <v>56.099997999999999</v>
      </c>
      <c r="F1382">
        <v>38.526443</v>
      </c>
      <c r="G1382">
        <v>7626300</v>
      </c>
    </row>
    <row r="1383" spans="1:7" x14ac:dyDescent="0.2">
      <c r="A1383" s="31">
        <v>43278</v>
      </c>
      <c r="B1383">
        <v>56.169998</v>
      </c>
      <c r="C1383">
        <v>56.459999000000003</v>
      </c>
      <c r="D1383">
        <v>55.650002000000001</v>
      </c>
      <c r="E1383">
        <v>55.990001999999997</v>
      </c>
      <c r="F1383">
        <v>38.450893000000001</v>
      </c>
      <c r="G1383">
        <v>7188700</v>
      </c>
    </row>
    <row r="1384" spans="1:7" x14ac:dyDescent="0.2">
      <c r="A1384" s="31">
        <v>43279</v>
      </c>
      <c r="B1384">
        <v>56.48</v>
      </c>
      <c r="C1384">
        <v>57.349997999999999</v>
      </c>
      <c r="D1384">
        <v>56.360000999999997</v>
      </c>
      <c r="E1384">
        <v>57.290000999999997</v>
      </c>
      <c r="F1384">
        <v>39.343665999999999</v>
      </c>
      <c r="G1384">
        <v>6534100</v>
      </c>
    </row>
    <row r="1385" spans="1:7" x14ac:dyDescent="0.2">
      <c r="A1385" s="31">
        <v>43280</v>
      </c>
      <c r="B1385">
        <v>57.360000999999997</v>
      </c>
      <c r="C1385">
        <v>57.450001</v>
      </c>
      <c r="D1385">
        <v>56.75</v>
      </c>
      <c r="E1385">
        <v>56.790000999999997</v>
      </c>
      <c r="F1385">
        <v>39.000298000000001</v>
      </c>
      <c r="G1385">
        <v>6602900</v>
      </c>
    </row>
    <row r="1386" spans="1:7" x14ac:dyDescent="0.2">
      <c r="A1386" s="31">
        <v>43283</v>
      </c>
      <c r="B1386">
        <v>56.400002000000001</v>
      </c>
      <c r="C1386">
        <v>56.709999000000003</v>
      </c>
      <c r="D1386">
        <v>55.450001</v>
      </c>
      <c r="E1386">
        <v>55.869999</v>
      </c>
      <c r="F1386">
        <v>38.368496</v>
      </c>
      <c r="G1386">
        <v>6454500</v>
      </c>
    </row>
    <row r="1387" spans="1:7" x14ac:dyDescent="0.2">
      <c r="A1387" s="31">
        <v>43284</v>
      </c>
      <c r="B1387">
        <v>56.080002</v>
      </c>
      <c r="C1387">
        <v>56.650002000000001</v>
      </c>
      <c r="D1387">
        <v>55.669998</v>
      </c>
      <c r="E1387">
        <v>56.459999000000003</v>
      </c>
      <c r="F1387">
        <v>38.773674</v>
      </c>
      <c r="G1387">
        <v>5003000</v>
      </c>
    </row>
    <row r="1388" spans="1:7" x14ac:dyDescent="0.2">
      <c r="A1388" s="31">
        <v>43286</v>
      </c>
      <c r="B1388">
        <v>56.450001</v>
      </c>
      <c r="C1388">
        <v>57.639999000000003</v>
      </c>
      <c r="D1388">
        <v>56.349997999999999</v>
      </c>
      <c r="E1388">
        <v>57.630001</v>
      </c>
      <c r="F1388">
        <v>39.577171</v>
      </c>
      <c r="G1388">
        <v>6716300</v>
      </c>
    </row>
    <row r="1389" spans="1:7" x14ac:dyDescent="0.2">
      <c r="A1389" s="31">
        <v>43287</v>
      </c>
      <c r="B1389">
        <v>57.75</v>
      </c>
      <c r="C1389">
        <v>58.560001</v>
      </c>
      <c r="D1389">
        <v>57.639999000000003</v>
      </c>
      <c r="E1389">
        <v>58.290000999999997</v>
      </c>
      <c r="F1389">
        <v>40.030417999999997</v>
      </c>
      <c r="G1389">
        <v>8720100</v>
      </c>
    </row>
    <row r="1390" spans="1:7" x14ac:dyDescent="0.2">
      <c r="A1390" s="31">
        <v>43290</v>
      </c>
      <c r="B1390">
        <v>58.290000999999997</v>
      </c>
      <c r="C1390">
        <v>58.349997999999999</v>
      </c>
      <c r="D1390">
        <v>57.630001</v>
      </c>
      <c r="E1390">
        <v>58.02</v>
      </c>
      <c r="F1390">
        <v>39.844994</v>
      </c>
      <c r="G1390">
        <v>7837900</v>
      </c>
    </row>
    <row r="1391" spans="1:7" x14ac:dyDescent="0.2">
      <c r="A1391" s="31">
        <v>43291</v>
      </c>
      <c r="B1391">
        <v>58.470001000000003</v>
      </c>
      <c r="C1391">
        <v>58.790000999999997</v>
      </c>
      <c r="D1391">
        <v>58.09</v>
      </c>
      <c r="E1391">
        <v>58.759998000000003</v>
      </c>
      <c r="F1391">
        <v>40.353191000000002</v>
      </c>
      <c r="G1391">
        <v>9760400</v>
      </c>
    </row>
    <row r="1392" spans="1:7" x14ac:dyDescent="0.2">
      <c r="A1392" s="31">
        <v>43292</v>
      </c>
      <c r="B1392">
        <v>58.799999</v>
      </c>
      <c r="C1392">
        <v>58.98</v>
      </c>
      <c r="D1392">
        <v>58.27</v>
      </c>
      <c r="E1392">
        <v>58.689999</v>
      </c>
      <c r="F1392">
        <v>40.305107</v>
      </c>
      <c r="G1392">
        <v>7697600</v>
      </c>
    </row>
    <row r="1393" spans="1:7" x14ac:dyDescent="0.2">
      <c r="A1393" s="31">
        <v>43293</v>
      </c>
      <c r="B1393">
        <v>58.82</v>
      </c>
      <c r="C1393">
        <v>58.950001</v>
      </c>
      <c r="D1393">
        <v>57.860000999999997</v>
      </c>
      <c r="E1393">
        <v>58.009998000000003</v>
      </c>
      <c r="F1393">
        <v>39.838123000000003</v>
      </c>
      <c r="G1393">
        <v>5279800</v>
      </c>
    </row>
    <row r="1394" spans="1:7" x14ac:dyDescent="0.2">
      <c r="A1394" s="31">
        <v>43294</v>
      </c>
      <c r="B1394">
        <v>58.060001</v>
      </c>
      <c r="C1394">
        <v>58.720001000000003</v>
      </c>
      <c r="D1394">
        <v>58.02</v>
      </c>
      <c r="E1394">
        <v>58.5</v>
      </c>
      <c r="F1394">
        <v>40.174633</v>
      </c>
      <c r="G1394">
        <v>5428200</v>
      </c>
    </row>
    <row r="1395" spans="1:7" x14ac:dyDescent="0.2">
      <c r="A1395" s="31">
        <v>43297</v>
      </c>
      <c r="B1395">
        <v>58.34</v>
      </c>
      <c r="C1395">
        <v>58.43</v>
      </c>
      <c r="D1395">
        <v>56.959999000000003</v>
      </c>
      <c r="E1395">
        <v>57.139999000000003</v>
      </c>
      <c r="F1395">
        <v>39.240658000000003</v>
      </c>
      <c r="G1395">
        <v>7032200</v>
      </c>
    </row>
    <row r="1396" spans="1:7" x14ac:dyDescent="0.2">
      <c r="A1396" s="31">
        <v>43298</v>
      </c>
      <c r="B1396">
        <v>57.150002000000001</v>
      </c>
      <c r="C1396">
        <v>57.740001999999997</v>
      </c>
      <c r="D1396">
        <v>57.09</v>
      </c>
      <c r="E1396">
        <v>57.349997999999999</v>
      </c>
      <c r="F1396">
        <v>39.384880000000003</v>
      </c>
      <c r="G1396">
        <v>8012100</v>
      </c>
    </row>
    <row r="1397" spans="1:7" x14ac:dyDescent="0.2">
      <c r="A1397" s="31">
        <v>43299</v>
      </c>
      <c r="B1397">
        <v>57.169998</v>
      </c>
      <c r="C1397">
        <v>57.799999</v>
      </c>
      <c r="D1397">
        <v>57.09</v>
      </c>
      <c r="E1397">
        <v>57.43</v>
      </c>
      <c r="F1397">
        <v>39.439807999999999</v>
      </c>
      <c r="G1397">
        <v>5066200</v>
      </c>
    </row>
    <row r="1398" spans="1:7" x14ac:dyDescent="0.2">
      <c r="A1398" s="31">
        <v>43300</v>
      </c>
      <c r="B1398">
        <v>56.669998</v>
      </c>
      <c r="C1398">
        <v>57.029998999999997</v>
      </c>
      <c r="D1398">
        <v>55.18</v>
      </c>
      <c r="E1398">
        <v>56.939999</v>
      </c>
      <c r="F1398">
        <v>39.10331</v>
      </c>
      <c r="G1398">
        <v>9201100</v>
      </c>
    </row>
    <row r="1399" spans="1:7" x14ac:dyDescent="0.2">
      <c r="A1399" s="31">
        <v>43301</v>
      </c>
      <c r="B1399">
        <v>56.77</v>
      </c>
      <c r="C1399">
        <v>57.860000999999997</v>
      </c>
      <c r="D1399">
        <v>56.759998000000003</v>
      </c>
      <c r="E1399">
        <v>57.639999000000003</v>
      </c>
      <c r="F1399">
        <v>39.584034000000003</v>
      </c>
      <c r="G1399">
        <v>6533900</v>
      </c>
    </row>
    <row r="1400" spans="1:7" x14ac:dyDescent="0.2">
      <c r="A1400" s="31">
        <v>43304</v>
      </c>
      <c r="B1400">
        <v>57.57</v>
      </c>
      <c r="C1400">
        <v>57.759998000000003</v>
      </c>
      <c r="D1400">
        <v>57.060001</v>
      </c>
      <c r="E1400">
        <v>57.59</v>
      </c>
      <c r="F1400">
        <v>39.549694000000002</v>
      </c>
      <c r="G1400">
        <v>4729000</v>
      </c>
    </row>
    <row r="1401" spans="1:7" x14ac:dyDescent="0.2">
      <c r="A1401" s="31">
        <v>43305</v>
      </c>
      <c r="B1401">
        <v>57.610000999999997</v>
      </c>
      <c r="C1401">
        <v>58.299999</v>
      </c>
      <c r="D1401">
        <v>57.419998</v>
      </c>
      <c r="E1401">
        <v>57.990001999999997</v>
      </c>
      <c r="F1401">
        <v>39.824401999999999</v>
      </c>
      <c r="G1401">
        <v>7627400</v>
      </c>
    </row>
    <row r="1402" spans="1:7" x14ac:dyDescent="0.2">
      <c r="A1402" s="31">
        <v>43306</v>
      </c>
      <c r="B1402">
        <v>58.049999</v>
      </c>
      <c r="C1402">
        <v>58.439999</v>
      </c>
      <c r="D1402">
        <v>57.529998999999997</v>
      </c>
      <c r="E1402">
        <v>57.849997999999999</v>
      </c>
      <c r="F1402">
        <v>39.728248999999998</v>
      </c>
      <c r="G1402">
        <v>8150900</v>
      </c>
    </row>
    <row r="1403" spans="1:7" x14ac:dyDescent="0.2">
      <c r="A1403" s="31">
        <v>43307</v>
      </c>
      <c r="B1403">
        <v>56.34</v>
      </c>
      <c r="C1403">
        <v>57.57</v>
      </c>
      <c r="D1403">
        <v>55.779998999999997</v>
      </c>
      <c r="E1403">
        <v>56.099997999999999</v>
      </c>
      <c r="F1403">
        <v>38.526443</v>
      </c>
      <c r="G1403">
        <v>10404300</v>
      </c>
    </row>
    <row r="1404" spans="1:7" x14ac:dyDescent="0.2">
      <c r="A1404" s="31">
        <v>43308</v>
      </c>
      <c r="B1404">
        <v>56.360000999999997</v>
      </c>
      <c r="C1404">
        <v>58.169998</v>
      </c>
      <c r="D1404">
        <v>56.080002</v>
      </c>
      <c r="E1404">
        <v>57.900002000000001</v>
      </c>
      <c r="F1404">
        <v>39.762588999999998</v>
      </c>
      <c r="G1404">
        <v>12220200</v>
      </c>
    </row>
    <row r="1405" spans="1:7" x14ac:dyDescent="0.2">
      <c r="A1405" s="31">
        <v>43311</v>
      </c>
      <c r="B1405">
        <v>57.73</v>
      </c>
      <c r="C1405">
        <v>58.779998999999997</v>
      </c>
      <c r="D1405">
        <v>57.73</v>
      </c>
      <c r="E1405">
        <v>58.450001</v>
      </c>
      <c r="F1405">
        <v>40.140301000000001</v>
      </c>
      <c r="G1405">
        <v>6430600</v>
      </c>
    </row>
    <row r="1406" spans="1:7" x14ac:dyDescent="0.2">
      <c r="A1406" s="31">
        <v>43312</v>
      </c>
      <c r="B1406">
        <v>58.73</v>
      </c>
      <c r="C1406">
        <v>59.099997999999999</v>
      </c>
      <c r="D1406">
        <v>58.459999000000003</v>
      </c>
      <c r="E1406">
        <v>58.68</v>
      </c>
      <c r="F1406">
        <v>40.298248000000001</v>
      </c>
      <c r="G1406">
        <v>11759700</v>
      </c>
    </row>
    <row r="1407" spans="1:7" x14ac:dyDescent="0.2">
      <c r="A1407" s="31">
        <v>43313</v>
      </c>
      <c r="B1407">
        <v>58.52</v>
      </c>
      <c r="C1407">
        <v>58.639999000000003</v>
      </c>
      <c r="D1407">
        <v>58.029998999999997</v>
      </c>
      <c r="E1407">
        <v>58.080002</v>
      </c>
      <c r="F1407">
        <v>39.886203999999999</v>
      </c>
      <c r="G1407">
        <v>8070800</v>
      </c>
    </row>
    <row r="1408" spans="1:7" x14ac:dyDescent="0.2">
      <c r="A1408" s="31">
        <v>43314</v>
      </c>
      <c r="B1408">
        <v>58.130001</v>
      </c>
      <c r="C1408">
        <v>59.040000999999997</v>
      </c>
      <c r="D1408">
        <v>58.040000999999997</v>
      </c>
      <c r="E1408">
        <v>58.830002</v>
      </c>
      <c r="F1408">
        <v>40.401263999999998</v>
      </c>
      <c r="G1408">
        <v>6375400</v>
      </c>
    </row>
    <row r="1409" spans="1:7" x14ac:dyDescent="0.2">
      <c r="A1409" s="31">
        <v>43315</v>
      </c>
      <c r="B1409">
        <v>58.880001</v>
      </c>
      <c r="C1409">
        <v>59.990001999999997</v>
      </c>
      <c r="D1409">
        <v>58.830002</v>
      </c>
      <c r="E1409">
        <v>59.73</v>
      </c>
      <c r="F1409">
        <v>41.019333000000003</v>
      </c>
      <c r="G1409">
        <v>6341800</v>
      </c>
    </row>
    <row r="1410" spans="1:7" x14ac:dyDescent="0.2">
      <c r="A1410" s="31">
        <v>43318</v>
      </c>
      <c r="B1410">
        <v>59.639999000000003</v>
      </c>
      <c r="C1410">
        <v>60.25</v>
      </c>
      <c r="D1410">
        <v>59.509998000000003</v>
      </c>
      <c r="E1410">
        <v>60.209999000000003</v>
      </c>
      <c r="F1410">
        <v>41.348968999999997</v>
      </c>
      <c r="G1410">
        <v>6938000</v>
      </c>
    </row>
    <row r="1411" spans="1:7" x14ac:dyDescent="0.2">
      <c r="A1411" s="31">
        <v>43319</v>
      </c>
      <c r="B1411">
        <v>60.049999</v>
      </c>
      <c r="C1411">
        <v>60.130001</v>
      </c>
      <c r="D1411">
        <v>59.34</v>
      </c>
      <c r="E1411">
        <v>59.560001</v>
      </c>
      <c r="F1411">
        <v>40.902583999999997</v>
      </c>
      <c r="G1411">
        <v>5661900</v>
      </c>
    </row>
    <row r="1412" spans="1:7" x14ac:dyDescent="0.2">
      <c r="A1412" s="31">
        <v>43320</v>
      </c>
      <c r="B1412">
        <v>59.360000999999997</v>
      </c>
      <c r="C1412">
        <v>59.549999</v>
      </c>
      <c r="D1412">
        <v>58.5</v>
      </c>
      <c r="E1412">
        <v>58.610000999999997</v>
      </c>
      <c r="F1412">
        <v>40.250179000000003</v>
      </c>
      <c r="G1412">
        <v>5302100</v>
      </c>
    </row>
    <row r="1413" spans="1:7" x14ac:dyDescent="0.2">
      <c r="A1413" s="31">
        <v>43321</v>
      </c>
      <c r="B1413">
        <v>58.509998000000003</v>
      </c>
      <c r="C1413">
        <v>59.330002</v>
      </c>
      <c r="D1413">
        <v>58.490001999999997</v>
      </c>
      <c r="E1413">
        <v>59.220001000000003</v>
      </c>
      <c r="F1413">
        <v>40.669089999999997</v>
      </c>
      <c r="G1413">
        <v>4646700</v>
      </c>
    </row>
    <row r="1414" spans="1:7" x14ac:dyDescent="0.2">
      <c r="A1414" s="31">
        <v>43322</v>
      </c>
      <c r="B1414">
        <v>59.209999000000003</v>
      </c>
      <c r="C1414">
        <v>59.450001</v>
      </c>
      <c r="D1414">
        <v>58.860000999999997</v>
      </c>
      <c r="E1414">
        <v>59.049999</v>
      </c>
      <c r="F1414">
        <v>40.552340999999998</v>
      </c>
      <c r="G1414">
        <v>4284200</v>
      </c>
    </row>
    <row r="1415" spans="1:7" x14ac:dyDescent="0.2">
      <c r="A1415" s="31">
        <v>43325</v>
      </c>
      <c r="B1415">
        <v>59.040000999999997</v>
      </c>
      <c r="C1415">
        <v>59.299999</v>
      </c>
      <c r="D1415">
        <v>58.709999000000003</v>
      </c>
      <c r="E1415">
        <v>58.98</v>
      </c>
      <c r="F1415">
        <v>40.504269000000001</v>
      </c>
      <c r="G1415">
        <v>5962400</v>
      </c>
    </row>
    <row r="1416" spans="1:7" x14ac:dyDescent="0.2">
      <c r="A1416" s="31">
        <v>43326</v>
      </c>
      <c r="B1416">
        <v>59.119999</v>
      </c>
      <c r="C1416">
        <v>59.66</v>
      </c>
      <c r="D1416">
        <v>58.919998</v>
      </c>
      <c r="E1416">
        <v>59.209999000000003</v>
      </c>
      <c r="F1416">
        <v>40.662224000000002</v>
      </c>
      <c r="G1416">
        <v>4028800</v>
      </c>
    </row>
    <row r="1417" spans="1:7" x14ac:dyDescent="0.2">
      <c r="A1417" s="31">
        <v>43327</v>
      </c>
      <c r="B1417">
        <v>59.07</v>
      </c>
      <c r="C1417">
        <v>60.299999</v>
      </c>
      <c r="D1417">
        <v>59.02</v>
      </c>
      <c r="E1417">
        <v>60.18</v>
      </c>
      <c r="F1417">
        <v>41.328364999999998</v>
      </c>
      <c r="G1417">
        <v>6894100</v>
      </c>
    </row>
    <row r="1418" spans="1:7" x14ac:dyDescent="0.2">
      <c r="A1418" s="31">
        <v>43328</v>
      </c>
      <c r="B1418">
        <v>60.380001</v>
      </c>
      <c r="C1418">
        <v>61</v>
      </c>
      <c r="D1418">
        <v>60.27</v>
      </c>
      <c r="E1418">
        <v>60.830002</v>
      </c>
      <c r="F1418">
        <v>41.774757000000001</v>
      </c>
      <c r="G1418">
        <v>7166700</v>
      </c>
    </row>
    <row r="1419" spans="1:7" x14ac:dyDescent="0.2">
      <c r="A1419" s="31">
        <v>43329</v>
      </c>
      <c r="B1419">
        <v>60.919998</v>
      </c>
      <c r="C1419">
        <v>61.32</v>
      </c>
      <c r="D1419">
        <v>60.790000999999997</v>
      </c>
      <c r="E1419">
        <v>61</v>
      </c>
      <c r="F1419">
        <v>41.891494999999999</v>
      </c>
      <c r="G1419">
        <v>5438300</v>
      </c>
    </row>
    <row r="1420" spans="1:7" x14ac:dyDescent="0.2">
      <c r="A1420" s="31">
        <v>43332</v>
      </c>
      <c r="B1420">
        <v>61</v>
      </c>
      <c r="C1420">
        <v>61.310001</v>
      </c>
      <c r="D1420">
        <v>60.720001000000003</v>
      </c>
      <c r="E1420">
        <v>60.990001999999997</v>
      </c>
      <c r="F1420">
        <v>41.884632000000003</v>
      </c>
      <c r="G1420">
        <v>4488900</v>
      </c>
    </row>
    <row r="1421" spans="1:7" x14ac:dyDescent="0.2">
      <c r="A1421" s="31">
        <v>43333</v>
      </c>
      <c r="B1421">
        <v>60.939999</v>
      </c>
      <c r="C1421">
        <v>60.939999</v>
      </c>
      <c r="D1421">
        <v>59.580002</v>
      </c>
      <c r="E1421">
        <v>59.93</v>
      </c>
      <c r="F1421">
        <v>41.156677000000002</v>
      </c>
      <c r="G1421">
        <v>8386400</v>
      </c>
    </row>
    <row r="1422" spans="1:7" x14ac:dyDescent="0.2">
      <c r="A1422" s="31">
        <v>43334</v>
      </c>
      <c r="B1422">
        <v>60.07</v>
      </c>
      <c r="C1422">
        <v>60.23</v>
      </c>
      <c r="D1422">
        <v>59.310001</v>
      </c>
      <c r="E1422">
        <v>59.32</v>
      </c>
      <c r="F1422">
        <v>40.737769999999998</v>
      </c>
      <c r="G1422">
        <v>4580600</v>
      </c>
    </row>
    <row r="1423" spans="1:7" x14ac:dyDescent="0.2">
      <c r="A1423" s="31">
        <v>43335</v>
      </c>
      <c r="B1423">
        <v>59.299999</v>
      </c>
      <c r="C1423">
        <v>59.93</v>
      </c>
      <c r="D1423">
        <v>59.259998000000003</v>
      </c>
      <c r="E1423">
        <v>59.82</v>
      </c>
      <c r="F1423">
        <v>41.081142</v>
      </c>
      <c r="G1423">
        <v>4137800</v>
      </c>
    </row>
    <row r="1424" spans="1:7" x14ac:dyDescent="0.2">
      <c r="A1424" s="31">
        <v>43336</v>
      </c>
      <c r="B1424">
        <v>59.25</v>
      </c>
      <c r="C1424">
        <v>59.369999</v>
      </c>
      <c r="D1424">
        <v>58.549999</v>
      </c>
      <c r="E1424">
        <v>58.779998999999997</v>
      </c>
      <c r="F1424">
        <v>40.36692</v>
      </c>
      <c r="G1424">
        <v>7705000</v>
      </c>
    </row>
    <row r="1425" spans="1:7" x14ac:dyDescent="0.2">
      <c r="A1425" s="31">
        <v>43339</v>
      </c>
      <c r="B1425">
        <v>58.810001</v>
      </c>
      <c r="C1425">
        <v>59.310001</v>
      </c>
      <c r="D1425">
        <v>58.700001</v>
      </c>
      <c r="E1425">
        <v>59.009998000000003</v>
      </c>
      <c r="F1425">
        <v>40.524875999999999</v>
      </c>
      <c r="G1425">
        <v>6103200</v>
      </c>
    </row>
    <row r="1426" spans="1:7" x14ac:dyDescent="0.2">
      <c r="A1426" s="31">
        <v>43340</v>
      </c>
      <c r="B1426">
        <v>59</v>
      </c>
      <c r="C1426">
        <v>59.099997999999999</v>
      </c>
      <c r="D1426">
        <v>58.299999</v>
      </c>
      <c r="E1426">
        <v>58.450001</v>
      </c>
      <c r="F1426">
        <v>40.140301000000001</v>
      </c>
      <c r="G1426">
        <v>5691700</v>
      </c>
    </row>
    <row r="1427" spans="1:7" x14ac:dyDescent="0.2">
      <c r="A1427" s="31">
        <v>43341</v>
      </c>
      <c r="B1427">
        <v>58.48</v>
      </c>
      <c r="C1427">
        <v>58.759998000000003</v>
      </c>
      <c r="D1427">
        <v>58.330002</v>
      </c>
      <c r="E1427">
        <v>58.419998</v>
      </c>
      <c r="F1427">
        <v>40.119694000000003</v>
      </c>
      <c r="G1427">
        <v>3895600</v>
      </c>
    </row>
    <row r="1428" spans="1:7" x14ac:dyDescent="0.2">
      <c r="A1428" s="31">
        <v>43342</v>
      </c>
      <c r="B1428">
        <v>58.32</v>
      </c>
      <c r="C1428">
        <v>58.860000999999997</v>
      </c>
      <c r="D1428">
        <v>58.32</v>
      </c>
      <c r="E1428">
        <v>58.68</v>
      </c>
      <c r="F1428">
        <v>40.298248000000001</v>
      </c>
      <c r="G1428">
        <v>3901100</v>
      </c>
    </row>
    <row r="1429" spans="1:7" x14ac:dyDescent="0.2">
      <c r="A1429" s="31">
        <v>43343</v>
      </c>
      <c r="B1429">
        <v>58.549999</v>
      </c>
      <c r="C1429">
        <v>59.02</v>
      </c>
      <c r="D1429">
        <v>58.349997999999999</v>
      </c>
      <c r="E1429">
        <v>58.52</v>
      </c>
      <c r="F1429">
        <v>40.188366000000002</v>
      </c>
      <c r="G1429">
        <v>4278000</v>
      </c>
    </row>
    <row r="1430" spans="1:7" x14ac:dyDescent="0.2">
      <c r="A1430" s="31">
        <v>43347</v>
      </c>
      <c r="B1430">
        <v>58.639999000000003</v>
      </c>
      <c r="C1430">
        <v>59.360000999999997</v>
      </c>
      <c r="D1430">
        <v>58.450001</v>
      </c>
      <c r="E1430">
        <v>59.110000999999997</v>
      </c>
      <c r="F1430">
        <v>40.593552000000003</v>
      </c>
      <c r="G1430">
        <v>4734800</v>
      </c>
    </row>
    <row r="1431" spans="1:7" x14ac:dyDescent="0.2">
      <c r="A1431" s="31">
        <v>43348</v>
      </c>
      <c r="B1431">
        <v>59.080002</v>
      </c>
      <c r="C1431">
        <v>60.68</v>
      </c>
      <c r="D1431">
        <v>58.93</v>
      </c>
      <c r="E1431">
        <v>60.650002000000001</v>
      </c>
      <c r="F1431">
        <v>41.651133999999999</v>
      </c>
      <c r="G1431">
        <v>6635300</v>
      </c>
    </row>
    <row r="1432" spans="1:7" x14ac:dyDescent="0.2">
      <c r="A1432" s="31">
        <v>43349</v>
      </c>
      <c r="B1432">
        <v>60.619999</v>
      </c>
      <c r="C1432">
        <v>60.900002000000001</v>
      </c>
      <c r="D1432">
        <v>60.32</v>
      </c>
      <c r="E1432">
        <v>60.790000999999997</v>
      </c>
      <c r="F1432">
        <v>41.747284000000001</v>
      </c>
      <c r="G1432">
        <v>5806000</v>
      </c>
    </row>
    <row r="1433" spans="1:7" x14ac:dyDescent="0.2">
      <c r="A1433" s="31">
        <v>43350</v>
      </c>
      <c r="B1433">
        <v>60.509998000000003</v>
      </c>
      <c r="C1433">
        <v>61.060001</v>
      </c>
      <c r="D1433">
        <v>60.41</v>
      </c>
      <c r="E1433">
        <v>60.93</v>
      </c>
      <c r="F1433">
        <v>41.843426000000001</v>
      </c>
      <c r="G1433">
        <v>7558900</v>
      </c>
    </row>
    <row r="1434" spans="1:7" x14ac:dyDescent="0.2">
      <c r="A1434" s="31">
        <v>43353</v>
      </c>
      <c r="B1434">
        <v>61.02</v>
      </c>
      <c r="C1434">
        <v>61.689999</v>
      </c>
      <c r="D1434">
        <v>60.540000999999997</v>
      </c>
      <c r="E1434">
        <v>60.580002</v>
      </c>
      <c r="F1434">
        <v>41.603068999999998</v>
      </c>
      <c r="G1434">
        <v>5694100</v>
      </c>
    </row>
    <row r="1435" spans="1:7" x14ac:dyDescent="0.2">
      <c r="A1435" s="31">
        <v>43354</v>
      </c>
      <c r="B1435">
        <v>60.560001</v>
      </c>
      <c r="C1435">
        <v>60.700001</v>
      </c>
      <c r="D1435">
        <v>59.349997999999999</v>
      </c>
      <c r="E1435">
        <v>59.470001000000003</v>
      </c>
      <c r="F1435">
        <v>40.840778</v>
      </c>
      <c r="G1435">
        <v>7138800</v>
      </c>
    </row>
    <row r="1436" spans="1:7" x14ac:dyDescent="0.2">
      <c r="A1436" s="31">
        <v>43355</v>
      </c>
      <c r="B1436">
        <v>59.509998000000003</v>
      </c>
      <c r="C1436">
        <v>64.040001000000004</v>
      </c>
      <c r="D1436">
        <v>59.119999</v>
      </c>
      <c r="E1436">
        <v>63.43</v>
      </c>
      <c r="F1436">
        <v>43.560290999999999</v>
      </c>
      <c r="G1436">
        <v>18202000</v>
      </c>
    </row>
    <row r="1437" spans="1:7" x14ac:dyDescent="0.2">
      <c r="A1437" s="31">
        <v>43356</v>
      </c>
      <c r="B1437">
        <v>62.41</v>
      </c>
      <c r="C1437">
        <v>62.48</v>
      </c>
      <c r="D1437">
        <v>60.639999000000003</v>
      </c>
      <c r="E1437">
        <v>61.459999000000003</v>
      </c>
      <c r="F1437">
        <v>42.746540000000003</v>
      </c>
      <c r="G1437">
        <v>8938300</v>
      </c>
    </row>
    <row r="1438" spans="1:7" x14ac:dyDescent="0.2">
      <c r="A1438" s="31">
        <v>43357</v>
      </c>
      <c r="B1438">
        <v>61.639999000000003</v>
      </c>
      <c r="C1438">
        <v>62.150002000000001</v>
      </c>
      <c r="D1438">
        <v>60.700001</v>
      </c>
      <c r="E1438">
        <v>62.07</v>
      </c>
      <c r="F1438">
        <v>43.170802999999999</v>
      </c>
      <c r="G1438">
        <v>7372500</v>
      </c>
    </row>
    <row r="1439" spans="1:7" x14ac:dyDescent="0.2">
      <c r="A1439" s="31">
        <v>43360</v>
      </c>
      <c r="B1439">
        <v>62.07</v>
      </c>
      <c r="C1439">
        <v>62.59</v>
      </c>
      <c r="D1439">
        <v>61.73</v>
      </c>
      <c r="E1439">
        <v>62.439999</v>
      </c>
      <c r="F1439">
        <v>43.428139000000002</v>
      </c>
      <c r="G1439">
        <v>6050000</v>
      </c>
    </row>
    <row r="1440" spans="1:7" x14ac:dyDescent="0.2">
      <c r="A1440" s="31">
        <v>43361</v>
      </c>
      <c r="B1440">
        <v>62.669998</v>
      </c>
      <c r="C1440">
        <v>62.810001</v>
      </c>
      <c r="D1440">
        <v>61.810001</v>
      </c>
      <c r="E1440">
        <v>62.139999000000003</v>
      </c>
      <c r="F1440">
        <v>43.219486000000003</v>
      </c>
      <c r="G1440">
        <v>6420800</v>
      </c>
    </row>
    <row r="1441" spans="1:7" x14ac:dyDescent="0.2">
      <c r="A1441" s="31">
        <v>43362</v>
      </c>
      <c r="B1441">
        <v>61.880001</v>
      </c>
      <c r="C1441">
        <v>62.700001</v>
      </c>
      <c r="D1441">
        <v>61.349997999999999</v>
      </c>
      <c r="E1441">
        <v>61.84</v>
      </c>
      <c r="F1441">
        <v>43.010838</v>
      </c>
      <c r="G1441">
        <v>4490800</v>
      </c>
    </row>
    <row r="1442" spans="1:7" x14ac:dyDescent="0.2">
      <c r="A1442" s="31">
        <v>43363</v>
      </c>
      <c r="B1442">
        <v>62</v>
      </c>
      <c r="C1442">
        <v>62.5</v>
      </c>
      <c r="D1442">
        <v>61.700001</v>
      </c>
      <c r="E1442">
        <v>62.259998000000003</v>
      </c>
      <c r="F1442">
        <v>43.302948000000001</v>
      </c>
      <c r="G1442">
        <v>5076800</v>
      </c>
    </row>
    <row r="1443" spans="1:7" x14ac:dyDescent="0.2">
      <c r="A1443" s="31">
        <v>43364</v>
      </c>
      <c r="B1443">
        <v>62.450001</v>
      </c>
      <c r="C1443">
        <v>62.650002000000001</v>
      </c>
      <c r="D1443">
        <v>62.150002000000001</v>
      </c>
      <c r="E1443">
        <v>62.549999</v>
      </c>
      <c r="F1443">
        <v>43.504654000000002</v>
      </c>
      <c r="G1443">
        <v>9754300</v>
      </c>
    </row>
    <row r="1444" spans="1:7" x14ac:dyDescent="0.2">
      <c r="A1444" s="31">
        <v>43367</v>
      </c>
      <c r="B1444">
        <v>62.060001</v>
      </c>
      <c r="C1444">
        <v>62.490001999999997</v>
      </c>
      <c r="D1444">
        <v>61.02</v>
      </c>
      <c r="E1444">
        <v>61.060001</v>
      </c>
      <c r="F1444">
        <v>42.468338000000003</v>
      </c>
      <c r="G1444">
        <v>7323400</v>
      </c>
    </row>
    <row r="1445" spans="1:7" x14ac:dyDescent="0.2">
      <c r="A1445" s="31">
        <v>43368</v>
      </c>
      <c r="B1445">
        <v>61.599997999999999</v>
      </c>
      <c r="C1445">
        <v>61.810001</v>
      </c>
      <c r="D1445">
        <v>60.68</v>
      </c>
      <c r="E1445">
        <v>60.709999000000003</v>
      </c>
      <c r="F1445">
        <v>42.224899000000001</v>
      </c>
      <c r="G1445">
        <v>8229100</v>
      </c>
    </row>
    <row r="1446" spans="1:7" x14ac:dyDescent="0.2">
      <c r="A1446" s="31">
        <v>43369</v>
      </c>
      <c r="B1446">
        <v>61.029998999999997</v>
      </c>
      <c r="C1446">
        <v>61.290000999999997</v>
      </c>
      <c r="D1446">
        <v>60.740001999999997</v>
      </c>
      <c r="E1446">
        <v>60.810001</v>
      </c>
      <c r="F1446">
        <v>42.294449</v>
      </c>
      <c r="G1446">
        <v>7455300</v>
      </c>
    </row>
    <row r="1447" spans="1:7" x14ac:dyDescent="0.2">
      <c r="A1447" s="31">
        <v>43370</v>
      </c>
      <c r="B1447">
        <v>60.790000999999997</v>
      </c>
      <c r="C1447">
        <v>61.5</v>
      </c>
      <c r="D1447">
        <v>60.630001</v>
      </c>
      <c r="E1447">
        <v>60.77</v>
      </c>
      <c r="F1447">
        <v>42.266624</v>
      </c>
      <c r="G1447">
        <v>4213300</v>
      </c>
    </row>
    <row r="1448" spans="1:7" x14ac:dyDescent="0.2">
      <c r="A1448" s="31">
        <v>43371</v>
      </c>
      <c r="B1448">
        <v>60.84</v>
      </c>
      <c r="C1448">
        <v>60.959999000000003</v>
      </c>
      <c r="D1448">
        <v>60.27</v>
      </c>
      <c r="E1448">
        <v>60.310001</v>
      </c>
      <c r="F1448">
        <v>41.946693000000003</v>
      </c>
      <c r="G1448">
        <v>6649100</v>
      </c>
    </row>
    <row r="1449" spans="1:7" x14ac:dyDescent="0.2">
      <c r="A1449" s="31">
        <v>43374</v>
      </c>
      <c r="B1449">
        <v>60.34</v>
      </c>
      <c r="C1449">
        <v>60.66</v>
      </c>
      <c r="D1449">
        <v>59.599997999999999</v>
      </c>
      <c r="E1449">
        <v>60.330002</v>
      </c>
      <c r="F1449">
        <v>41.960597999999997</v>
      </c>
      <c r="G1449">
        <v>5885200</v>
      </c>
    </row>
    <row r="1450" spans="1:7" x14ac:dyDescent="0.2">
      <c r="A1450" s="31">
        <v>43375</v>
      </c>
      <c r="B1450">
        <v>60.25</v>
      </c>
      <c r="C1450">
        <v>61.389999000000003</v>
      </c>
      <c r="D1450">
        <v>60.060001</v>
      </c>
      <c r="E1450">
        <v>61.290000999999997</v>
      </c>
      <c r="F1450">
        <v>42.628300000000003</v>
      </c>
      <c r="G1450">
        <v>9370200</v>
      </c>
    </row>
    <row r="1451" spans="1:7" x14ac:dyDescent="0.2">
      <c r="A1451" s="31">
        <v>43376</v>
      </c>
      <c r="B1451">
        <v>61.419998</v>
      </c>
      <c r="C1451">
        <v>62.099997999999999</v>
      </c>
      <c r="D1451">
        <v>60.77</v>
      </c>
      <c r="E1451">
        <v>60.860000999999997</v>
      </c>
      <c r="F1451">
        <v>42.329227000000003</v>
      </c>
      <c r="G1451">
        <v>7324000</v>
      </c>
    </row>
    <row r="1452" spans="1:7" x14ac:dyDescent="0.2">
      <c r="A1452" s="31">
        <v>43377</v>
      </c>
      <c r="B1452">
        <v>60.450001</v>
      </c>
      <c r="C1452">
        <v>61.91</v>
      </c>
      <c r="D1452">
        <v>60.02</v>
      </c>
      <c r="E1452">
        <v>61.779998999999997</v>
      </c>
      <c r="F1452">
        <v>42.969104999999999</v>
      </c>
      <c r="G1452">
        <v>6229400</v>
      </c>
    </row>
    <row r="1453" spans="1:7" x14ac:dyDescent="0.2">
      <c r="A1453" s="31">
        <v>43378</v>
      </c>
      <c r="B1453">
        <v>61.75</v>
      </c>
      <c r="C1453">
        <v>62.23</v>
      </c>
      <c r="D1453">
        <v>61.450001</v>
      </c>
      <c r="E1453">
        <v>62.07</v>
      </c>
      <c r="F1453">
        <v>43.170802999999999</v>
      </c>
      <c r="G1453">
        <v>7176800</v>
      </c>
    </row>
    <row r="1454" spans="1:7" x14ac:dyDescent="0.2">
      <c r="A1454" s="31">
        <v>43381</v>
      </c>
      <c r="B1454">
        <v>62.349997999999999</v>
      </c>
      <c r="C1454">
        <v>63.470001000000003</v>
      </c>
      <c r="D1454">
        <v>62.200001</v>
      </c>
      <c r="E1454">
        <v>63.169998</v>
      </c>
      <c r="F1454">
        <v>43.935870999999999</v>
      </c>
      <c r="G1454">
        <v>7689200</v>
      </c>
    </row>
    <row r="1455" spans="1:7" x14ac:dyDescent="0.2">
      <c r="A1455" s="31">
        <v>43382</v>
      </c>
      <c r="B1455">
        <v>63.23</v>
      </c>
      <c r="C1455">
        <v>63.560001</v>
      </c>
      <c r="D1455">
        <v>62.759998000000003</v>
      </c>
      <c r="E1455">
        <v>63.099997999999999</v>
      </c>
      <c r="F1455">
        <v>43.887183999999998</v>
      </c>
      <c r="G1455">
        <v>5837600</v>
      </c>
    </row>
    <row r="1456" spans="1:7" x14ac:dyDescent="0.2">
      <c r="A1456" s="31">
        <v>43383</v>
      </c>
      <c r="B1456">
        <v>63.200001</v>
      </c>
      <c r="C1456">
        <v>64.5</v>
      </c>
      <c r="D1456">
        <v>62.84</v>
      </c>
      <c r="E1456">
        <v>62.91</v>
      </c>
      <c r="F1456">
        <v>43.755043000000001</v>
      </c>
      <c r="G1456">
        <v>11685300</v>
      </c>
    </row>
    <row r="1457" spans="1:7" x14ac:dyDescent="0.2">
      <c r="A1457" s="31">
        <v>43384</v>
      </c>
      <c r="B1457">
        <v>62.91</v>
      </c>
      <c r="C1457">
        <v>63.57</v>
      </c>
      <c r="D1457">
        <v>60.84</v>
      </c>
      <c r="E1457">
        <v>61.119999</v>
      </c>
      <c r="F1457">
        <v>42.510058999999998</v>
      </c>
      <c r="G1457">
        <v>9076200</v>
      </c>
    </row>
    <row r="1458" spans="1:7" x14ac:dyDescent="0.2">
      <c r="A1458" s="31">
        <v>43385</v>
      </c>
      <c r="B1458">
        <v>60.32</v>
      </c>
      <c r="C1458">
        <v>60.610000999999997</v>
      </c>
      <c r="D1458">
        <v>59.5</v>
      </c>
      <c r="E1458">
        <v>60.060001</v>
      </c>
      <c r="F1458">
        <v>41.772812000000002</v>
      </c>
      <c r="G1458">
        <v>10604200</v>
      </c>
    </row>
    <row r="1459" spans="1:7" x14ac:dyDescent="0.2">
      <c r="A1459" s="31">
        <v>43388</v>
      </c>
      <c r="B1459">
        <v>60.189999</v>
      </c>
      <c r="C1459">
        <v>62.290000999999997</v>
      </c>
      <c r="D1459">
        <v>60.07</v>
      </c>
      <c r="E1459">
        <v>61.439999</v>
      </c>
      <c r="F1459">
        <v>42.732627999999998</v>
      </c>
      <c r="G1459">
        <v>8122900</v>
      </c>
    </row>
    <row r="1460" spans="1:7" x14ac:dyDescent="0.2">
      <c r="A1460" s="31">
        <v>43389</v>
      </c>
      <c r="B1460">
        <v>61.139999000000003</v>
      </c>
      <c r="C1460">
        <v>61.279998999999997</v>
      </c>
      <c r="D1460">
        <v>60.43</v>
      </c>
      <c r="E1460">
        <v>60.77</v>
      </c>
      <c r="F1460">
        <v>42.266624</v>
      </c>
      <c r="G1460">
        <v>6829000</v>
      </c>
    </row>
    <row r="1461" spans="1:7" x14ac:dyDescent="0.2">
      <c r="A1461" s="31">
        <v>43390</v>
      </c>
      <c r="B1461">
        <v>60.669998</v>
      </c>
      <c r="C1461">
        <v>61.290000999999997</v>
      </c>
      <c r="D1461">
        <v>60.41</v>
      </c>
      <c r="E1461">
        <v>60.619999</v>
      </c>
      <c r="F1461">
        <v>42.162300000000002</v>
      </c>
      <c r="G1461">
        <v>6192100</v>
      </c>
    </row>
    <row r="1462" spans="1:7" x14ac:dyDescent="0.2">
      <c r="A1462" s="31">
        <v>43391</v>
      </c>
      <c r="B1462">
        <v>61.200001</v>
      </c>
      <c r="C1462">
        <v>62.16</v>
      </c>
      <c r="D1462">
        <v>60.700001</v>
      </c>
      <c r="E1462">
        <v>60.93</v>
      </c>
      <c r="F1462">
        <v>42.377910999999997</v>
      </c>
      <c r="G1462">
        <v>5979400</v>
      </c>
    </row>
    <row r="1463" spans="1:7" x14ac:dyDescent="0.2">
      <c r="A1463" s="31">
        <v>43392</v>
      </c>
      <c r="B1463">
        <v>60.959999000000003</v>
      </c>
      <c r="C1463">
        <v>62.099997999999999</v>
      </c>
      <c r="D1463">
        <v>60.959999000000003</v>
      </c>
      <c r="E1463">
        <v>61.950001</v>
      </c>
      <c r="F1463">
        <v>43.087333999999998</v>
      </c>
      <c r="G1463">
        <v>5398300</v>
      </c>
    </row>
    <row r="1464" spans="1:7" x14ac:dyDescent="0.2">
      <c r="A1464" s="31">
        <v>43395</v>
      </c>
      <c r="B1464">
        <v>61.950001</v>
      </c>
      <c r="C1464">
        <v>62.48</v>
      </c>
      <c r="D1464">
        <v>61.220001000000003</v>
      </c>
      <c r="E1464">
        <v>61.310001</v>
      </c>
      <c r="F1464">
        <v>42.642215999999998</v>
      </c>
      <c r="G1464">
        <v>4550000</v>
      </c>
    </row>
    <row r="1465" spans="1:7" x14ac:dyDescent="0.2">
      <c r="A1465" s="31">
        <v>43396</v>
      </c>
      <c r="B1465">
        <v>61.25</v>
      </c>
      <c r="C1465">
        <v>62.119999</v>
      </c>
      <c r="D1465">
        <v>60.880001</v>
      </c>
      <c r="E1465">
        <v>61.849997999999999</v>
      </c>
      <c r="F1465">
        <v>43.017788000000003</v>
      </c>
      <c r="G1465">
        <v>5563300</v>
      </c>
    </row>
    <row r="1466" spans="1:7" x14ac:dyDescent="0.2">
      <c r="A1466" s="31">
        <v>43397</v>
      </c>
      <c r="B1466">
        <v>62.029998999999997</v>
      </c>
      <c r="C1466">
        <v>63.09</v>
      </c>
      <c r="D1466">
        <v>61.810001</v>
      </c>
      <c r="E1466">
        <v>62.310001</v>
      </c>
      <c r="F1466">
        <v>43.337727000000001</v>
      </c>
      <c r="G1466">
        <v>6561000</v>
      </c>
    </row>
    <row r="1467" spans="1:7" x14ac:dyDescent="0.2">
      <c r="A1467" s="31">
        <v>43398</v>
      </c>
      <c r="B1467">
        <v>61.5</v>
      </c>
      <c r="C1467">
        <v>63.84</v>
      </c>
      <c r="D1467">
        <v>60.919998</v>
      </c>
      <c r="E1467">
        <v>63.16</v>
      </c>
      <c r="F1467">
        <v>43.928916999999998</v>
      </c>
      <c r="G1467">
        <v>7975800</v>
      </c>
    </row>
    <row r="1468" spans="1:7" x14ac:dyDescent="0.2">
      <c r="A1468" s="31">
        <v>43399</v>
      </c>
      <c r="B1468">
        <v>63.889999000000003</v>
      </c>
      <c r="C1468">
        <v>64.139999000000003</v>
      </c>
      <c r="D1468">
        <v>62.369999</v>
      </c>
      <c r="E1468">
        <v>63.09</v>
      </c>
      <c r="F1468">
        <v>43.880226</v>
      </c>
      <c r="G1468">
        <v>9740100</v>
      </c>
    </row>
    <row r="1469" spans="1:7" x14ac:dyDescent="0.2">
      <c r="A1469" s="31">
        <v>43402</v>
      </c>
      <c r="B1469">
        <v>63.389999000000003</v>
      </c>
      <c r="C1469">
        <v>64.989998</v>
      </c>
      <c r="D1469">
        <v>63.25</v>
      </c>
      <c r="E1469">
        <v>64.589995999999999</v>
      </c>
      <c r="F1469">
        <v>44.923504000000001</v>
      </c>
      <c r="G1469">
        <v>9684000</v>
      </c>
    </row>
    <row r="1470" spans="1:7" x14ac:dyDescent="0.2">
      <c r="A1470" s="31">
        <v>43403</v>
      </c>
      <c r="B1470">
        <v>64.910004000000001</v>
      </c>
      <c r="C1470">
        <v>66</v>
      </c>
      <c r="D1470">
        <v>64.639999000000003</v>
      </c>
      <c r="E1470">
        <v>65.870002999999997</v>
      </c>
      <c r="F1470">
        <v>45.813766000000001</v>
      </c>
      <c r="G1470">
        <v>11658500</v>
      </c>
    </row>
    <row r="1471" spans="1:7" x14ac:dyDescent="0.2">
      <c r="A1471" s="31">
        <v>43404</v>
      </c>
      <c r="B1471">
        <v>65.5</v>
      </c>
      <c r="C1471">
        <v>65.809997999999993</v>
      </c>
      <c r="D1471">
        <v>64.449996999999996</v>
      </c>
      <c r="E1471">
        <v>65.040001000000004</v>
      </c>
      <c r="F1471">
        <v>45.236488000000001</v>
      </c>
      <c r="G1471">
        <v>9911700</v>
      </c>
    </row>
    <row r="1472" spans="1:7" x14ac:dyDescent="0.2">
      <c r="A1472" s="31">
        <v>43405</v>
      </c>
      <c r="B1472">
        <v>64.699996999999996</v>
      </c>
      <c r="C1472">
        <v>65.239998</v>
      </c>
      <c r="D1472">
        <v>63.16</v>
      </c>
      <c r="E1472">
        <v>63.669998</v>
      </c>
      <c r="F1472">
        <v>44.283633999999999</v>
      </c>
      <c r="G1472">
        <v>8897000</v>
      </c>
    </row>
    <row r="1473" spans="1:7" x14ac:dyDescent="0.2">
      <c r="A1473" s="31">
        <v>43406</v>
      </c>
      <c r="B1473">
        <v>63.599997999999999</v>
      </c>
      <c r="C1473">
        <v>64.180000000000007</v>
      </c>
      <c r="D1473">
        <v>62.779998999999997</v>
      </c>
      <c r="E1473">
        <v>63.669998</v>
      </c>
      <c r="F1473">
        <v>44.283633999999999</v>
      </c>
      <c r="G1473">
        <v>9939600</v>
      </c>
    </row>
    <row r="1474" spans="1:7" x14ac:dyDescent="0.2">
      <c r="A1474" s="31">
        <v>43409</v>
      </c>
      <c r="B1474">
        <v>63.869999</v>
      </c>
      <c r="C1474">
        <v>65.089995999999999</v>
      </c>
      <c r="D1474">
        <v>63.700001</v>
      </c>
      <c r="E1474">
        <v>64.629997000000003</v>
      </c>
      <c r="F1474">
        <v>44.951321</v>
      </c>
      <c r="G1474">
        <v>7185200</v>
      </c>
    </row>
    <row r="1475" spans="1:7" x14ac:dyDescent="0.2">
      <c r="A1475" s="31">
        <v>43410</v>
      </c>
      <c r="B1475">
        <v>64.349997999999999</v>
      </c>
      <c r="C1475">
        <v>64.980002999999996</v>
      </c>
      <c r="D1475">
        <v>64.099997999999999</v>
      </c>
      <c r="E1475">
        <v>64.870002999999997</v>
      </c>
      <c r="F1475">
        <v>45.118251999999998</v>
      </c>
      <c r="G1475">
        <v>6977400</v>
      </c>
    </row>
    <row r="1476" spans="1:7" x14ac:dyDescent="0.2">
      <c r="A1476" s="31">
        <v>43411</v>
      </c>
      <c r="B1476">
        <v>65.260002</v>
      </c>
      <c r="C1476">
        <v>65.809997999999993</v>
      </c>
      <c r="D1476">
        <v>64.739998</v>
      </c>
      <c r="E1476">
        <v>65.370002999999997</v>
      </c>
      <c r="F1476">
        <v>45.466011000000002</v>
      </c>
      <c r="G1476">
        <v>4793100</v>
      </c>
    </row>
    <row r="1477" spans="1:7" x14ac:dyDescent="0.2">
      <c r="A1477" s="31">
        <v>43412</v>
      </c>
      <c r="B1477">
        <v>65.129997000000003</v>
      </c>
      <c r="C1477">
        <v>65.629997000000003</v>
      </c>
      <c r="D1477">
        <v>65.059997999999993</v>
      </c>
      <c r="E1477">
        <v>65.370002999999997</v>
      </c>
      <c r="F1477">
        <v>45.466011000000002</v>
      </c>
      <c r="G1477">
        <v>5698400</v>
      </c>
    </row>
    <row r="1478" spans="1:7" x14ac:dyDescent="0.2">
      <c r="A1478" s="31">
        <v>43413</v>
      </c>
      <c r="B1478">
        <v>65.459998999999996</v>
      </c>
      <c r="C1478">
        <v>66.040001000000004</v>
      </c>
      <c r="D1478">
        <v>62.669998</v>
      </c>
      <c r="E1478">
        <v>63.419998</v>
      </c>
      <c r="F1478">
        <v>44.109755999999997</v>
      </c>
      <c r="G1478">
        <v>14986300</v>
      </c>
    </row>
    <row r="1479" spans="1:7" x14ac:dyDescent="0.2">
      <c r="A1479" s="31">
        <v>43416</v>
      </c>
      <c r="B1479">
        <v>61.299999</v>
      </c>
      <c r="C1479">
        <v>62.950001</v>
      </c>
      <c r="D1479">
        <v>61.139999000000003</v>
      </c>
      <c r="E1479">
        <v>61.200001</v>
      </c>
      <c r="F1479">
        <v>42.565697</v>
      </c>
      <c r="G1479">
        <v>16509200</v>
      </c>
    </row>
    <row r="1480" spans="1:7" x14ac:dyDescent="0.2">
      <c r="A1480" s="31">
        <v>43417</v>
      </c>
      <c r="B1480">
        <v>61.150002000000001</v>
      </c>
      <c r="C1480">
        <v>61.490001999999997</v>
      </c>
      <c r="D1480">
        <v>59.619999</v>
      </c>
      <c r="E1480">
        <v>60</v>
      </c>
      <c r="F1480">
        <v>41.731079000000001</v>
      </c>
      <c r="G1480">
        <v>11639600</v>
      </c>
    </row>
    <row r="1481" spans="1:7" x14ac:dyDescent="0.2">
      <c r="A1481" s="31">
        <v>43418</v>
      </c>
      <c r="B1481">
        <v>60.540000999999997</v>
      </c>
      <c r="C1481">
        <v>60.68</v>
      </c>
      <c r="D1481">
        <v>58.900002000000001</v>
      </c>
      <c r="E1481">
        <v>59.099997999999999</v>
      </c>
      <c r="F1481">
        <v>41.105110000000003</v>
      </c>
      <c r="G1481">
        <v>9124400</v>
      </c>
    </row>
    <row r="1482" spans="1:7" x14ac:dyDescent="0.2">
      <c r="A1482" s="31">
        <v>43419</v>
      </c>
      <c r="B1482">
        <v>58.77</v>
      </c>
      <c r="C1482">
        <v>58.830002</v>
      </c>
      <c r="D1482">
        <v>57.150002000000001</v>
      </c>
      <c r="E1482">
        <v>57.279998999999997</v>
      </c>
      <c r="F1482">
        <v>39.839267999999997</v>
      </c>
      <c r="G1482">
        <v>13850900</v>
      </c>
    </row>
    <row r="1483" spans="1:7" x14ac:dyDescent="0.2">
      <c r="A1483" s="31">
        <v>43420</v>
      </c>
      <c r="B1483">
        <v>57.169998</v>
      </c>
      <c r="C1483">
        <v>57.259998000000003</v>
      </c>
      <c r="D1483">
        <v>56.209999000000003</v>
      </c>
      <c r="E1483">
        <v>56.779998999999997</v>
      </c>
      <c r="F1483">
        <v>39.491515999999997</v>
      </c>
      <c r="G1483">
        <v>11827900</v>
      </c>
    </row>
    <row r="1484" spans="1:7" x14ac:dyDescent="0.2">
      <c r="A1484" s="31">
        <v>43423</v>
      </c>
      <c r="B1484">
        <v>56.939999</v>
      </c>
      <c r="C1484">
        <v>57.169998</v>
      </c>
      <c r="D1484">
        <v>55.34</v>
      </c>
      <c r="E1484">
        <v>55.68</v>
      </c>
      <c r="F1484">
        <v>38.726439999999997</v>
      </c>
      <c r="G1484">
        <v>10301600</v>
      </c>
    </row>
    <row r="1485" spans="1:7" x14ac:dyDescent="0.2">
      <c r="A1485" s="31">
        <v>43424</v>
      </c>
      <c r="B1485">
        <v>55.830002</v>
      </c>
      <c r="C1485">
        <v>56.549999</v>
      </c>
      <c r="D1485">
        <v>55.619999</v>
      </c>
      <c r="E1485">
        <v>55.630001</v>
      </c>
      <c r="F1485">
        <v>38.691665999999998</v>
      </c>
      <c r="G1485">
        <v>10165700</v>
      </c>
    </row>
    <row r="1486" spans="1:7" x14ac:dyDescent="0.2">
      <c r="A1486" s="31">
        <v>43425</v>
      </c>
      <c r="B1486">
        <v>55.740001999999997</v>
      </c>
      <c r="C1486">
        <v>55.799999</v>
      </c>
      <c r="D1486">
        <v>54.130001</v>
      </c>
      <c r="E1486">
        <v>54.389999000000003</v>
      </c>
      <c r="F1486">
        <v>37.829224000000004</v>
      </c>
      <c r="G1486">
        <v>9007700</v>
      </c>
    </row>
    <row r="1487" spans="1:7" x14ac:dyDescent="0.2">
      <c r="A1487" s="31">
        <v>43427</v>
      </c>
      <c r="B1487">
        <v>54.490001999999997</v>
      </c>
      <c r="C1487">
        <v>54.790000999999997</v>
      </c>
      <c r="D1487">
        <v>53.439999</v>
      </c>
      <c r="E1487">
        <v>53.720001000000003</v>
      </c>
      <c r="F1487">
        <v>37.363227999999999</v>
      </c>
      <c r="G1487">
        <v>4674300</v>
      </c>
    </row>
    <row r="1488" spans="1:7" x14ac:dyDescent="0.2">
      <c r="A1488" s="31">
        <v>43430</v>
      </c>
      <c r="B1488">
        <v>53.619999</v>
      </c>
      <c r="C1488">
        <v>53.810001</v>
      </c>
      <c r="D1488">
        <v>52.900002000000001</v>
      </c>
      <c r="E1488">
        <v>53.209999000000003</v>
      </c>
      <c r="F1488">
        <v>37.008513999999998</v>
      </c>
      <c r="G1488">
        <v>12202700</v>
      </c>
    </row>
    <row r="1489" spans="1:7" x14ac:dyDescent="0.2">
      <c r="A1489" s="31">
        <v>43431</v>
      </c>
      <c r="B1489">
        <v>53.34</v>
      </c>
      <c r="C1489">
        <v>54.240001999999997</v>
      </c>
      <c r="D1489">
        <v>53.23</v>
      </c>
      <c r="E1489">
        <v>53.790000999999997</v>
      </c>
      <c r="F1489">
        <v>37.411915</v>
      </c>
      <c r="G1489">
        <v>8955700</v>
      </c>
    </row>
    <row r="1490" spans="1:7" x14ac:dyDescent="0.2">
      <c r="A1490" s="31">
        <v>43432</v>
      </c>
      <c r="B1490">
        <v>53.790000999999997</v>
      </c>
      <c r="C1490">
        <v>55.18</v>
      </c>
      <c r="D1490">
        <v>53.310001</v>
      </c>
      <c r="E1490">
        <v>54.950001</v>
      </c>
      <c r="F1490">
        <v>38.218711999999996</v>
      </c>
      <c r="G1490">
        <v>10652100</v>
      </c>
    </row>
    <row r="1491" spans="1:7" x14ac:dyDescent="0.2">
      <c r="A1491" s="31">
        <v>43433</v>
      </c>
      <c r="B1491">
        <v>55.48</v>
      </c>
      <c r="C1491">
        <v>56.279998999999997</v>
      </c>
      <c r="D1491">
        <v>55.029998999999997</v>
      </c>
      <c r="E1491">
        <v>55.939999</v>
      </c>
      <c r="F1491">
        <v>38.907276000000003</v>
      </c>
      <c r="G1491">
        <v>15437200</v>
      </c>
    </row>
    <row r="1492" spans="1:7" x14ac:dyDescent="0.2">
      <c r="A1492" s="31">
        <v>43434</v>
      </c>
      <c r="B1492">
        <v>55.91</v>
      </c>
      <c r="C1492">
        <v>56.119999</v>
      </c>
      <c r="D1492">
        <v>54.540000999999997</v>
      </c>
      <c r="E1492">
        <v>54.830002</v>
      </c>
      <c r="F1492">
        <v>38.135254000000003</v>
      </c>
      <c r="G1492">
        <v>13911300</v>
      </c>
    </row>
    <row r="1493" spans="1:7" x14ac:dyDescent="0.2">
      <c r="A1493" s="31">
        <v>43437</v>
      </c>
      <c r="B1493">
        <v>54.700001</v>
      </c>
      <c r="C1493">
        <v>56.119999</v>
      </c>
      <c r="D1493">
        <v>54.549999</v>
      </c>
      <c r="E1493">
        <v>55.73</v>
      </c>
      <c r="F1493">
        <v>38.761218999999997</v>
      </c>
      <c r="G1493">
        <v>9370000</v>
      </c>
    </row>
    <row r="1494" spans="1:7" x14ac:dyDescent="0.2">
      <c r="A1494" s="31">
        <v>43438</v>
      </c>
      <c r="B1494">
        <v>55.790000999999997</v>
      </c>
      <c r="C1494">
        <v>56.23</v>
      </c>
      <c r="D1494">
        <v>54.299999</v>
      </c>
      <c r="E1494">
        <v>54.400002000000001</v>
      </c>
      <c r="F1494">
        <v>37.836188999999997</v>
      </c>
      <c r="G1494">
        <v>12359900</v>
      </c>
    </row>
    <row r="1495" spans="1:7" x14ac:dyDescent="0.2">
      <c r="A1495" s="31">
        <v>43440</v>
      </c>
      <c r="B1495">
        <v>54.400002000000001</v>
      </c>
      <c r="C1495">
        <v>55.049999</v>
      </c>
      <c r="D1495">
        <v>53.189999</v>
      </c>
      <c r="E1495">
        <v>54.400002000000001</v>
      </c>
      <c r="F1495">
        <v>37.836188999999997</v>
      </c>
      <c r="G1495">
        <v>12456700</v>
      </c>
    </row>
    <row r="1496" spans="1:7" x14ac:dyDescent="0.2">
      <c r="A1496" s="31">
        <v>43441</v>
      </c>
      <c r="B1496">
        <v>55.419998</v>
      </c>
      <c r="C1496">
        <v>56.139999000000003</v>
      </c>
      <c r="D1496">
        <v>53.919998</v>
      </c>
      <c r="E1496">
        <v>54.18</v>
      </c>
      <c r="F1496">
        <v>37.683163</v>
      </c>
      <c r="G1496">
        <v>12371700</v>
      </c>
    </row>
    <row r="1497" spans="1:7" x14ac:dyDescent="0.2">
      <c r="A1497" s="31">
        <v>43444</v>
      </c>
      <c r="B1497">
        <v>54.41</v>
      </c>
      <c r="C1497">
        <v>54.48</v>
      </c>
      <c r="D1497">
        <v>52.73</v>
      </c>
      <c r="E1497">
        <v>53.360000999999997</v>
      </c>
      <c r="F1497">
        <v>37.112842999999998</v>
      </c>
      <c r="G1497">
        <v>10323000</v>
      </c>
    </row>
    <row r="1498" spans="1:7" x14ac:dyDescent="0.2">
      <c r="A1498" s="31">
        <v>43445</v>
      </c>
      <c r="B1498">
        <v>53.75</v>
      </c>
      <c r="C1498">
        <v>54.66</v>
      </c>
      <c r="D1498">
        <v>53.48</v>
      </c>
      <c r="E1498">
        <v>53.950001</v>
      </c>
      <c r="F1498">
        <v>37.523192999999999</v>
      </c>
      <c r="G1498">
        <v>9348000</v>
      </c>
    </row>
    <row r="1499" spans="1:7" x14ac:dyDescent="0.2">
      <c r="A1499" s="31">
        <v>43446</v>
      </c>
      <c r="B1499">
        <v>54.439999</v>
      </c>
      <c r="C1499">
        <v>54.889999000000003</v>
      </c>
      <c r="D1499">
        <v>53.169998</v>
      </c>
      <c r="E1499">
        <v>53.330002</v>
      </c>
      <c r="F1499">
        <v>37.091971999999998</v>
      </c>
      <c r="G1499">
        <v>9310400</v>
      </c>
    </row>
    <row r="1500" spans="1:7" x14ac:dyDescent="0.2">
      <c r="A1500" s="31">
        <v>43447</v>
      </c>
      <c r="B1500">
        <v>53.360000999999997</v>
      </c>
      <c r="C1500">
        <v>54.099997999999999</v>
      </c>
      <c r="D1500">
        <v>53.23</v>
      </c>
      <c r="E1500">
        <v>53.919998</v>
      </c>
      <c r="F1500">
        <v>37.502327000000001</v>
      </c>
      <c r="G1500">
        <v>8120000</v>
      </c>
    </row>
    <row r="1501" spans="1:7" x14ac:dyDescent="0.2">
      <c r="A1501" s="31">
        <v>43448</v>
      </c>
      <c r="B1501">
        <v>53.509998000000003</v>
      </c>
      <c r="C1501">
        <v>53.66</v>
      </c>
      <c r="D1501">
        <v>52.450001</v>
      </c>
      <c r="E1501">
        <v>52.73</v>
      </c>
      <c r="F1501">
        <v>36.674664</v>
      </c>
      <c r="G1501">
        <v>9411600</v>
      </c>
    </row>
    <row r="1502" spans="1:7" x14ac:dyDescent="0.2">
      <c r="A1502" s="31">
        <v>43451</v>
      </c>
      <c r="B1502">
        <v>52.700001</v>
      </c>
      <c r="C1502">
        <v>53.450001</v>
      </c>
      <c r="D1502">
        <v>52.049999</v>
      </c>
      <c r="E1502">
        <v>52.349997999999999</v>
      </c>
      <c r="F1502">
        <v>36.410358000000002</v>
      </c>
      <c r="G1502">
        <v>10744000</v>
      </c>
    </row>
    <row r="1503" spans="1:7" x14ac:dyDescent="0.2">
      <c r="A1503" s="31">
        <v>43452</v>
      </c>
      <c r="B1503">
        <v>52.360000999999997</v>
      </c>
      <c r="C1503">
        <v>52.439999</v>
      </c>
      <c r="D1503">
        <v>50.689999</v>
      </c>
      <c r="E1503">
        <v>50.889999000000003</v>
      </c>
      <c r="F1503">
        <v>35.394905000000001</v>
      </c>
      <c r="G1503">
        <v>11108300</v>
      </c>
    </row>
    <row r="1504" spans="1:7" x14ac:dyDescent="0.2">
      <c r="A1504" s="31">
        <v>43453</v>
      </c>
      <c r="B1504">
        <v>51.18</v>
      </c>
      <c r="C1504">
        <v>52.290000999999997</v>
      </c>
      <c r="D1504">
        <v>50.68</v>
      </c>
      <c r="E1504">
        <v>51.400002000000001</v>
      </c>
      <c r="F1504">
        <v>35.749630000000003</v>
      </c>
      <c r="G1504">
        <v>17742300</v>
      </c>
    </row>
    <row r="1505" spans="1:7" x14ac:dyDescent="0.2">
      <c r="A1505" s="31">
        <v>43454</v>
      </c>
      <c r="B1505">
        <v>50.490001999999997</v>
      </c>
      <c r="C1505">
        <v>50.650002000000001</v>
      </c>
      <c r="D1505">
        <v>49.290000999999997</v>
      </c>
      <c r="E1505">
        <v>50.439999</v>
      </c>
      <c r="F1505">
        <v>35.081932000000002</v>
      </c>
      <c r="G1505">
        <v>28763400</v>
      </c>
    </row>
    <row r="1506" spans="1:7" x14ac:dyDescent="0.2">
      <c r="A1506" s="31">
        <v>43455</v>
      </c>
      <c r="B1506">
        <v>48.970001000000003</v>
      </c>
      <c r="C1506">
        <v>49.560001</v>
      </c>
      <c r="D1506">
        <v>48.630001</v>
      </c>
      <c r="E1506">
        <v>49.09</v>
      </c>
      <c r="F1506">
        <v>34.142982000000003</v>
      </c>
      <c r="G1506">
        <v>34460600</v>
      </c>
    </row>
    <row r="1507" spans="1:7" x14ac:dyDescent="0.2">
      <c r="A1507" s="31">
        <v>43458</v>
      </c>
      <c r="B1507">
        <v>47.759998000000003</v>
      </c>
      <c r="C1507">
        <v>48.259998000000003</v>
      </c>
      <c r="D1507">
        <v>47.5</v>
      </c>
      <c r="E1507">
        <v>47.560001</v>
      </c>
      <c r="F1507">
        <v>33.626846</v>
      </c>
      <c r="G1507">
        <v>9548700</v>
      </c>
    </row>
    <row r="1508" spans="1:7" x14ac:dyDescent="0.2">
      <c r="A1508" s="31">
        <v>43460</v>
      </c>
      <c r="B1508">
        <v>47.48</v>
      </c>
      <c r="C1508">
        <v>48.43</v>
      </c>
      <c r="D1508">
        <v>46.490001999999997</v>
      </c>
      <c r="E1508">
        <v>48.43</v>
      </c>
      <c r="F1508">
        <v>34.241962000000001</v>
      </c>
      <c r="G1508">
        <v>15019500</v>
      </c>
    </row>
    <row r="1509" spans="1:7" x14ac:dyDescent="0.2">
      <c r="A1509" s="31">
        <v>43461</v>
      </c>
      <c r="B1509">
        <v>48.080002</v>
      </c>
      <c r="C1509">
        <v>48.709999000000003</v>
      </c>
      <c r="D1509">
        <v>47.169998</v>
      </c>
      <c r="E1509">
        <v>48.700001</v>
      </c>
      <c r="F1509">
        <v>34.432861000000003</v>
      </c>
      <c r="G1509">
        <v>13388800</v>
      </c>
    </row>
    <row r="1510" spans="1:7" x14ac:dyDescent="0.2">
      <c r="A1510" s="31">
        <v>43462</v>
      </c>
      <c r="B1510">
        <v>49.400002000000001</v>
      </c>
      <c r="C1510">
        <v>49.57</v>
      </c>
      <c r="D1510">
        <v>48.599997999999999</v>
      </c>
      <c r="E1510">
        <v>48.889999000000003</v>
      </c>
      <c r="F1510">
        <v>34.567203999999997</v>
      </c>
      <c r="G1510">
        <v>11424300</v>
      </c>
    </row>
    <row r="1511" spans="1:7" x14ac:dyDescent="0.2">
      <c r="A1511" s="31">
        <v>43465</v>
      </c>
      <c r="B1511">
        <v>49.07</v>
      </c>
      <c r="C1511">
        <v>49.389999000000003</v>
      </c>
      <c r="D1511">
        <v>48.599997999999999</v>
      </c>
      <c r="E1511">
        <v>49.389999000000003</v>
      </c>
      <c r="F1511">
        <v>34.920723000000002</v>
      </c>
      <c r="G1511">
        <v>9726400</v>
      </c>
    </row>
    <row r="1512" spans="1:7" x14ac:dyDescent="0.2">
      <c r="A1512" s="31">
        <v>43467</v>
      </c>
      <c r="B1512">
        <v>48.91</v>
      </c>
      <c r="C1512">
        <v>49.52</v>
      </c>
      <c r="D1512">
        <v>47.950001</v>
      </c>
      <c r="E1512">
        <v>49.310001</v>
      </c>
      <c r="F1512">
        <v>34.864159000000001</v>
      </c>
      <c r="G1512">
        <v>9412800</v>
      </c>
    </row>
    <row r="1513" spans="1:7" x14ac:dyDescent="0.2">
      <c r="A1513" s="31">
        <v>43468</v>
      </c>
      <c r="B1513">
        <v>48.799999</v>
      </c>
      <c r="C1513">
        <v>49.5</v>
      </c>
      <c r="D1513">
        <v>48.669998</v>
      </c>
      <c r="E1513">
        <v>49.040000999999997</v>
      </c>
      <c r="F1513">
        <v>34.673259999999999</v>
      </c>
      <c r="G1513">
        <v>9835100</v>
      </c>
    </row>
    <row r="1514" spans="1:7" x14ac:dyDescent="0.2">
      <c r="A1514" s="31">
        <v>43469</v>
      </c>
      <c r="B1514">
        <v>49.490001999999997</v>
      </c>
      <c r="C1514">
        <v>50.310001</v>
      </c>
      <c r="D1514">
        <v>49.349997999999999</v>
      </c>
      <c r="E1514">
        <v>50.299999</v>
      </c>
      <c r="F1514">
        <v>35.564124999999997</v>
      </c>
      <c r="G1514">
        <v>10464000</v>
      </c>
    </row>
    <row r="1515" spans="1:7" x14ac:dyDescent="0.2">
      <c r="A1515" s="31">
        <v>43472</v>
      </c>
      <c r="B1515">
        <v>49.68</v>
      </c>
      <c r="C1515">
        <v>49.689999</v>
      </c>
      <c r="D1515">
        <v>48.529998999999997</v>
      </c>
      <c r="E1515">
        <v>48.779998999999997</v>
      </c>
      <c r="F1515">
        <v>34.489421999999998</v>
      </c>
      <c r="G1515">
        <v>11432900</v>
      </c>
    </row>
    <row r="1516" spans="1:7" x14ac:dyDescent="0.2">
      <c r="A1516" s="31">
        <v>43473</v>
      </c>
      <c r="B1516">
        <v>49.259998000000003</v>
      </c>
      <c r="C1516">
        <v>49.869999</v>
      </c>
      <c r="D1516">
        <v>49.009998000000003</v>
      </c>
      <c r="E1516">
        <v>49.060001</v>
      </c>
      <c r="F1516">
        <v>34.687401000000001</v>
      </c>
      <c r="G1516">
        <v>10725400</v>
      </c>
    </row>
    <row r="1517" spans="1:7" x14ac:dyDescent="0.2">
      <c r="A1517" s="31">
        <v>43474</v>
      </c>
      <c r="B1517">
        <v>49.189999</v>
      </c>
      <c r="C1517">
        <v>50.049999</v>
      </c>
      <c r="D1517">
        <v>49.099997999999999</v>
      </c>
      <c r="E1517">
        <v>49.66</v>
      </c>
      <c r="F1517">
        <v>35.111621999999997</v>
      </c>
      <c r="G1517">
        <v>9824200</v>
      </c>
    </row>
    <row r="1518" spans="1:7" x14ac:dyDescent="0.2">
      <c r="A1518" s="31">
        <v>43475</v>
      </c>
      <c r="B1518">
        <v>49.830002</v>
      </c>
      <c r="C1518">
        <v>49.959999000000003</v>
      </c>
      <c r="D1518">
        <v>48.849997999999999</v>
      </c>
      <c r="E1518">
        <v>48.860000999999997</v>
      </c>
      <c r="F1518">
        <v>34.545994</v>
      </c>
      <c r="G1518">
        <v>15910200</v>
      </c>
    </row>
    <row r="1519" spans="1:7" x14ac:dyDescent="0.2">
      <c r="A1519" s="31">
        <v>43476</v>
      </c>
      <c r="B1519">
        <v>49</v>
      </c>
      <c r="C1519">
        <v>49.450001</v>
      </c>
      <c r="D1519">
        <v>48.549999</v>
      </c>
      <c r="E1519">
        <v>48.900002000000001</v>
      </c>
      <c r="F1519">
        <v>34.574280000000002</v>
      </c>
      <c r="G1519">
        <v>11219900</v>
      </c>
    </row>
    <row r="1520" spans="1:7" x14ac:dyDescent="0.2">
      <c r="A1520" s="31">
        <v>43479</v>
      </c>
      <c r="B1520">
        <v>48.959999000000003</v>
      </c>
      <c r="C1520">
        <v>48.970001000000003</v>
      </c>
      <c r="D1520">
        <v>48.07</v>
      </c>
      <c r="E1520">
        <v>48.259998000000003</v>
      </c>
      <c r="F1520">
        <v>34.121772999999997</v>
      </c>
      <c r="G1520">
        <v>10563400</v>
      </c>
    </row>
    <row r="1521" spans="1:7" x14ac:dyDescent="0.2">
      <c r="A1521" s="31">
        <v>43480</v>
      </c>
      <c r="B1521">
        <v>48.099997999999999</v>
      </c>
      <c r="C1521">
        <v>48.349997999999999</v>
      </c>
      <c r="D1521">
        <v>47.700001</v>
      </c>
      <c r="E1521">
        <v>47.91</v>
      </c>
      <c r="F1521">
        <v>33.874313000000001</v>
      </c>
      <c r="G1521">
        <v>10655000</v>
      </c>
    </row>
    <row r="1522" spans="1:7" x14ac:dyDescent="0.2">
      <c r="A1522" s="31">
        <v>43481</v>
      </c>
      <c r="B1522">
        <v>47.84</v>
      </c>
      <c r="C1522">
        <v>47.93</v>
      </c>
      <c r="D1522">
        <v>47.130001</v>
      </c>
      <c r="E1522">
        <v>47.200001</v>
      </c>
      <c r="F1522">
        <v>33.372306999999999</v>
      </c>
      <c r="G1522">
        <v>13711000</v>
      </c>
    </row>
    <row r="1523" spans="1:7" x14ac:dyDescent="0.2">
      <c r="A1523" s="31">
        <v>43482</v>
      </c>
      <c r="B1523">
        <v>47</v>
      </c>
      <c r="C1523">
        <v>47.400002000000001</v>
      </c>
      <c r="D1523">
        <v>46.66</v>
      </c>
      <c r="E1523">
        <v>47.060001</v>
      </c>
      <c r="F1523">
        <v>33.273314999999997</v>
      </c>
      <c r="G1523">
        <v>13407100</v>
      </c>
    </row>
    <row r="1524" spans="1:7" x14ac:dyDescent="0.2">
      <c r="A1524" s="31">
        <v>43483</v>
      </c>
      <c r="B1524">
        <v>47.52</v>
      </c>
      <c r="C1524">
        <v>48.509998000000003</v>
      </c>
      <c r="D1524">
        <v>47.299999</v>
      </c>
      <c r="E1524">
        <v>48.310001</v>
      </c>
      <c r="F1524">
        <v>34.157119999999999</v>
      </c>
      <c r="G1524">
        <v>13831400</v>
      </c>
    </row>
    <row r="1525" spans="1:7" x14ac:dyDescent="0.2">
      <c r="A1525" s="31">
        <v>43487</v>
      </c>
      <c r="B1525">
        <v>47.360000999999997</v>
      </c>
      <c r="C1525">
        <v>47.490001999999997</v>
      </c>
      <c r="D1525">
        <v>44.57</v>
      </c>
      <c r="E1525">
        <v>44.970001000000003</v>
      </c>
      <c r="F1525">
        <v>31.795608999999999</v>
      </c>
      <c r="G1525">
        <v>23885200</v>
      </c>
    </row>
    <row r="1526" spans="1:7" x14ac:dyDescent="0.2">
      <c r="A1526" s="31">
        <v>43488</v>
      </c>
      <c r="B1526">
        <v>45.009998000000003</v>
      </c>
      <c r="C1526">
        <v>45.220001000000003</v>
      </c>
      <c r="D1526">
        <v>44.509998000000003</v>
      </c>
      <c r="E1526">
        <v>44.700001</v>
      </c>
      <c r="F1526">
        <v>31.604707999999999</v>
      </c>
      <c r="G1526">
        <v>15006600</v>
      </c>
    </row>
    <row r="1527" spans="1:7" x14ac:dyDescent="0.2">
      <c r="A1527" s="31">
        <v>43489</v>
      </c>
      <c r="B1527">
        <v>44.560001</v>
      </c>
      <c r="C1527">
        <v>44.560001</v>
      </c>
      <c r="D1527">
        <v>42.400002000000001</v>
      </c>
      <c r="E1527">
        <v>43.330002</v>
      </c>
      <c r="F1527">
        <v>30.636063</v>
      </c>
      <c r="G1527">
        <v>27841900</v>
      </c>
    </row>
    <row r="1528" spans="1:7" x14ac:dyDescent="0.2">
      <c r="A1528" s="31">
        <v>43490</v>
      </c>
      <c r="B1528">
        <v>43.720001000000003</v>
      </c>
      <c r="C1528">
        <v>44.599997999999999</v>
      </c>
      <c r="D1528">
        <v>43.599997999999999</v>
      </c>
      <c r="E1528">
        <v>44.240001999999997</v>
      </c>
      <c r="F1528">
        <v>31.279468999999999</v>
      </c>
      <c r="G1528">
        <v>14265700</v>
      </c>
    </row>
    <row r="1529" spans="1:7" x14ac:dyDescent="0.2">
      <c r="A1529" s="31">
        <v>43493</v>
      </c>
      <c r="B1529">
        <v>44.580002</v>
      </c>
      <c r="C1529">
        <v>45.5</v>
      </c>
      <c r="D1529">
        <v>43.970001000000003</v>
      </c>
      <c r="E1529">
        <v>45.299999</v>
      </c>
      <c r="F1529">
        <v>32.028927000000003</v>
      </c>
      <c r="G1529">
        <v>17772000</v>
      </c>
    </row>
    <row r="1530" spans="1:7" x14ac:dyDescent="0.2">
      <c r="A1530" s="31">
        <v>43494</v>
      </c>
      <c r="B1530">
        <v>45.689999</v>
      </c>
      <c r="C1530">
        <v>46.060001</v>
      </c>
      <c r="D1530">
        <v>45.360000999999997</v>
      </c>
      <c r="E1530">
        <v>45.91</v>
      </c>
      <c r="F1530">
        <v>32.460223999999997</v>
      </c>
      <c r="G1530">
        <v>16785500</v>
      </c>
    </row>
    <row r="1531" spans="1:7" x14ac:dyDescent="0.2">
      <c r="A1531" s="31">
        <v>43495</v>
      </c>
      <c r="B1531">
        <v>46.169998</v>
      </c>
      <c r="C1531">
        <v>47.810001</v>
      </c>
      <c r="D1531">
        <v>45.610000999999997</v>
      </c>
      <c r="E1531">
        <v>47.799999</v>
      </c>
      <c r="F1531">
        <v>33.796528000000002</v>
      </c>
      <c r="G1531">
        <v>23371900</v>
      </c>
    </row>
    <row r="1532" spans="1:7" x14ac:dyDescent="0.2">
      <c r="A1532" s="31">
        <v>43496</v>
      </c>
      <c r="B1532">
        <v>49.169998</v>
      </c>
      <c r="C1532">
        <v>49.669998</v>
      </c>
      <c r="D1532">
        <v>47.599997999999999</v>
      </c>
      <c r="E1532">
        <v>49.349997999999999</v>
      </c>
      <c r="F1532">
        <v>34.892437000000001</v>
      </c>
      <c r="G1532">
        <v>23635100</v>
      </c>
    </row>
    <row r="1533" spans="1:7" x14ac:dyDescent="0.2">
      <c r="A1533" s="31">
        <v>43497</v>
      </c>
      <c r="B1533">
        <v>49.529998999999997</v>
      </c>
      <c r="C1533">
        <v>49.630001</v>
      </c>
      <c r="D1533">
        <v>48.799999</v>
      </c>
      <c r="E1533">
        <v>49.200001</v>
      </c>
      <c r="F1533">
        <v>34.786385000000003</v>
      </c>
      <c r="G1533">
        <v>15596800</v>
      </c>
    </row>
    <row r="1534" spans="1:7" x14ac:dyDescent="0.2">
      <c r="A1534" s="31">
        <v>43500</v>
      </c>
      <c r="B1534">
        <v>48.900002000000001</v>
      </c>
      <c r="C1534">
        <v>49.200001</v>
      </c>
      <c r="D1534">
        <v>48.630001</v>
      </c>
      <c r="E1534">
        <v>49.110000999999997</v>
      </c>
      <c r="F1534">
        <v>34.722752</v>
      </c>
      <c r="G1534">
        <v>11725800</v>
      </c>
    </row>
    <row r="1535" spans="1:7" x14ac:dyDescent="0.2">
      <c r="A1535" s="31">
        <v>43501</v>
      </c>
      <c r="B1535">
        <v>49.119999</v>
      </c>
      <c r="C1535">
        <v>49.150002000000001</v>
      </c>
      <c r="D1535">
        <v>48.619999</v>
      </c>
      <c r="E1535">
        <v>49.040000999999997</v>
      </c>
      <c r="F1535">
        <v>34.673259999999999</v>
      </c>
      <c r="G1535">
        <v>17882100</v>
      </c>
    </row>
    <row r="1536" spans="1:7" x14ac:dyDescent="0.2">
      <c r="A1536" s="31">
        <v>43502</v>
      </c>
      <c r="B1536">
        <v>49.16</v>
      </c>
      <c r="C1536">
        <v>49.369999</v>
      </c>
      <c r="D1536">
        <v>48.740001999999997</v>
      </c>
      <c r="E1536">
        <v>49.27</v>
      </c>
      <c r="F1536">
        <v>34.835887999999997</v>
      </c>
      <c r="G1536">
        <v>8815400</v>
      </c>
    </row>
    <row r="1537" spans="1:7" x14ac:dyDescent="0.2">
      <c r="A1537" s="31">
        <v>43503</v>
      </c>
      <c r="B1537">
        <v>49.16</v>
      </c>
      <c r="C1537">
        <v>49.389999000000003</v>
      </c>
      <c r="D1537">
        <v>48.279998999999997</v>
      </c>
      <c r="E1537">
        <v>48.720001000000003</v>
      </c>
      <c r="F1537">
        <v>34.447006000000002</v>
      </c>
      <c r="G1537">
        <v>8849400</v>
      </c>
    </row>
    <row r="1538" spans="1:7" x14ac:dyDescent="0.2">
      <c r="A1538" s="31">
        <v>43504</v>
      </c>
      <c r="B1538">
        <v>48.59</v>
      </c>
      <c r="C1538">
        <v>48.869999</v>
      </c>
      <c r="D1538">
        <v>47.830002</v>
      </c>
      <c r="E1538">
        <v>48.84</v>
      </c>
      <c r="F1538">
        <v>34.531849000000001</v>
      </c>
      <c r="G1538">
        <v>8577800</v>
      </c>
    </row>
    <row r="1539" spans="1:7" x14ac:dyDescent="0.2">
      <c r="A1539" s="31">
        <v>43507</v>
      </c>
      <c r="B1539">
        <v>48.919998</v>
      </c>
      <c r="C1539">
        <v>48.98</v>
      </c>
      <c r="D1539">
        <v>48.34</v>
      </c>
      <c r="E1539">
        <v>48.889999000000003</v>
      </c>
      <c r="F1539">
        <v>34.567203999999997</v>
      </c>
      <c r="G1539">
        <v>7786800</v>
      </c>
    </row>
    <row r="1540" spans="1:7" x14ac:dyDescent="0.2">
      <c r="A1540" s="31">
        <v>43508</v>
      </c>
      <c r="B1540">
        <v>48.970001000000003</v>
      </c>
      <c r="C1540">
        <v>49.73</v>
      </c>
      <c r="D1540">
        <v>48.950001</v>
      </c>
      <c r="E1540">
        <v>49.66</v>
      </c>
      <c r="F1540">
        <v>35.111621999999997</v>
      </c>
      <c r="G1540">
        <v>8930100</v>
      </c>
    </row>
    <row r="1541" spans="1:7" x14ac:dyDescent="0.2">
      <c r="A1541" s="31">
        <v>43509</v>
      </c>
      <c r="B1541">
        <v>49.77</v>
      </c>
      <c r="C1541">
        <v>49.84</v>
      </c>
      <c r="D1541">
        <v>48.830002</v>
      </c>
      <c r="E1541">
        <v>49</v>
      </c>
      <c r="F1541">
        <v>34.644978000000002</v>
      </c>
      <c r="G1541">
        <v>9106900</v>
      </c>
    </row>
    <row r="1542" spans="1:7" x14ac:dyDescent="0.2">
      <c r="A1542" s="31">
        <v>43510</v>
      </c>
      <c r="B1542">
        <v>48.990001999999997</v>
      </c>
      <c r="C1542">
        <v>49.439999</v>
      </c>
      <c r="D1542">
        <v>48.740001999999997</v>
      </c>
      <c r="E1542">
        <v>49.139999000000003</v>
      </c>
      <c r="F1542">
        <v>34.743965000000003</v>
      </c>
      <c r="G1542">
        <v>7401400</v>
      </c>
    </row>
    <row r="1543" spans="1:7" x14ac:dyDescent="0.2">
      <c r="A1543" s="31">
        <v>43511</v>
      </c>
      <c r="B1543">
        <v>49.290000999999997</v>
      </c>
      <c r="C1543">
        <v>49.400002000000001</v>
      </c>
      <c r="D1543">
        <v>48.740001999999997</v>
      </c>
      <c r="E1543">
        <v>48.740001999999997</v>
      </c>
      <c r="F1543">
        <v>34.461146999999997</v>
      </c>
      <c r="G1543">
        <v>9161700</v>
      </c>
    </row>
    <row r="1544" spans="1:7" x14ac:dyDescent="0.2">
      <c r="A1544" s="31">
        <v>43515</v>
      </c>
      <c r="B1544">
        <v>48.82</v>
      </c>
      <c r="C1544">
        <v>49.380001</v>
      </c>
      <c r="D1544">
        <v>48.360000999999997</v>
      </c>
      <c r="E1544">
        <v>48.990001999999997</v>
      </c>
      <c r="F1544">
        <v>34.637905000000003</v>
      </c>
      <c r="G1544">
        <v>11662900</v>
      </c>
    </row>
    <row r="1545" spans="1:7" x14ac:dyDescent="0.2">
      <c r="A1545" s="31">
        <v>43516</v>
      </c>
      <c r="B1545">
        <v>49.23</v>
      </c>
      <c r="C1545">
        <v>50.959999000000003</v>
      </c>
      <c r="D1545">
        <v>49.150002000000001</v>
      </c>
      <c r="E1545">
        <v>50.509998000000003</v>
      </c>
      <c r="F1545">
        <v>35.712600999999999</v>
      </c>
      <c r="G1545">
        <v>11133600</v>
      </c>
    </row>
    <row r="1546" spans="1:7" x14ac:dyDescent="0.2">
      <c r="A1546" s="31">
        <v>43517</v>
      </c>
      <c r="B1546">
        <v>50.389999000000003</v>
      </c>
      <c r="C1546">
        <v>50.799999</v>
      </c>
      <c r="D1546">
        <v>50.009998000000003</v>
      </c>
      <c r="E1546">
        <v>50.369999</v>
      </c>
      <c r="F1546">
        <v>35.613624999999999</v>
      </c>
      <c r="G1546">
        <v>7337100</v>
      </c>
    </row>
    <row r="1547" spans="1:7" x14ac:dyDescent="0.2">
      <c r="A1547" s="31">
        <v>43518</v>
      </c>
      <c r="B1547">
        <v>50.650002000000001</v>
      </c>
      <c r="C1547">
        <v>51.540000999999997</v>
      </c>
      <c r="D1547">
        <v>50.400002000000001</v>
      </c>
      <c r="E1547">
        <v>51.5</v>
      </c>
      <c r="F1547">
        <v>36.412582</v>
      </c>
      <c r="G1547">
        <v>8232900</v>
      </c>
    </row>
    <row r="1548" spans="1:7" x14ac:dyDescent="0.2">
      <c r="A1548" s="31">
        <v>43521</v>
      </c>
      <c r="B1548">
        <v>52.049999</v>
      </c>
      <c r="C1548">
        <v>52.32</v>
      </c>
      <c r="D1548">
        <v>51.509998000000003</v>
      </c>
      <c r="E1548">
        <v>51.84</v>
      </c>
      <c r="F1548">
        <v>36.652973000000003</v>
      </c>
      <c r="G1548">
        <v>15052000</v>
      </c>
    </row>
    <row r="1549" spans="1:7" x14ac:dyDescent="0.2">
      <c r="A1549" s="31">
        <v>43522</v>
      </c>
      <c r="B1549">
        <v>51.919998</v>
      </c>
      <c r="C1549">
        <v>52.310001</v>
      </c>
      <c r="D1549">
        <v>51.84</v>
      </c>
      <c r="E1549">
        <v>52.099997999999999</v>
      </c>
      <c r="F1549">
        <v>36.836799999999997</v>
      </c>
      <c r="G1549">
        <v>12231100</v>
      </c>
    </row>
    <row r="1550" spans="1:7" x14ac:dyDescent="0.2">
      <c r="A1550" s="31">
        <v>43523</v>
      </c>
      <c r="B1550">
        <v>52.400002000000001</v>
      </c>
      <c r="C1550">
        <v>52.75</v>
      </c>
      <c r="D1550">
        <v>51.709999000000003</v>
      </c>
      <c r="E1550">
        <v>52.32</v>
      </c>
      <c r="F1550">
        <v>36.992348</v>
      </c>
      <c r="G1550">
        <v>8597400</v>
      </c>
    </row>
    <row r="1551" spans="1:7" x14ac:dyDescent="0.2">
      <c r="A1551" s="31">
        <v>43524</v>
      </c>
      <c r="B1551">
        <v>52.41</v>
      </c>
      <c r="C1551">
        <v>52.650002000000001</v>
      </c>
      <c r="D1551">
        <v>51.869999</v>
      </c>
      <c r="E1551">
        <v>52.41</v>
      </c>
      <c r="F1551">
        <v>37.055987999999999</v>
      </c>
      <c r="G1551">
        <v>11194800</v>
      </c>
    </row>
    <row r="1552" spans="1:7" x14ac:dyDescent="0.2">
      <c r="A1552" s="31">
        <v>43525</v>
      </c>
      <c r="B1552">
        <v>52.669998</v>
      </c>
      <c r="C1552">
        <v>52.939999</v>
      </c>
      <c r="D1552">
        <v>52.130001</v>
      </c>
      <c r="E1552">
        <v>52.75</v>
      </c>
      <c r="F1552">
        <v>37.296379000000002</v>
      </c>
      <c r="G1552">
        <v>7386500</v>
      </c>
    </row>
    <row r="1553" spans="1:7" x14ac:dyDescent="0.2">
      <c r="A1553" s="31">
        <v>43528</v>
      </c>
      <c r="B1553">
        <v>52.950001</v>
      </c>
      <c r="C1553">
        <v>53.25</v>
      </c>
      <c r="D1553">
        <v>52.220001000000003</v>
      </c>
      <c r="E1553">
        <v>52.459999000000003</v>
      </c>
      <c r="F1553">
        <v>37.091335000000001</v>
      </c>
      <c r="G1553">
        <v>8437100</v>
      </c>
    </row>
    <row r="1554" spans="1:7" x14ac:dyDescent="0.2">
      <c r="A1554" s="31">
        <v>43529</v>
      </c>
      <c r="B1554">
        <v>52.310001</v>
      </c>
      <c r="C1554">
        <v>53.900002000000001</v>
      </c>
      <c r="D1554">
        <v>51.959999000000003</v>
      </c>
      <c r="E1554">
        <v>52.880001</v>
      </c>
      <c r="F1554">
        <v>37.388294000000002</v>
      </c>
      <c r="G1554">
        <v>9527800</v>
      </c>
    </row>
    <row r="1555" spans="1:7" x14ac:dyDescent="0.2">
      <c r="A1555" s="31">
        <v>43530</v>
      </c>
      <c r="B1555">
        <v>53.25</v>
      </c>
      <c r="C1555">
        <v>54.75</v>
      </c>
      <c r="D1555">
        <v>52.98</v>
      </c>
      <c r="E1555">
        <v>54.669998</v>
      </c>
      <c r="F1555">
        <v>38.653892999999997</v>
      </c>
      <c r="G1555">
        <v>13335200</v>
      </c>
    </row>
    <row r="1556" spans="1:7" x14ac:dyDescent="0.2">
      <c r="A1556" s="31">
        <v>43531</v>
      </c>
      <c r="B1556">
        <v>54.880001</v>
      </c>
      <c r="C1556">
        <v>54.880001</v>
      </c>
      <c r="D1556">
        <v>53.869999</v>
      </c>
      <c r="E1556">
        <v>54.740001999999997</v>
      </c>
      <c r="F1556">
        <v>38.703384</v>
      </c>
      <c r="G1556">
        <v>20093400</v>
      </c>
    </row>
    <row r="1557" spans="1:7" x14ac:dyDescent="0.2">
      <c r="A1557" s="31">
        <v>43532</v>
      </c>
      <c r="B1557">
        <v>54.73</v>
      </c>
      <c r="C1557">
        <v>55.549999</v>
      </c>
      <c r="D1557">
        <v>54.68</v>
      </c>
      <c r="E1557">
        <v>55.369999</v>
      </c>
      <c r="F1557">
        <v>39.148826999999997</v>
      </c>
      <c r="G1557">
        <v>13411200</v>
      </c>
    </row>
    <row r="1558" spans="1:7" x14ac:dyDescent="0.2">
      <c r="A1558" s="31">
        <v>43535</v>
      </c>
      <c r="B1558">
        <v>55.32</v>
      </c>
      <c r="C1558">
        <v>56.169998</v>
      </c>
      <c r="D1558">
        <v>55.299999</v>
      </c>
      <c r="E1558">
        <v>56.009998000000003</v>
      </c>
      <c r="F1558">
        <v>39.601329999999997</v>
      </c>
      <c r="G1558">
        <v>11709200</v>
      </c>
    </row>
    <row r="1559" spans="1:7" x14ac:dyDescent="0.2">
      <c r="A1559" s="31">
        <v>43536</v>
      </c>
      <c r="B1559">
        <v>56.110000999999997</v>
      </c>
      <c r="C1559">
        <v>56.369999</v>
      </c>
      <c r="D1559">
        <v>55.09</v>
      </c>
      <c r="E1559">
        <v>55.75</v>
      </c>
      <c r="F1559">
        <v>39.417499999999997</v>
      </c>
      <c r="G1559">
        <v>17503300</v>
      </c>
    </row>
    <row r="1560" spans="1:7" x14ac:dyDescent="0.2">
      <c r="A1560" s="31">
        <v>43537</v>
      </c>
      <c r="B1560">
        <v>55.66</v>
      </c>
      <c r="C1560">
        <v>56.290000999999997</v>
      </c>
      <c r="D1560">
        <v>55.34</v>
      </c>
      <c r="E1560">
        <v>56.130001</v>
      </c>
      <c r="F1560">
        <v>39.686176000000003</v>
      </c>
      <c r="G1560">
        <v>11166300</v>
      </c>
    </row>
    <row r="1561" spans="1:7" x14ac:dyDescent="0.2">
      <c r="A1561" s="31">
        <v>43538</v>
      </c>
      <c r="B1561">
        <v>56.080002</v>
      </c>
      <c r="C1561">
        <v>56.490001999999997</v>
      </c>
      <c r="D1561">
        <v>55.77</v>
      </c>
      <c r="E1561">
        <v>56.400002000000001</v>
      </c>
      <c r="F1561">
        <v>39.877079000000002</v>
      </c>
      <c r="G1561">
        <v>11896000</v>
      </c>
    </row>
    <row r="1562" spans="1:7" x14ac:dyDescent="0.2">
      <c r="A1562" s="31">
        <v>43539</v>
      </c>
      <c r="B1562">
        <v>56.759998000000003</v>
      </c>
      <c r="C1562">
        <v>57.07</v>
      </c>
      <c r="D1562">
        <v>56.009998000000003</v>
      </c>
      <c r="E1562">
        <v>56.75</v>
      </c>
      <c r="F1562">
        <v>40.124549999999999</v>
      </c>
      <c r="G1562">
        <v>24580600</v>
      </c>
    </row>
    <row r="1563" spans="1:7" x14ac:dyDescent="0.2">
      <c r="A1563" s="31">
        <v>43542</v>
      </c>
      <c r="B1563">
        <v>56.830002</v>
      </c>
      <c r="C1563">
        <v>57.439999</v>
      </c>
      <c r="D1563">
        <v>56.580002</v>
      </c>
      <c r="E1563">
        <v>57.299999</v>
      </c>
      <c r="F1563">
        <v>40.513404999999999</v>
      </c>
      <c r="G1563">
        <v>8272400</v>
      </c>
    </row>
    <row r="1564" spans="1:7" x14ac:dyDescent="0.2">
      <c r="A1564" s="31">
        <v>43543</v>
      </c>
      <c r="B1564">
        <v>57.299999</v>
      </c>
      <c r="C1564">
        <v>57.68</v>
      </c>
      <c r="D1564">
        <v>55.16</v>
      </c>
      <c r="E1564">
        <v>56.009998000000003</v>
      </c>
      <c r="F1564">
        <v>39.601329999999997</v>
      </c>
      <c r="G1564">
        <v>16077100</v>
      </c>
    </row>
    <row r="1565" spans="1:7" x14ac:dyDescent="0.2">
      <c r="A1565" s="31">
        <v>43544</v>
      </c>
      <c r="B1565">
        <v>55.990001999999997</v>
      </c>
      <c r="C1565">
        <v>56.439999</v>
      </c>
      <c r="D1565">
        <v>55.009998000000003</v>
      </c>
      <c r="E1565">
        <v>55.720001000000003</v>
      </c>
      <c r="F1565">
        <v>39.396286000000003</v>
      </c>
      <c r="G1565">
        <v>16750600</v>
      </c>
    </row>
    <row r="1566" spans="1:7" x14ac:dyDescent="0.2">
      <c r="A1566" s="31">
        <v>43545</v>
      </c>
      <c r="B1566">
        <v>55.509998000000003</v>
      </c>
      <c r="C1566">
        <v>57.200001</v>
      </c>
      <c r="D1566">
        <v>55.509998000000003</v>
      </c>
      <c r="E1566">
        <v>56.93</v>
      </c>
      <c r="F1566">
        <v>40.251807999999997</v>
      </c>
      <c r="G1566">
        <v>10413400</v>
      </c>
    </row>
    <row r="1567" spans="1:7" x14ac:dyDescent="0.2">
      <c r="A1567" s="31">
        <v>43546</v>
      </c>
      <c r="B1567">
        <v>56.02</v>
      </c>
      <c r="C1567">
        <v>56.57</v>
      </c>
      <c r="D1567">
        <v>55.91</v>
      </c>
      <c r="E1567">
        <v>55.919998</v>
      </c>
      <c r="F1567">
        <v>40.101215000000003</v>
      </c>
      <c r="G1567">
        <v>8850200</v>
      </c>
    </row>
    <row r="1568" spans="1:7" x14ac:dyDescent="0.2">
      <c r="A1568" s="31">
        <v>43549</v>
      </c>
      <c r="B1568">
        <v>55.669998</v>
      </c>
      <c r="C1568">
        <v>56.630001</v>
      </c>
      <c r="D1568">
        <v>55.560001</v>
      </c>
      <c r="E1568">
        <v>56.549999</v>
      </c>
      <c r="F1568">
        <v>40.552990000000001</v>
      </c>
      <c r="G1568">
        <v>8620400</v>
      </c>
    </row>
    <row r="1569" spans="1:7" x14ac:dyDescent="0.2">
      <c r="A1569" s="31">
        <v>43550</v>
      </c>
      <c r="B1569">
        <v>56.849997999999999</v>
      </c>
      <c r="C1569">
        <v>57.279998999999997</v>
      </c>
      <c r="D1569">
        <v>56.73</v>
      </c>
      <c r="E1569">
        <v>57.029998999999997</v>
      </c>
      <c r="F1569">
        <v>40.897208999999997</v>
      </c>
      <c r="G1569">
        <v>7146400</v>
      </c>
    </row>
    <row r="1570" spans="1:7" x14ac:dyDescent="0.2">
      <c r="A1570" s="31">
        <v>43551</v>
      </c>
      <c r="B1570">
        <v>56.790000999999997</v>
      </c>
      <c r="C1570">
        <v>57.16</v>
      </c>
      <c r="D1570">
        <v>56.189999</v>
      </c>
      <c r="E1570">
        <v>56.299999</v>
      </c>
      <c r="F1570">
        <v>40.373714</v>
      </c>
      <c r="G1570">
        <v>7819700</v>
      </c>
    </row>
    <row r="1571" spans="1:7" x14ac:dyDescent="0.2">
      <c r="A1571" s="31">
        <v>43552</v>
      </c>
      <c r="B1571">
        <v>56.32</v>
      </c>
      <c r="C1571">
        <v>57.23</v>
      </c>
      <c r="D1571">
        <v>56.310001</v>
      </c>
      <c r="E1571">
        <v>56.700001</v>
      </c>
      <c r="F1571">
        <v>40.660567999999998</v>
      </c>
      <c r="G1571">
        <v>9951000</v>
      </c>
    </row>
    <row r="1572" spans="1:7" x14ac:dyDescent="0.2">
      <c r="A1572" s="31">
        <v>43553</v>
      </c>
      <c r="B1572">
        <v>56.830002</v>
      </c>
      <c r="C1572">
        <v>57.5</v>
      </c>
      <c r="D1572">
        <v>56.77</v>
      </c>
      <c r="E1572">
        <v>57.43</v>
      </c>
      <c r="F1572">
        <v>41.184066999999999</v>
      </c>
      <c r="G1572">
        <v>9447400</v>
      </c>
    </row>
    <row r="1573" spans="1:7" x14ac:dyDescent="0.2">
      <c r="A1573" s="31">
        <v>43556</v>
      </c>
      <c r="B1573">
        <v>57.380001</v>
      </c>
      <c r="C1573">
        <v>57.790000999999997</v>
      </c>
      <c r="D1573">
        <v>56.860000999999997</v>
      </c>
      <c r="E1573">
        <v>57.73</v>
      </c>
      <c r="F1573">
        <v>41.399197000000001</v>
      </c>
      <c r="G1573">
        <v>7011900</v>
      </c>
    </row>
    <row r="1574" spans="1:7" x14ac:dyDescent="0.2">
      <c r="A1574" s="31">
        <v>43557</v>
      </c>
      <c r="B1574">
        <v>57.849997999999999</v>
      </c>
      <c r="C1574">
        <v>57.880001</v>
      </c>
      <c r="D1574">
        <v>56.610000999999997</v>
      </c>
      <c r="E1574">
        <v>56.689999</v>
      </c>
      <c r="F1574">
        <v>40.653388999999997</v>
      </c>
      <c r="G1574">
        <v>8457900</v>
      </c>
    </row>
    <row r="1575" spans="1:7" x14ac:dyDescent="0.2">
      <c r="A1575" s="31">
        <v>43558</v>
      </c>
      <c r="B1575">
        <v>55.73</v>
      </c>
      <c r="C1575">
        <v>56.32</v>
      </c>
      <c r="D1575">
        <v>53.43</v>
      </c>
      <c r="E1575">
        <v>53.98</v>
      </c>
      <c r="F1575">
        <v>38.710006999999997</v>
      </c>
      <c r="G1575">
        <v>18583800</v>
      </c>
    </row>
    <row r="1576" spans="1:7" x14ac:dyDescent="0.2">
      <c r="A1576" s="31">
        <v>43559</v>
      </c>
      <c r="B1576">
        <v>54.34</v>
      </c>
      <c r="C1576">
        <v>54.919998</v>
      </c>
      <c r="D1576">
        <v>54.25</v>
      </c>
      <c r="E1576">
        <v>54.599997999999999</v>
      </c>
      <c r="F1576">
        <v>39.154617000000002</v>
      </c>
      <c r="G1576">
        <v>8452600</v>
      </c>
    </row>
    <row r="1577" spans="1:7" x14ac:dyDescent="0.2">
      <c r="A1577" s="31">
        <v>43560</v>
      </c>
      <c r="B1577">
        <v>54.5</v>
      </c>
      <c r="C1577">
        <v>54.91</v>
      </c>
      <c r="D1577">
        <v>54.02</v>
      </c>
      <c r="E1577">
        <v>54.77</v>
      </c>
      <c r="F1577">
        <v>39.276524000000002</v>
      </c>
      <c r="G1577">
        <v>7743700</v>
      </c>
    </row>
    <row r="1578" spans="1:7" x14ac:dyDescent="0.2">
      <c r="A1578" s="31">
        <v>43563</v>
      </c>
      <c r="B1578">
        <v>54.77</v>
      </c>
      <c r="C1578">
        <v>55.389999000000003</v>
      </c>
      <c r="D1578">
        <v>54.599997999999999</v>
      </c>
      <c r="E1578">
        <v>55.279998999999997</v>
      </c>
      <c r="F1578">
        <v>39.642254000000001</v>
      </c>
      <c r="G1578">
        <v>5607100</v>
      </c>
    </row>
    <row r="1579" spans="1:7" x14ac:dyDescent="0.2">
      <c r="A1579" s="31">
        <v>43564</v>
      </c>
      <c r="B1579">
        <v>55.139999000000003</v>
      </c>
      <c r="C1579">
        <v>55.59</v>
      </c>
      <c r="D1579">
        <v>54.849997999999999</v>
      </c>
      <c r="E1579">
        <v>55.110000999999997</v>
      </c>
      <c r="F1579">
        <v>39.520347999999998</v>
      </c>
      <c r="G1579">
        <v>6045700</v>
      </c>
    </row>
    <row r="1580" spans="1:7" x14ac:dyDescent="0.2">
      <c r="A1580" s="31">
        <v>43565</v>
      </c>
      <c r="B1580">
        <v>55.259998000000003</v>
      </c>
      <c r="C1580">
        <v>55.529998999999997</v>
      </c>
      <c r="D1580">
        <v>54.91</v>
      </c>
      <c r="E1580">
        <v>55.419998</v>
      </c>
      <c r="F1580">
        <v>39.742649</v>
      </c>
      <c r="G1580">
        <v>5786400</v>
      </c>
    </row>
    <row r="1581" spans="1:7" x14ac:dyDescent="0.2">
      <c r="A1581" s="31">
        <v>43566</v>
      </c>
      <c r="B1581">
        <v>55.639999000000003</v>
      </c>
      <c r="C1581">
        <v>56.040000999999997</v>
      </c>
      <c r="D1581">
        <v>55.509998000000003</v>
      </c>
      <c r="E1581">
        <v>55.98</v>
      </c>
      <c r="F1581">
        <v>40.144238000000001</v>
      </c>
      <c r="G1581">
        <v>5259700</v>
      </c>
    </row>
    <row r="1582" spans="1:7" x14ac:dyDescent="0.2">
      <c r="A1582" s="31">
        <v>43567</v>
      </c>
      <c r="B1582">
        <v>56.040000999999997</v>
      </c>
      <c r="C1582">
        <v>56.599997999999999</v>
      </c>
      <c r="D1582">
        <v>55.73</v>
      </c>
      <c r="E1582">
        <v>56.560001</v>
      </c>
      <c r="F1582">
        <v>40.560169000000002</v>
      </c>
      <c r="G1582">
        <v>4689000</v>
      </c>
    </row>
    <row r="1583" spans="1:7" x14ac:dyDescent="0.2">
      <c r="A1583" s="31">
        <v>43570</v>
      </c>
      <c r="B1583">
        <v>56.68</v>
      </c>
      <c r="C1583">
        <v>57.110000999999997</v>
      </c>
      <c r="D1583">
        <v>56.509998000000003</v>
      </c>
      <c r="E1583">
        <v>56.939999</v>
      </c>
      <c r="F1583">
        <v>40.832675999999999</v>
      </c>
      <c r="G1583">
        <v>4667200</v>
      </c>
    </row>
    <row r="1584" spans="1:7" x14ac:dyDescent="0.2">
      <c r="A1584" s="31">
        <v>43571</v>
      </c>
      <c r="B1584">
        <v>56.700001</v>
      </c>
      <c r="C1584">
        <v>56.799999</v>
      </c>
      <c r="D1584">
        <v>56.02</v>
      </c>
      <c r="E1584">
        <v>56.389999000000003</v>
      </c>
      <c r="F1584">
        <v>40.438267000000003</v>
      </c>
      <c r="G1584">
        <v>5403800</v>
      </c>
    </row>
    <row r="1585" spans="1:7" x14ac:dyDescent="0.2">
      <c r="A1585" s="31">
        <v>43572</v>
      </c>
      <c r="B1585">
        <v>56.75</v>
      </c>
      <c r="C1585">
        <v>56.759998000000003</v>
      </c>
      <c r="D1585">
        <v>56.07</v>
      </c>
      <c r="E1585">
        <v>56.18</v>
      </c>
      <c r="F1585">
        <v>40.287658999999998</v>
      </c>
      <c r="G1585">
        <v>6002100</v>
      </c>
    </row>
    <row r="1586" spans="1:7" x14ac:dyDescent="0.2">
      <c r="A1586" s="31">
        <v>43573</v>
      </c>
      <c r="B1586">
        <v>56.16</v>
      </c>
      <c r="C1586">
        <v>56.310001</v>
      </c>
      <c r="D1586">
        <v>53.279998999999997</v>
      </c>
      <c r="E1586">
        <v>54.369999</v>
      </c>
      <c r="F1586">
        <v>38.989677</v>
      </c>
      <c r="G1586">
        <v>18001200</v>
      </c>
    </row>
    <row r="1587" spans="1:7" x14ac:dyDescent="0.2">
      <c r="A1587" s="31">
        <v>43577</v>
      </c>
      <c r="B1587">
        <v>54.029998999999997</v>
      </c>
      <c r="C1587">
        <v>54.950001</v>
      </c>
      <c r="D1587">
        <v>53.709999000000003</v>
      </c>
      <c r="E1587">
        <v>54.610000999999997</v>
      </c>
      <c r="F1587">
        <v>39.161793000000003</v>
      </c>
      <c r="G1587">
        <v>9066800</v>
      </c>
    </row>
    <row r="1588" spans="1:7" x14ac:dyDescent="0.2">
      <c r="A1588" s="31">
        <v>43578</v>
      </c>
      <c r="B1588">
        <v>54.700001</v>
      </c>
      <c r="C1588">
        <v>54.990001999999997</v>
      </c>
      <c r="D1588">
        <v>53.900002000000001</v>
      </c>
      <c r="E1588">
        <v>54.82</v>
      </c>
      <c r="F1588">
        <v>39.312385999999996</v>
      </c>
      <c r="G1588">
        <v>9228900</v>
      </c>
    </row>
    <row r="1589" spans="1:7" x14ac:dyDescent="0.2">
      <c r="A1589" s="31">
        <v>43579</v>
      </c>
      <c r="B1589">
        <v>54.560001</v>
      </c>
      <c r="C1589">
        <v>55.029998999999997</v>
      </c>
      <c r="D1589">
        <v>54.360000999999997</v>
      </c>
      <c r="E1589">
        <v>54.709999000000003</v>
      </c>
      <c r="F1589">
        <v>39.233505000000001</v>
      </c>
      <c r="G1589">
        <v>9662200</v>
      </c>
    </row>
    <row r="1590" spans="1:7" x14ac:dyDescent="0.2">
      <c r="A1590" s="31">
        <v>43580</v>
      </c>
      <c r="B1590">
        <v>52.09</v>
      </c>
      <c r="C1590">
        <v>52.75</v>
      </c>
      <c r="D1590">
        <v>50.66</v>
      </c>
      <c r="E1590">
        <v>51.41</v>
      </c>
      <c r="F1590">
        <v>36.867012000000003</v>
      </c>
      <c r="G1590">
        <v>16929600</v>
      </c>
    </row>
    <row r="1591" spans="1:7" x14ac:dyDescent="0.2">
      <c r="A1591" s="31">
        <v>43581</v>
      </c>
      <c r="B1591">
        <v>51.540000999999997</v>
      </c>
      <c r="C1591">
        <v>52.939999</v>
      </c>
      <c r="D1591">
        <v>51.5</v>
      </c>
      <c r="E1591">
        <v>52.790000999999997</v>
      </c>
      <c r="F1591">
        <v>37.856639999999999</v>
      </c>
      <c r="G1591">
        <v>9129600</v>
      </c>
    </row>
    <row r="1592" spans="1:7" x14ac:dyDescent="0.2">
      <c r="A1592" s="31">
        <v>43584</v>
      </c>
      <c r="B1592">
        <v>52.900002000000001</v>
      </c>
      <c r="C1592">
        <v>53.639999000000003</v>
      </c>
      <c r="D1592">
        <v>52.720001000000003</v>
      </c>
      <c r="E1592">
        <v>53.509998000000003</v>
      </c>
      <c r="F1592">
        <v>38.372959000000002</v>
      </c>
      <c r="G1592">
        <v>8045500</v>
      </c>
    </row>
    <row r="1593" spans="1:7" x14ac:dyDescent="0.2">
      <c r="A1593" s="31">
        <v>43585</v>
      </c>
      <c r="B1593">
        <v>53.82</v>
      </c>
      <c r="C1593">
        <v>54.990001999999997</v>
      </c>
      <c r="D1593">
        <v>53.360000999999997</v>
      </c>
      <c r="E1593">
        <v>54.330002</v>
      </c>
      <c r="F1593">
        <v>38.960999000000001</v>
      </c>
      <c r="G1593">
        <v>15760100</v>
      </c>
    </row>
    <row r="1594" spans="1:7" x14ac:dyDescent="0.2">
      <c r="A1594" s="31">
        <v>43586</v>
      </c>
      <c r="B1594">
        <v>54.52</v>
      </c>
      <c r="C1594">
        <v>54.740001999999997</v>
      </c>
      <c r="D1594">
        <v>53.360000999999997</v>
      </c>
      <c r="E1594">
        <v>53.389999000000003</v>
      </c>
      <c r="F1594">
        <v>38.286900000000003</v>
      </c>
      <c r="G1594">
        <v>7372100</v>
      </c>
    </row>
    <row r="1595" spans="1:7" x14ac:dyDescent="0.2">
      <c r="A1595" s="31">
        <v>43587</v>
      </c>
      <c r="B1595">
        <v>53.060001</v>
      </c>
      <c r="C1595">
        <v>53.549999</v>
      </c>
      <c r="D1595">
        <v>52.939999</v>
      </c>
      <c r="E1595">
        <v>53.16</v>
      </c>
      <c r="F1595">
        <v>38.121971000000002</v>
      </c>
      <c r="G1595">
        <v>5803000</v>
      </c>
    </row>
    <row r="1596" spans="1:7" x14ac:dyDescent="0.2">
      <c r="A1596" s="31">
        <v>43588</v>
      </c>
      <c r="B1596">
        <v>53.450001</v>
      </c>
      <c r="C1596">
        <v>53.91</v>
      </c>
      <c r="D1596">
        <v>53.200001</v>
      </c>
      <c r="E1596">
        <v>53.759998000000003</v>
      </c>
      <c r="F1596">
        <v>38.552238000000003</v>
      </c>
      <c r="G1596">
        <v>5138100</v>
      </c>
    </row>
    <row r="1597" spans="1:7" x14ac:dyDescent="0.2">
      <c r="A1597" s="31">
        <v>43591</v>
      </c>
      <c r="B1597">
        <v>53.110000999999997</v>
      </c>
      <c r="C1597">
        <v>54</v>
      </c>
      <c r="D1597">
        <v>53.099997999999999</v>
      </c>
      <c r="E1597">
        <v>53.529998999999997</v>
      </c>
      <c r="F1597">
        <v>38.387306000000002</v>
      </c>
      <c r="G1597">
        <v>7234300</v>
      </c>
    </row>
    <row r="1598" spans="1:7" x14ac:dyDescent="0.2">
      <c r="A1598" s="31">
        <v>43592</v>
      </c>
      <c r="B1598">
        <v>53.27</v>
      </c>
      <c r="C1598">
        <v>53.439999</v>
      </c>
      <c r="D1598">
        <v>52.5</v>
      </c>
      <c r="E1598">
        <v>52.939999</v>
      </c>
      <c r="F1598">
        <v>37.964199000000001</v>
      </c>
      <c r="G1598">
        <v>6808400</v>
      </c>
    </row>
    <row r="1599" spans="1:7" x14ac:dyDescent="0.2">
      <c r="A1599" s="31">
        <v>43593</v>
      </c>
      <c r="B1599">
        <v>52.59</v>
      </c>
      <c r="C1599">
        <v>52.84</v>
      </c>
      <c r="D1599">
        <v>51.950001</v>
      </c>
      <c r="E1599">
        <v>51.959999000000003</v>
      </c>
      <c r="F1599">
        <v>37.261425000000003</v>
      </c>
      <c r="G1599">
        <v>8784600</v>
      </c>
    </row>
    <row r="1600" spans="1:7" x14ac:dyDescent="0.2">
      <c r="A1600" s="31">
        <v>43594</v>
      </c>
      <c r="B1600">
        <v>51.77</v>
      </c>
      <c r="C1600">
        <v>52.27</v>
      </c>
      <c r="D1600">
        <v>51.18</v>
      </c>
      <c r="E1600">
        <v>51.990001999999997</v>
      </c>
      <c r="F1600">
        <v>37.282944000000001</v>
      </c>
      <c r="G1600">
        <v>7161400</v>
      </c>
    </row>
    <row r="1601" spans="1:7" x14ac:dyDescent="0.2">
      <c r="A1601" s="31">
        <v>43595</v>
      </c>
      <c r="B1601">
        <v>51.5</v>
      </c>
      <c r="C1601">
        <v>52.23</v>
      </c>
      <c r="D1601">
        <v>50.790000999999997</v>
      </c>
      <c r="E1601">
        <v>52.110000999999997</v>
      </c>
      <c r="F1601">
        <v>37.368996000000003</v>
      </c>
      <c r="G1601">
        <v>7825800</v>
      </c>
    </row>
    <row r="1602" spans="1:7" x14ac:dyDescent="0.2">
      <c r="A1602" s="31">
        <v>43598</v>
      </c>
      <c r="B1602">
        <v>51.740001999999997</v>
      </c>
      <c r="C1602">
        <v>51.950001</v>
      </c>
      <c r="D1602">
        <v>51.029998999999997</v>
      </c>
      <c r="E1602">
        <v>51.439999</v>
      </c>
      <c r="F1602">
        <v>36.888519000000002</v>
      </c>
      <c r="G1602">
        <v>6150200</v>
      </c>
    </row>
    <row r="1603" spans="1:7" x14ac:dyDescent="0.2">
      <c r="A1603" s="31">
        <v>43599</v>
      </c>
      <c r="B1603">
        <v>51.279998999999997</v>
      </c>
      <c r="C1603">
        <v>52.380001</v>
      </c>
      <c r="D1603">
        <v>51.189999</v>
      </c>
      <c r="E1603">
        <v>51.889999000000003</v>
      </c>
      <c r="F1603">
        <v>37.211227000000001</v>
      </c>
      <c r="G1603">
        <v>5527600</v>
      </c>
    </row>
    <row r="1604" spans="1:7" x14ac:dyDescent="0.2">
      <c r="A1604" s="31">
        <v>43600</v>
      </c>
      <c r="B1604">
        <v>51.75</v>
      </c>
      <c r="C1604">
        <v>52.380001</v>
      </c>
      <c r="D1604">
        <v>51.48</v>
      </c>
      <c r="E1604">
        <v>52.130001</v>
      </c>
      <c r="F1604">
        <v>37.383338999999999</v>
      </c>
      <c r="G1604">
        <v>4803900</v>
      </c>
    </row>
    <row r="1605" spans="1:7" x14ac:dyDescent="0.2">
      <c r="A1605" s="31">
        <v>43601</v>
      </c>
      <c r="B1605">
        <v>52.009998000000003</v>
      </c>
      <c r="C1605">
        <v>52.759998000000003</v>
      </c>
      <c r="D1605">
        <v>51.880001</v>
      </c>
      <c r="E1605">
        <v>52.029998999999997</v>
      </c>
      <c r="F1605">
        <v>37.311625999999997</v>
      </c>
      <c r="G1605">
        <v>6350800</v>
      </c>
    </row>
    <row r="1606" spans="1:7" x14ac:dyDescent="0.2">
      <c r="A1606" s="31">
        <v>43602</v>
      </c>
      <c r="B1606">
        <v>51.759998000000003</v>
      </c>
      <c r="C1606">
        <v>52.52</v>
      </c>
      <c r="D1606">
        <v>51.459999000000003</v>
      </c>
      <c r="E1606">
        <v>52.349997999999999</v>
      </c>
      <c r="F1606">
        <v>37.541103</v>
      </c>
      <c r="G1606">
        <v>6129900</v>
      </c>
    </row>
    <row r="1607" spans="1:7" x14ac:dyDescent="0.2">
      <c r="A1607" s="31">
        <v>43605</v>
      </c>
      <c r="B1607">
        <v>52.150002000000001</v>
      </c>
      <c r="C1607">
        <v>53.09</v>
      </c>
      <c r="D1607">
        <v>52.060001</v>
      </c>
      <c r="E1607">
        <v>52.330002</v>
      </c>
      <c r="F1607">
        <v>37.526755999999999</v>
      </c>
      <c r="G1607">
        <v>7133900</v>
      </c>
    </row>
    <row r="1608" spans="1:7" x14ac:dyDescent="0.2">
      <c r="A1608" s="31">
        <v>43606</v>
      </c>
      <c r="B1608">
        <v>52.599997999999999</v>
      </c>
      <c r="C1608">
        <v>52.599997999999999</v>
      </c>
      <c r="D1608">
        <v>51.830002</v>
      </c>
      <c r="E1608">
        <v>51.869999</v>
      </c>
      <c r="F1608">
        <v>37.196883999999997</v>
      </c>
      <c r="G1608">
        <v>6218900</v>
      </c>
    </row>
    <row r="1609" spans="1:7" x14ac:dyDescent="0.2">
      <c r="A1609" s="31">
        <v>43607</v>
      </c>
      <c r="B1609">
        <v>51.93</v>
      </c>
      <c r="C1609">
        <v>53.02</v>
      </c>
      <c r="D1609">
        <v>51.75</v>
      </c>
      <c r="E1609">
        <v>52.830002</v>
      </c>
      <c r="F1609">
        <v>37.885319000000003</v>
      </c>
      <c r="G1609">
        <v>6970600</v>
      </c>
    </row>
    <row r="1610" spans="1:7" x14ac:dyDescent="0.2">
      <c r="A1610" s="31">
        <v>43608</v>
      </c>
      <c r="B1610">
        <v>52.509998000000003</v>
      </c>
      <c r="C1610">
        <v>52.880001</v>
      </c>
      <c r="D1610">
        <v>52.169998</v>
      </c>
      <c r="E1610">
        <v>52.810001</v>
      </c>
      <c r="F1610">
        <v>37.870978999999998</v>
      </c>
      <c r="G1610">
        <v>6493700</v>
      </c>
    </row>
    <row r="1611" spans="1:7" x14ac:dyDescent="0.2">
      <c r="A1611" s="31">
        <v>43609</v>
      </c>
      <c r="B1611">
        <v>52.970001000000003</v>
      </c>
      <c r="C1611">
        <v>53.110000999999997</v>
      </c>
      <c r="D1611">
        <v>51.599997999999999</v>
      </c>
      <c r="E1611">
        <v>52.400002000000001</v>
      </c>
      <c r="F1611">
        <v>37.576954000000001</v>
      </c>
      <c r="G1611">
        <v>5735000</v>
      </c>
    </row>
    <row r="1612" spans="1:7" x14ac:dyDescent="0.2">
      <c r="A1612" s="31">
        <v>43613</v>
      </c>
      <c r="B1612">
        <v>52.029998999999997</v>
      </c>
      <c r="C1612">
        <v>52.029998999999997</v>
      </c>
      <c r="D1612">
        <v>49.75</v>
      </c>
      <c r="E1612">
        <v>49.869999</v>
      </c>
      <c r="F1612">
        <v>35.762650000000001</v>
      </c>
      <c r="G1612">
        <v>18094100</v>
      </c>
    </row>
    <row r="1613" spans="1:7" x14ac:dyDescent="0.2">
      <c r="A1613" s="31">
        <v>43614</v>
      </c>
      <c r="B1613">
        <v>49.200001</v>
      </c>
      <c r="C1613">
        <v>50.450001</v>
      </c>
      <c r="D1613">
        <v>48.700001</v>
      </c>
      <c r="E1613">
        <v>50.189999</v>
      </c>
      <c r="F1613">
        <v>35.992125999999999</v>
      </c>
      <c r="G1613">
        <v>10412200</v>
      </c>
    </row>
    <row r="1614" spans="1:7" x14ac:dyDescent="0.2">
      <c r="A1614" s="31">
        <v>43615</v>
      </c>
      <c r="B1614">
        <v>50.32</v>
      </c>
      <c r="C1614">
        <v>50.490001999999997</v>
      </c>
      <c r="D1614">
        <v>49.93</v>
      </c>
      <c r="E1614">
        <v>50.209999000000003</v>
      </c>
      <c r="F1614">
        <v>36.00647</v>
      </c>
      <c r="G1614">
        <v>5801700</v>
      </c>
    </row>
    <row r="1615" spans="1:7" x14ac:dyDescent="0.2">
      <c r="A1615" s="31">
        <v>43616</v>
      </c>
      <c r="B1615">
        <v>49.919998</v>
      </c>
      <c r="C1615">
        <v>49.950001</v>
      </c>
      <c r="D1615">
        <v>48.939999</v>
      </c>
      <c r="E1615">
        <v>49.060001</v>
      </c>
      <c r="F1615">
        <v>35.181786000000002</v>
      </c>
      <c r="G1615">
        <v>6416500</v>
      </c>
    </row>
    <row r="1616" spans="1:7" x14ac:dyDescent="0.2">
      <c r="A1616" s="31">
        <v>43619</v>
      </c>
      <c r="B1616">
        <v>49.25</v>
      </c>
      <c r="C1616">
        <v>50.150002000000001</v>
      </c>
      <c r="D1616">
        <v>49.130001</v>
      </c>
      <c r="E1616">
        <v>50.099997999999999</v>
      </c>
      <c r="F1616">
        <v>35.927588999999998</v>
      </c>
      <c r="G1616">
        <v>6306400</v>
      </c>
    </row>
    <row r="1617" spans="1:7" x14ac:dyDescent="0.2">
      <c r="A1617" s="31">
        <v>43620</v>
      </c>
      <c r="B1617">
        <v>50.779998999999997</v>
      </c>
      <c r="C1617">
        <v>50.810001</v>
      </c>
      <c r="D1617">
        <v>50.25</v>
      </c>
      <c r="E1617">
        <v>50.419998</v>
      </c>
      <c r="F1617">
        <v>36.157069999999997</v>
      </c>
      <c r="G1617">
        <v>5846400</v>
      </c>
    </row>
    <row r="1618" spans="1:7" x14ac:dyDescent="0.2">
      <c r="A1618" s="31">
        <v>43621</v>
      </c>
      <c r="B1618">
        <v>50.59</v>
      </c>
      <c r="C1618">
        <v>50.669998</v>
      </c>
      <c r="D1618">
        <v>48.970001000000003</v>
      </c>
      <c r="E1618">
        <v>49.689999</v>
      </c>
      <c r="F1618">
        <v>35.633572000000001</v>
      </c>
      <c r="G1618">
        <v>8692100</v>
      </c>
    </row>
    <row r="1619" spans="1:7" x14ac:dyDescent="0.2">
      <c r="A1619" s="31">
        <v>43622</v>
      </c>
      <c r="B1619">
        <v>49.91</v>
      </c>
      <c r="C1619">
        <v>51.169998</v>
      </c>
      <c r="D1619">
        <v>49.889999000000003</v>
      </c>
      <c r="E1619">
        <v>50.75</v>
      </c>
      <c r="F1619">
        <v>36.393718999999997</v>
      </c>
      <c r="G1619">
        <v>7267900</v>
      </c>
    </row>
    <row r="1620" spans="1:7" x14ac:dyDescent="0.2">
      <c r="A1620" s="31">
        <v>43623</v>
      </c>
      <c r="B1620">
        <v>51.189999</v>
      </c>
      <c r="C1620">
        <v>51.720001000000003</v>
      </c>
      <c r="D1620">
        <v>51.119999</v>
      </c>
      <c r="E1620">
        <v>51.380001</v>
      </c>
      <c r="F1620">
        <v>36.845505000000003</v>
      </c>
      <c r="G1620">
        <v>5161500</v>
      </c>
    </row>
    <row r="1621" spans="1:7" x14ac:dyDescent="0.2">
      <c r="A1621" s="31">
        <v>43626</v>
      </c>
      <c r="B1621">
        <v>51.5</v>
      </c>
      <c r="C1621">
        <v>51.700001</v>
      </c>
      <c r="D1621">
        <v>50.98</v>
      </c>
      <c r="E1621">
        <v>51.209999000000003</v>
      </c>
      <c r="F1621">
        <v>36.723582999999998</v>
      </c>
      <c r="G1621">
        <v>4989100</v>
      </c>
    </row>
    <row r="1622" spans="1:7" x14ac:dyDescent="0.2">
      <c r="A1622" s="31">
        <v>43627</v>
      </c>
      <c r="B1622">
        <v>51.349997999999999</v>
      </c>
      <c r="C1622">
        <v>52.459999000000003</v>
      </c>
      <c r="D1622">
        <v>51.310001</v>
      </c>
      <c r="E1622">
        <v>52.150002000000001</v>
      </c>
      <c r="F1622">
        <v>37.397682000000003</v>
      </c>
      <c r="G1622">
        <v>6709000</v>
      </c>
    </row>
    <row r="1623" spans="1:7" x14ac:dyDescent="0.2">
      <c r="A1623" s="31">
        <v>43628</v>
      </c>
      <c r="B1623">
        <v>51.439999</v>
      </c>
      <c r="C1623">
        <v>52.040000999999997</v>
      </c>
      <c r="D1623">
        <v>51.119999</v>
      </c>
      <c r="E1623">
        <v>51.59</v>
      </c>
      <c r="F1623">
        <v>36.996098000000003</v>
      </c>
      <c r="G1623">
        <v>6698600</v>
      </c>
    </row>
    <row r="1624" spans="1:7" x14ac:dyDescent="0.2">
      <c r="A1624" s="31">
        <v>43629</v>
      </c>
      <c r="B1624">
        <v>51.139999000000003</v>
      </c>
      <c r="C1624">
        <v>51.43</v>
      </c>
      <c r="D1624">
        <v>50.68</v>
      </c>
      <c r="E1624">
        <v>51.209999000000003</v>
      </c>
      <c r="F1624">
        <v>37.302028999999997</v>
      </c>
      <c r="G1624">
        <v>4074200</v>
      </c>
    </row>
    <row r="1625" spans="1:7" x14ac:dyDescent="0.2">
      <c r="A1625" s="31">
        <v>43630</v>
      </c>
      <c r="B1625">
        <v>51.110000999999997</v>
      </c>
      <c r="C1625">
        <v>51.48</v>
      </c>
      <c r="D1625">
        <v>50.48</v>
      </c>
      <c r="E1625">
        <v>50.860000999999997</v>
      </c>
      <c r="F1625">
        <v>37.047077000000002</v>
      </c>
      <c r="G1625">
        <v>5669300</v>
      </c>
    </row>
    <row r="1626" spans="1:7" x14ac:dyDescent="0.2">
      <c r="A1626" s="31">
        <v>43633</v>
      </c>
      <c r="B1626">
        <v>50.389999000000003</v>
      </c>
      <c r="C1626">
        <v>51.189999</v>
      </c>
      <c r="D1626">
        <v>50.380001</v>
      </c>
      <c r="E1626">
        <v>50.860000999999997</v>
      </c>
      <c r="F1626">
        <v>37.047077000000002</v>
      </c>
      <c r="G1626">
        <v>4876200</v>
      </c>
    </row>
    <row r="1627" spans="1:7" x14ac:dyDescent="0.2">
      <c r="A1627" s="31">
        <v>43634</v>
      </c>
      <c r="B1627">
        <v>51.07</v>
      </c>
      <c r="C1627">
        <v>51.25</v>
      </c>
      <c r="D1627">
        <v>50.009998000000003</v>
      </c>
      <c r="E1627">
        <v>50.119999</v>
      </c>
      <c r="F1627">
        <v>36.508052999999997</v>
      </c>
      <c r="G1627">
        <v>6253400</v>
      </c>
    </row>
    <row r="1628" spans="1:7" x14ac:dyDescent="0.2">
      <c r="A1628" s="31">
        <v>43635</v>
      </c>
      <c r="B1628">
        <v>50.110000999999997</v>
      </c>
      <c r="C1628">
        <v>50.25</v>
      </c>
      <c r="D1628">
        <v>49.599997999999999</v>
      </c>
      <c r="E1628">
        <v>49.900002000000001</v>
      </c>
      <c r="F1628">
        <v>36.347805000000001</v>
      </c>
      <c r="G1628">
        <v>8193500</v>
      </c>
    </row>
    <row r="1629" spans="1:7" x14ac:dyDescent="0.2">
      <c r="A1629" s="31">
        <v>43636</v>
      </c>
      <c r="B1629">
        <v>50.240001999999997</v>
      </c>
      <c r="C1629">
        <v>50.41</v>
      </c>
      <c r="D1629">
        <v>49.900002000000001</v>
      </c>
      <c r="E1629">
        <v>50.259998000000003</v>
      </c>
      <c r="F1629">
        <v>36.610035000000003</v>
      </c>
      <c r="G1629">
        <v>9301900</v>
      </c>
    </row>
    <row r="1630" spans="1:7" x14ac:dyDescent="0.2">
      <c r="A1630" s="31">
        <v>43637</v>
      </c>
      <c r="B1630">
        <v>50.060001</v>
      </c>
      <c r="C1630">
        <v>50.34</v>
      </c>
      <c r="D1630">
        <v>47.91</v>
      </c>
      <c r="E1630">
        <v>48</v>
      </c>
      <c r="F1630">
        <v>34.963821000000003</v>
      </c>
      <c r="G1630">
        <v>23069000</v>
      </c>
    </row>
    <row r="1631" spans="1:7" x14ac:dyDescent="0.2">
      <c r="A1631" s="31">
        <v>43640</v>
      </c>
      <c r="B1631">
        <v>48.110000999999997</v>
      </c>
      <c r="C1631">
        <v>49.029998999999997</v>
      </c>
      <c r="D1631">
        <v>47.91</v>
      </c>
      <c r="E1631">
        <v>48.490001999999997</v>
      </c>
      <c r="F1631">
        <v>35.320746999999997</v>
      </c>
      <c r="G1631">
        <v>10215100</v>
      </c>
    </row>
    <row r="1632" spans="1:7" x14ac:dyDescent="0.2">
      <c r="A1632" s="31">
        <v>43641</v>
      </c>
      <c r="B1632">
        <v>48.669998</v>
      </c>
      <c r="C1632">
        <v>48.939999</v>
      </c>
      <c r="D1632">
        <v>48.099997999999999</v>
      </c>
      <c r="E1632">
        <v>48.779998999999997</v>
      </c>
      <c r="F1632">
        <v>35.531979</v>
      </c>
      <c r="G1632">
        <v>7197100</v>
      </c>
    </row>
    <row r="1633" spans="1:7" x14ac:dyDescent="0.2">
      <c r="A1633" s="31">
        <v>43642</v>
      </c>
      <c r="B1633">
        <v>48.119999</v>
      </c>
      <c r="C1633">
        <v>48.360000999999997</v>
      </c>
      <c r="D1633">
        <v>47.619999</v>
      </c>
      <c r="E1633">
        <v>47.939999</v>
      </c>
      <c r="F1633">
        <v>34.920119999999997</v>
      </c>
      <c r="G1633">
        <v>10469300</v>
      </c>
    </row>
    <row r="1634" spans="1:7" x14ac:dyDescent="0.2">
      <c r="A1634" s="31">
        <v>43643</v>
      </c>
      <c r="B1634">
        <v>47.900002000000001</v>
      </c>
      <c r="C1634">
        <v>48.279998999999997</v>
      </c>
      <c r="D1634">
        <v>47.560001</v>
      </c>
      <c r="E1634">
        <v>47.900002000000001</v>
      </c>
      <c r="F1634">
        <v>34.890984000000003</v>
      </c>
      <c r="G1634">
        <v>5906900</v>
      </c>
    </row>
    <row r="1635" spans="1:7" x14ac:dyDescent="0.2">
      <c r="A1635" s="31">
        <v>43644</v>
      </c>
      <c r="B1635">
        <v>47.82</v>
      </c>
      <c r="C1635">
        <v>48.060001</v>
      </c>
      <c r="D1635">
        <v>47.310001</v>
      </c>
      <c r="E1635">
        <v>47.349997999999999</v>
      </c>
      <c r="F1635">
        <v>34.490349000000002</v>
      </c>
      <c r="G1635">
        <v>20573100</v>
      </c>
    </row>
    <row r="1636" spans="1:7" x14ac:dyDescent="0.2">
      <c r="A1636" s="31">
        <v>43647</v>
      </c>
      <c r="B1636">
        <v>47.73</v>
      </c>
      <c r="C1636">
        <v>48.41</v>
      </c>
      <c r="D1636">
        <v>47.509998000000003</v>
      </c>
      <c r="E1636">
        <v>47.689999</v>
      </c>
      <c r="F1636">
        <v>34.738007000000003</v>
      </c>
      <c r="G1636">
        <v>7173700</v>
      </c>
    </row>
    <row r="1637" spans="1:7" x14ac:dyDescent="0.2">
      <c r="A1637" s="31">
        <v>43648</v>
      </c>
      <c r="B1637">
        <v>47.860000999999997</v>
      </c>
      <c r="C1637">
        <v>48.619999</v>
      </c>
      <c r="D1637">
        <v>47.619999</v>
      </c>
      <c r="E1637">
        <v>48.599997999999999</v>
      </c>
      <c r="F1637">
        <v>35.400866999999998</v>
      </c>
      <c r="G1637">
        <v>6098300</v>
      </c>
    </row>
    <row r="1638" spans="1:7" x14ac:dyDescent="0.2">
      <c r="A1638" s="31">
        <v>43649</v>
      </c>
      <c r="B1638">
        <v>48.970001000000003</v>
      </c>
      <c r="C1638">
        <v>49.349997999999999</v>
      </c>
      <c r="D1638">
        <v>48.43</v>
      </c>
      <c r="E1638">
        <v>49.189999</v>
      </c>
      <c r="F1638">
        <v>35.830630999999997</v>
      </c>
      <c r="G1638">
        <v>3909200</v>
      </c>
    </row>
    <row r="1639" spans="1:7" x14ac:dyDescent="0.2">
      <c r="A1639" s="31">
        <v>43651</v>
      </c>
      <c r="B1639">
        <v>49.07</v>
      </c>
      <c r="C1639">
        <v>49.25</v>
      </c>
      <c r="D1639">
        <v>48.27</v>
      </c>
      <c r="E1639">
        <v>48.779998999999997</v>
      </c>
      <c r="F1639">
        <v>35.531979</v>
      </c>
      <c r="G1639">
        <v>5291000</v>
      </c>
    </row>
    <row r="1640" spans="1:7" x14ac:dyDescent="0.2">
      <c r="A1640" s="31">
        <v>43654</v>
      </c>
      <c r="B1640">
        <v>48.93</v>
      </c>
      <c r="C1640">
        <v>49.52</v>
      </c>
      <c r="D1640">
        <v>48.599997999999999</v>
      </c>
      <c r="E1640">
        <v>49.080002</v>
      </c>
      <c r="F1640">
        <v>35.750503999999999</v>
      </c>
      <c r="G1640">
        <v>6502400</v>
      </c>
    </row>
    <row r="1641" spans="1:7" x14ac:dyDescent="0.2">
      <c r="A1641" s="31">
        <v>43655</v>
      </c>
      <c r="B1641">
        <v>48.82</v>
      </c>
      <c r="C1641">
        <v>48.939999</v>
      </c>
      <c r="D1641">
        <v>48.209999000000003</v>
      </c>
      <c r="E1641">
        <v>48.349997999999999</v>
      </c>
      <c r="F1641">
        <v>35.218769000000002</v>
      </c>
      <c r="G1641">
        <v>6056300</v>
      </c>
    </row>
    <row r="1642" spans="1:7" x14ac:dyDescent="0.2">
      <c r="A1642" s="31">
        <v>43656</v>
      </c>
      <c r="B1642">
        <v>48.220001000000003</v>
      </c>
      <c r="C1642">
        <v>49.5</v>
      </c>
      <c r="D1642">
        <v>48.189999</v>
      </c>
      <c r="E1642">
        <v>49</v>
      </c>
      <c r="F1642">
        <v>35.692233999999999</v>
      </c>
      <c r="G1642">
        <v>6533000</v>
      </c>
    </row>
    <row r="1643" spans="1:7" x14ac:dyDescent="0.2">
      <c r="A1643" s="31">
        <v>43657</v>
      </c>
      <c r="B1643">
        <v>49</v>
      </c>
      <c r="C1643">
        <v>49.73</v>
      </c>
      <c r="D1643">
        <v>48.880001</v>
      </c>
      <c r="E1643">
        <v>49.259998000000003</v>
      </c>
      <c r="F1643">
        <v>35.881622</v>
      </c>
      <c r="G1643">
        <v>5857000</v>
      </c>
    </row>
    <row r="1644" spans="1:7" x14ac:dyDescent="0.2">
      <c r="A1644" s="31">
        <v>43658</v>
      </c>
      <c r="B1644">
        <v>50.049999</v>
      </c>
      <c r="C1644">
        <v>50.169998</v>
      </c>
      <c r="D1644">
        <v>49.439999</v>
      </c>
      <c r="E1644">
        <v>49.5</v>
      </c>
      <c r="F1644">
        <v>36.056438</v>
      </c>
      <c r="G1644">
        <v>6103600</v>
      </c>
    </row>
    <row r="1645" spans="1:7" x14ac:dyDescent="0.2">
      <c r="A1645" s="31">
        <v>43661</v>
      </c>
      <c r="B1645">
        <v>49.799999</v>
      </c>
      <c r="C1645">
        <v>49.939999</v>
      </c>
      <c r="D1645">
        <v>49.400002000000001</v>
      </c>
      <c r="E1645">
        <v>49.540000999999997</v>
      </c>
      <c r="F1645">
        <v>36.085574999999999</v>
      </c>
      <c r="G1645">
        <v>4616900</v>
      </c>
    </row>
    <row r="1646" spans="1:7" x14ac:dyDescent="0.2">
      <c r="A1646" s="31">
        <v>43662</v>
      </c>
      <c r="B1646">
        <v>49.310001</v>
      </c>
      <c r="C1646">
        <v>49.619999</v>
      </c>
      <c r="D1646">
        <v>49.029998999999997</v>
      </c>
      <c r="E1646">
        <v>49.41</v>
      </c>
      <c r="F1646">
        <v>35.990879</v>
      </c>
      <c r="G1646">
        <v>5569400</v>
      </c>
    </row>
    <row r="1647" spans="1:7" x14ac:dyDescent="0.2">
      <c r="A1647" s="31">
        <v>43663</v>
      </c>
      <c r="B1647">
        <v>49.41</v>
      </c>
      <c r="C1647">
        <v>49.619999</v>
      </c>
      <c r="D1647">
        <v>49.009998000000003</v>
      </c>
      <c r="E1647">
        <v>49.450001</v>
      </c>
      <c r="F1647">
        <v>36.020020000000002</v>
      </c>
      <c r="G1647">
        <v>5381800</v>
      </c>
    </row>
    <row r="1648" spans="1:7" x14ac:dyDescent="0.2">
      <c r="A1648" s="31">
        <v>43664</v>
      </c>
      <c r="B1648">
        <v>50.040000999999997</v>
      </c>
      <c r="C1648">
        <v>51.119999</v>
      </c>
      <c r="D1648">
        <v>49.73</v>
      </c>
      <c r="E1648">
        <v>50.529998999999997</v>
      </c>
      <c r="F1648">
        <v>36.806697999999997</v>
      </c>
      <c r="G1648">
        <v>9852100</v>
      </c>
    </row>
    <row r="1649" spans="1:7" x14ac:dyDescent="0.2">
      <c r="A1649" s="31">
        <v>43665</v>
      </c>
      <c r="B1649">
        <v>50.860000999999997</v>
      </c>
      <c r="C1649">
        <v>50.900002000000001</v>
      </c>
      <c r="D1649">
        <v>50.419998</v>
      </c>
      <c r="E1649">
        <v>50.529998999999997</v>
      </c>
      <c r="F1649">
        <v>36.806697999999997</v>
      </c>
      <c r="G1649">
        <v>5262500</v>
      </c>
    </row>
    <row r="1650" spans="1:7" x14ac:dyDescent="0.2">
      <c r="A1650" s="31">
        <v>43668</v>
      </c>
      <c r="B1650">
        <v>50.52</v>
      </c>
      <c r="C1650">
        <v>50.52</v>
      </c>
      <c r="D1650">
        <v>49.540000999999997</v>
      </c>
      <c r="E1650">
        <v>49.669998</v>
      </c>
      <c r="F1650">
        <v>36.180270999999998</v>
      </c>
      <c r="G1650">
        <v>4983700</v>
      </c>
    </row>
    <row r="1651" spans="1:7" x14ac:dyDescent="0.2">
      <c r="A1651" s="31">
        <v>43669</v>
      </c>
      <c r="B1651">
        <v>49.860000999999997</v>
      </c>
      <c r="C1651">
        <v>50.299999</v>
      </c>
      <c r="D1651">
        <v>49.709999000000003</v>
      </c>
      <c r="E1651">
        <v>50.040000999999997</v>
      </c>
      <c r="F1651">
        <v>36.449779999999997</v>
      </c>
      <c r="G1651">
        <v>6243400</v>
      </c>
    </row>
    <row r="1652" spans="1:7" x14ac:dyDescent="0.2">
      <c r="A1652" s="31">
        <v>43670</v>
      </c>
      <c r="B1652">
        <v>49.98</v>
      </c>
      <c r="C1652">
        <v>50.099997999999999</v>
      </c>
      <c r="D1652">
        <v>49.619999</v>
      </c>
      <c r="E1652">
        <v>49.779998999999997</v>
      </c>
      <c r="F1652">
        <v>36.260399</v>
      </c>
      <c r="G1652">
        <v>4280200</v>
      </c>
    </row>
    <row r="1653" spans="1:7" x14ac:dyDescent="0.2">
      <c r="A1653" s="31">
        <v>43671</v>
      </c>
      <c r="B1653">
        <v>49.77</v>
      </c>
      <c r="C1653">
        <v>50.450001</v>
      </c>
      <c r="D1653">
        <v>49.459999000000003</v>
      </c>
      <c r="E1653">
        <v>49.59</v>
      </c>
      <c r="F1653">
        <v>36.121994000000001</v>
      </c>
      <c r="G1653">
        <v>4086800</v>
      </c>
    </row>
    <row r="1654" spans="1:7" x14ac:dyDescent="0.2">
      <c r="A1654" s="31">
        <v>43672</v>
      </c>
      <c r="B1654">
        <v>49.52</v>
      </c>
      <c r="C1654">
        <v>50.119999</v>
      </c>
      <c r="D1654">
        <v>49.040000999999997</v>
      </c>
      <c r="E1654">
        <v>49.860000999999997</v>
      </c>
      <c r="F1654">
        <v>36.318668000000002</v>
      </c>
      <c r="G1654">
        <v>7352900</v>
      </c>
    </row>
    <row r="1655" spans="1:7" x14ac:dyDescent="0.2">
      <c r="A1655" s="31">
        <v>43675</v>
      </c>
      <c r="B1655">
        <v>49.950001</v>
      </c>
      <c r="C1655">
        <v>50.580002</v>
      </c>
      <c r="D1655">
        <v>49.919998</v>
      </c>
      <c r="E1655">
        <v>50.310001</v>
      </c>
      <c r="F1655">
        <v>36.646458000000003</v>
      </c>
      <c r="G1655">
        <v>6271600</v>
      </c>
    </row>
    <row r="1656" spans="1:7" x14ac:dyDescent="0.2">
      <c r="A1656" s="31">
        <v>43676</v>
      </c>
      <c r="B1656">
        <v>49.599997999999999</v>
      </c>
      <c r="C1656">
        <v>49.669998</v>
      </c>
      <c r="D1656">
        <v>47.349997999999999</v>
      </c>
      <c r="E1656">
        <v>48.5</v>
      </c>
      <c r="F1656">
        <v>35.328026000000001</v>
      </c>
      <c r="G1656">
        <v>13184600</v>
      </c>
    </row>
    <row r="1657" spans="1:7" x14ac:dyDescent="0.2">
      <c r="A1657" s="31">
        <v>43677</v>
      </c>
      <c r="B1657">
        <v>48.310001</v>
      </c>
      <c r="C1657">
        <v>48.549999</v>
      </c>
      <c r="D1657">
        <v>46.720001000000003</v>
      </c>
      <c r="E1657">
        <v>47.07</v>
      </c>
      <c r="F1657">
        <v>34.2864</v>
      </c>
      <c r="G1657">
        <v>12252300</v>
      </c>
    </row>
    <row r="1658" spans="1:7" x14ac:dyDescent="0.2">
      <c r="A1658" s="31">
        <v>43678</v>
      </c>
      <c r="B1658">
        <v>47.5</v>
      </c>
      <c r="C1658">
        <v>48.66</v>
      </c>
      <c r="D1658">
        <v>47.400002000000001</v>
      </c>
      <c r="E1658">
        <v>47.880001</v>
      </c>
      <c r="F1658">
        <v>34.876410999999997</v>
      </c>
      <c r="G1658">
        <v>9933800</v>
      </c>
    </row>
    <row r="1659" spans="1:7" x14ac:dyDescent="0.2">
      <c r="A1659" s="31">
        <v>43679</v>
      </c>
      <c r="B1659">
        <v>48.200001</v>
      </c>
      <c r="C1659">
        <v>48.439999</v>
      </c>
      <c r="D1659">
        <v>47.75</v>
      </c>
      <c r="E1659">
        <v>47.93</v>
      </c>
      <c r="F1659">
        <v>34.91283</v>
      </c>
      <c r="G1659">
        <v>7072200</v>
      </c>
    </row>
    <row r="1660" spans="1:7" x14ac:dyDescent="0.2">
      <c r="A1660" s="31">
        <v>43682</v>
      </c>
      <c r="B1660">
        <v>47.540000999999997</v>
      </c>
      <c r="C1660">
        <v>47.700001</v>
      </c>
      <c r="D1660">
        <v>46.169998</v>
      </c>
      <c r="E1660">
        <v>46.650002000000001</v>
      </c>
      <c r="F1660">
        <v>33.980465000000002</v>
      </c>
      <c r="G1660">
        <v>10326000</v>
      </c>
    </row>
    <row r="1661" spans="1:7" x14ac:dyDescent="0.2">
      <c r="A1661" s="31">
        <v>43683</v>
      </c>
      <c r="B1661">
        <v>46.91</v>
      </c>
      <c r="C1661">
        <v>46.919998</v>
      </c>
      <c r="D1661">
        <v>45.93</v>
      </c>
      <c r="E1661">
        <v>46.16</v>
      </c>
      <c r="F1661">
        <v>33.623542999999998</v>
      </c>
      <c r="G1661">
        <v>8779100</v>
      </c>
    </row>
    <row r="1662" spans="1:7" x14ac:dyDescent="0.2">
      <c r="A1662" s="31">
        <v>43684</v>
      </c>
      <c r="B1662">
        <v>45.91</v>
      </c>
      <c r="C1662">
        <v>46.439999</v>
      </c>
      <c r="D1662">
        <v>45.25</v>
      </c>
      <c r="E1662">
        <v>46.23</v>
      </c>
      <c r="F1662">
        <v>33.674529999999997</v>
      </c>
      <c r="G1662">
        <v>13216200</v>
      </c>
    </row>
    <row r="1663" spans="1:7" x14ac:dyDescent="0.2">
      <c r="A1663" s="31">
        <v>43685</v>
      </c>
      <c r="B1663">
        <v>46.220001000000003</v>
      </c>
      <c r="C1663">
        <v>46.66</v>
      </c>
      <c r="D1663">
        <v>45.900002000000001</v>
      </c>
      <c r="E1663">
        <v>46.5</v>
      </c>
      <c r="F1663">
        <v>33.871200999999999</v>
      </c>
      <c r="G1663">
        <v>10565400</v>
      </c>
    </row>
    <row r="1664" spans="1:7" x14ac:dyDescent="0.2">
      <c r="A1664" s="31">
        <v>43686</v>
      </c>
      <c r="B1664">
        <v>46.48</v>
      </c>
      <c r="C1664">
        <v>46.599997999999999</v>
      </c>
      <c r="D1664">
        <v>45.630001</v>
      </c>
      <c r="E1664">
        <v>46.16</v>
      </c>
      <c r="F1664">
        <v>33.623542999999998</v>
      </c>
      <c r="G1664">
        <v>8125000</v>
      </c>
    </row>
    <row r="1665" spans="1:7" x14ac:dyDescent="0.2">
      <c r="A1665" s="31">
        <v>43689</v>
      </c>
      <c r="B1665">
        <v>46.029998999999997</v>
      </c>
      <c r="C1665">
        <v>46.330002</v>
      </c>
      <c r="D1665">
        <v>45.700001</v>
      </c>
      <c r="E1665">
        <v>45.98</v>
      </c>
      <c r="F1665">
        <v>33.492427999999997</v>
      </c>
      <c r="G1665">
        <v>4558500</v>
      </c>
    </row>
    <row r="1666" spans="1:7" x14ac:dyDescent="0.2">
      <c r="A1666" s="31">
        <v>43690</v>
      </c>
      <c r="B1666">
        <v>45.779998999999997</v>
      </c>
      <c r="C1666">
        <v>46.93</v>
      </c>
      <c r="D1666">
        <v>45.73</v>
      </c>
      <c r="E1666">
        <v>46.779998999999997</v>
      </c>
      <c r="F1666">
        <v>34.075156999999997</v>
      </c>
      <c r="G1666">
        <v>5744700</v>
      </c>
    </row>
    <row r="1667" spans="1:7" x14ac:dyDescent="0.2">
      <c r="A1667" s="31">
        <v>43691</v>
      </c>
      <c r="B1667">
        <v>46.400002000000001</v>
      </c>
      <c r="C1667">
        <v>46.490001999999997</v>
      </c>
      <c r="D1667">
        <v>45.849997999999999</v>
      </c>
      <c r="E1667">
        <v>45.869999</v>
      </c>
      <c r="F1667">
        <v>33.412295999999998</v>
      </c>
      <c r="G1667">
        <v>8907400</v>
      </c>
    </row>
    <row r="1668" spans="1:7" x14ac:dyDescent="0.2">
      <c r="A1668" s="31">
        <v>43692</v>
      </c>
      <c r="B1668">
        <v>45.880001</v>
      </c>
      <c r="C1668">
        <v>46.18</v>
      </c>
      <c r="D1668">
        <v>45.220001000000003</v>
      </c>
      <c r="E1668">
        <v>45.490001999999997</v>
      </c>
      <c r="F1668">
        <v>33.135502000000002</v>
      </c>
      <c r="G1668">
        <v>6363500</v>
      </c>
    </row>
    <row r="1669" spans="1:7" x14ac:dyDescent="0.2">
      <c r="A1669" s="31">
        <v>43693</v>
      </c>
      <c r="B1669">
        <v>45.700001</v>
      </c>
      <c r="C1669">
        <v>46.73</v>
      </c>
      <c r="D1669">
        <v>45.689999</v>
      </c>
      <c r="E1669">
        <v>46.48</v>
      </c>
      <c r="F1669">
        <v>33.856636000000002</v>
      </c>
      <c r="G1669">
        <v>6986700</v>
      </c>
    </row>
    <row r="1670" spans="1:7" x14ac:dyDescent="0.2">
      <c r="A1670" s="31">
        <v>43696</v>
      </c>
      <c r="B1670">
        <v>46.830002</v>
      </c>
      <c r="C1670">
        <v>47.189999</v>
      </c>
      <c r="D1670">
        <v>46.639999000000003</v>
      </c>
      <c r="E1670">
        <v>46.700001</v>
      </c>
      <c r="F1670">
        <v>34.016883999999997</v>
      </c>
      <c r="G1670">
        <v>4439900</v>
      </c>
    </row>
    <row r="1671" spans="1:7" x14ac:dyDescent="0.2">
      <c r="A1671" s="31">
        <v>43697</v>
      </c>
      <c r="B1671">
        <v>46.619999</v>
      </c>
      <c r="C1671">
        <v>46.720001000000003</v>
      </c>
      <c r="D1671">
        <v>45.580002</v>
      </c>
      <c r="E1671">
        <v>46.029998999999997</v>
      </c>
      <c r="F1671">
        <v>33.528851000000003</v>
      </c>
      <c r="G1671">
        <v>5619400</v>
      </c>
    </row>
    <row r="1672" spans="1:7" x14ac:dyDescent="0.2">
      <c r="A1672" s="31">
        <v>43698</v>
      </c>
      <c r="B1672">
        <v>46.330002</v>
      </c>
      <c r="C1672">
        <v>46.529998999999997</v>
      </c>
      <c r="D1672">
        <v>45.93</v>
      </c>
      <c r="E1672">
        <v>46.25</v>
      </c>
      <c r="F1672">
        <v>33.689095000000002</v>
      </c>
      <c r="G1672">
        <v>5323600</v>
      </c>
    </row>
    <row r="1673" spans="1:7" x14ac:dyDescent="0.2">
      <c r="A1673" s="31">
        <v>43699</v>
      </c>
      <c r="B1673">
        <v>46</v>
      </c>
      <c r="C1673">
        <v>46.900002000000001</v>
      </c>
      <c r="D1673">
        <v>45.990001999999997</v>
      </c>
      <c r="E1673">
        <v>46.59</v>
      </c>
      <c r="F1673">
        <v>33.93676</v>
      </c>
      <c r="G1673">
        <v>8287000</v>
      </c>
    </row>
    <row r="1674" spans="1:7" x14ac:dyDescent="0.2">
      <c r="A1674" s="31">
        <v>43700</v>
      </c>
      <c r="B1674">
        <v>46.91</v>
      </c>
      <c r="C1674">
        <v>47.18</v>
      </c>
      <c r="D1674">
        <v>46.150002000000001</v>
      </c>
      <c r="E1674">
        <v>46.41</v>
      </c>
      <c r="F1674">
        <v>33.805641000000001</v>
      </c>
      <c r="G1674">
        <v>10740100</v>
      </c>
    </row>
    <row r="1675" spans="1:7" x14ac:dyDescent="0.2">
      <c r="A1675" s="31">
        <v>43703</v>
      </c>
      <c r="B1675">
        <v>46.970001000000003</v>
      </c>
      <c r="C1675">
        <v>47.610000999999997</v>
      </c>
      <c r="D1675">
        <v>46.5</v>
      </c>
      <c r="E1675">
        <v>47.119999</v>
      </c>
      <c r="F1675">
        <v>34.322811000000002</v>
      </c>
      <c r="G1675">
        <v>12763200</v>
      </c>
    </row>
    <row r="1676" spans="1:7" x14ac:dyDescent="0.2">
      <c r="A1676" s="31">
        <v>43704</v>
      </c>
      <c r="B1676">
        <v>51.169998</v>
      </c>
      <c r="C1676">
        <v>52.450001</v>
      </c>
      <c r="D1676">
        <v>44.830002</v>
      </c>
      <c r="E1676">
        <v>45.25</v>
      </c>
      <c r="F1676">
        <v>32.96069</v>
      </c>
      <c r="G1676">
        <v>58065900</v>
      </c>
    </row>
    <row r="1677" spans="1:7" x14ac:dyDescent="0.2">
      <c r="A1677" s="31">
        <v>43705</v>
      </c>
      <c r="B1677">
        <v>45.169998</v>
      </c>
      <c r="C1677">
        <v>46.689999</v>
      </c>
      <c r="D1677">
        <v>44.669998</v>
      </c>
      <c r="E1677">
        <v>45.849997999999999</v>
      </c>
      <c r="F1677">
        <v>33.397736000000002</v>
      </c>
      <c r="G1677">
        <v>20298000</v>
      </c>
    </row>
    <row r="1678" spans="1:7" x14ac:dyDescent="0.2">
      <c r="A1678" s="31">
        <v>43706</v>
      </c>
      <c r="B1678">
        <v>46.169998</v>
      </c>
      <c r="C1678">
        <v>46.299999</v>
      </c>
      <c r="D1678">
        <v>43.849997999999999</v>
      </c>
      <c r="E1678">
        <v>44.25</v>
      </c>
      <c r="F1678">
        <v>32.232281</v>
      </c>
      <c r="G1678">
        <v>18214200</v>
      </c>
    </row>
    <row r="1679" spans="1:7" x14ac:dyDescent="0.2">
      <c r="A1679" s="31">
        <v>43707</v>
      </c>
      <c r="B1679">
        <v>44.060001</v>
      </c>
      <c r="C1679">
        <v>44.580002</v>
      </c>
      <c r="D1679">
        <v>43.57</v>
      </c>
      <c r="E1679">
        <v>43.740001999999997</v>
      </c>
      <c r="F1679">
        <v>31.860785</v>
      </c>
      <c r="G1679">
        <v>13984600</v>
      </c>
    </row>
    <row r="1680" spans="1:7" x14ac:dyDescent="0.2">
      <c r="A1680" s="31">
        <v>43711</v>
      </c>
      <c r="B1680">
        <v>43.700001</v>
      </c>
      <c r="C1680">
        <v>44.139999000000003</v>
      </c>
      <c r="D1680">
        <v>43.07</v>
      </c>
      <c r="E1680">
        <v>44.040000999999997</v>
      </c>
      <c r="F1680">
        <v>32.079315000000001</v>
      </c>
      <c r="G1680">
        <v>8934800</v>
      </c>
    </row>
    <row r="1681" spans="1:7" x14ac:dyDescent="0.2">
      <c r="A1681" s="31">
        <v>43712</v>
      </c>
      <c r="B1681">
        <v>44.259998000000003</v>
      </c>
      <c r="C1681">
        <v>44.5</v>
      </c>
      <c r="D1681">
        <v>43.41</v>
      </c>
      <c r="E1681">
        <v>44.299999</v>
      </c>
      <c r="F1681">
        <v>32.268700000000003</v>
      </c>
      <c r="G1681">
        <v>7839500</v>
      </c>
    </row>
    <row r="1682" spans="1:7" x14ac:dyDescent="0.2">
      <c r="A1682" s="31">
        <v>43713</v>
      </c>
      <c r="B1682">
        <v>44.549999</v>
      </c>
      <c r="C1682">
        <v>44.599997999999999</v>
      </c>
      <c r="D1682">
        <v>43.810001</v>
      </c>
      <c r="E1682">
        <v>43.849997999999999</v>
      </c>
      <c r="F1682">
        <v>31.940906999999999</v>
      </c>
      <c r="G1682">
        <v>9043300</v>
      </c>
    </row>
    <row r="1683" spans="1:7" x14ac:dyDescent="0.2">
      <c r="A1683" s="31">
        <v>43714</v>
      </c>
      <c r="B1683">
        <v>44.02</v>
      </c>
      <c r="C1683">
        <v>44.32</v>
      </c>
      <c r="D1683">
        <v>43.66</v>
      </c>
      <c r="E1683">
        <v>43.849997999999999</v>
      </c>
      <c r="F1683">
        <v>31.940906999999999</v>
      </c>
      <c r="G1683">
        <v>10429600</v>
      </c>
    </row>
    <row r="1684" spans="1:7" x14ac:dyDescent="0.2">
      <c r="A1684" s="31">
        <v>43717</v>
      </c>
      <c r="B1684">
        <v>44</v>
      </c>
      <c r="C1684">
        <v>44.279998999999997</v>
      </c>
      <c r="D1684">
        <v>43.619999</v>
      </c>
      <c r="E1684">
        <v>44.040000999999997</v>
      </c>
      <c r="F1684">
        <v>32.079315000000001</v>
      </c>
      <c r="G1684">
        <v>10164500</v>
      </c>
    </row>
    <row r="1685" spans="1:7" x14ac:dyDescent="0.2">
      <c r="A1685" s="31">
        <v>43718</v>
      </c>
      <c r="B1685">
        <v>43.509998000000003</v>
      </c>
      <c r="C1685">
        <v>44.240001999999997</v>
      </c>
      <c r="D1685">
        <v>43.470001000000003</v>
      </c>
      <c r="E1685">
        <v>44.240001999999997</v>
      </c>
      <c r="F1685">
        <v>32.224986999999999</v>
      </c>
      <c r="G1685">
        <v>11305600</v>
      </c>
    </row>
    <row r="1686" spans="1:7" x14ac:dyDescent="0.2">
      <c r="A1686" s="31">
        <v>43719</v>
      </c>
      <c r="B1686">
        <v>44.299999</v>
      </c>
      <c r="C1686">
        <v>44.970001000000003</v>
      </c>
      <c r="D1686">
        <v>43.650002000000001</v>
      </c>
      <c r="E1686">
        <v>44.720001000000003</v>
      </c>
      <c r="F1686">
        <v>32.574630999999997</v>
      </c>
      <c r="G1686">
        <v>16156100</v>
      </c>
    </row>
    <row r="1687" spans="1:7" x14ac:dyDescent="0.2">
      <c r="A1687" s="31">
        <v>43720</v>
      </c>
      <c r="B1687">
        <v>44.900002000000001</v>
      </c>
      <c r="C1687">
        <v>44.919998</v>
      </c>
      <c r="D1687">
        <v>44</v>
      </c>
      <c r="E1687">
        <v>44.459999000000003</v>
      </c>
      <c r="F1687">
        <v>32.385238999999999</v>
      </c>
      <c r="G1687">
        <v>9625500</v>
      </c>
    </row>
    <row r="1688" spans="1:7" x14ac:dyDescent="0.2">
      <c r="A1688" s="31">
        <v>43721</v>
      </c>
      <c r="B1688">
        <v>43.439999</v>
      </c>
      <c r="C1688">
        <v>43.509998000000003</v>
      </c>
      <c r="D1688">
        <v>41.970001000000003</v>
      </c>
      <c r="E1688">
        <v>42.009998000000003</v>
      </c>
      <c r="F1688">
        <v>31.189913000000001</v>
      </c>
      <c r="G1688">
        <v>21099500</v>
      </c>
    </row>
    <row r="1689" spans="1:7" x14ac:dyDescent="0.2">
      <c r="A1689" s="31">
        <v>43724</v>
      </c>
      <c r="B1689">
        <v>41.490001999999997</v>
      </c>
      <c r="C1689">
        <v>42.080002</v>
      </c>
      <c r="D1689">
        <v>41.27</v>
      </c>
      <c r="E1689">
        <v>41.41</v>
      </c>
      <c r="F1689">
        <v>30.744446</v>
      </c>
      <c r="G1689">
        <v>16502700</v>
      </c>
    </row>
    <row r="1690" spans="1:7" x14ac:dyDescent="0.2">
      <c r="A1690" s="31">
        <v>43725</v>
      </c>
      <c r="B1690">
        <v>41.5</v>
      </c>
      <c r="C1690">
        <v>41.799999</v>
      </c>
      <c r="D1690">
        <v>41.240001999999997</v>
      </c>
      <c r="E1690">
        <v>41.310001</v>
      </c>
      <c r="F1690">
        <v>30.670207999999999</v>
      </c>
      <c r="G1690">
        <v>11659500</v>
      </c>
    </row>
    <row r="1691" spans="1:7" x14ac:dyDescent="0.2">
      <c r="A1691" s="31">
        <v>43726</v>
      </c>
      <c r="B1691">
        <v>41.080002</v>
      </c>
      <c r="C1691">
        <v>41.380001</v>
      </c>
      <c r="D1691">
        <v>40.75</v>
      </c>
      <c r="E1691">
        <v>40.840000000000003</v>
      </c>
      <c r="F1691">
        <v>30.321251</v>
      </c>
      <c r="G1691">
        <v>13290500</v>
      </c>
    </row>
    <row r="1692" spans="1:7" x14ac:dyDescent="0.2">
      <c r="A1692" s="31">
        <v>43727</v>
      </c>
      <c r="B1692">
        <v>40.860000999999997</v>
      </c>
      <c r="C1692">
        <v>41.040000999999997</v>
      </c>
      <c r="D1692">
        <v>39.299999</v>
      </c>
      <c r="E1692">
        <v>40.119999</v>
      </c>
      <c r="F1692">
        <v>29.786697</v>
      </c>
      <c r="G1692">
        <v>22526700</v>
      </c>
    </row>
    <row r="1693" spans="1:7" x14ac:dyDescent="0.2">
      <c r="A1693" s="31">
        <v>43728</v>
      </c>
      <c r="B1693">
        <v>40.43</v>
      </c>
      <c r="C1693">
        <v>41.32</v>
      </c>
      <c r="D1693">
        <v>39.950001</v>
      </c>
      <c r="E1693">
        <v>40.810001</v>
      </c>
      <c r="F1693">
        <v>30.298978999999999</v>
      </c>
      <c r="G1693">
        <v>31224800</v>
      </c>
    </row>
    <row r="1694" spans="1:7" x14ac:dyDescent="0.2">
      <c r="A1694" s="31">
        <v>43731</v>
      </c>
      <c r="B1694">
        <v>40.630001</v>
      </c>
      <c r="C1694">
        <v>41.610000999999997</v>
      </c>
      <c r="D1694">
        <v>40.520000000000003</v>
      </c>
      <c r="E1694">
        <v>40.880001</v>
      </c>
      <c r="F1694">
        <v>30.350951999999999</v>
      </c>
      <c r="G1694">
        <v>10826000</v>
      </c>
    </row>
    <row r="1695" spans="1:7" x14ac:dyDescent="0.2">
      <c r="A1695" s="31">
        <v>43732</v>
      </c>
      <c r="B1695">
        <v>40.970001000000003</v>
      </c>
      <c r="C1695">
        <v>41.200001</v>
      </c>
      <c r="D1695">
        <v>40.580002</v>
      </c>
      <c r="E1695">
        <v>40.729999999999997</v>
      </c>
      <c r="F1695">
        <v>30.239581999999999</v>
      </c>
      <c r="G1695">
        <v>11577900</v>
      </c>
    </row>
    <row r="1696" spans="1:7" x14ac:dyDescent="0.2">
      <c r="A1696" s="31">
        <v>43733</v>
      </c>
      <c r="B1696">
        <v>41.48</v>
      </c>
      <c r="C1696">
        <v>41.650002000000001</v>
      </c>
      <c r="D1696">
        <v>39.439999</v>
      </c>
      <c r="E1696">
        <v>40.560001</v>
      </c>
      <c r="F1696">
        <v>30.113368999999999</v>
      </c>
      <c r="G1696">
        <v>26028300</v>
      </c>
    </row>
    <row r="1697" spans="1:7" x14ac:dyDescent="0.2">
      <c r="A1697" s="31">
        <v>43734</v>
      </c>
      <c r="B1697">
        <v>39.759998000000003</v>
      </c>
      <c r="C1697">
        <v>40.790000999999997</v>
      </c>
      <c r="D1697">
        <v>39.720001000000003</v>
      </c>
      <c r="E1697">
        <v>40.659999999999997</v>
      </c>
      <c r="F1697">
        <v>30.187615999999998</v>
      </c>
      <c r="G1697">
        <v>11894400</v>
      </c>
    </row>
    <row r="1698" spans="1:7" x14ac:dyDescent="0.2">
      <c r="A1698" s="31">
        <v>43735</v>
      </c>
      <c r="B1698">
        <v>40.659999999999997</v>
      </c>
      <c r="C1698">
        <v>40.729999999999997</v>
      </c>
      <c r="D1698">
        <v>39.790000999999997</v>
      </c>
      <c r="E1698">
        <v>40.130001</v>
      </c>
      <c r="F1698">
        <v>29.794121000000001</v>
      </c>
      <c r="G1698">
        <v>8618500</v>
      </c>
    </row>
    <row r="1699" spans="1:7" x14ac:dyDescent="0.2">
      <c r="A1699" s="31">
        <v>43738</v>
      </c>
      <c r="B1699">
        <v>40.25</v>
      </c>
      <c r="C1699">
        <v>41.09</v>
      </c>
      <c r="D1699">
        <v>40.200001</v>
      </c>
      <c r="E1699">
        <v>40.900002000000001</v>
      </c>
      <c r="F1699">
        <v>30.365801000000001</v>
      </c>
      <c r="G1699">
        <v>9891900</v>
      </c>
    </row>
    <row r="1700" spans="1:7" x14ac:dyDescent="0.2">
      <c r="A1700" s="31">
        <v>43739</v>
      </c>
      <c r="B1700">
        <v>41.029998999999997</v>
      </c>
      <c r="C1700">
        <v>41.18</v>
      </c>
      <c r="D1700">
        <v>40.709999000000003</v>
      </c>
      <c r="E1700">
        <v>41.16</v>
      </c>
      <c r="F1700">
        <v>30.55884</v>
      </c>
      <c r="G1700">
        <v>7696100</v>
      </c>
    </row>
    <row r="1701" spans="1:7" x14ac:dyDescent="0.2">
      <c r="A1701" s="31">
        <v>43740</v>
      </c>
      <c r="B1701">
        <v>40.970001000000003</v>
      </c>
      <c r="C1701">
        <v>40.98</v>
      </c>
      <c r="D1701">
        <v>40.110000999999997</v>
      </c>
      <c r="E1701">
        <v>40.209999000000003</v>
      </c>
      <c r="F1701">
        <v>29.853515999999999</v>
      </c>
      <c r="G1701">
        <v>9586900</v>
      </c>
    </row>
    <row r="1702" spans="1:7" x14ac:dyDescent="0.2">
      <c r="A1702" s="31">
        <v>43741</v>
      </c>
      <c r="B1702">
        <v>40.200001</v>
      </c>
      <c r="C1702">
        <v>40.900002000000001</v>
      </c>
      <c r="D1702">
        <v>40.130001</v>
      </c>
      <c r="E1702">
        <v>40.810001</v>
      </c>
      <c r="F1702">
        <v>30.298978999999999</v>
      </c>
      <c r="G1702">
        <v>11412600</v>
      </c>
    </row>
    <row r="1703" spans="1:7" x14ac:dyDescent="0.2">
      <c r="A1703" s="31">
        <v>43742</v>
      </c>
      <c r="B1703">
        <v>40.560001</v>
      </c>
      <c r="C1703">
        <v>41.66</v>
      </c>
      <c r="D1703">
        <v>40.549999</v>
      </c>
      <c r="E1703">
        <v>41.650002000000001</v>
      </c>
      <c r="F1703">
        <v>30.922628</v>
      </c>
      <c r="G1703">
        <v>12485900</v>
      </c>
    </row>
    <row r="1704" spans="1:7" x14ac:dyDescent="0.2">
      <c r="A1704" s="31">
        <v>43745</v>
      </c>
      <c r="B1704">
        <v>41.959999000000003</v>
      </c>
      <c r="C1704">
        <v>42.560001</v>
      </c>
      <c r="D1704">
        <v>41.849997999999999</v>
      </c>
      <c r="E1704">
        <v>42.169998</v>
      </c>
      <c r="F1704">
        <v>31.308695</v>
      </c>
      <c r="G1704">
        <v>16154000</v>
      </c>
    </row>
    <row r="1705" spans="1:7" x14ac:dyDescent="0.2">
      <c r="A1705" s="31">
        <v>43746</v>
      </c>
      <c r="B1705">
        <v>42.310001</v>
      </c>
      <c r="C1705">
        <v>42.639999000000003</v>
      </c>
      <c r="D1705">
        <v>42</v>
      </c>
      <c r="E1705">
        <v>42</v>
      </c>
      <c r="F1705">
        <v>31.182483999999999</v>
      </c>
      <c r="G1705">
        <v>9985000</v>
      </c>
    </row>
    <row r="1706" spans="1:7" x14ac:dyDescent="0.2">
      <c r="A1706" s="31">
        <v>43747</v>
      </c>
      <c r="B1706">
        <v>42.139999000000003</v>
      </c>
      <c r="C1706">
        <v>42.48</v>
      </c>
      <c r="D1706">
        <v>41.68</v>
      </c>
      <c r="E1706">
        <v>42.459999000000003</v>
      </c>
      <c r="F1706">
        <v>31.523997999999999</v>
      </c>
      <c r="G1706">
        <v>7764100</v>
      </c>
    </row>
    <row r="1707" spans="1:7" x14ac:dyDescent="0.2">
      <c r="A1707" s="31">
        <v>43748</v>
      </c>
      <c r="B1707">
        <v>42.849997999999999</v>
      </c>
      <c r="C1707">
        <v>43.540000999999997</v>
      </c>
      <c r="D1707">
        <v>42.669998</v>
      </c>
      <c r="E1707">
        <v>42.98</v>
      </c>
      <c r="F1707">
        <v>31.910074000000002</v>
      </c>
      <c r="G1707">
        <v>10563700</v>
      </c>
    </row>
    <row r="1708" spans="1:7" x14ac:dyDescent="0.2">
      <c r="A1708" s="31">
        <v>43749</v>
      </c>
      <c r="B1708">
        <v>43.119999</v>
      </c>
      <c r="C1708">
        <v>43.400002000000001</v>
      </c>
      <c r="D1708">
        <v>42.41</v>
      </c>
      <c r="E1708">
        <v>42.57</v>
      </c>
      <c r="F1708">
        <v>31.605675000000002</v>
      </c>
      <c r="G1708">
        <v>7714800</v>
      </c>
    </row>
    <row r="1709" spans="1:7" x14ac:dyDescent="0.2">
      <c r="A1709" s="31">
        <v>43752</v>
      </c>
      <c r="B1709">
        <v>42.52</v>
      </c>
      <c r="C1709">
        <v>42.799999</v>
      </c>
      <c r="D1709">
        <v>42.380001</v>
      </c>
      <c r="E1709">
        <v>42.720001000000003</v>
      </c>
      <c r="F1709">
        <v>31.717039</v>
      </c>
      <c r="G1709">
        <v>6743000</v>
      </c>
    </row>
    <row r="1710" spans="1:7" x14ac:dyDescent="0.2">
      <c r="A1710" s="31">
        <v>43753</v>
      </c>
      <c r="B1710">
        <v>42.75</v>
      </c>
      <c r="C1710">
        <v>43.57</v>
      </c>
      <c r="D1710">
        <v>42.740001999999997</v>
      </c>
      <c r="E1710">
        <v>43.43</v>
      </c>
      <c r="F1710">
        <v>32.244171000000001</v>
      </c>
      <c r="G1710">
        <v>7003900</v>
      </c>
    </row>
    <row r="1711" spans="1:7" x14ac:dyDescent="0.2">
      <c r="A1711" s="31">
        <v>43754</v>
      </c>
      <c r="B1711">
        <v>43.450001</v>
      </c>
      <c r="C1711">
        <v>43.720001000000003</v>
      </c>
      <c r="D1711">
        <v>43.299999</v>
      </c>
      <c r="E1711">
        <v>43.509998000000003</v>
      </c>
      <c r="F1711">
        <v>32.303576999999997</v>
      </c>
      <c r="G1711">
        <v>7916800</v>
      </c>
    </row>
    <row r="1712" spans="1:7" x14ac:dyDescent="0.2">
      <c r="A1712" s="31">
        <v>43755</v>
      </c>
      <c r="B1712">
        <v>43.900002000000001</v>
      </c>
      <c r="C1712">
        <v>44.279998999999997</v>
      </c>
      <c r="D1712">
        <v>43.529998999999997</v>
      </c>
      <c r="E1712">
        <v>44.279998999999997</v>
      </c>
      <c r="F1712">
        <v>32.875244000000002</v>
      </c>
      <c r="G1712">
        <v>9255800</v>
      </c>
    </row>
    <row r="1713" spans="1:7" x14ac:dyDescent="0.2">
      <c r="A1713" s="31">
        <v>43756</v>
      </c>
      <c r="B1713">
        <v>44.279998999999997</v>
      </c>
      <c r="C1713">
        <v>44.57</v>
      </c>
      <c r="D1713">
        <v>44.139999000000003</v>
      </c>
      <c r="E1713">
        <v>44.330002</v>
      </c>
      <c r="F1713">
        <v>32.912373000000002</v>
      </c>
      <c r="G1713">
        <v>13209800</v>
      </c>
    </row>
    <row r="1714" spans="1:7" x14ac:dyDescent="0.2">
      <c r="A1714" s="31">
        <v>43759</v>
      </c>
      <c r="B1714">
        <v>44.549999</v>
      </c>
      <c r="C1714">
        <v>45.599997999999999</v>
      </c>
      <c r="D1714">
        <v>44.509998000000003</v>
      </c>
      <c r="E1714">
        <v>45.560001</v>
      </c>
      <c r="F1714">
        <v>33.825572999999999</v>
      </c>
      <c r="G1714">
        <v>10422000</v>
      </c>
    </row>
    <row r="1715" spans="1:7" x14ac:dyDescent="0.2">
      <c r="A1715" s="31">
        <v>43760</v>
      </c>
      <c r="B1715">
        <v>45.560001</v>
      </c>
      <c r="C1715">
        <v>46.360000999999997</v>
      </c>
      <c r="D1715">
        <v>45.16</v>
      </c>
      <c r="E1715">
        <v>46.34</v>
      </c>
      <c r="F1715">
        <v>34.404674999999997</v>
      </c>
      <c r="G1715">
        <v>9921700</v>
      </c>
    </row>
    <row r="1716" spans="1:7" x14ac:dyDescent="0.2">
      <c r="A1716" s="31">
        <v>43761</v>
      </c>
      <c r="B1716">
        <v>46.400002000000001</v>
      </c>
      <c r="C1716">
        <v>46.799999</v>
      </c>
      <c r="D1716">
        <v>46.07</v>
      </c>
      <c r="E1716">
        <v>46.75</v>
      </c>
      <c r="F1716">
        <v>34.70908</v>
      </c>
      <c r="G1716">
        <v>9323100</v>
      </c>
    </row>
    <row r="1717" spans="1:7" x14ac:dyDescent="0.2">
      <c r="A1717" s="31">
        <v>43762</v>
      </c>
      <c r="B1717">
        <v>46.759998000000003</v>
      </c>
      <c r="C1717">
        <v>47.119999</v>
      </c>
      <c r="D1717">
        <v>46.369999</v>
      </c>
      <c r="E1717">
        <v>46.959999000000003</v>
      </c>
      <c r="F1717">
        <v>34.864986000000002</v>
      </c>
      <c r="G1717">
        <v>7872800</v>
      </c>
    </row>
    <row r="1718" spans="1:7" x14ac:dyDescent="0.2">
      <c r="A1718" s="31">
        <v>43763</v>
      </c>
      <c r="B1718">
        <v>46.68</v>
      </c>
      <c r="C1718">
        <v>47.16</v>
      </c>
      <c r="D1718">
        <v>46.540000999999997</v>
      </c>
      <c r="E1718">
        <v>46.799999</v>
      </c>
      <c r="F1718">
        <v>34.746197000000002</v>
      </c>
      <c r="G1718">
        <v>6805200</v>
      </c>
    </row>
    <row r="1719" spans="1:7" x14ac:dyDescent="0.2">
      <c r="A1719" s="31">
        <v>43766</v>
      </c>
      <c r="B1719">
        <v>46.66</v>
      </c>
      <c r="C1719">
        <v>46.75</v>
      </c>
      <c r="D1719">
        <v>45.950001</v>
      </c>
      <c r="E1719">
        <v>45.990001999999997</v>
      </c>
      <c r="F1719">
        <v>34.144824999999997</v>
      </c>
      <c r="G1719">
        <v>12435400</v>
      </c>
    </row>
    <row r="1720" spans="1:7" x14ac:dyDescent="0.2">
      <c r="A1720" s="31">
        <v>43767</v>
      </c>
      <c r="B1720">
        <v>45.599997999999999</v>
      </c>
      <c r="C1720">
        <v>46.380001</v>
      </c>
      <c r="D1720">
        <v>45.259998000000003</v>
      </c>
      <c r="E1720">
        <v>46.380001</v>
      </c>
      <c r="F1720">
        <v>34.434367999999999</v>
      </c>
      <c r="G1720">
        <v>9042500</v>
      </c>
    </row>
    <row r="1721" spans="1:7" x14ac:dyDescent="0.2">
      <c r="A1721" s="31">
        <v>43768</v>
      </c>
      <c r="B1721">
        <v>46.32</v>
      </c>
      <c r="C1721">
        <v>46.419998</v>
      </c>
      <c r="D1721">
        <v>45.84</v>
      </c>
      <c r="E1721">
        <v>45.959999000000003</v>
      </c>
      <c r="F1721">
        <v>34.122543</v>
      </c>
      <c r="G1721">
        <v>7848800</v>
      </c>
    </row>
    <row r="1722" spans="1:7" x14ac:dyDescent="0.2">
      <c r="A1722" s="31">
        <v>43769</v>
      </c>
      <c r="B1722">
        <v>46.599997999999999</v>
      </c>
      <c r="C1722">
        <v>47.150002000000001</v>
      </c>
      <c r="D1722">
        <v>44.57</v>
      </c>
      <c r="E1722">
        <v>44.790000999999997</v>
      </c>
      <c r="F1722">
        <v>33.253895</v>
      </c>
      <c r="G1722">
        <v>12698200</v>
      </c>
    </row>
    <row r="1723" spans="1:7" x14ac:dyDescent="0.2">
      <c r="A1723" s="31">
        <v>43770</v>
      </c>
      <c r="B1723">
        <v>44.599997999999999</v>
      </c>
      <c r="C1723">
        <v>45.419998</v>
      </c>
      <c r="D1723">
        <v>44.580002</v>
      </c>
      <c r="E1723">
        <v>45.060001</v>
      </c>
      <c r="F1723">
        <v>33.454352999999998</v>
      </c>
      <c r="G1723">
        <v>9254400</v>
      </c>
    </row>
    <row r="1724" spans="1:7" x14ac:dyDescent="0.2">
      <c r="A1724" s="31">
        <v>43773</v>
      </c>
      <c r="B1724">
        <v>45.16</v>
      </c>
      <c r="C1724">
        <v>45.689999</v>
      </c>
      <c r="D1724">
        <v>45.110000999999997</v>
      </c>
      <c r="E1724">
        <v>45.599997999999999</v>
      </c>
      <c r="F1724">
        <v>33.855266999999998</v>
      </c>
      <c r="G1724">
        <v>8863500</v>
      </c>
    </row>
    <row r="1725" spans="1:7" x14ac:dyDescent="0.2">
      <c r="A1725" s="31">
        <v>43774</v>
      </c>
      <c r="B1725">
        <v>45.630001</v>
      </c>
      <c r="C1725">
        <v>46.43</v>
      </c>
      <c r="D1725">
        <v>45.419998</v>
      </c>
      <c r="E1725">
        <v>46.25</v>
      </c>
      <c r="F1725">
        <v>34.337859999999999</v>
      </c>
      <c r="G1725">
        <v>9413800</v>
      </c>
    </row>
    <row r="1726" spans="1:7" x14ac:dyDescent="0.2">
      <c r="A1726" s="31">
        <v>43775</v>
      </c>
      <c r="B1726">
        <v>46.41</v>
      </c>
      <c r="C1726">
        <v>46.439999</v>
      </c>
      <c r="D1726">
        <v>45.619999</v>
      </c>
      <c r="E1726">
        <v>45.91</v>
      </c>
      <c r="F1726">
        <v>34.085425999999998</v>
      </c>
      <c r="G1726">
        <v>7713300</v>
      </c>
    </row>
    <row r="1727" spans="1:7" x14ac:dyDescent="0.2">
      <c r="A1727" s="31">
        <v>43776</v>
      </c>
      <c r="B1727">
        <v>46.16</v>
      </c>
      <c r="C1727">
        <v>46.18</v>
      </c>
      <c r="D1727">
        <v>45.630001</v>
      </c>
      <c r="E1727">
        <v>45.98</v>
      </c>
      <c r="F1727">
        <v>34.137394</v>
      </c>
      <c r="G1727">
        <v>8383500</v>
      </c>
    </row>
    <row r="1728" spans="1:7" x14ac:dyDescent="0.2">
      <c r="A1728" s="31">
        <v>43777</v>
      </c>
      <c r="B1728">
        <v>45.849997999999999</v>
      </c>
      <c r="C1728">
        <v>46.41</v>
      </c>
      <c r="D1728">
        <v>45.630001</v>
      </c>
      <c r="E1728">
        <v>46.41</v>
      </c>
      <c r="F1728">
        <v>34.456645999999999</v>
      </c>
      <c r="G1728">
        <v>5604100</v>
      </c>
    </row>
    <row r="1729" spans="1:7" x14ac:dyDescent="0.2">
      <c r="A1729" s="31">
        <v>43780</v>
      </c>
      <c r="B1729">
        <v>46.259998000000003</v>
      </c>
      <c r="C1729">
        <v>46.66</v>
      </c>
      <c r="D1729">
        <v>46.080002</v>
      </c>
      <c r="E1729">
        <v>46.41</v>
      </c>
      <c r="F1729">
        <v>34.456645999999999</v>
      </c>
      <c r="G1729">
        <v>5895600</v>
      </c>
    </row>
    <row r="1730" spans="1:7" x14ac:dyDescent="0.2">
      <c r="A1730" s="31">
        <v>43781</v>
      </c>
      <c r="B1730">
        <v>46.400002000000001</v>
      </c>
      <c r="C1730">
        <v>47.02</v>
      </c>
      <c r="D1730">
        <v>46.119999</v>
      </c>
      <c r="E1730">
        <v>47</v>
      </c>
      <c r="F1730">
        <v>34.894683999999998</v>
      </c>
      <c r="G1730">
        <v>6631900</v>
      </c>
    </row>
    <row r="1731" spans="1:7" x14ac:dyDescent="0.2">
      <c r="A1731" s="31">
        <v>43782</v>
      </c>
      <c r="B1731">
        <v>46.860000999999997</v>
      </c>
      <c r="C1731">
        <v>47.419998</v>
      </c>
      <c r="D1731">
        <v>46.82</v>
      </c>
      <c r="E1731">
        <v>46.830002</v>
      </c>
      <c r="F1731">
        <v>34.768470999999998</v>
      </c>
      <c r="G1731">
        <v>7733800</v>
      </c>
    </row>
    <row r="1732" spans="1:7" x14ac:dyDescent="0.2">
      <c r="A1732" s="31">
        <v>43783</v>
      </c>
      <c r="B1732">
        <v>46.950001</v>
      </c>
      <c r="C1732">
        <v>47.119999</v>
      </c>
      <c r="D1732">
        <v>46.59</v>
      </c>
      <c r="E1732">
        <v>46.630001</v>
      </c>
      <c r="F1732">
        <v>34.619976000000001</v>
      </c>
      <c r="G1732">
        <v>6413400</v>
      </c>
    </row>
    <row r="1733" spans="1:7" x14ac:dyDescent="0.2">
      <c r="A1733" s="31">
        <v>43784</v>
      </c>
      <c r="B1733">
        <v>46.580002</v>
      </c>
      <c r="C1733">
        <v>47.98</v>
      </c>
      <c r="D1733">
        <v>46.52</v>
      </c>
      <c r="E1733">
        <v>47.970001000000003</v>
      </c>
      <c r="F1733">
        <v>35.614852999999997</v>
      </c>
      <c r="G1733">
        <v>8329800</v>
      </c>
    </row>
    <row r="1734" spans="1:7" x14ac:dyDescent="0.2">
      <c r="A1734" s="31">
        <v>43787</v>
      </c>
      <c r="B1734">
        <v>47.970001000000003</v>
      </c>
      <c r="C1734">
        <v>48.599997999999999</v>
      </c>
      <c r="D1734">
        <v>47.630001</v>
      </c>
      <c r="E1734">
        <v>48.34</v>
      </c>
      <c r="F1734">
        <v>35.889557000000003</v>
      </c>
      <c r="G1734">
        <v>11529900</v>
      </c>
    </row>
    <row r="1735" spans="1:7" x14ac:dyDescent="0.2">
      <c r="A1735" s="31">
        <v>43788</v>
      </c>
      <c r="B1735">
        <v>48.360000999999997</v>
      </c>
      <c r="C1735">
        <v>48.470001000000003</v>
      </c>
      <c r="D1735">
        <v>46.880001</v>
      </c>
      <c r="E1735">
        <v>46.93</v>
      </c>
      <c r="F1735">
        <v>34.842716000000003</v>
      </c>
      <c r="G1735">
        <v>10280000</v>
      </c>
    </row>
    <row r="1736" spans="1:7" x14ac:dyDescent="0.2">
      <c r="A1736" s="31">
        <v>43789</v>
      </c>
      <c r="B1736">
        <v>46.790000999999997</v>
      </c>
      <c r="C1736">
        <v>49.860000999999997</v>
      </c>
      <c r="D1736">
        <v>46.639999000000003</v>
      </c>
      <c r="E1736">
        <v>48.450001</v>
      </c>
      <c r="F1736">
        <v>35.971229999999998</v>
      </c>
      <c r="G1736">
        <v>15262900</v>
      </c>
    </row>
    <row r="1737" spans="1:7" x14ac:dyDescent="0.2">
      <c r="A1737" s="31">
        <v>43790</v>
      </c>
      <c r="B1737">
        <v>48.439999</v>
      </c>
      <c r="C1737">
        <v>48.900002000000001</v>
      </c>
      <c r="D1737">
        <v>48.099997999999999</v>
      </c>
      <c r="E1737">
        <v>48.82</v>
      </c>
      <c r="F1737">
        <v>36.245930000000001</v>
      </c>
      <c r="G1737">
        <v>8500200</v>
      </c>
    </row>
    <row r="1738" spans="1:7" x14ac:dyDescent="0.2">
      <c r="A1738" s="31">
        <v>43791</v>
      </c>
      <c r="B1738">
        <v>48.869999</v>
      </c>
      <c r="C1738">
        <v>49.07</v>
      </c>
      <c r="D1738">
        <v>48.450001</v>
      </c>
      <c r="E1738">
        <v>49</v>
      </c>
      <c r="F1738">
        <v>36.379565999999997</v>
      </c>
      <c r="G1738">
        <v>9256900</v>
      </c>
    </row>
    <row r="1739" spans="1:7" x14ac:dyDescent="0.2">
      <c r="A1739" s="31">
        <v>43794</v>
      </c>
      <c r="B1739">
        <v>49.27</v>
      </c>
      <c r="C1739">
        <v>49.419998</v>
      </c>
      <c r="D1739">
        <v>48.84</v>
      </c>
      <c r="E1739">
        <v>49.259998000000003</v>
      </c>
      <c r="F1739">
        <v>36.572597999999999</v>
      </c>
      <c r="G1739">
        <v>7685300</v>
      </c>
    </row>
    <row r="1740" spans="1:7" x14ac:dyDescent="0.2">
      <c r="A1740" s="31">
        <v>43795</v>
      </c>
      <c r="B1740">
        <v>49.119999</v>
      </c>
      <c r="C1740">
        <v>49.549999</v>
      </c>
      <c r="D1740">
        <v>48.77</v>
      </c>
      <c r="E1740">
        <v>49.220001000000003</v>
      </c>
      <c r="F1740">
        <v>36.542900000000003</v>
      </c>
      <c r="G1740">
        <v>10749600</v>
      </c>
    </row>
    <row r="1741" spans="1:7" x14ac:dyDescent="0.2">
      <c r="A1741" s="31">
        <v>43796</v>
      </c>
      <c r="B1741">
        <v>49.5</v>
      </c>
      <c r="C1741">
        <v>49.810001</v>
      </c>
      <c r="D1741">
        <v>49.369999</v>
      </c>
      <c r="E1741">
        <v>49.75</v>
      </c>
      <c r="F1741">
        <v>36.936397999999997</v>
      </c>
      <c r="G1741">
        <v>5679600</v>
      </c>
    </row>
    <row r="1742" spans="1:7" x14ac:dyDescent="0.2">
      <c r="A1742" s="31">
        <v>43798</v>
      </c>
      <c r="B1742">
        <v>49.619999</v>
      </c>
      <c r="C1742">
        <v>49.810001</v>
      </c>
      <c r="D1742">
        <v>49.52</v>
      </c>
      <c r="E1742">
        <v>49.700001</v>
      </c>
      <c r="F1742">
        <v>36.899273000000001</v>
      </c>
      <c r="G1742">
        <v>2678500</v>
      </c>
    </row>
    <row r="1743" spans="1:7" x14ac:dyDescent="0.2">
      <c r="A1743" s="31">
        <v>43801</v>
      </c>
      <c r="B1743">
        <v>50</v>
      </c>
      <c r="C1743">
        <v>50.669998</v>
      </c>
      <c r="D1743">
        <v>49.93</v>
      </c>
      <c r="E1743">
        <v>50.599997999999999</v>
      </c>
      <c r="F1743">
        <v>37.567473999999997</v>
      </c>
      <c r="G1743">
        <v>9551500</v>
      </c>
    </row>
    <row r="1744" spans="1:7" x14ac:dyDescent="0.2">
      <c r="A1744" s="31">
        <v>43802</v>
      </c>
      <c r="B1744">
        <v>50.459999000000003</v>
      </c>
      <c r="C1744">
        <v>50.740001999999997</v>
      </c>
      <c r="D1744">
        <v>49.709999000000003</v>
      </c>
      <c r="E1744">
        <v>50.099997999999999</v>
      </c>
      <c r="F1744">
        <v>37.196243000000003</v>
      </c>
      <c r="G1744">
        <v>9241600</v>
      </c>
    </row>
    <row r="1745" spans="1:7" x14ac:dyDescent="0.2">
      <c r="A1745" s="31">
        <v>43803</v>
      </c>
      <c r="B1745">
        <v>49.889999000000003</v>
      </c>
      <c r="C1745">
        <v>50.330002</v>
      </c>
      <c r="D1745">
        <v>49.77</v>
      </c>
      <c r="E1745">
        <v>50.110000999999997</v>
      </c>
      <c r="F1745">
        <v>37.203677999999996</v>
      </c>
      <c r="G1745">
        <v>8266100</v>
      </c>
    </row>
    <row r="1746" spans="1:7" x14ac:dyDescent="0.2">
      <c r="A1746" s="31">
        <v>43804</v>
      </c>
      <c r="B1746">
        <v>50.029998999999997</v>
      </c>
      <c r="C1746">
        <v>50.330002</v>
      </c>
      <c r="D1746">
        <v>49.669998</v>
      </c>
      <c r="E1746">
        <v>50.169998</v>
      </c>
      <c r="F1746">
        <v>37.248218999999999</v>
      </c>
      <c r="G1746">
        <v>7279200</v>
      </c>
    </row>
    <row r="1747" spans="1:7" x14ac:dyDescent="0.2">
      <c r="A1747" s="31">
        <v>43805</v>
      </c>
      <c r="B1747">
        <v>50.389999000000003</v>
      </c>
      <c r="C1747">
        <v>50.759998000000003</v>
      </c>
      <c r="D1747">
        <v>50.27</v>
      </c>
      <c r="E1747">
        <v>50.41</v>
      </c>
      <c r="F1747">
        <v>37.426411000000002</v>
      </c>
      <c r="G1747">
        <v>5144100</v>
      </c>
    </row>
    <row r="1748" spans="1:7" x14ac:dyDescent="0.2">
      <c r="A1748" s="31">
        <v>43808</v>
      </c>
      <c r="B1748">
        <v>50.380001</v>
      </c>
      <c r="C1748">
        <v>50.900002000000001</v>
      </c>
      <c r="D1748">
        <v>50.299999</v>
      </c>
      <c r="E1748">
        <v>50.529998999999997</v>
      </c>
      <c r="F1748">
        <v>37.515495000000001</v>
      </c>
      <c r="G1748">
        <v>5337000</v>
      </c>
    </row>
    <row r="1749" spans="1:7" x14ac:dyDescent="0.2">
      <c r="A1749" s="31">
        <v>43809</v>
      </c>
      <c r="B1749">
        <v>50.080002</v>
      </c>
      <c r="C1749">
        <v>50.400002000000001</v>
      </c>
      <c r="D1749">
        <v>49.77</v>
      </c>
      <c r="E1749">
        <v>50.049999</v>
      </c>
      <c r="F1749">
        <v>37.159122000000004</v>
      </c>
      <c r="G1749">
        <v>6073500</v>
      </c>
    </row>
    <row r="1750" spans="1:7" x14ac:dyDescent="0.2">
      <c r="A1750" s="31">
        <v>43810</v>
      </c>
      <c r="B1750">
        <v>50</v>
      </c>
      <c r="C1750">
        <v>50.509998000000003</v>
      </c>
      <c r="D1750">
        <v>50</v>
      </c>
      <c r="E1750">
        <v>50.299999</v>
      </c>
      <c r="F1750">
        <v>37.344729999999998</v>
      </c>
      <c r="G1750">
        <v>6415000</v>
      </c>
    </row>
    <row r="1751" spans="1:7" x14ac:dyDescent="0.2">
      <c r="A1751" s="31">
        <v>43811</v>
      </c>
      <c r="B1751">
        <v>50.240001999999997</v>
      </c>
      <c r="C1751">
        <v>50.720001000000003</v>
      </c>
      <c r="D1751">
        <v>49.91</v>
      </c>
      <c r="E1751">
        <v>49.93</v>
      </c>
      <c r="F1751">
        <v>37.070037999999997</v>
      </c>
      <c r="G1751">
        <v>6433200</v>
      </c>
    </row>
    <row r="1752" spans="1:7" x14ac:dyDescent="0.2">
      <c r="A1752" s="31">
        <v>43812</v>
      </c>
      <c r="B1752">
        <v>49.900002000000001</v>
      </c>
      <c r="C1752">
        <v>50.380001</v>
      </c>
      <c r="D1752">
        <v>49.900002000000001</v>
      </c>
      <c r="E1752">
        <v>50.16</v>
      </c>
      <c r="F1752">
        <v>37.240794999999999</v>
      </c>
      <c r="G1752">
        <v>6103700</v>
      </c>
    </row>
    <row r="1753" spans="1:7" x14ac:dyDescent="0.2">
      <c r="A1753" s="31">
        <v>43815</v>
      </c>
      <c r="B1753">
        <v>50.720001000000003</v>
      </c>
      <c r="C1753">
        <v>50.959999000000003</v>
      </c>
      <c r="D1753">
        <v>50.349997999999999</v>
      </c>
      <c r="E1753">
        <v>50.599997999999999</v>
      </c>
      <c r="F1753">
        <v>37.567473999999997</v>
      </c>
      <c r="G1753">
        <v>10791400</v>
      </c>
    </row>
    <row r="1754" spans="1:7" x14ac:dyDescent="0.2">
      <c r="A1754" s="31">
        <v>43816</v>
      </c>
      <c r="B1754">
        <v>50.549999</v>
      </c>
      <c r="C1754">
        <v>51.09</v>
      </c>
      <c r="D1754">
        <v>50.439999</v>
      </c>
      <c r="E1754">
        <v>50.830002</v>
      </c>
      <c r="F1754">
        <v>37.738235000000003</v>
      </c>
      <c r="G1754">
        <v>9646600</v>
      </c>
    </row>
    <row r="1755" spans="1:7" x14ac:dyDescent="0.2">
      <c r="A1755" s="31">
        <v>43817</v>
      </c>
      <c r="B1755">
        <v>50.900002000000001</v>
      </c>
      <c r="C1755">
        <v>51.400002000000001</v>
      </c>
      <c r="D1755">
        <v>50.779998999999997</v>
      </c>
      <c r="E1755">
        <v>51.360000999999997</v>
      </c>
      <c r="F1755">
        <v>38.131729</v>
      </c>
      <c r="G1755">
        <v>8097800</v>
      </c>
    </row>
    <row r="1756" spans="1:7" x14ac:dyDescent="0.2">
      <c r="A1756" s="31">
        <v>43818</v>
      </c>
      <c r="B1756">
        <v>51.450001</v>
      </c>
      <c r="C1756">
        <v>51.549999</v>
      </c>
      <c r="D1756">
        <v>50.700001</v>
      </c>
      <c r="E1756">
        <v>50.790000999999997</v>
      </c>
      <c r="F1756">
        <v>37.708537999999997</v>
      </c>
      <c r="G1756">
        <v>9876200</v>
      </c>
    </row>
    <row r="1757" spans="1:7" x14ac:dyDescent="0.2">
      <c r="A1757" s="31">
        <v>43819</v>
      </c>
      <c r="B1757">
        <v>51.459999000000003</v>
      </c>
      <c r="C1757">
        <v>51.73</v>
      </c>
      <c r="D1757">
        <v>51.049999</v>
      </c>
      <c r="E1757">
        <v>51.130001</v>
      </c>
      <c r="F1757">
        <v>37.960963999999997</v>
      </c>
      <c r="G1757">
        <v>21655800</v>
      </c>
    </row>
    <row r="1758" spans="1:7" x14ac:dyDescent="0.2">
      <c r="A1758" s="31">
        <v>43822</v>
      </c>
      <c r="B1758">
        <v>51.25</v>
      </c>
      <c r="C1758">
        <v>51.630001</v>
      </c>
      <c r="D1758">
        <v>51.119999</v>
      </c>
      <c r="E1758">
        <v>51.549999</v>
      </c>
      <c r="F1758">
        <v>38.272789000000003</v>
      </c>
      <c r="G1758">
        <v>8046000</v>
      </c>
    </row>
    <row r="1759" spans="1:7" x14ac:dyDescent="0.2">
      <c r="A1759" s="31">
        <v>43823</v>
      </c>
      <c r="B1759">
        <v>50.759998000000003</v>
      </c>
      <c r="C1759">
        <v>50.799999</v>
      </c>
      <c r="D1759">
        <v>50.259998000000003</v>
      </c>
      <c r="E1759">
        <v>50.279998999999997</v>
      </c>
      <c r="F1759">
        <v>37.948250000000002</v>
      </c>
      <c r="G1759">
        <v>3684500</v>
      </c>
    </row>
    <row r="1760" spans="1:7" x14ac:dyDescent="0.2">
      <c r="A1760" s="31">
        <v>43825</v>
      </c>
      <c r="B1760">
        <v>50.310001</v>
      </c>
      <c r="C1760">
        <v>50.799999</v>
      </c>
      <c r="D1760">
        <v>50.27</v>
      </c>
      <c r="E1760">
        <v>50.400002000000001</v>
      </c>
      <c r="F1760">
        <v>38.038815</v>
      </c>
      <c r="G1760">
        <v>7351000</v>
      </c>
    </row>
    <row r="1761" spans="1:7" x14ac:dyDescent="0.2">
      <c r="A1761" s="31">
        <v>43826</v>
      </c>
      <c r="B1761">
        <v>50.310001</v>
      </c>
      <c r="C1761">
        <v>50.509998000000003</v>
      </c>
      <c r="D1761">
        <v>50.119999</v>
      </c>
      <c r="E1761">
        <v>50.400002000000001</v>
      </c>
      <c r="F1761">
        <v>38.038815</v>
      </c>
      <c r="G1761">
        <v>7700500</v>
      </c>
    </row>
    <row r="1762" spans="1:7" x14ac:dyDescent="0.2">
      <c r="A1762" s="31">
        <v>43829</v>
      </c>
      <c r="B1762">
        <v>50.32</v>
      </c>
      <c r="C1762">
        <v>50.470001000000003</v>
      </c>
      <c r="D1762">
        <v>49.75</v>
      </c>
      <c r="E1762">
        <v>49.889999000000003</v>
      </c>
      <c r="F1762">
        <v>37.6539</v>
      </c>
      <c r="G1762">
        <v>6691000</v>
      </c>
    </row>
    <row r="1763" spans="1:7" x14ac:dyDescent="0.2">
      <c r="A1763" s="31">
        <v>43830</v>
      </c>
      <c r="B1763">
        <v>49.799999</v>
      </c>
      <c r="C1763">
        <v>49.98</v>
      </c>
      <c r="D1763">
        <v>49.619999</v>
      </c>
      <c r="E1763">
        <v>49.91</v>
      </c>
      <c r="F1763">
        <v>37.668995000000002</v>
      </c>
      <c r="G1763">
        <v>5978800</v>
      </c>
    </row>
    <row r="1764" spans="1:7" x14ac:dyDescent="0.2">
      <c r="A1764" s="31">
        <v>43832</v>
      </c>
      <c r="B1764">
        <v>50.189999</v>
      </c>
      <c r="C1764">
        <v>50.34</v>
      </c>
      <c r="D1764">
        <v>49.049999</v>
      </c>
      <c r="E1764">
        <v>49.25</v>
      </c>
      <c r="F1764">
        <v>37.170872000000003</v>
      </c>
      <c r="G1764">
        <v>8717200</v>
      </c>
    </row>
    <row r="1765" spans="1:7" x14ac:dyDescent="0.2">
      <c r="A1765" s="31">
        <v>43833</v>
      </c>
      <c r="B1765">
        <v>49.169998</v>
      </c>
      <c r="C1765">
        <v>49.950001</v>
      </c>
      <c r="D1765">
        <v>49.16</v>
      </c>
      <c r="E1765">
        <v>49.630001</v>
      </c>
      <c r="F1765">
        <v>37.457672000000002</v>
      </c>
      <c r="G1765">
        <v>7850700</v>
      </c>
    </row>
    <row r="1766" spans="1:7" x14ac:dyDescent="0.2">
      <c r="A1766" s="31">
        <v>43836</v>
      </c>
      <c r="B1766">
        <v>49.630001</v>
      </c>
      <c r="C1766">
        <v>50.07</v>
      </c>
      <c r="D1766">
        <v>49.43</v>
      </c>
      <c r="E1766">
        <v>49.830002</v>
      </c>
      <c r="F1766">
        <v>37.608620000000002</v>
      </c>
      <c r="G1766">
        <v>6532500</v>
      </c>
    </row>
    <row r="1767" spans="1:7" x14ac:dyDescent="0.2">
      <c r="A1767" s="31">
        <v>43837</v>
      </c>
      <c r="B1767">
        <v>49.560001</v>
      </c>
      <c r="C1767">
        <v>49.93</v>
      </c>
      <c r="D1767">
        <v>49.32</v>
      </c>
      <c r="E1767">
        <v>49.57</v>
      </c>
      <c r="F1767">
        <v>37.412388</v>
      </c>
      <c r="G1767">
        <v>6423600</v>
      </c>
    </row>
    <row r="1768" spans="1:7" x14ac:dyDescent="0.2">
      <c r="A1768" s="31">
        <v>43838</v>
      </c>
      <c r="B1768">
        <v>49.790000999999997</v>
      </c>
      <c r="C1768">
        <v>50.279998999999997</v>
      </c>
      <c r="D1768">
        <v>49.580002</v>
      </c>
      <c r="E1768">
        <v>50.080002</v>
      </c>
      <c r="F1768">
        <v>37.797310000000003</v>
      </c>
      <c r="G1768">
        <v>5987200</v>
      </c>
    </row>
    <row r="1769" spans="1:7" x14ac:dyDescent="0.2">
      <c r="A1769" s="31">
        <v>43839</v>
      </c>
      <c r="B1769">
        <v>50.299999</v>
      </c>
      <c r="C1769">
        <v>50.669998</v>
      </c>
      <c r="D1769">
        <v>50.060001</v>
      </c>
      <c r="E1769">
        <v>50.57</v>
      </c>
      <c r="F1769">
        <v>38.167121999999999</v>
      </c>
      <c r="G1769">
        <v>6449500</v>
      </c>
    </row>
    <row r="1770" spans="1:7" x14ac:dyDescent="0.2">
      <c r="A1770" s="31">
        <v>43840</v>
      </c>
      <c r="B1770">
        <v>50.939999</v>
      </c>
      <c r="C1770">
        <v>51.07</v>
      </c>
      <c r="D1770">
        <v>50.209999000000003</v>
      </c>
      <c r="E1770">
        <v>50.220001000000003</v>
      </c>
      <c r="F1770">
        <v>37.902962000000002</v>
      </c>
      <c r="G1770">
        <v>6049700</v>
      </c>
    </row>
    <row r="1771" spans="1:7" x14ac:dyDescent="0.2">
      <c r="A1771" s="31">
        <v>43843</v>
      </c>
      <c r="B1771">
        <v>50.150002000000001</v>
      </c>
      <c r="C1771">
        <v>51.119999</v>
      </c>
      <c r="D1771">
        <v>50</v>
      </c>
      <c r="E1771">
        <v>50.759998000000003</v>
      </c>
      <c r="F1771">
        <v>38.310513</v>
      </c>
      <c r="G1771">
        <v>7776400</v>
      </c>
    </row>
    <row r="1772" spans="1:7" x14ac:dyDescent="0.2">
      <c r="A1772" s="31">
        <v>43844</v>
      </c>
      <c r="B1772">
        <v>50.689999</v>
      </c>
      <c r="C1772">
        <v>50.91</v>
      </c>
      <c r="D1772">
        <v>50.560001</v>
      </c>
      <c r="E1772">
        <v>50.869999</v>
      </c>
      <c r="F1772">
        <v>38.393543000000001</v>
      </c>
      <c r="G1772">
        <v>8455900</v>
      </c>
    </row>
    <row r="1773" spans="1:7" x14ac:dyDescent="0.2">
      <c r="A1773" s="31">
        <v>43845</v>
      </c>
      <c r="B1773">
        <v>50.849997999999999</v>
      </c>
      <c r="C1773">
        <v>51.779998999999997</v>
      </c>
      <c r="D1773">
        <v>50.77</v>
      </c>
      <c r="E1773">
        <v>51.25</v>
      </c>
      <c r="F1773">
        <v>38.680346999999998</v>
      </c>
      <c r="G1773">
        <v>6748300</v>
      </c>
    </row>
    <row r="1774" spans="1:7" x14ac:dyDescent="0.2">
      <c r="A1774" s="31">
        <v>43846</v>
      </c>
      <c r="B1774">
        <v>51.330002</v>
      </c>
      <c r="C1774">
        <v>51.459999000000003</v>
      </c>
      <c r="D1774">
        <v>50.990001999999997</v>
      </c>
      <c r="E1774">
        <v>51.09</v>
      </c>
      <c r="F1774">
        <v>38.559586000000003</v>
      </c>
      <c r="G1774">
        <v>7159100</v>
      </c>
    </row>
    <row r="1775" spans="1:7" x14ac:dyDescent="0.2">
      <c r="A1775" s="31">
        <v>43847</v>
      </c>
      <c r="B1775">
        <v>51.16</v>
      </c>
      <c r="C1775">
        <v>51.369999</v>
      </c>
      <c r="D1775">
        <v>50.830002</v>
      </c>
      <c r="E1775">
        <v>51.02</v>
      </c>
      <c r="F1775">
        <v>38.506756000000003</v>
      </c>
      <c r="G1775">
        <v>11468200</v>
      </c>
    </row>
    <row r="1776" spans="1:7" x14ac:dyDescent="0.2">
      <c r="A1776" s="31">
        <v>43851</v>
      </c>
      <c r="B1776">
        <v>50.91</v>
      </c>
      <c r="C1776">
        <v>51.310001</v>
      </c>
      <c r="D1776">
        <v>50.509998000000003</v>
      </c>
      <c r="E1776">
        <v>51.09</v>
      </c>
      <c r="F1776">
        <v>38.559586000000003</v>
      </c>
      <c r="G1776">
        <v>10192400</v>
      </c>
    </row>
    <row r="1777" spans="1:7" x14ac:dyDescent="0.2">
      <c r="A1777" s="31">
        <v>43852</v>
      </c>
      <c r="B1777">
        <v>51.040000999999997</v>
      </c>
      <c r="C1777">
        <v>51.470001000000003</v>
      </c>
      <c r="D1777">
        <v>51.009998000000003</v>
      </c>
      <c r="E1777">
        <v>51.029998999999997</v>
      </c>
      <c r="F1777">
        <v>38.514301000000003</v>
      </c>
      <c r="G1777">
        <v>7300100</v>
      </c>
    </row>
    <row r="1778" spans="1:7" x14ac:dyDescent="0.2">
      <c r="A1778" s="31">
        <v>43853</v>
      </c>
      <c r="B1778">
        <v>50.82</v>
      </c>
      <c r="C1778">
        <v>51.040000999999997</v>
      </c>
      <c r="D1778">
        <v>50.389999000000003</v>
      </c>
      <c r="E1778">
        <v>50.560001</v>
      </c>
      <c r="F1778">
        <v>38.159579999999998</v>
      </c>
      <c r="G1778">
        <v>5699000</v>
      </c>
    </row>
    <row r="1779" spans="1:7" x14ac:dyDescent="0.2">
      <c r="A1779" s="31">
        <v>43854</v>
      </c>
      <c r="B1779">
        <v>50.490001999999997</v>
      </c>
      <c r="C1779">
        <v>50.599997999999999</v>
      </c>
      <c r="D1779">
        <v>50.029998999999997</v>
      </c>
      <c r="E1779">
        <v>50.25</v>
      </c>
      <c r="F1779">
        <v>37.925601999999998</v>
      </c>
      <c r="G1779">
        <v>10049500</v>
      </c>
    </row>
    <row r="1780" spans="1:7" x14ac:dyDescent="0.2">
      <c r="A1780" s="31">
        <v>43857</v>
      </c>
      <c r="B1780">
        <v>49.720001000000003</v>
      </c>
      <c r="C1780">
        <v>50.080002</v>
      </c>
      <c r="D1780">
        <v>49.610000999999997</v>
      </c>
      <c r="E1780">
        <v>49.77</v>
      </c>
      <c r="F1780">
        <v>37.563335000000002</v>
      </c>
      <c r="G1780">
        <v>7419900</v>
      </c>
    </row>
    <row r="1781" spans="1:7" x14ac:dyDescent="0.2">
      <c r="A1781" s="31">
        <v>43858</v>
      </c>
      <c r="B1781">
        <v>49.689999</v>
      </c>
      <c r="C1781">
        <v>50.299999</v>
      </c>
      <c r="D1781">
        <v>49.450001</v>
      </c>
      <c r="E1781">
        <v>50.169998</v>
      </c>
      <c r="F1781">
        <v>37.865223</v>
      </c>
      <c r="G1781">
        <v>9545300</v>
      </c>
    </row>
    <row r="1782" spans="1:7" x14ac:dyDescent="0.2">
      <c r="A1782" s="31">
        <v>43859</v>
      </c>
      <c r="B1782">
        <v>50.369999</v>
      </c>
      <c r="C1782">
        <v>50.77</v>
      </c>
      <c r="D1782">
        <v>50.080002</v>
      </c>
      <c r="E1782">
        <v>50.110000999999997</v>
      </c>
      <c r="F1782">
        <v>37.819946000000002</v>
      </c>
      <c r="G1782">
        <v>6318000</v>
      </c>
    </row>
    <row r="1783" spans="1:7" x14ac:dyDescent="0.2">
      <c r="A1783" s="31">
        <v>43860</v>
      </c>
      <c r="B1783">
        <v>49.07</v>
      </c>
      <c r="C1783">
        <v>49.150002000000001</v>
      </c>
      <c r="D1783">
        <v>46.330002</v>
      </c>
      <c r="E1783">
        <v>48</v>
      </c>
      <c r="F1783">
        <v>36.227448000000003</v>
      </c>
      <c r="G1783">
        <v>17717800</v>
      </c>
    </row>
    <row r="1784" spans="1:7" x14ac:dyDescent="0.2">
      <c r="A1784" s="31">
        <v>43861</v>
      </c>
      <c r="B1784">
        <v>48.25</v>
      </c>
      <c r="C1784">
        <v>48.799999</v>
      </c>
      <c r="D1784">
        <v>47.240001999999997</v>
      </c>
      <c r="E1784">
        <v>47.529998999999997</v>
      </c>
      <c r="F1784">
        <v>35.872718999999996</v>
      </c>
      <c r="G1784">
        <v>11794000</v>
      </c>
    </row>
    <row r="1785" spans="1:7" x14ac:dyDescent="0.2">
      <c r="A1785" s="31">
        <v>43864</v>
      </c>
      <c r="B1785">
        <v>47.52</v>
      </c>
      <c r="C1785">
        <v>47.700001</v>
      </c>
      <c r="D1785">
        <v>46.189999</v>
      </c>
      <c r="E1785">
        <v>46.259998000000003</v>
      </c>
      <c r="F1785">
        <v>34.914200000000001</v>
      </c>
      <c r="G1785">
        <v>10197600</v>
      </c>
    </row>
    <row r="1786" spans="1:7" x14ac:dyDescent="0.2">
      <c r="A1786" s="31">
        <v>43865</v>
      </c>
      <c r="B1786">
        <v>47.119999</v>
      </c>
      <c r="C1786">
        <v>47.23</v>
      </c>
      <c r="D1786">
        <v>46.5</v>
      </c>
      <c r="E1786">
        <v>46.52</v>
      </c>
      <c r="F1786">
        <v>35.110435000000003</v>
      </c>
      <c r="G1786">
        <v>10126000</v>
      </c>
    </row>
    <row r="1787" spans="1:7" x14ac:dyDescent="0.2">
      <c r="A1787" s="31">
        <v>43866</v>
      </c>
      <c r="B1787">
        <v>46.52</v>
      </c>
      <c r="C1787">
        <v>47.139999000000003</v>
      </c>
      <c r="D1787">
        <v>46.150002000000001</v>
      </c>
      <c r="E1787">
        <v>46.279998999999997</v>
      </c>
      <c r="F1787">
        <v>34.929298000000003</v>
      </c>
      <c r="G1787">
        <v>13515300</v>
      </c>
    </row>
    <row r="1788" spans="1:7" x14ac:dyDescent="0.2">
      <c r="A1788" s="31">
        <v>43867</v>
      </c>
      <c r="B1788">
        <v>46.5</v>
      </c>
      <c r="C1788">
        <v>46.959999000000003</v>
      </c>
      <c r="D1788">
        <v>46.419998</v>
      </c>
      <c r="E1788">
        <v>46.66</v>
      </c>
      <c r="F1788">
        <v>35.216095000000003</v>
      </c>
      <c r="G1788">
        <v>8763500</v>
      </c>
    </row>
    <row r="1789" spans="1:7" x14ac:dyDescent="0.2">
      <c r="A1789" s="31">
        <v>43868</v>
      </c>
      <c r="B1789">
        <v>46.66</v>
      </c>
      <c r="C1789">
        <v>46.669998</v>
      </c>
      <c r="D1789">
        <v>45.73</v>
      </c>
      <c r="E1789">
        <v>46.220001000000003</v>
      </c>
      <c r="F1789">
        <v>34.884010000000004</v>
      </c>
      <c r="G1789">
        <v>7138300</v>
      </c>
    </row>
    <row r="1790" spans="1:7" x14ac:dyDescent="0.2">
      <c r="A1790" s="31">
        <v>43871</v>
      </c>
      <c r="B1790">
        <v>46.150002000000001</v>
      </c>
      <c r="C1790">
        <v>46.68</v>
      </c>
      <c r="D1790">
        <v>45.939999</v>
      </c>
      <c r="E1790">
        <v>46.200001</v>
      </c>
      <c r="F1790">
        <v>34.868918999999998</v>
      </c>
      <c r="G1790">
        <v>6272100</v>
      </c>
    </row>
    <row r="1791" spans="1:7" x14ac:dyDescent="0.2">
      <c r="A1791" s="31">
        <v>43872</v>
      </c>
      <c r="B1791">
        <v>46.080002</v>
      </c>
      <c r="C1791">
        <v>46.189999</v>
      </c>
      <c r="D1791">
        <v>45.459999000000003</v>
      </c>
      <c r="E1791">
        <v>45.57</v>
      </c>
      <c r="F1791">
        <v>34.393433000000002</v>
      </c>
      <c r="G1791">
        <v>9814000</v>
      </c>
    </row>
    <row r="1792" spans="1:7" x14ac:dyDescent="0.2">
      <c r="A1792" s="31">
        <v>43873</v>
      </c>
      <c r="B1792">
        <v>45.57</v>
      </c>
      <c r="C1792">
        <v>45.650002000000001</v>
      </c>
      <c r="D1792">
        <v>44.860000999999997</v>
      </c>
      <c r="E1792">
        <v>45.400002000000001</v>
      </c>
      <c r="F1792">
        <v>34.265124999999998</v>
      </c>
      <c r="G1792">
        <v>10533000</v>
      </c>
    </row>
    <row r="1793" spans="1:7" x14ac:dyDescent="0.2">
      <c r="A1793" s="31">
        <v>43874</v>
      </c>
      <c r="B1793">
        <v>45.419998</v>
      </c>
      <c r="C1793">
        <v>45.91</v>
      </c>
      <c r="D1793">
        <v>44.970001000000003</v>
      </c>
      <c r="E1793">
        <v>45.650002000000001</v>
      </c>
      <c r="F1793">
        <v>34.453819000000003</v>
      </c>
      <c r="G1793">
        <v>6111300</v>
      </c>
    </row>
    <row r="1794" spans="1:7" x14ac:dyDescent="0.2">
      <c r="A1794" s="31">
        <v>43875</v>
      </c>
      <c r="B1794">
        <v>45.720001000000003</v>
      </c>
      <c r="C1794">
        <v>45.779998999999997</v>
      </c>
      <c r="D1794">
        <v>44.91</v>
      </c>
      <c r="E1794">
        <v>45.169998</v>
      </c>
      <c r="F1794">
        <v>34.091534000000003</v>
      </c>
      <c r="G1794">
        <v>9026000</v>
      </c>
    </row>
    <row r="1795" spans="1:7" x14ac:dyDescent="0.2">
      <c r="A1795" s="31">
        <v>43879</v>
      </c>
      <c r="B1795">
        <v>45.099997999999999</v>
      </c>
      <c r="C1795">
        <v>45.529998999999997</v>
      </c>
      <c r="D1795">
        <v>45.02</v>
      </c>
      <c r="E1795">
        <v>45.220001000000003</v>
      </c>
      <c r="F1795">
        <v>34.129272</v>
      </c>
      <c r="G1795">
        <v>12033800</v>
      </c>
    </row>
    <row r="1796" spans="1:7" x14ac:dyDescent="0.2">
      <c r="A1796" s="31">
        <v>43880</v>
      </c>
      <c r="B1796">
        <v>45.25</v>
      </c>
      <c r="C1796">
        <v>45.48</v>
      </c>
      <c r="D1796">
        <v>44.939999</v>
      </c>
      <c r="E1796">
        <v>45.139999000000003</v>
      </c>
      <c r="F1796">
        <v>34.068890000000003</v>
      </c>
      <c r="G1796">
        <v>5888600</v>
      </c>
    </row>
    <row r="1797" spans="1:7" x14ac:dyDescent="0.2">
      <c r="A1797" s="31">
        <v>43881</v>
      </c>
      <c r="B1797">
        <v>45.09</v>
      </c>
      <c r="C1797">
        <v>45.650002000000001</v>
      </c>
      <c r="D1797">
        <v>44.939999</v>
      </c>
      <c r="E1797">
        <v>45.560001</v>
      </c>
      <c r="F1797">
        <v>34.385886999999997</v>
      </c>
      <c r="G1797">
        <v>5242900</v>
      </c>
    </row>
    <row r="1798" spans="1:7" x14ac:dyDescent="0.2">
      <c r="A1798" s="31">
        <v>43882</v>
      </c>
      <c r="B1798">
        <v>45.389999000000003</v>
      </c>
      <c r="C1798">
        <v>46.220001000000003</v>
      </c>
      <c r="D1798">
        <v>45.32</v>
      </c>
      <c r="E1798">
        <v>45.889999000000003</v>
      </c>
      <c r="F1798">
        <v>34.634940999999998</v>
      </c>
      <c r="G1798">
        <v>9367800</v>
      </c>
    </row>
    <row r="1799" spans="1:7" x14ac:dyDescent="0.2">
      <c r="A1799" s="31">
        <v>43885</v>
      </c>
      <c r="B1799">
        <v>45.290000999999997</v>
      </c>
      <c r="C1799">
        <v>45.689999</v>
      </c>
      <c r="D1799">
        <v>43.580002</v>
      </c>
      <c r="E1799">
        <v>43.799999</v>
      </c>
      <c r="F1799">
        <v>33.057541000000001</v>
      </c>
      <c r="G1799">
        <v>18907800</v>
      </c>
    </row>
    <row r="1800" spans="1:7" x14ac:dyDescent="0.2">
      <c r="A1800" s="31">
        <v>43886</v>
      </c>
      <c r="B1800">
        <v>43.709999000000003</v>
      </c>
      <c r="C1800">
        <v>44.259998000000003</v>
      </c>
      <c r="D1800">
        <v>42.32</v>
      </c>
      <c r="E1800">
        <v>42.490001999999997</v>
      </c>
      <c r="F1800">
        <v>32.068832</v>
      </c>
      <c r="G1800">
        <v>12475900</v>
      </c>
    </row>
    <row r="1801" spans="1:7" x14ac:dyDescent="0.2">
      <c r="A1801" s="31">
        <v>43887</v>
      </c>
      <c r="B1801">
        <v>42.389999000000003</v>
      </c>
      <c r="C1801">
        <v>43.099997999999999</v>
      </c>
      <c r="D1801">
        <v>42.110000999999997</v>
      </c>
      <c r="E1801">
        <v>42.119999</v>
      </c>
      <c r="F1801">
        <v>31.789587000000001</v>
      </c>
      <c r="G1801">
        <v>14293000</v>
      </c>
    </row>
    <row r="1802" spans="1:7" x14ac:dyDescent="0.2">
      <c r="A1802" s="31">
        <v>43888</v>
      </c>
      <c r="B1802">
        <v>41.849997999999999</v>
      </c>
      <c r="C1802">
        <v>42.470001000000003</v>
      </c>
      <c r="D1802">
        <v>40.299999</v>
      </c>
      <c r="E1802">
        <v>40.299999</v>
      </c>
      <c r="F1802">
        <v>30.415956000000001</v>
      </c>
      <c r="G1802">
        <v>13884500</v>
      </c>
    </row>
    <row r="1803" spans="1:7" x14ac:dyDescent="0.2">
      <c r="A1803" s="31">
        <v>43889</v>
      </c>
      <c r="B1803">
        <v>39.369999</v>
      </c>
      <c r="C1803">
        <v>40.5</v>
      </c>
      <c r="D1803">
        <v>38.57</v>
      </c>
      <c r="E1803">
        <v>40.369999</v>
      </c>
      <c r="F1803">
        <v>30.468786000000001</v>
      </c>
      <c r="G1803">
        <v>23998100</v>
      </c>
    </row>
    <row r="1804" spans="1:7" x14ac:dyDescent="0.2">
      <c r="A1804" s="31">
        <v>43892</v>
      </c>
      <c r="B1804">
        <v>40.459999000000003</v>
      </c>
      <c r="C1804">
        <v>42.080002</v>
      </c>
      <c r="D1804">
        <v>40.060001</v>
      </c>
      <c r="E1804">
        <v>42.07</v>
      </c>
      <c r="F1804">
        <v>31.751854000000002</v>
      </c>
      <c r="G1804">
        <v>14560000</v>
      </c>
    </row>
    <row r="1805" spans="1:7" x14ac:dyDescent="0.2">
      <c r="A1805" s="31">
        <v>43893</v>
      </c>
      <c r="B1805">
        <v>42.16</v>
      </c>
      <c r="C1805">
        <v>43.599997999999999</v>
      </c>
      <c r="D1805">
        <v>41.470001000000003</v>
      </c>
      <c r="E1805">
        <v>41.900002000000001</v>
      </c>
      <c r="F1805">
        <v>31.623540999999999</v>
      </c>
      <c r="G1805">
        <v>18031600</v>
      </c>
    </row>
    <row r="1806" spans="1:7" x14ac:dyDescent="0.2">
      <c r="A1806" s="31">
        <v>43894</v>
      </c>
      <c r="B1806">
        <v>42.400002000000001</v>
      </c>
      <c r="C1806">
        <v>43.950001</v>
      </c>
      <c r="D1806">
        <v>42.09</v>
      </c>
      <c r="E1806">
        <v>43.93</v>
      </c>
      <c r="F1806">
        <v>33.155659</v>
      </c>
      <c r="G1806">
        <v>12612900</v>
      </c>
    </row>
    <row r="1807" spans="1:7" x14ac:dyDescent="0.2">
      <c r="A1807" s="31">
        <v>43895</v>
      </c>
      <c r="B1807">
        <v>42.73</v>
      </c>
      <c r="C1807">
        <v>43.880001</v>
      </c>
      <c r="D1807">
        <v>42.540000999999997</v>
      </c>
      <c r="E1807">
        <v>43.16</v>
      </c>
      <c r="F1807">
        <v>32.574508999999999</v>
      </c>
      <c r="G1807">
        <v>11502300</v>
      </c>
    </row>
    <row r="1808" spans="1:7" x14ac:dyDescent="0.2">
      <c r="A1808" s="31">
        <v>43896</v>
      </c>
      <c r="B1808">
        <v>41.860000999999997</v>
      </c>
      <c r="C1808">
        <v>42.450001</v>
      </c>
      <c r="D1808">
        <v>41.119999</v>
      </c>
      <c r="E1808">
        <v>42.150002000000001</v>
      </c>
      <c r="F1808">
        <v>31.812222999999999</v>
      </c>
      <c r="G1808">
        <v>15485300</v>
      </c>
    </row>
    <row r="1809" spans="1:7" x14ac:dyDescent="0.2">
      <c r="A1809" s="31">
        <v>43899</v>
      </c>
      <c r="B1809">
        <v>39.799999</v>
      </c>
      <c r="C1809">
        <v>41.77</v>
      </c>
      <c r="D1809">
        <v>39.439999</v>
      </c>
      <c r="E1809">
        <v>40.340000000000003</v>
      </c>
      <c r="F1809">
        <v>30.446145999999999</v>
      </c>
      <c r="G1809">
        <v>16480100</v>
      </c>
    </row>
    <row r="1810" spans="1:7" x14ac:dyDescent="0.2">
      <c r="A1810" s="31">
        <v>43900</v>
      </c>
      <c r="B1810">
        <v>41.470001000000003</v>
      </c>
      <c r="C1810">
        <v>42.52</v>
      </c>
      <c r="D1810">
        <v>40.419998</v>
      </c>
      <c r="E1810">
        <v>42.150002000000001</v>
      </c>
      <c r="F1810">
        <v>31.812222999999999</v>
      </c>
      <c r="G1810">
        <v>20532700</v>
      </c>
    </row>
    <row r="1811" spans="1:7" x14ac:dyDescent="0.2">
      <c r="A1811" s="31">
        <v>43901</v>
      </c>
      <c r="B1811">
        <v>40.849997999999999</v>
      </c>
      <c r="C1811">
        <v>41.549999</v>
      </c>
      <c r="D1811">
        <v>40.139999000000003</v>
      </c>
      <c r="E1811">
        <v>40.479999999999997</v>
      </c>
      <c r="F1811">
        <v>30.551804000000001</v>
      </c>
      <c r="G1811">
        <v>16557300</v>
      </c>
    </row>
    <row r="1812" spans="1:7" x14ac:dyDescent="0.2">
      <c r="A1812" s="31">
        <v>43902</v>
      </c>
      <c r="B1812">
        <v>37.470001000000003</v>
      </c>
      <c r="C1812">
        <v>38.599997999999999</v>
      </c>
      <c r="D1812">
        <v>35.779998999999997</v>
      </c>
      <c r="E1812">
        <v>36.419998</v>
      </c>
      <c r="F1812">
        <v>27.487576000000001</v>
      </c>
      <c r="G1812">
        <v>19322800</v>
      </c>
    </row>
    <row r="1813" spans="1:7" x14ac:dyDescent="0.2">
      <c r="A1813" s="31">
        <v>43903</v>
      </c>
      <c r="B1813">
        <v>38.25</v>
      </c>
      <c r="C1813">
        <v>40.200001</v>
      </c>
      <c r="D1813">
        <v>36.729999999999997</v>
      </c>
      <c r="E1813">
        <v>40.07</v>
      </c>
      <c r="F1813">
        <v>30.242369</v>
      </c>
      <c r="G1813">
        <v>16308900</v>
      </c>
    </row>
    <row r="1814" spans="1:7" x14ac:dyDescent="0.2">
      <c r="A1814" s="31">
        <v>43906</v>
      </c>
      <c r="B1814">
        <v>35.93</v>
      </c>
      <c r="C1814">
        <v>41.259998000000003</v>
      </c>
      <c r="D1814">
        <v>34.380001</v>
      </c>
      <c r="E1814">
        <v>38.220001000000003</v>
      </c>
      <c r="F1814">
        <v>28.846108999999998</v>
      </c>
      <c r="G1814">
        <v>18032100</v>
      </c>
    </row>
    <row r="1815" spans="1:7" x14ac:dyDescent="0.2">
      <c r="A1815" s="31">
        <v>43907</v>
      </c>
      <c r="B1815">
        <v>38.900002000000001</v>
      </c>
      <c r="C1815">
        <v>40.580002</v>
      </c>
      <c r="D1815">
        <v>38.130001</v>
      </c>
      <c r="E1815">
        <v>39.849997999999999</v>
      </c>
      <c r="F1815">
        <v>30.076329999999999</v>
      </c>
      <c r="G1815">
        <v>16972000</v>
      </c>
    </row>
    <row r="1816" spans="1:7" x14ac:dyDescent="0.2">
      <c r="A1816" s="31">
        <v>43908</v>
      </c>
      <c r="B1816">
        <v>37.5</v>
      </c>
      <c r="C1816">
        <v>39</v>
      </c>
      <c r="D1816">
        <v>35</v>
      </c>
      <c r="E1816">
        <v>38.32</v>
      </c>
      <c r="F1816">
        <v>28.921576000000002</v>
      </c>
      <c r="G1816">
        <v>18217800</v>
      </c>
    </row>
    <row r="1817" spans="1:7" x14ac:dyDescent="0.2">
      <c r="A1817" s="31">
        <v>43909</v>
      </c>
      <c r="B1817">
        <v>37.630001</v>
      </c>
      <c r="C1817">
        <v>37.630001</v>
      </c>
      <c r="D1817">
        <v>34.830002</v>
      </c>
      <c r="E1817">
        <v>37.099997999999999</v>
      </c>
      <c r="F1817">
        <v>28.000795</v>
      </c>
      <c r="G1817">
        <v>15889800</v>
      </c>
    </row>
    <row r="1818" spans="1:7" x14ac:dyDescent="0.2">
      <c r="A1818" s="31">
        <v>43910</v>
      </c>
      <c r="B1818">
        <v>36.159999999999997</v>
      </c>
      <c r="C1818">
        <v>36.979999999999997</v>
      </c>
      <c r="D1818">
        <v>34.139999000000003</v>
      </c>
      <c r="E1818">
        <v>34.279998999999997</v>
      </c>
      <c r="F1818">
        <v>25.872434999999999</v>
      </c>
      <c r="G1818">
        <v>21595700</v>
      </c>
    </row>
    <row r="1819" spans="1:7" x14ac:dyDescent="0.2">
      <c r="A1819" s="31">
        <v>43913</v>
      </c>
      <c r="B1819">
        <v>32.919998</v>
      </c>
      <c r="C1819">
        <v>33.259998000000003</v>
      </c>
      <c r="D1819">
        <v>30.950001</v>
      </c>
      <c r="E1819">
        <v>31.379999000000002</v>
      </c>
      <c r="F1819">
        <v>23.683695</v>
      </c>
      <c r="G1819">
        <v>24246000</v>
      </c>
    </row>
    <row r="1820" spans="1:7" x14ac:dyDescent="0.2">
      <c r="A1820" s="31">
        <v>43914</v>
      </c>
      <c r="B1820">
        <v>32.130001</v>
      </c>
      <c r="C1820">
        <v>33.340000000000003</v>
      </c>
      <c r="D1820">
        <v>31.77</v>
      </c>
      <c r="E1820">
        <v>32.380001</v>
      </c>
      <c r="F1820">
        <v>25.110607000000002</v>
      </c>
      <c r="G1820">
        <v>21746000</v>
      </c>
    </row>
    <row r="1821" spans="1:7" x14ac:dyDescent="0.2">
      <c r="A1821" s="31">
        <v>43915</v>
      </c>
      <c r="B1821">
        <v>32.229999999999997</v>
      </c>
      <c r="C1821">
        <v>36.139999000000003</v>
      </c>
      <c r="D1821">
        <v>31.709999</v>
      </c>
      <c r="E1821">
        <v>34.369999</v>
      </c>
      <c r="F1821">
        <v>26.653851</v>
      </c>
      <c r="G1821">
        <v>21540900</v>
      </c>
    </row>
    <row r="1822" spans="1:7" x14ac:dyDescent="0.2">
      <c r="A1822" s="31">
        <v>43916</v>
      </c>
      <c r="B1822">
        <v>34.639999000000003</v>
      </c>
      <c r="C1822">
        <v>36.82</v>
      </c>
      <c r="D1822">
        <v>34.639999000000003</v>
      </c>
      <c r="E1822">
        <v>36.639999000000003</v>
      </c>
      <c r="F1822">
        <v>28.414224999999998</v>
      </c>
      <c r="G1822">
        <v>14403400</v>
      </c>
    </row>
    <row r="1823" spans="1:7" x14ac:dyDescent="0.2">
      <c r="A1823" s="31">
        <v>43917</v>
      </c>
      <c r="B1823">
        <v>34.5</v>
      </c>
      <c r="C1823">
        <v>38.040000999999997</v>
      </c>
      <c r="D1823">
        <v>34.049999</v>
      </c>
      <c r="E1823">
        <v>36.639999000000003</v>
      </c>
      <c r="F1823">
        <v>28.414224999999998</v>
      </c>
      <c r="G1823">
        <v>14679500</v>
      </c>
    </row>
    <row r="1824" spans="1:7" x14ac:dyDescent="0.2">
      <c r="A1824" s="31">
        <v>43920</v>
      </c>
      <c r="B1824">
        <v>36.880001</v>
      </c>
      <c r="C1824">
        <v>37.919998</v>
      </c>
      <c r="D1824">
        <v>36.369999</v>
      </c>
      <c r="E1824">
        <v>37.310001</v>
      </c>
      <c r="F1824">
        <v>28.933817000000001</v>
      </c>
      <c r="G1824">
        <v>18352900</v>
      </c>
    </row>
    <row r="1825" spans="1:7" x14ac:dyDescent="0.2">
      <c r="A1825" s="31">
        <v>43921</v>
      </c>
      <c r="B1825">
        <v>36.759998000000003</v>
      </c>
      <c r="C1825">
        <v>38.959999000000003</v>
      </c>
      <c r="D1825">
        <v>36.75</v>
      </c>
      <c r="E1825">
        <v>38.669998</v>
      </c>
      <c r="F1825">
        <v>29.988485000000001</v>
      </c>
      <c r="G1825">
        <v>15865800</v>
      </c>
    </row>
    <row r="1826" spans="1:7" x14ac:dyDescent="0.2">
      <c r="A1826" s="31">
        <v>43922</v>
      </c>
      <c r="B1826">
        <v>36.849997999999999</v>
      </c>
      <c r="C1826">
        <v>37.979999999999997</v>
      </c>
      <c r="D1826">
        <v>36.689999</v>
      </c>
      <c r="E1826">
        <v>37.610000999999997</v>
      </c>
      <c r="F1826">
        <v>29.166460000000001</v>
      </c>
      <c r="G1826">
        <v>18310500</v>
      </c>
    </row>
    <row r="1827" spans="1:7" x14ac:dyDescent="0.2">
      <c r="A1827" s="31">
        <v>43923</v>
      </c>
      <c r="B1827">
        <v>36.130001</v>
      </c>
      <c r="C1827">
        <v>36.549999</v>
      </c>
      <c r="D1827">
        <v>35.340000000000003</v>
      </c>
      <c r="E1827">
        <v>36.220001000000003</v>
      </c>
      <c r="F1827">
        <v>28.088515999999998</v>
      </c>
      <c r="G1827">
        <v>14393600</v>
      </c>
    </row>
    <row r="1828" spans="1:7" x14ac:dyDescent="0.2">
      <c r="A1828" s="31">
        <v>43924</v>
      </c>
      <c r="B1828">
        <v>36.610000999999997</v>
      </c>
      <c r="C1828">
        <v>37.700001</v>
      </c>
      <c r="D1828">
        <v>36.150002000000001</v>
      </c>
      <c r="E1828">
        <v>37.409999999999997</v>
      </c>
      <c r="F1828">
        <v>29.011358000000001</v>
      </c>
      <c r="G1828">
        <v>10338000</v>
      </c>
    </row>
    <row r="1829" spans="1:7" x14ac:dyDescent="0.2">
      <c r="A1829" s="31">
        <v>43927</v>
      </c>
      <c r="B1829">
        <v>38.509998000000003</v>
      </c>
      <c r="C1829">
        <v>38.869999</v>
      </c>
      <c r="D1829">
        <v>37.029998999999997</v>
      </c>
      <c r="E1829">
        <v>37.279998999999997</v>
      </c>
      <c r="F1829">
        <v>28.910543000000001</v>
      </c>
      <c r="G1829">
        <v>14463800</v>
      </c>
    </row>
    <row r="1830" spans="1:7" x14ac:dyDescent="0.2">
      <c r="A1830" s="31">
        <v>43928</v>
      </c>
      <c r="B1830">
        <v>38.220001000000003</v>
      </c>
      <c r="C1830">
        <v>39.900002000000001</v>
      </c>
      <c r="D1830">
        <v>37.610000999999997</v>
      </c>
      <c r="E1830">
        <v>38.479999999999997</v>
      </c>
      <c r="F1830">
        <v>29.841145000000001</v>
      </c>
      <c r="G1830">
        <v>12021300</v>
      </c>
    </row>
    <row r="1831" spans="1:7" x14ac:dyDescent="0.2">
      <c r="A1831" s="31">
        <v>43929</v>
      </c>
      <c r="B1831">
        <v>38.889999000000003</v>
      </c>
      <c r="C1831">
        <v>40.75</v>
      </c>
      <c r="D1831">
        <v>38.619999</v>
      </c>
      <c r="E1831">
        <v>40.130001</v>
      </c>
      <c r="F1831">
        <v>31.120708</v>
      </c>
      <c r="G1831">
        <v>11727600</v>
      </c>
    </row>
    <row r="1832" spans="1:7" x14ac:dyDescent="0.2">
      <c r="A1832" s="31">
        <v>43930</v>
      </c>
      <c r="B1832">
        <v>40.130001</v>
      </c>
      <c r="C1832">
        <v>41.540000999999997</v>
      </c>
      <c r="D1832">
        <v>40.130001</v>
      </c>
      <c r="E1832">
        <v>40.909999999999997</v>
      </c>
      <c r="F1832">
        <v>31.725597</v>
      </c>
      <c r="G1832">
        <v>8933800</v>
      </c>
    </row>
    <row r="1833" spans="1:7" x14ac:dyDescent="0.2">
      <c r="A1833" s="31">
        <v>43934</v>
      </c>
      <c r="B1833">
        <v>40.759998000000003</v>
      </c>
      <c r="C1833">
        <v>40.939999</v>
      </c>
      <c r="D1833">
        <v>39.729999999999997</v>
      </c>
      <c r="E1833">
        <v>40.439999</v>
      </c>
      <c r="F1833">
        <v>31.361115999999999</v>
      </c>
      <c r="G1833">
        <v>8449800</v>
      </c>
    </row>
    <row r="1834" spans="1:7" x14ac:dyDescent="0.2">
      <c r="A1834" s="31">
        <v>43935</v>
      </c>
      <c r="B1834">
        <v>41.049999</v>
      </c>
      <c r="C1834">
        <v>42.389999000000003</v>
      </c>
      <c r="D1834">
        <v>40.889999000000003</v>
      </c>
      <c r="E1834">
        <v>42.119999</v>
      </c>
      <c r="F1834">
        <v>32.663952000000002</v>
      </c>
      <c r="G1834">
        <v>8526500</v>
      </c>
    </row>
    <row r="1835" spans="1:7" x14ac:dyDescent="0.2">
      <c r="A1835" s="31">
        <v>43936</v>
      </c>
      <c r="B1835">
        <v>41.09</v>
      </c>
      <c r="C1835">
        <v>41.220001000000003</v>
      </c>
      <c r="D1835">
        <v>40.209999000000003</v>
      </c>
      <c r="E1835">
        <v>40.909999999999997</v>
      </c>
      <c r="F1835">
        <v>31.725597</v>
      </c>
      <c r="G1835">
        <v>7415200</v>
      </c>
    </row>
    <row r="1836" spans="1:7" x14ac:dyDescent="0.2">
      <c r="A1836" s="31">
        <v>43937</v>
      </c>
      <c r="B1836">
        <v>41.099997999999999</v>
      </c>
      <c r="C1836">
        <v>41.32</v>
      </c>
      <c r="D1836">
        <v>40.169998</v>
      </c>
      <c r="E1836">
        <v>40.400002000000001</v>
      </c>
      <c r="F1836">
        <v>31.330099000000001</v>
      </c>
      <c r="G1836">
        <v>7429400</v>
      </c>
    </row>
    <row r="1837" spans="1:7" x14ac:dyDescent="0.2">
      <c r="A1837" s="31">
        <v>43938</v>
      </c>
      <c r="B1837">
        <v>41</v>
      </c>
      <c r="C1837">
        <v>41.950001</v>
      </c>
      <c r="D1837">
        <v>40.630001</v>
      </c>
      <c r="E1837">
        <v>40.849997999999999</v>
      </c>
      <c r="F1837">
        <v>31.679069999999999</v>
      </c>
      <c r="G1837">
        <v>10455400</v>
      </c>
    </row>
    <row r="1838" spans="1:7" x14ac:dyDescent="0.2">
      <c r="A1838" s="31">
        <v>43941</v>
      </c>
      <c r="B1838">
        <v>40.25</v>
      </c>
      <c r="C1838">
        <v>40.409999999999997</v>
      </c>
      <c r="D1838">
        <v>38.700001</v>
      </c>
      <c r="E1838">
        <v>39.07</v>
      </c>
      <c r="F1838">
        <v>30.298684999999999</v>
      </c>
      <c r="G1838">
        <v>13229600</v>
      </c>
    </row>
    <row r="1839" spans="1:7" x14ac:dyDescent="0.2">
      <c r="A1839" s="31">
        <v>43942</v>
      </c>
      <c r="B1839">
        <v>38</v>
      </c>
      <c r="C1839">
        <v>38.82</v>
      </c>
      <c r="D1839">
        <v>37.5</v>
      </c>
      <c r="E1839">
        <v>37.759998000000003</v>
      </c>
      <c r="F1839">
        <v>29.282785000000001</v>
      </c>
      <c r="G1839">
        <v>15089300</v>
      </c>
    </row>
    <row r="1840" spans="1:7" x14ac:dyDescent="0.2">
      <c r="A1840" s="31">
        <v>43943</v>
      </c>
      <c r="B1840">
        <v>38.439999</v>
      </c>
      <c r="C1840">
        <v>38.479999999999997</v>
      </c>
      <c r="D1840">
        <v>37.450001</v>
      </c>
      <c r="E1840">
        <v>37.810001</v>
      </c>
      <c r="F1840">
        <v>29.321562</v>
      </c>
      <c r="G1840">
        <v>11190800</v>
      </c>
    </row>
    <row r="1841" spans="1:7" x14ac:dyDescent="0.2">
      <c r="A1841" s="31">
        <v>43944</v>
      </c>
      <c r="B1841">
        <v>38.009998000000003</v>
      </c>
      <c r="C1841">
        <v>38.840000000000003</v>
      </c>
      <c r="D1841">
        <v>37.919998</v>
      </c>
      <c r="E1841">
        <v>38.450001</v>
      </c>
      <c r="F1841">
        <v>29.817879000000001</v>
      </c>
      <c r="G1841">
        <v>7182400</v>
      </c>
    </row>
    <row r="1842" spans="1:7" x14ac:dyDescent="0.2">
      <c r="A1842" s="31">
        <v>43945</v>
      </c>
      <c r="B1842">
        <v>38.759998000000003</v>
      </c>
      <c r="C1842">
        <v>39.57</v>
      </c>
      <c r="D1842">
        <v>38.689999</v>
      </c>
      <c r="E1842">
        <v>39.419998</v>
      </c>
      <c r="F1842">
        <v>30.57011</v>
      </c>
      <c r="G1842">
        <v>8785500</v>
      </c>
    </row>
    <row r="1843" spans="1:7" x14ac:dyDescent="0.2">
      <c r="A1843" s="31">
        <v>43948</v>
      </c>
      <c r="B1843">
        <v>39.619999</v>
      </c>
      <c r="C1843">
        <v>40.209999000000003</v>
      </c>
      <c r="D1843">
        <v>39.240001999999997</v>
      </c>
      <c r="E1843">
        <v>39.75</v>
      </c>
      <c r="F1843">
        <v>30.826018999999999</v>
      </c>
      <c r="G1843">
        <v>6066300</v>
      </c>
    </row>
    <row r="1844" spans="1:7" x14ac:dyDescent="0.2">
      <c r="A1844" s="31">
        <v>43949</v>
      </c>
      <c r="B1844">
        <v>40.709999000000003</v>
      </c>
      <c r="C1844">
        <v>41.459999000000003</v>
      </c>
      <c r="D1844">
        <v>40.57</v>
      </c>
      <c r="E1844">
        <v>40.709999000000003</v>
      </c>
      <c r="F1844">
        <v>31.570501</v>
      </c>
      <c r="G1844">
        <v>7098500</v>
      </c>
    </row>
    <row r="1845" spans="1:7" x14ac:dyDescent="0.2">
      <c r="A1845" s="31">
        <v>43950</v>
      </c>
      <c r="B1845">
        <v>41</v>
      </c>
      <c r="C1845">
        <v>41.27</v>
      </c>
      <c r="D1845">
        <v>40.470001000000003</v>
      </c>
      <c r="E1845">
        <v>40.470001000000003</v>
      </c>
      <c r="F1845">
        <v>31.38438</v>
      </c>
      <c r="G1845">
        <v>7350400</v>
      </c>
    </row>
    <row r="1846" spans="1:7" x14ac:dyDescent="0.2">
      <c r="A1846" s="31">
        <v>43951</v>
      </c>
      <c r="B1846">
        <v>42.349997999999999</v>
      </c>
      <c r="C1846">
        <v>42.360000999999997</v>
      </c>
      <c r="D1846">
        <v>39.040000999999997</v>
      </c>
      <c r="E1846">
        <v>39.25</v>
      </c>
      <c r="F1846">
        <v>30.438278</v>
      </c>
      <c r="G1846">
        <v>13830900</v>
      </c>
    </row>
    <row r="1847" spans="1:7" x14ac:dyDescent="0.2">
      <c r="A1847" s="31">
        <v>43952</v>
      </c>
      <c r="B1847">
        <v>39.029998999999997</v>
      </c>
      <c r="C1847">
        <v>40.360000999999997</v>
      </c>
      <c r="D1847">
        <v>37.669998</v>
      </c>
      <c r="E1847">
        <v>37.909999999999997</v>
      </c>
      <c r="F1847">
        <v>29.399101000000002</v>
      </c>
      <c r="G1847">
        <v>11765500</v>
      </c>
    </row>
    <row r="1848" spans="1:7" x14ac:dyDescent="0.2">
      <c r="A1848" s="31">
        <v>43955</v>
      </c>
      <c r="B1848">
        <v>38</v>
      </c>
      <c r="C1848">
        <v>38.270000000000003</v>
      </c>
      <c r="D1848">
        <v>37.57</v>
      </c>
      <c r="E1848">
        <v>38.009998000000003</v>
      </c>
      <c r="F1848">
        <v>29.476654</v>
      </c>
      <c r="G1848">
        <v>9177300</v>
      </c>
    </row>
    <row r="1849" spans="1:7" x14ac:dyDescent="0.2">
      <c r="A1849" s="31">
        <v>43956</v>
      </c>
      <c r="B1849">
        <v>38.279998999999997</v>
      </c>
      <c r="C1849">
        <v>38.400002000000001</v>
      </c>
      <c r="D1849">
        <v>36.720001000000003</v>
      </c>
      <c r="E1849">
        <v>36.799999</v>
      </c>
      <c r="F1849">
        <v>28.538307</v>
      </c>
      <c r="G1849">
        <v>9590200</v>
      </c>
    </row>
    <row r="1850" spans="1:7" x14ac:dyDescent="0.2">
      <c r="A1850" s="31">
        <v>43957</v>
      </c>
      <c r="B1850">
        <v>37.090000000000003</v>
      </c>
      <c r="C1850">
        <v>37.139999000000003</v>
      </c>
      <c r="D1850">
        <v>35.139999000000003</v>
      </c>
      <c r="E1850">
        <v>35.729999999999997</v>
      </c>
      <c r="F1850">
        <v>27.708521000000001</v>
      </c>
      <c r="G1850">
        <v>15203600</v>
      </c>
    </row>
    <row r="1851" spans="1:7" x14ac:dyDescent="0.2">
      <c r="A1851" s="31">
        <v>43958</v>
      </c>
      <c r="B1851">
        <v>36.220001000000003</v>
      </c>
      <c r="C1851">
        <v>36.25</v>
      </c>
      <c r="D1851">
        <v>35.020000000000003</v>
      </c>
      <c r="E1851">
        <v>35.099997999999999</v>
      </c>
      <c r="F1851">
        <v>27.219954999999999</v>
      </c>
      <c r="G1851">
        <v>17855900</v>
      </c>
    </row>
    <row r="1852" spans="1:7" x14ac:dyDescent="0.2">
      <c r="A1852" s="31">
        <v>43959</v>
      </c>
      <c r="B1852">
        <v>35.630001</v>
      </c>
      <c r="C1852">
        <v>36.900002000000001</v>
      </c>
      <c r="D1852">
        <v>35.439999</v>
      </c>
      <c r="E1852">
        <v>36.740001999999997</v>
      </c>
      <c r="F1852">
        <v>28.491773999999999</v>
      </c>
      <c r="G1852">
        <v>8451500</v>
      </c>
    </row>
    <row r="1853" spans="1:7" x14ac:dyDescent="0.2">
      <c r="A1853" s="31">
        <v>43962</v>
      </c>
      <c r="B1853">
        <v>36.029998999999997</v>
      </c>
      <c r="C1853">
        <v>36.700001</v>
      </c>
      <c r="D1853">
        <v>35.869999</v>
      </c>
      <c r="E1853">
        <v>36.419998</v>
      </c>
      <c r="F1853">
        <v>28.243615999999999</v>
      </c>
      <c r="G1853">
        <v>8254900</v>
      </c>
    </row>
    <row r="1854" spans="1:7" x14ac:dyDescent="0.2">
      <c r="A1854" s="31">
        <v>43963</v>
      </c>
      <c r="B1854">
        <v>36.700001</v>
      </c>
      <c r="C1854">
        <v>37.150002000000001</v>
      </c>
      <c r="D1854">
        <v>36.07</v>
      </c>
      <c r="E1854">
        <v>36.080002</v>
      </c>
      <c r="F1854">
        <v>27.979944</v>
      </c>
      <c r="G1854">
        <v>12086400</v>
      </c>
    </row>
    <row r="1855" spans="1:7" x14ac:dyDescent="0.2">
      <c r="A1855" s="31">
        <v>43964</v>
      </c>
      <c r="B1855">
        <v>36.020000000000003</v>
      </c>
      <c r="C1855">
        <v>36.770000000000003</v>
      </c>
      <c r="D1855">
        <v>35.610000999999997</v>
      </c>
      <c r="E1855">
        <v>36.349997999999999</v>
      </c>
      <c r="F1855">
        <v>28.189335</v>
      </c>
      <c r="G1855">
        <v>13141400</v>
      </c>
    </row>
    <row r="1856" spans="1:7" x14ac:dyDescent="0.2">
      <c r="A1856" s="31">
        <v>43965</v>
      </c>
      <c r="B1856">
        <v>35.849997999999999</v>
      </c>
      <c r="C1856">
        <v>36.380001</v>
      </c>
      <c r="D1856">
        <v>35.560001</v>
      </c>
      <c r="E1856">
        <v>36.25</v>
      </c>
      <c r="F1856">
        <v>28.111778000000001</v>
      </c>
      <c r="G1856">
        <v>9128800</v>
      </c>
    </row>
    <row r="1857" spans="1:7" x14ac:dyDescent="0.2">
      <c r="A1857" s="31">
        <v>43966</v>
      </c>
      <c r="B1857">
        <v>36.419998</v>
      </c>
      <c r="C1857">
        <v>36.75</v>
      </c>
      <c r="D1857">
        <v>35.979999999999997</v>
      </c>
      <c r="E1857">
        <v>36.590000000000003</v>
      </c>
      <c r="F1857">
        <v>28.375451999999999</v>
      </c>
      <c r="G1857">
        <v>12566000</v>
      </c>
    </row>
    <row r="1858" spans="1:7" x14ac:dyDescent="0.2">
      <c r="A1858" s="31">
        <v>43969</v>
      </c>
      <c r="B1858">
        <v>37.669998</v>
      </c>
      <c r="C1858">
        <v>37.880001</v>
      </c>
      <c r="D1858">
        <v>37.330002</v>
      </c>
      <c r="E1858">
        <v>37.599997999999999</v>
      </c>
      <c r="F1858">
        <v>29.158701000000001</v>
      </c>
      <c r="G1858">
        <v>9826500</v>
      </c>
    </row>
    <row r="1859" spans="1:7" x14ac:dyDescent="0.2">
      <c r="A1859" s="31">
        <v>43970</v>
      </c>
      <c r="B1859">
        <v>37.520000000000003</v>
      </c>
      <c r="C1859">
        <v>37.689999</v>
      </c>
      <c r="D1859">
        <v>37.099997999999999</v>
      </c>
      <c r="E1859">
        <v>37.119999</v>
      </c>
      <c r="F1859">
        <v>28.786465</v>
      </c>
      <c r="G1859">
        <v>10010800</v>
      </c>
    </row>
    <row r="1860" spans="1:7" x14ac:dyDescent="0.2">
      <c r="A1860" s="31">
        <v>43971</v>
      </c>
      <c r="B1860">
        <v>37.340000000000003</v>
      </c>
      <c r="C1860">
        <v>37.799999</v>
      </c>
      <c r="D1860">
        <v>37.090000000000003</v>
      </c>
      <c r="E1860">
        <v>37.770000000000003</v>
      </c>
      <c r="F1860">
        <v>29.290537</v>
      </c>
      <c r="G1860">
        <v>10310900</v>
      </c>
    </row>
    <row r="1861" spans="1:7" x14ac:dyDescent="0.2">
      <c r="A1861" s="31">
        <v>43972</v>
      </c>
      <c r="B1861">
        <v>37.700001</v>
      </c>
      <c r="C1861">
        <v>38.099997999999999</v>
      </c>
      <c r="D1861">
        <v>37.220001000000003</v>
      </c>
      <c r="E1861">
        <v>37.540000999999997</v>
      </c>
      <c r="F1861">
        <v>29.112175000000001</v>
      </c>
      <c r="G1861">
        <v>10212100</v>
      </c>
    </row>
    <row r="1862" spans="1:7" x14ac:dyDescent="0.2">
      <c r="A1862" s="31">
        <v>43973</v>
      </c>
      <c r="B1862">
        <v>37.5</v>
      </c>
      <c r="C1862">
        <v>37.759998000000003</v>
      </c>
      <c r="D1862">
        <v>37.229999999999997</v>
      </c>
      <c r="E1862">
        <v>37.729999999999997</v>
      </c>
      <c r="F1862">
        <v>29.259520999999999</v>
      </c>
      <c r="G1862">
        <v>6943400</v>
      </c>
    </row>
    <row r="1863" spans="1:7" x14ac:dyDescent="0.2">
      <c r="A1863" s="31">
        <v>43977</v>
      </c>
      <c r="B1863">
        <v>38.439999</v>
      </c>
      <c r="C1863">
        <v>38.82</v>
      </c>
      <c r="D1863">
        <v>38.130001</v>
      </c>
      <c r="E1863">
        <v>38.279998999999997</v>
      </c>
      <c r="F1863">
        <v>29.686039000000001</v>
      </c>
      <c r="G1863">
        <v>9596000</v>
      </c>
    </row>
    <row r="1864" spans="1:7" x14ac:dyDescent="0.2">
      <c r="A1864" s="31">
        <v>43978</v>
      </c>
      <c r="B1864">
        <v>39.060001</v>
      </c>
      <c r="C1864">
        <v>39.5</v>
      </c>
      <c r="D1864">
        <v>38.919998</v>
      </c>
      <c r="E1864">
        <v>39.049999</v>
      </c>
      <c r="F1864">
        <v>30.283177999999999</v>
      </c>
      <c r="G1864">
        <v>9502000</v>
      </c>
    </row>
    <row r="1865" spans="1:7" x14ac:dyDescent="0.2">
      <c r="A1865" s="31">
        <v>43979</v>
      </c>
      <c r="B1865">
        <v>39.740001999999997</v>
      </c>
      <c r="C1865">
        <v>39.740001999999997</v>
      </c>
      <c r="D1865">
        <v>38.790000999999997</v>
      </c>
      <c r="E1865">
        <v>38.810001</v>
      </c>
      <c r="F1865">
        <v>30.097061</v>
      </c>
      <c r="G1865">
        <v>12056800</v>
      </c>
    </row>
    <row r="1866" spans="1:7" x14ac:dyDescent="0.2">
      <c r="A1866" s="31">
        <v>43980</v>
      </c>
      <c r="B1866">
        <v>38.590000000000003</v>
      </c>
      <c r="C1866">
        <v>39.229999999999997</v>
      </c>
      <c r="D1866">
        <v>38.200001</v>
      </c>
      <c r="E1866">
        <v>39.049999</v>
      </c>
      <c r="F1866">
        <v>30.283177999999999</v>
      </c>
      <c r="G1866">
        <v>18946000</v>
      </c>
    </row>
    <row r="1867" spans="1:7" x14ac:dyDescent="0.2">
      <c r="A1867" s="31">
        <v>43983</v>
      </c>
      <c r="B1867">
        <v>39.099997999999999</v>
      </c>
      <c r="C1867">
        <v>39.759998000000003</v>
      </c>
      <c r="D1867">
        <v>39.080002</v>
      </c>
      <c r="E1867">
        <v>39.18</v>
      </c>
      <c r="F1867">
        <v>30.383991000000002</v>
      </c>
      <c r="G1867">
        <v>6573400</v>
      </c>
    </row>
    <row r="1868" spans="1:7" x14ac:dyDescent="0.2">
      <c r="A1868" s="31">
        <v>43984</v>
      </c>
      <c r="B1868">
        <v>39.389999000000003</v>
      </c>
      <c r="C1868">
        <v>39.709999000000003</v>
      </c>
      <c r="D1868">
        <v>39.25</v>
      </c>
      <c r="E1868">
        <v>39.659999999999997</v>
      </c>
      <c r="F1868">
        <v>30.756231</v>
      </c>
      <c r="G1868">
        <v>8952600</v>
      </c>
    </row>
    <row r="1869" spans="1:7" x14ac:dyDescent="0.2">
      <c r="A1869" s="31">
        <v>43985</v>
      </c>
      <c r="B1869">
        <v>40</v>
      </c>
      <c r="C1869">
        <v>40.439999</v>
      </c>
      <c r="D1869">
        <v>39.759998000000003</v>
      </c>
      <c r="E1869">
        <v>40.209999000000003</v>
      </c>
      <c r="F1869">
        <v>31.182749000000001</v>
      </c>
      <c r="G1869">
        <v>8422500</v>
      </c>
    </row>
    <row r="1870" spans="1:7" x14ac:dyDescent="0.2">
      <c r="A1870" s="31">
        <v>43986</v>
      </c>
      <c r="B1870">
        <v>40</v>
      </c>
      <c r="C1870">
        <v>40.740001999999997</v>
      </c>
      <c r="D1870">
        <v>39.650002000000001</v>
      </c>
      <c r="E1870">
        <v>40.729999999999997</v>
      </c>
      <c r="F1870">
        <v>31.586008</v>
      </c>
      <c r="G1870">
        <v>7842200</v>
      </c>
    </row>
    <row r="1871" spans="1:7" x14ac:dyDescent="0.2">
      <c r="A1871" s="31">
        <v>43987</v>
      </c>
      <c r="B1871">
        <v>41.509998000000003</v>
      </c>
      <c r="C1871">
        <v>42.470001000000003</v>
      </c>
      <c r="D1871">
        <v>41.27</v>
      </c>
      <c r="E1871">
        <v>41.91</v>
      </c>
      <c r="F1871">
        <v>32.501099000000004</v>
      </c>
      <c r="G1871">
        <v>10776200</v>
      </c>
    </row>
    <row r="1872" spans="1:7" x14ac:dyDescent="0.2">
      <c r="A1872" s="31">
        <v>43990</v>
      </c>
      <c r="B1872">
        <v>42.23</v>
      </c>
      <c r="C1872">
        <v>43.150002000000001</v>
      </c>
      <c r="D1872">
        <v>41.939999</v>
      </c>
      <c r="E1872">
        <v>42.830002</v>
      </c>
      <c r="F1872">
        <v>33.214557999999997</v>
      </c>
      <c r="G1872">
        <v>10509300</v>
      </c>
    </row>
    <row r="1873" spans="1:7" x14ac:dyDescent="0.2">
      <c r="A1873" s="31">
        <v>43991</v>
      </c>
      <c r="B1873">
        <v>42.450001</v>
      </c>
      <c r="C1873">
        <v>42.689999</v>
      </c>
      <c r="D1873">
        <v>41.959999000000003</v>
      </c>
      <c r="E1873">
        <v>42.18</v>
      </c>
      <c r="F1873">
        <v>32.710487000000001</v>
      </c>
      <c r="G1873">
        <v>11903200</v>
      </c>
    </row>
    <row r="1874" spans="1:7" x14ac:dyDescent="0.2">
      <c r="A1874" s="31">
        <v>43992</v>
      </c>
      <c r="B1874">
        <v>42.299999</v>
      </c>
      <c r="C1874">
        <v>42.400002000000001</v>
      </c>
      <c r="D1874">
        <v>41.799999</v>
      </c>
      <c r="E1874">
        <v>41.82</v>
      </c>
      <c r="F1874">
        <v>32.431305000000002</v>
      </c>
      <c r="G1874">
        <v>9795600</v>
      </c>
    </row>
    <row r="1875" spans="1:7" x14ac:dyDescent="0.2">
      <c r="A1875" s="31">
        <v>43993</v>
      </c>
      <c r="B1875">
        <v>40.849997999999999</v>
      </c>
      <c r="C1875">
        <v>41.040000999999997</v>
      </c>
      <c r="D1875">
        <v>39.270000000000003</v>
      </c>
      <c r="E1875">
        <v>39.290000999999997</v>
      </c>
      <c r="F1875">
        <v>30.469297000000001</v>
      </c>
      <c r="G1875">
        <v>13488100</v>
      </c>
    </row>
    <row r="1876" spans="1:7" x14ac:dyDescent="0.2">
      <c r="A1876" s="31">
        <v>43994</v>
      </c>
      <c r="B1876">
        <v>39.409999999999997</v>
      </c>
      <c r="C1876">
        <v>39.43</v>
      </c>
      <c r="D1876">
        <v>38.220001000000003</v>
      </c>
      <c r="E1876">
        <v>39.130001</v>
      </c>
      <c r="F1876">
        <v>31.00816</v>
      </c>
      <c r="G1876">
        <v>12543100</v>
      </c>
    </row>
    <row r="1877" spans="1:7" x14ac:dyDescent="0.2">
      <c r="A1877" s="31">
        <v>43997</v>
      </c>
      <c r="B1877">
        <v>38.479999999999997</v>
      </c>
      <c r="C1877">
        <v>40.330002</v>
      </c>
      <c r="D1877">
        <v>38.340000000000003</v>
      </c>
      <c r="E1877">
        <v>40.310001</v>
      </c>
      <c r="F1877">
        <v>31.943232999999999</v>
      </c>
      <c r="G1877">
        <v>11940200</v>
      </c>
    </row>
    <row r="1878" spans="1:7" x14ac:dyDescent="0.2">
      <c r="A1878" s="31">
        <v>43998</v>
      </c>
      <c r="B1878">
        <v>41.209999000000003</v>
      </c>
      <c r="C1878">
        <v>41.610000999999997</v>
      </c>
      <c r="D1878">
        <v>40.560001</v>
      </c>
      <c r="E1878">
        <v>41.09</v>
      </c>
      <c r="F1878">
        <v>32.561337000000002</v>
      </c>
      <c r="G1878">
        <v>9531900</v>
      </c>
    </row>
    <row r="1879" spans="1:7" x14ac:dyDescent="0.2">
      <c r="A1879" s="31">
        <v>43999</v>
      </c>
      <c r="B1879">
        <v>41.18</v>
      </c>
      <c r="C1879">
        <v>41.439999</v>
      </c>
      <c r="D1879">
        <v>40.759998000000003</v>
      </c>
      <c r="E1879">
        <v>40.860000999999997</v>
      </c>
      <c r="F1879">
        <v>32.379074000000003</v>
      </c>
      <c r="G1879">
        <v>7960400</v>
      </c>
    </row>
    <row r="1880" spans="1:7" x14ac:dyDescent="0.2">
      <c r="A1880" s="31">
        <v>44000</v>
      </c>
      <c r="B1880">
        <v>40.490001999999997</v>
      </c>
      <c r="C1880">
        <v>41.52</v>
      </c>
      <c r="D1880">
        <v>40.470001000000003</v>
      </c>
      <c r="E1880">
        <v>41.470001000000003</v>
      </c>
      <c r="F1880">
        <v>32.862461000000003</v>
      </c>
      <c r="G1880">
        <v>7192800</v>
      </c>
    </row>
    <row r="1881" spans="1:7" x14ac:dyDescent="0.2">
      <c r="A1881" s="31">
        <v>44001</v>
      </c>
      <c r="B1881">
        <v>41.98</v>
      </c>
      <c r="C1881">
        <v>41.98</v>
      </c>
      <c r="D1881">
        <v>40.560001</v>
      </c>
      <c r="E1881">
        <v>40.689999</v>
      </c>
      <c r="F1881">
        <v>32.244354000000001</v>
      </c>
      <c r="G1881">
        <v>20025400</v>
      </c>
    </row>
    <row r="1882" spans="1:7" x14ac:dyDescent="0.2">
      <c r="A1882" s="31">
        <v>44004</v>
      </c>
      <c r="B1882">
        <v>40.599997999999999</v>
      </c>
      <c r="C1882">
        <v>40.68</v>
      </c>
      <c r="D1882">
        <v>39.900002000000001</v>
      </c>
      <c r="E1882">
        <v>40.049999</v>
      </c>
      <c r="F1882">
        <v>31.737197999999999</v>
      </c>
      <c r="G1882">
        <v>6756100</v>
      </c>
    </row>
    <row r="1883" spans="1:7" x14ac:dyDescent="0.2">
      <c r="A1883" s="31">
        <v>44005</v>
      </c>
      <c r="B1883">
        <v>40.360000999999997</v>
      </c>
      <c r="C1883">
        <v>40.840000000000003</v>
      </c>
      <c r="D1883">
        <v>40.229999999999997</v>
      </c>
      <c r="E1883">
        <v>40.340000000000003</v>
      </c>
      <c r="F1883">
        <v>31.967005</v>
      </c>
      <c r="G1883">
        <v>6061900</v>
      </c>
    </row>
    <row r="1884" spans="1:7" x14ac:dyDescent="0.2">
      <c r="A1884" s="31">
        <v>44006</v>
      </c>
      <c r="B1884">
        <v>39.950001</v>
      </c>
      <c r="C1884">
        <v>40</v>
      </c>
      <c r="D1884">
        <v>39.240001999999997</v>
      </c>
      <c r="E1884">
        <v>39.43</v>
      </c>
      <c r="F1884">
        <v>31.245882000000002</v>
      </c>
      <c r="G1884">
        <v>7186600</v>
      </c>
    </row>
    <row r="1885" spans="1:7" x14ac:dyDescent="0.2">
      <c r="A1885" s="31">
        <v>44007</v>
      </c>
      <c r="B1885">
        <v>39.409999999999997</v>
      </c>
      <c r="C1885">
        <v>39.740001999999997</v>
      </c>
      <c r="D1885">
        <v>38.970001000000003</v>
      </c>
      <c r="E1885">
        <v>39.659999999999997</v>
      </c>
      <c r="F1885">
        <v>31.428144</v>
      </c>
      <c r="G1885">
        <v>5981200</v>
      </c>
    </row>
    <row r="1886" spans="1:7" x14ac:dyDescent="0.2">
      <c r="A1886" s="31">
        <v>44008</v>
      </c>
      <c r="B1886">
        <v>39.630001</v>
      </c>
      <c r="C1886">
        <v>39.68</v>
      </c>
      <c r="D1886">
        <v>38.090000000000003</v>
      </c>
      <c r="E1886">
        <v>38.189999</v>
      </c>
      <c r="F1886">
        <v>30.263262000000001</v>
      </c>
      <c r="G1886">
        <v>9693100</v>
      </c>
    </row>
    <row r="1887" spans="1:7" x14ac:dyDescent="0.2">
      <c r="A1887" s="31">
        <v>44011</v>
      </c>
      <c r="B1887">
        <v>38.560001</v>
      </c>
      <c r="C1887">
        <v>39.32</v>
      </c>
      <c r="D1887">
        <v>38.450001</v>
      </c>
      <c r="E1887">
        <v>39.229999999999997</v>
      </c>
      <c r="F1887">
        <v>31.087392999999999</v>
      </c>
      <c r="G1887">
        <v>5919700</v>
      </c>
    </row>
    <row r="1888" spans="1:7" x14ac:dyDescent="0.2">
      <c r="A1888" s="31">
        <v>44012</v>
      </c>
      <c r="B1888">
        <v>39.080002</v>
      </c>
      <c r="C1888">
        <v>39.439999</v>
      </c>
      <c r="D1888">
        <v>38.860000999999997</v>
      </c>
      <c r="E1888">
        <v>39.25</v>
      </c>
      <c r="F1888">
        <v>31.103249000000002</v>
      </c>
      <c r="G1888">
        <v>6825000</v>
      </c>
    </row>
    <row r="1889" spans="1:7" x14ac:dyDescent="0.2">
      <c r="A1889" s="31">
        <v>44013</v>
      </c>
      <c r="B1889">
        <v>39.43</v>
      </c>
      <c r="C1889">
        <v>40.18</v>
      </c>
      <c r="D1889">
        <v>39.220001000000003</v>
      </c>
      <c r="E1889">
        <v>39.240001999999997</v>
      </c>
      <c r="F1889">
        <v>31.095324000000002</v>
      </c>
      <c r="G1889">
        <v>6326100</v>
      </c>
    </row>
    <row r="1890" spans="1:7" x14ac:dyDescent="0.2">
      <c r="A1890" s="31">
        <v>44014</v>
      </c>
      <c r="B1890">
        <v>39.630001</v>
      </c>
      <c r="C1890">
        <v>40.020000000000003</v>
      </c>
      <c r="D1890">
        <v>39.299999</v>
      </c>
      <c r="E1890">
        <v>39.400002000000001</v>
      </c>
      <c r="F1890">
        <v>31.222116</v>
      </c>
      <c r="G1890">
        <v>4389500</v>
      </c>
    </row>
    <row r="1891" spans="1:7" x14ac:dyDescent="0.2">
      <c r="A1891" s="31">
        <v>44018</v>
      </c>
      <c r="B1891">
        <v>39.75</v>
      </c>
      <c r="C1891">
        <v>40.009998000000003</v>
      </c>
      <c r="D1891">
        <v>39.080002</v>
      </c>
      <c r="E1891">
        <v>39.599997999999999</v>
      </c>
      <c r="F1891">
        <v>31.380606</v>
      </c>
      <c r="G1891">
        <v>4883100</v>
      </c>
    </row>
    <row r="1892" spans="1:7" x14ac:dyDescent="0.2">
      <c r="A1892" s="31">
        <v>44019</v>
      </c>
      <c r="B1892">
        <v>39.189999</v>
      </c>
      <c r="C1892">
        <v>40.240001999999997</v>
      </c>
      <c r="D1892">
        <v>39.119999</v>
      </c>
      <c r="E1892">
        <v>39.939999</v>
      </c>
      <c r="F1892">
        <v>31.650031999999999</v>
      </c>
      <c r="G1892">
        <v>8659900</v>
      </c>
    </row>
    <row r="1893" spans="1:7" x14ac:dyDescent="0.2">
      <c r="A1893" s="31">
        <v>44020</v>
      </c>
      <c r="B1893">
        <v>39.82</v>
      </c>
      <c r="C1893">
        <v>40.439999</v>
      </c>
      <c r="D1893">
        <v>39.610000999999997</v>
      </c>
      <c r="E1893">
        <v>39.869999</v>
      </c>
      <c r="F1893">
        <v>31.594566</v>
      </c>
      <c r="G1893">
        <v>7530500</v>
      </c>
    </row>
    <row r="1894" spans="1:7" x14ac:dyDescent="0.2">
      <c r="A1894" s="31">
        <v>44021</v>
      </c>
      <c r="B1894">
        <v>39.729999999999997</v>
      </c>
      <c r="C1894">
        <v>39.729999999999997</v>
      </c>
      <c r="D1894">
        <v>38.529998999999997</v>
      </c>
      <c r="E1894">
        <v>38.599997999999999</v>
      </c>
      <c r="F1894">
        <v>30.588159999999998</v>
      </c>
      <c r="G1894">
        <v>6257000</v>
      </c>
    </row>
    <row r="1895" spans="1:7" x14ac:dyDescent="0.2">
      <c r="A1895" s="31">
        <v>44022</v>
      </c>
      <c r="B1895">
        <v>38.950001</v>
      </c>
      <c r="C1895">
        <v>40.32</v>
      </c>
      <c r="D1895">
        <v>38.900002000000001</v>
      </c>
      <c r="E1895">
        <v>40.270000000000003</v>
      </c>
      <c r="F1895">
        <v>31.911531</v>
      </c>
      <c r="G1895">
        <v>8406400</v>
      </c>
    </row>
    <row r="1896" spans="1:7" x14ac:dyDescent="0.2">
      <c r="A1896" s="31">
        <v>44025</v>
      </c>
      <c r="B1896">
        <v>40.130001</v>
      </c>
      <c r="C1896">
        <v>40.720001000000003</v>
      </c>
      <c r="D1896">
        <v>39.740001999999997</v>
      </c>
      <c r="E1896">
        <v>40.209999000000003</v>
      </c>
      <c r="F1896">
        <v>31.863983000000001</v>
      </c>
      <c r="G1896">
        <v>6931300</v>
      </c>
    </row>
    <row r="1897" spans="1:7" x14ac:dyDescent="0.2">
      <c r="A1897" s="31">
        <v>44026</v>
      </c>
      <c r="B1897">
        <v>40.209999000000003</v>
      </c>
      <c r="C1897">
        <v>41.099997999999999</v>
      </c>
      <c r="D1897">
        <v>39.880001</v>
      </c>
      <c r="E1897">
        <v>41.060001</v>
      </c>
      <c r="F1897">
        <v>32.537567000000003</v>
      </c>
      <c r="G1897">
        <v>7783300</v>
      </c>
    </row>
    <row r="1898" spans="1:7" x14ac:dyDescent="0.2">
      <c r="A1898" s="31">
        <v>44027</v>
      </c>
      <c r="B1898">
        <v>41.34</v>
      </c>
      <c r="C1898">
        <v>41.75</v>
      </c>
      <c r="D1898">
        <v>40.959999000000003</v>
      </c>
      <c r="E1898">
        <v>41</v>
      </c>
      <c r="F1898">
        <v>32.490017000000002</v>
      </c>
      <c r="G1898">
        <v>6499600</v>
      </c>
    </row>
    <row r="1899" spans="1:7" x14ac:dyDescent="0.2">
      <c r="A1899" s="31">
        <v>44028</v>
      </c>
      <c r="B1899">
        <v>40.939999</v>
      </c>
      <c r="C1899">
        <v>41.68</v>
      </c>
      <c r="D1899">
        <v>40.869999</v>
      </c>
      <c r="E1899">
        <v>41.48</v>
      </c>
      <c r="F1899">
        <v>32.870384000000001</v>
      </c>
      <c r="G1899">
        <v>5670900</v>
      </c>
    </row>
    <row r="1900" spans="1:7" x14ac:dyDescent="0.2">
      <c r="A1900" s="31">
        <v>44029</v>
      </c>
      <c r="B1900">
        <v>41.84</v>
      </c>
      <c r="C1900">
        <v>41.849997999999999</v>
      </c>
      <c r="D1900">
        <v>41.389999000000003</v>
      </c>
      <c r="E1900">
        <v>41.540000999999997</v>
      </c>
      <c r="F1900">
        <v>32.917937999999999</v>
      </c>
      <c r="G1900">
        <v>6242700</v>
      </c>
    </row>
    <row r="1901" spans="1:7" x14ac:dyDescent="0.2">
      <c r="A1901" s="31">
        <v>44032</v>
      </c>
      <c r="B1901">
        <v>41.5</v>
      </c>
      <c r="C1901">
        <v>41.5</v>
      </c>
      <c r="D1901">
        <v>40.479999999999997</v>
      </c>
      <c r="E1901">
        <v>40.869999</v>
      </c>
      <c r="F1901">
        <v>32.386997000000001</v>
      </c>
      <c r="G1901">
        <v>5915800</v>
      </c>
    </row>
    <row r="1902" spans="1:7" x14ac:dyDescent="0.2">
      <c r="A1902" s="31">
        <v>44033</v>
      </c>
      <c r="B1902">
        <v>41.040000999999997</v>
      </c>
      <c r="C1902">
        <v>42.139999000000003</v>
      </c>
      <c r="D1902">
        <v>41.040000999999997</v>
      </c>
      <c r="E1902">
        <v>41.220001000000003</v>
      </c>
      <c r="F1902">
        <v>32.664352000000001</v>
      </c>
      <c r="G1902">
        <v>6212400</v>
      </c>
    </row>
    <row r="1903" spans="1:7" x14ac:dyDescent="0.2">
      <c r="A1903" s="31">
        <v>44034</v>
      </c>
      <c r="B1903">
        <v>41.099997999999999</v>
      </c>
      <c r="C1903">
        <v>41.400002000000001</v>
      </c>
      <c r="D1903">
        <v>40.509998000000003</v>
      </c>
      <c r="E1903">
        <v>41.34</v>
      </c>
      <c r="F1903">
        <v>32.759441000000002</v>
      </c>
      <c r="G1903">
        <v>5437900</v>
      </c>
    </row>
    <row r="1904" spans="1:7" x14ac:dyDescent="0.2">
      <c r="A1904" s="31">
        <v>44035</v>
      </c>
      <c r="B1904">
        <v>41.48</v>
      </c>
      <c r="C1904">
        <v>41.740001999999997</v>
      </c>
      <c r="D1904">
        <v>41.259998000000003</v>
      </c>
      <c r="E1904">
        <v>41.580002</v>
      </c>
      <c r="F1904">
        <v>32.949635000000001</v>
      </c>
      <c r="G1904">
        <v>4803000</v>
      </c>
    </row>
    <row r="1905" spans="1:7" x14ac:dyDescent="0.2">
      <c r="A1905" s="31">
        <v>44036</v>
      </c>
      <c r="B1905">
        <v>41.799999</v>
      </c>
      <c r="C1905">
        <v>42.59</v>
      </c>
      <c r="D1905">
        <v>41.59</v>
      </c>
      <c r="E1905">
        <v>41.849997999999999</v>
      </c>
      <c r="F1905">
        <v>33.163589000000002</v>
      </c>
      <c r="G1905">
        <v>6186800</v>
      </c>
    </row>
    <row r="1906" spans="1:7" x14ac:dyDescent="0.2">
      <c r="A1906" s="31">
        <v>44039</v>
      </c>
      <c r="B1906">
        <v>42</v>
      </c>
      <c r="C1906">
        <v>42.27</v>
      </c>
      <c r="D1906">
        <v>41.759998000000003</v>
      </c>
      <c r="E1906">
        <v>42.130001</v>
      </c>
      <c r="F1906">
        <v>33.385475</v>
      </c>
      <c r="G1906">
        <v>6052100</v>
      </c>
    </row>
    <row r="1907" spans="1:7" x14ac:dyDescent="0.2">
      <c r="A1907" s="31">
        <v>44040</v>
      </c>
      <c r="B1907">
        <v>42.98</v>
      </c>
      <c r="C1907">
        <v>43.200001</v>
      </c>
      <c r="D1907">
        <v>42.209999000000003</v>
      </c>
      <c r="E1907">
        <v>42.52</v>
      </c>
      <c r="F1907">
        <v>33.694527000000001</v>
      </c>
      <c r="G1907">
        <v>10794200</v>
      </c>
    </row>
    <row r="1908" spans="1:7" x14ac:dyDescent="0.2">
      <c r="A1908" s="31">
        <v>44041</v>
      </c>
      <c r="B1908">
        <v>42.869999</v>
      </c>
      <c r="C1908">
        <v>42.869999</v>
      </c>
      <c r="D1908">
        <v>41.419998</v>
      </c>
      <c r="E1908">
        <v>41.630001</v>
      </c>
      <c r="F1908">
        <v>32.989254000000003</v>
      </c>
      <c r="G1908">
        <v>7890100</v>
      </c>
    </row>
    <row r="1909" spans="1:7" x14ac:dyDescent="0.2">
      <c r="A1909" s="31">
        <v>44042</v>
      </c>
      <c r="B1909">
        <v>41.279998999999997</v>
      </c>
      <c r="C1909">
        <v>41.889999000000003</v>
      </c>
      <c r="D1909">
        <v>41.18</v>
      </c>
      <c r="E1909">
        <v>41.580002</v>
      </c>
      <c r="F1909">
        <v>32.949635000000001</v>
      </c>
      <c r="G1909">
        <v>6256700</v>
      </c>
    </row>
    <row r="1910" spans="1:7" x14ac:dyDescent="0.2">
      <c r="A1910" s="31">
        <v>44043</v>
      </c>
      <c r="B1910">
        <v>41.310001</v>
      </c>
      <c r="C1910">
        <v>41.560001</v>
      </c>
      <c r="D1910">
        <v>40.669998</v>
      </c>
      <c r="E1910">
        <v>41.150002000000001</v>
      </c>
      <c r="F1910">
        <v>32.608879000000002</v>
      </c>
      <c r="G1910">
        <v>7572500</v>
      </c>
    </row>
    <row r="1911" spans="1:7" x14ac:dyDescent="0.2">
      <c r="A1911" s="31">
        <v>44046</v>
      </c>
      <c r="B1911">
        <v>41.110000999999997</v>
      </c>
      <c r="C1911">
        <v>41.32</v>
      </c>
      <c r="D1911">
        <v>40.669998</v>
      </c>
      <c r="E1911">
        <v>41.009998000000003</v>
      </c>
      <c r="F1911">
        <v>32.497931999999999</v>
      </c>
      <c r="G1911">
        <v>6063800</v>
      </c>
    </row>
    <row r="1912" spans="1:7" x14ac:dyDescent="0.2">
      <c r="A1912" s="31">
        <v>44047</v>
      </c>
      <c r="B1912">
        <v>41.200001</v>
      </c>
      <c r="C1912">
        <v>41.610000999999997</v>
      </c>
      <c r="D1912">
        <v>40.93</v>
      </c>
      <c r="E1912">
        <v>41.599997999999999</v>
      </c>
      <c r="F1912">
        <v>32.965473000000003</v>
      </c>
      <c r="G1912">
        <v>8747300</v>
      </c>
    </row>
    <row r="1913" spans="1:7" x14ac:dyDescent="0.2">
      <c r="A1913" s="31">
        <v>44048</v>
      </c>
      <c r="B1913">
        <v>41.689999</v>
      </c>
      <c r="C1913">
        <v>42.040000999999997</v>
      </c>
      <c r="D1913">
        <v>41.48</v>
      </c>
      <c r="E1913">
        <v>41.66</v>
      </c>
      <c r="F1913">
        <v>33.013027000000001</v>
      </c>
      <c r="G1913">
        <v>6425900</v>
      </c>
    </row>
    <row r="1914" spans="1:7" x14ac:dyDescent="0.2">
      <c r="A1914" s="31">
        <v>44049</v>
      </c>
      <c r="B1914">
        <v>41.580002</v>
      </c>
      <c r="C1914">
        <v>41.889999000000003</v>
      </c>
      <c r="D1914">
        <v>41.32</v>
      </c>
      <c r="E1914">
        <v>41.549999</v>
      </c>
      <c r="F1914">
        <v>32.925857999999998</v>
      </c>
      <c r="G1914">
        <v>4085500</v>
      </c>
    </row>
    <row r="1915" spans="1:7" x14ac:dyDescent="0.2">
      <c r="A1915" s="31">
        <v>44050</v>
      </c>
      <c r="B1915">
        <v>41.299999</v>
      </c>
      <c r="C1915">
        <v>42.23</v>
      </c>
      <c r="D1915">
        <v>41.07</v>
      </c>
      <c r="E1915">
        <v>42.169998</v>
      </c>
      <c r="F1915">
        <v>33.417167999999997</v>
      </c>
      <c r="G1915">
        <v>5620600</v>
      </c>
    </row>
    <row r="1916" spans="1:7" x14ac:dyDescent="0.2">
      <c r="A1916" s="31">
        <v>44053</v>
      </c>
      <c r="B1916">
        <v>42.259998000000003</v>
      </c>
      <c r="C1916">
        <v>43.25</v>
      </c>
      <c r="D1916">
        <v>42.259998000000003</v>
      </c>
      <c r="E1916">
        <v>43.220001000000003</v>
      </c>
      <c r="F1916">
        <v>34.249237000000001</v>
      </c>
      <c r="G1916">
        <v>6734900</v>
      </c>
    </row>
    <row r="1917" spans="1:7" x14ac:dyDescent="0.2">
      <c r="A1917" s="31">
        <v>44054</v>
      </c>
      <c r="B1917">
        <v>43.860000999999997</v>
      </c>
      <c r="C1917">
        <v>44.150002000000001</v>
      </c>
      <c r="D1917">
        <v>43.470001000000003</v>
      </c>
      <c r="E1917">
        <v>43.599997999999999</v>
      </c>
      <c r="F1917">
        <v>34.550358000000003</v>
      </c>
      <c r="G1917">
        <v>8538700</v>
      </c>
    </row>
    <row r="1918" spans="1:7" x14ac:dyDescent="0.2">
      <c r="A1918" s="31">
        <v>44055</v>
      </c>
      <c r="B1918">
        <v>43.709999000000003</v>
      </c>
      <c r="C1918">
        <v>43.990001999999997</v>
      </c>
      <c r="D1918">
        <v>42.900002000000001</v>
      </c>
      <c r="E1918">
        <v>42.959999000000003</v>
      </c>
      <c r="F1918">
        <v>34.043194</v>
      </c>
      <c r="G1918">
        <v>7866000</v>
      </c>
    </row>
    <row r="1919" spans="1:7" x14ac:dyDescent="0.2">
      <c r="A1919" s="31">
        <v>44056</v>
      </c>
      <c r="B1919">
        <v>42.75</v>
      </c>
      <c r="C1919">
        <v>43.07</v>
      </c>
      <c r="D1919">
        <v>42.48</v>
      </c>
      <c r="E1919">
        <v>42.57</v>
      </c>
      <c r="F1919">
        <v>33.73415</v>
      </c>
      <c r="G1919">
        <v>5347100</v>
      </c>
    </row>
    <row r="1920" spans="1:7" x14ac:dyDescent="0.2">
      <c r="A1920" s="31">
        <v>44057</v>
      </c>
      <c r="B1920">
        <v>42.360000999999997</v>
      </c>
      <c r="C1920">
        <v>42.720001000000003</v>
      </c>
      <c r="D1920">
        <v>42.080002</v>
      </c>
      <c r="E1920">
        <v>42.540000999999997</v>
      </c>
      <c r="F1920">
        <v>33.710369</v>
      </c>
      <c r="G1920">
        <v>4881300</v>
      </c>
    </row>
    <row r="1921" spans="1:7" x14ac:dyDescent="0.2">
      <c r="A1921" s="31">
        <v>44060</v>
      </c>
      <c r="B1921">
        <v>42.68</v>
      </c>
      <c r="C1921">
        <v>43.34</v>
      </c>
      <c r="D1921">
        <v>42.57</v>
      </c>
      <c r="E1921">
        <v>43.029998999999997</v>
      </c>
      <c r="F1921">
        <v>34.098666999999999</v>
      </c>
      <c r="G1921">
        <v>6948700</v>
      </c>
    </row>
    <row r="1922" spans="1:7" x14ac:dyDescent="0.2">
      <c r="A1922" s="31">
        <v>44061</v>
      </c>
      <c r="B1922">
        <v>43.360000999999997</v>
      </c>
      <c r="C1922">
        <v>43.599997999999999</v>
      </c>
      <c r="D1922">
        <v>43.029998999999997</v>
      </c>
      <c r="E1922">
        <v>43.220001000000003</v>
      </c>
      <c r="F1922">
        <v>34.249237000000001</v>
      </c>
      <c r="G1922">
        <v>5865100</v>
      </c>
    </row>
    <row r="1923" spans="1:7" x14ac:dyDescent="0.2">
      <c r="A1923" s="31">
        <v>44062</v>
      </c>
      <c r="B1923">
        <v>43.369999</v>
      </c>
      <c r="C1923">
        <v>44.150002000000001</v>
      </c>
      <c r="D1923">
        <v>43.169998</v>
      </c>
      <c r="E1923">
        <v>43.650002000000001</v>
      </c>
      <c r="F1923">
        <v>34.589984999999999</v>
      </c>
      <c r="G1923">
        <v>6439400</v>
      </c>
    </row>
    <row r="1924" spans="1:7" x14ac:dyDescent="0.2">
      <c r="A1924" s="31">
        <v>44063</v>
      </c>
      <c r="B1924">
        <v>43.380001</v>
      </c>
      <c r="C1924">
        <v>43.810001</v>
      </c>
      <c r="D1924">
        <v>43.16</v>
      </c>
      <c r="E1924">
        <v>43.5</v>
      </c>
      <c r="F1924">
        <v>34.471114999999998</v>
      </c>
      <c r="G1924">
        <v>6160500</v>
      </c>
    </row>
    <row r="1925" spans="1:7" x14ac:dyDescent="0.2">
      <c r="A1925" s="31">
        <v>44064</v>
      </c>
      <c r="B1925">
        <v>43.59</v>
      </c>
      <c r="C1925">
        <v>43.650002000000001</v>
      </c>
      <c r="D1925">
        <v>43.139999000000003</v>
      </c>
      <c r="E1925">
        <v>43.459999000000003</v>
      </c>
      <c r="F1925">
        <v>34.439414999999997</v>
      </c>
      <c r="G1925">
        <v>4334400</v>
      </c>
    </row>
    <row r="1926" spans="1:7" x14ac:dyDescent="0.2">
      <c r="A1926" s="31">
        <v>44067</v>
      </c>
      <c r="B1926">
        <v>43.580002</v>
      </c>
      <c r="C1926">
        <v>44.459999000000003</v>
      </c>
      <c r="D1926">
        <v>43.450001</v>
      </c>
      <c r="E1926">
        <v>44.040000999999997</v>
      </c>
      <c r="F1926">
        <v>34.899036000000002</v>
      </c>
      <c r="G1926">
        <v>7911300</v>
      </c>
    </row>
    <row r="1927" spans="1:7" x14ac:dyDescent="0.2">
      <c r="A1927" s="31">
        <v>44068</v>
      </c>
      <c r="B1927">
        <v>44.299999</v>
      </c>
      <c r="C1927">
        <v>44.299999</v>
      </c>
      <c r="D1927">
        <v>43.5</v>
      </c>
      <c r="E1927">
        <v>43.52</v>
      </c>
      <c r="F1927">
        <v>34.486964999999998</v>
      </c>
      <c r="G1927">
        <v>6117900</v>
      </c>
    </row>
    <row r="1928" spans="1:7" x14ac:dyDescent="0.2">
      <c r="A1928" s="31">
        <v>44069</v>
      </c>
      <c r="B1928">
        <v>43.220001000000003</v>
      </c>
      <c r="C1928">
        <v>43.650002000000001</v>
      </c>
      <c r="D1928">
        <v>42.93</v>
      </c>
      <c r="E1928">
        <v>43.200001</v>
      </c>
      <c r="F1928">
        <v>34.233383000000003</v>
      </c>
      <c r="G1928">
        <v>11083300</v>
      </c>
    </row>
    <row r="1929" spans="1:7" x14ac:dyDescent="0.2">
      <c r="A1929" s="31">
        <v>44070</v>
      </c>
      <c r="B1929">
        <v>43.43</v>
      </c>
      <c r="C1929">
        <v>44.369999</v>
      </c>
      <c r="D1929">
        <v>43.360000999999997</v>
      </c>
      <c r="E1929">
        <v>43.75</v>
      </c>
      <c r="F1929">
        <v>34.669220000000003</v>
      </c>
      <c r="G1929">
        <v>6558300</v>
      </c>
    </row>
    <row r="1930" spans="1:7" x14ac:dyDescent="0.2">
      <c r="A1930" s="31">
        <v>44071</v>
      </c>
      <c r="B1930">
        <v>43.84</v>
      </c>
      <c r="C1930">
        <v>43.950001</v>
      </c>
      <c r="D1930">
        <v>43.459999000000003</v>
      </c>
      <c r="E1930">
        <v>43.93</v>
      </c>
      <c r="F1930">
        <v>34.811858999999998</v>
      </c>
      <c r="G1930">
        <v>5476500</v>
      </c>
    </row>
    <row r="1931" spans="1:7" x14ac:dyDescent="0.2">
      <c r="A1931" s="31">
        <v>44074</v>
      </c>
      <c r="B1931">
        <v>43.880001</v>
      </c>
      <c r="C1931">
        <v>43.990001999999997</v>
      </c>
      <c r="D1931">
        <v>43.59</v>
      </c>
      <c r="E1931">
        <v>43.740001999999997</v>
      </c>
      <c r="F1931">
        <v>34.661301000000002</v>
      </c>
      <c r="G1931">
        <v>7826300</v>
      </c>
    </row>
    <row r="1932" spans="1:7" x14ac:dyDescent="0.2">
      <c r="A1932" s="31">
        <v>44075</v>
      </c>
      <c r="B1932">
        <v>43.650002000000001</v>
      </c>
      <c r="C1932">
        <v>43.689999</v>
      </c>
      <c r="D1932">
        <v>43.040000999999997</v>
      </c>
      <c r="E1932">
        <v>43.119999</v>
      </c>
      <c r="F1932">
        <v>34.169986999999999</v>
      </c>
      <c r="G1932">
        <v>7105300</v>
      </c>
    </row>
    <row r="1933" spans="1:7" x14ac:dyDescent="0.2">
      <c r="A1933" s="31">
        <v>44076</v>
      </c>
      <c r="B1933">
        <v>43.07</v>
      </c>
      <c r="C1933">
        <v>43.900002000000001</v>
      </c>
      <c r="D1933">
        <v>42.900002000000001</v>
      </c>
      <c r="E1933">
        <v>43.759998000000003</v>
      </c>
      <c r="F1933">
        <v>34.677151000000002</v>
      </c>
      <c r="G1933">
        <v>8021200</v>
      </c>
    </row>
    <row r="1934" spans="1:7" x14ac:dyDescent="0.2">
      <c r="A1934" s="31">
        <v>44077</v>
      </c>
      <c r="B1934">
        <v>43.950001</v>
      </c>
      <c r="C1934">
        <v>44.779998999999997</v>
      </c>
      <c r="D1934">
        <v>43.009998000000003</v>
      </c>
      <c r="E1934">
        <v>43.290000999999997</v>
      </c>
      <c r="F1934">
        <v>34.304698999999999</v>
      </c>
      <c r="G1934">
        <v>10906100</v>
      </c>
    </row>
    <row r="1935" spans="1:7" x14ac:dyDescent="0.2">
      <c r="A1935" s="31">
        <v>44078</v>
      </c>
      <c r="B1935">
        <v>43.509998000000003</v>
      </c>
      <c r="C1935">
        <v>43.939999</v>
      </c>
      <c r="D1935">
        <v>42.779998999999997</v>
      </c>
      <c r="E1935">
        <v>43.490001999999997</v>
      </c>
      <c r="F1935">
        <v>34.463196000000003</v>
      </c>
      <c r="G1935">
        <v>9461000</v>
      </c>
    </row>
    <row r="1936" spans="1:7" x14ac:dyDescent="0.2">
      <c r="A1936" s="31">
        <v>44082</v>
      </c>
      <c r="B1936">
        <v>43.700001</v>
      </c>
      <c r="C1936">
        <v>44.07</v>
      </c>
      <c r="D1936">
        <v>42.700001</v>
      </c>
      <c r="E1936">
        <v>43.07</v>
      </c>
      <c r="F1936">
        <v>34.130363000000003</v>
      </c>
      <c r="G1936">
        <v>8765400</v>
      </c>
    </row>
    <row r="1937" spans="1:7" x14ac:dyDescent="0.2">
      <c r="A1937" s="31">
        <v>44083</v>
      </c>
      <c r="B1937">
        <v>43.369999</v>
      </c>
      <c r="C1937">
        <v>44.169998</v>
      </c>
      <c r="D1937">
        <v>43.310001</v>
      </c>
      <c r="E1937">
        <v>43.790000999999997</v>
      </c>
      <c r="F1937">
        <v>34.700920000000004</v>
      </c>
      <c r="G1937">
        <v>16628800</v>
      </c>
    </row>
    <row r="1938" spans="1:7" x14ac:dyDescent="0.2">
      <c r="A1938" s="31">
        <v>44084</v>
      </c>
      <c r="B1938">
        <v>43.889999000000003</v>
      </c>
      <c r="C1938">
        <v>43.889999000000003</v>
      </c>
      <c r="D1938">
        <v>43.27</v>
      </c>
      <c r="E1938">
        <v>43.349997999999999</v>
      </c>
      <c r="F1938">
        <v>34.352252999999997</v>
      </c>
      <c r="G1938">
        <v>7569900</v>
      </c>
    </row>
    <row r="1939" spans="1:7" x14ac:dyDescent="0.2">
      <c r="A1939" s="31">
        <v>44085</v>
      </c>
      <c r="B1939">
        <v>43.470001000000003</v>
      </c>
      <c r="C1939">
        <v>43.720001000000003</v>
      </c>
      <c r="D1939">
        <v>43.16</v>
      </c>
      <c r="E1939">
        <v>43.59</v>
      </c>
      <c r="F1939">
        <v>34.542434999999998</v>
      </c>
      <c r="G1939">
        <v>9282300</v>
      </c>
    </row>
    <row r="1940" spans="1:7" x14ac:dyDescent="0.2">
      <c r="A1940" s="31">
        <v>44088</v>
      </c>
      <c r="B1940">
        <v>42.900002000000001</v>
      </c>
      <c r="C1940">
        <v>43.360000999999997</v>
      </c>
      <c r="D1940">
        <v>42.630001</v>
      </c>
      <c r="E1940">
        <v>43</v>
      </c>
      <c r="F1940">
        <v>34.7607</v>
      </c>
      <c r="G1940">
        <v>10177700</v>
      </c>
    </row>
    <row r="1941" spans="1:7" x14ac:dyDescent="0.2">
      <c r="A1941" s="31">
        <v>44089</v>
      </c>
      <c r="B1941">
        <v>43.099997999999999</v>
      </c>
      <c r="C1941">
        <v>43.389999000000003</v>
      </c>
      <c r="D1941">
        <v>42.709999000000003</v>
      </c>
      <c r="E1941">
        <v>42.779998999999997</v>
      </c>
      <c r="F1941">
        <v>34.582847999999998</v>
      </c>
      <c r="G1941">
        <v>8482700</v>
      </c>
    </row>
    <row r="1942" spans="1:7" x14ac:dyDescent="0.2">
      <c r="A1942" s="31">
        <v>44090</v>
      </c>
      <c r="B1942">
        <v>42.880001</v>
      </c>
      <c r="C1942">
        <v>42.91</v>
      </c>
      <c r="D1942">
        <v>41.740001999999997</v>
      </c>
      <c r="E1942">
        <v>41.759998000000003</v>
      </c>
      <c r="F1942">
        <v>33.758296999999999</v>
      </c>
      <c r="G1942">
        <v>9752100</v>
      </c>
    </row>
    <row r="1943" spans="1:7" x14ac:dyDescent="0.2">
      <c r="A1943" s="31">
        <v>44091</v>
      </c>
      <c r="B1943">
        <v>41.580002</v>
      </c>
      <c r="C1943">
        <v>41.959999000000003</v>
      </c>
      <c r="D1943">
        <v>40.82</v>
      </c>
      <c r="E1943">
        <v>40.860000999999997</v>
      </c>
      <c r="F1943">
        <v>33.030746000000001</v>
      </c>
      <c r="G1943">
        <v>9770500</v>
      </c>
    </row>
    <row r="1944" spans="1:7" x14ac:dyDescent="0.2">
      <c r="A1944" s="31">
        <v>44092</v>
      </c>
      <c r="B1944">
        <v>40.880001</v>
      </c>
      <c r="C1944">
        <v>41.040000999999997</v>
      </c>
      <c r="D1944">
        <v>39.490001999999997</v>
      </c>
      <c r="E1944">
        <v>39.840000000000003</v>
      </c>
      <c r="F1944">
        <v>32.206187999999997</v>
      </c>
      <c r="G1944">
        <v>22715200</v>
      </c>
    </row>
    <row r="1945" spans="1:7" x14ac:dyDescent="0.2">
      <c r="A1945" s="31">
        <v>44095</v>
      </c>
      <c r="B1945">
        <v>39.68</v>
      </c>
      <c r="C1945">
        <v>39.799999</v>
      </c>
      <c r="D1945">
        <v>38.439999</v>
      </c>
      <c r="E1945">
        <v>38.82</v>
      </c>
      <c r="F1945">
        <v>31.381626000000001</v>
      </c>
      <c r="G1945">
        <v>10251700</v>
      </c>
    </row>
    <row r="1946" spans="1:7" x14ac:dyDescent="0.2">
      <c r="A1946" s="31">
        <v>44096</v>
      </c>
      <c r="B1946">
        <v>39</v>
      </c>
      <c r="C1946">
        <v>39.419998</v>
      </c>
      <c r="D1946">
        <v>38.490001999999997</v>
      </c>
      <c r="E1946">
        <v>38.549999</v>
      </c>
      <c r="F1946">
        <v>31.163371999999999</v>
      </c>
      <c r="G1946">
        <v>8560100</v>
      </c>
    </row>
    <row r="1947" spans="1:7" x14ac:dyDescent="0.2">
      <c r="A1947" s="31">
        <v>44097</v>
      </c>
      <c r="B1947">
        <v>38.75</v>
      </c>
      <c r="C1947">
        <v>39.049999</v>
      </c>
      <c r="D1947">
        <v>37.919998</v>
      </c>
      <c r="E1947">
        <v>37.93</v>
      </c>
      <c r="F1947">
        <v>30.662168999999999</v>
      </c>
      <c r="G1947">
        <v>8258900</v>
      </c>
    </row>
    <row r="1948" spans="1:7" x14ac:dyDescent="0.2">
      <c r="A1948" s="31">
        <v>44098</v>
      </c>
      <c r="B1948">
        <v>38</v>
      </c>
      <c r="C1948">
        <v>38.619999</v>
      </c>
      <c r="D1948">
        <v>37.590000000000003</v>
      </c>
      <c r="E1948">
        <v>38.330002</v>
      </c>
      <c r="F1948">
        <v>30.985531000000002</v>
      </c>
      <c r="G1948">
        <v>7301400</v>
      </c>
    </row>
    <row r="1949" spans="1:7" x14ac:dyDescent="0.2">
      <c r="A1949" s="31">
        <v>44099</v>
      </c>
      <c r="B1949">
        <v>38.119999</v>
      </c>
      <c r="C1949">
        <v>38.409999999999997</v>
      </c>
      <c r="D1949">
        <v>37.779998999999997</v>
      </c>
      <c r="E1949">
        <v>38.270000000000003</v>
      </c>
      <c r="F1949">
        <v>30.937021000000001</v>
      </c>
      <c r="G1949">
        <v>7854900</v>
      </c>
    </row>
    <row r="1950" spans="1:7" x14ac:dyDescent="0.2">
      <c r="A1950" s="31">
        <v>44102</v>
      </c>
      <c r="B1950">
        <v>38.470001000000003</v>
      </c>
      <c r="C1950">
        <v>39.209999000000003</v>
      </c>
      <c r="D1950">
        <v>38.470001000000003</v>
      </c>
      <c r="E1950">
        <v>38.950001</v>
      </c>
      <c r="F1950">
        <v>31.486726999999998</v>
      </c>
      <c r="G1950">
        <v>8003800</v>
      </c>
    </row>
    <row r="1951" spans="1:7" x14ac:dyDescent="0.2">
      <c r="A1951" s="31">
        <v>44103</v>
      </c>
      <c r="B1951">
        <v>38.939999</v>
      </c>
      <c r="C1951">
        <v>38.950001</v>
      </c>
      <c r="D1951">
        <v>38.330002</v>
      </c>
      <c r="E1951">
        <v>38.360000999999997</v>
      </c>
      <c r="F1951">
        <v>31.009772999999999</v>
      </c>
      <c r="G1951">
        <v>7030200</v>
      </c>
    </row>
    <row r="1952" spans="1:7" x14ac:dyDescent="0.2">
      <c r="A1952" s="31">
        <v>44104</v>
      </c>
      <c r="B1952">
        <v>38.540000999999997</v>
      </c>
      <c r="C1952">
        <v>38.900002000000001</v>
      </c>
      <c r="D1952">
        <v>38.330002</v>
      </c>
      <c r="E1952">
        <v>38.639999000000003</v>
      </c>
      <c r="F1952">
        <v>31.236128000000001</v>
      </c>
      <c r="G1952">
        <v>7706900</v>
      </c>
    </row>
    <row r="1953" spans="1:7" x14ac:dyDescent="0.2">
      <c r="A1953" s="31">
        <v>44105</v>
      </c>
      <c r="B1953">
        <v>38.669998</v>
      </c>
      <c r="C1953">
        <v>38.950001</v>
      </c>
      <c r="D1953">
        <v>38.380001</v>
      </c>
      <c r="E1953">
        <v>38.919998</v>
      </c>
      <c r="F1953">
        <v>31.462468999999999</v>
      </c>
      <c r="G1953">
        <v>7656100</v>
      </c>
    </row>
    <row r="1954" spans="1:7" x14ac:dyDescent="0.2">
      <c r="A1954" s="31">
        <v>44106</v>
      </c>
      <c r="B1954">
        <v>38.400002000000001</v>
      </c>
      <c r="C1954">
        <v>39.220001000000003</v>
      </c>
      <c r="D1954">
        <v>38.349997999999999</v>
      </c>
      <c r="E1954">
        <v>38.970001000000003</v>
      </c>
      <c r="F1954">
        <v>31.502901000000001</v>
      </c>
      <c r="G1954">
        <v>5268300</v>
      </c>
    </row>
    <row r="1955" spans="1:7" x14ac:dyDescent="0.2">
      <c r="A1955" s="31">
        <v>44109</v>
      </c>
      <c r="B1955">
        <v>39.169998</v>
      </c>
      <c r="C1955">
        <v>39.619999</v>
      </c>
      <c r="D1955">
        <v>38.919998</v>
      </c>
      <c r="E1955">
        <v>39.5</v>
      </c>
      <c r="F1955">
        <v>31.931341</v>
      </c>
      <c r="G1955">
        <v>5154800</v>
      </c>
    </row>
    <row r="1956" spans="1:7" x14ac:dyDescent="0.2">
      <c r="A1956" s="31">
        <v>44110</v>
      </c>
      <c r="B1956">
        <v>39.650002000000001</v>
      </c>
      <c r="C1956">
        <v>40.220001000000003</v>
      </c>
      <c r="D1956">
        <v>39.479999999999997</v>
      </c>
      <c r="E1956">
        <v>39.599997999999999</v>
      </c>
      <c r="F1956">
        <v>32.012183999999998</v>
      </c>
      <c r="G1956">
        <v>6555800</v>
      </c>
    </row>
    <row r="1957" spans="1:7" x14ac:dyDescent="0.2">
      <c r="A1957" s="31">
        <v>44111</v>
      </c>
      <c r="B1957">
        <v>39.810001</v>
      </c>
      <c r="C1957">
        <v>40.840000000000003</v>
      </c>
      <c r="D1957">
        <v>39.810001</v>
      </c>
      <c r="E1957">
        <v>40.529998999999997</v>
      </c>
      <c r="F1957">
        <v>32.763976999999997</v>
      </c>
      <c r="G1957">
        <v>7425000</v>
      </c>
    </row>
    <row r="1958" spans="1:7" x14ac:dyDescent="0.2">
      <c r="A1958" s="31">
        <v>44112</v>
      </c>
      <c r="B1958">
        <v>40.669998</v>
      </c>
      <c r="C1958">
        <v>40.950001</v>
      </c>
      <c r="D1958">
        <v>40.229999999999997</v>
      </c>
      <c r="E1958">
        <v>40.380001</v>
      </c>
      <c r="F1958">
        <v>32.642722999999997</v>
      </c>
      <c r="G1958">
        <v>5715600</v>
      </c>
    </row>
    <row r="1959" spans="1:7" x14ac:dyDescent="0.2">
      <c r="A1959" s="31">
        <v>44113</v>
      </c>
      <c r="B1959">
        <v>40.830002</v>
      </c>
      <c r="C1959">
        <v>41.259998000000003</v>
      </c>
      <c r="D1959">
        <v>40.590000000000003</v>
      </c>
      <c r="E1959">
        <v>40.689999</v>
      </c>
      <c r="F1959">
        <v>32.893313999999997</v>
      </c>
      <c r="G1959">
        <v>11445000</v>
      </c>
    </row>
    <row r="1960" spans="1:7" x14ac:dyDescent="0.2">
      <c r="A1960" s="31">
        <v>44116</v>
      </c>
      <c r="B1960">
        <v>40.650002000000001</v>
      </c>
      <c r="C1960">
        <v>41.240001999999997</v>
      </c>
      <c r="D1960">
        <v>40.380001</v>
      </c>
      <c r="E1960">
        <v>40.450001</v>
      </c>
      <c r="F1960">
        <v>32.699303</v>
      </c>
      <c r="G1960">
        <v>7167200</v>
      </c>
    </row>
    <row r="1961" spans="1:7" x14ac:dyDescent="0.2">
      <c r="A1961" s="31">
        <v>44117</v>
      </c>
      <c r="B1961">
        <v>40.380001</v>
      </c>
      <c r="C1961">
        <v>40.419998</v>
      </c>
      <c r="D1961">
        <v>39.32</v>
      </c>
      <c r="E1961">
        <v>39.380001</v>
      </c>
      <c r="F1961">
        <v>31.834334999999999</v>
      </c>
      <c r="G1961">
        <v>8704000</v>
      </c>
    </row>
    <row r="1962" spans="1:7" x14ac:dyDescent="0.2">
      <c r="A1962" s="31">
        <v>44118</v>
      </c>
      <c r="B1962">
        <v>39.279998999999997</v>
      </c>
      <c r="C1962">
        <v>39.82</v>
      </c>
      <c r="D1962">
        <v>39.119999</v>
      </c>
      <c r="E1962">
        <v>39.549999</v>
      </c>
      <c r="F1962">
        <v>31.97176</v>
      </c>
      <c r="G1962">
        <v>5087700</v>
      </c>
    </row>
    <row r="1963" spans="1:7" x14ac:dyDescent="0.2">
      <c r="A1963" s="31">
        <v>44119</v>
      </c>
      <c r="B1963">
        <v>39.159999999999997</v>
      </c>
      <c r="C1963">
        <v>39.740001999999997</v>
      </c>
      <c r="D1963">
        <v>39.049999</v>
      </c>
      <c r="E1963">
        <v>39.700001</v>
      </c>
      <c r="F1963">
        <v>32.093018000000001</v>
      </c>
      <c r="G1963">
        <v>4206800</v>
      </c>
    </row>
    <row r="1964" spans="1:7" x14ac:dyDescent="0.2">
      <c r="A1964" s="31">
        <v>44120</v>
      </c>
      <c r="B1964">
        <v>39.909999999999997</v>
      </c>
      <c r="C1964">
        <v>40.240001999999997</v>
      </c>
      <c r="D1964">
        <v>39.529998999999997</v>
      </c>
      <c r="E1964">
        <v>39.529998999999997</v>
      </c>
      <c r="F1964">
        <v>31.955589</v>
      </c>
      <c r="G1964">
        <v>5968700</v>
      </c>
    </row>
    <row r="1965" spans="1:7" x14ac:dyDescent="0.2">
      <c r="A1965" s="31">
        <v>44123</v>
      </c>
      <c r="B1965">
        <v>39.560001</v>
      </c>
      <c r="C1965">
        <v>39.939999</v>
      </c>
      <c r="D1965">
        <v>39.119999</v>
      </c>
      <c r="E1965">
        <v>39.18</v>
      </c>
      <c r="F1965">
        <v>31.672653</v>
      </c>
      <c r="G1965">
        <v>5184300</v>
      </c>
    </row>
    <row r="1966" spans="1:7" x14ac:dyDescent="0.2">
      <c r="A1966" s="31">
        <v>44124</v>
      </c>
      <c r="B1966">
        <v>39.470001000000003</v>
      </c>
      <c r="C1966">
        <v>39.5</v>
      </c>
      <c r="D1966">
        <v>38.630001</v>
      </c>
      <c r="E1966">
        <v>38.700001</v>
      </c>
      <c r="F1966">
        <v>31.284631999999998</v>
      </c>
      <c r="G1966">
        <v>7308100</v>
      </c>
    </row>
    <row r="1967" spans="1:7" x14ac:dyDescent="0.2">
      <c r="A1967" s="31">
        <v>44125</v>
      </c>
      <c r="B1967">
        <v>38.490001999999997</v>
      </c>
      <c r="C1967">
        <v>38.75</v>
      </c>
      <c r="D1967">
        <v>38.43</v>
      </c>
      <c r="E1967">
        <v>38.509998000000003</v>
      </c>
      <c r="F1967">
        <v>31.131031</v>
      </c>
      <c r="G1967">
        <v>5799800</v>
      </c>
    </row>
    <row r="1968" spans="1:7" x14ac:dyDescent="0.2">
      <c r="A1968" s="31">
        <v>44126</v>
      </c>
      <c r="B1968">
        <v>38.630001</v>
      </c>
      <c r="C1968">
        <v>39.060001</v>
      </c>
      <c r="D1968">
        <v>38.439999</v>
      </c>
      <c r="E1968">
        <v>38.990001999999997</v>
      </c>
      <c r="F1968">
        <v>31.51906</v>
      </c>
      <c r="G1968">
        <v>4621600</v>
      </c>
    </row>
    <row r="1969" spans="1:7" x14ac:dyDescent="0.2">
      <c r="A1969" s="31">
        <v>44127</v>
      </c>
      <c r="B1969">
        <v>39.270000000000003</v>
      </c>
      <c r="C1969">
        <v>39.360000999999997</v>
      </c>
      <c r="D1969">
        <v>38.779998999999997</v>
      </c>
      <c r="E1969">
        <v>39.080002</v>
      </c>
      <c r="F1969">
        <v>31.591822000000001</v>
      </c>
      <c r="G1969">
        <v>4504100</v>
      </c>
    </row>
    <row r="1970" spans="1:7" x14ac:dyDescent="0.2">
      <c r="A1970" s="31">
        <v>44130</v>
      </c>
      <c r="B1970">
        <v>38.880001</v>
      </c>
      <c r="C1970">
        <v>38.939999</v>
      </c>
      <c r="D1970">
        <v>38.229999999999997</v>
      </c>
      <c r="E1970">
        <v>38.57</v>
      </c>
      <c r="F1970">
        <v>31.179541</v>
      </c>
      <c r="G1970">
        <v>7152800</v>
      </c>
    </row>
    <row r="1971" spans="1:7" x14ac:dyDescent="0.2">
      <c r="A1971" s="31">
        <v>44131</v>
      </c>
      <c r="B1971">
        <v>38.43</v>
      </c>
      <c r="C1971">
        <v>38.57</v>
      </c>
      <c r="D1971">
        <v>37.150002000000001</v>
      </c>
      <c r="E1971">
        <v>37.169998</v>
      </c>
      <c r="F1971">
        <v>30.047796000000002</v>
      </c>
      <c r="G1971">
        <v>9627500</v>
      </c>
    </row>
    <row r="1972" spans="1:7" x14ac:dyDescent="0.2">
      <c r="A1972" s="31">
        <v>44132</v>
      </c>
      <c r="B1972">
        <v>36.580002</v>
      </c>
      <c r="C1972">
        <v>37.139999000000003</v>
      </c>
      <c r="D1972">
        <v>36.279998999999997</v>
      </c>
      <c r="E1972">
        <v>36.720001000000003</v>
      </c>
      <c r="F1972">
        <v>29.684024999999998</v>
      </c>
      <c r="G1972">
        <v>12641100</v>
      </c>
    </row>
    <row r="1973" spans="1:7" x14ac:dyDescent="0.2">
      <c r="A1973" s="31">
        <v>44133</v>
      </c>
      <c r="B1973">
        <v>36.650002000000001</v>
      </c>
      <c r="C1973">
        <v>37.200001</v>
      </c>
      <c r="D1973">
        <v>36.229999999999997</v>
      </c>
      <c r="E1973">
        <v>36.869999</v>
      </c>
      <c r="F1973">
        <v>29.805277</v>
      </c>
      <c r="G1973">
        <v>12650800</v>
      </c>
    </row>
    <row r="1974" spans="1:7" x14ac:dyDescent="0.2">
      <c r="A1974" s="31">
        <v>44134</v>
      </c>
      <c r="B1974">
        <v>36.25</v>
      </c>
      <c r="C1974">
        <v>36.75</v>
      </c>
      <c r="D1974">
        <v>35.830002</v>
      </c>
      <c r="E1974">
        <v>36.080002</v>
      </c>
      <c r="F1974">
        <v>29.166651000000002</v>
      </c>
      <c r="G1974">
        <v>12782500</v>
      </c>
    </row>
    <row r="1975" spans="1:7" x14ac:dyDescent="0.2">
      <c r="A1975" s="31">
        <v>44137</v>
      </c>
      <c r="B1975">
        <v>36.490001999999997</v>
      </c>
      <c r="C1975">
        <v>36.770000000000003</v>
      </c>
      <c r="D1975">
        <v>36.130001</v>
      </c>
      <c r="E1975">
        <v>36.479999999999997</v>
      </c>
      <c r="F1975">
        <v>29.490006999999999</v>
      </c>
      <c r="G1975">
        <v>9370800</v>
      </c>
    </row>
    <row r="1976" spans="1:7" x14ac:dyDescent="0.2">
      <c r="A1976" s="31">
        <v>44138</v>
      </c>
      <c r="B1976">
        <v>36.720001000000003</v>
      </c>
      <c r="C1976">
        <v>37.57</v>
      </c>
      <c r="D1976">
        <v>36.709999000000003</v>
      </c>
      <c r="E1976">
        <v>37.389999000000003</v>
      </c>
      <c r="F1976">
        <v>30.225639000000001</v>
      </c>
      <c r="G1976">
        <v>10594100</v>
      </c>
    </row>
    <row r="1977" spans="1:7" x14ac:dyDescent="0.2">
      <c r="A1977" s="31">
        <v>44139</v>
      </c>
      <c r="B1977">
        <v>37.740001999999997</v>
      </c>
      <c r="C1977">
        <v>38.82</v>
      </c>
      <c r="D1977">
        <v>37.659999999999997</v>
      </c>
      <c r="E1977">
        <v>38.080002</v>
      </c>
      <c r="F1977">
        <v>30.783432000000001</v>
      </c>
      <c r="G1977">
        <v>12802800</v>
      </c>
    </row>
    <row r="1978" spans="1:7" x14ac:dyDescent="0.2">
      <c r="A1978" s="31">
        <v>44140</v>
      </c>
      <c r="B1978">
        <v>38.439999</v>
      </c>
      <c r="C1978">
        <v>38.459999000000003</v>
      </c>
      <c r="D1978">
        <v>37.299999</v>
      </c>
      <c r="E1978">
        <v>37.310001</v>
      </c>
      <c r="F1978">
        <v>30.160972999999998</v>
      </c>
      <c r="G1978">
        <v>9608700</v>
      </c>
    </row>
    <row r="1979" spans="1:7" x14ac:dyDescent="0.2">
      <c r="A1979" s="31">
        <v>44141</v>
      </c>
      <c r="B1979">
        <v>37.360000999999997</v>
      </c>
      <c r="C1979">
        <v>37.849997999999999</v>
      </c>
      <c r="D1979">
        <v>37.07</v>
      </c>
      <c r="E1979">
        <v>37.270000000000003</v>
      </c>
      <c r="F1979">
        <v>30.128637000000001</v>
      </c>
      <c r="G1979">
        <v>8016300</v>
      </c>
    </row>
    <row r="1980" spans="1:7" x14ac:dyDescent="0.2">
      <c r="A1980" s="31">
        <v>44144</v>
      </c>
      <c r="B1980">
        <v>38.740001999999997</v>
      </c>
      <c r="C1980">
        <v>39.43</v>
      </c>
      <c r="D1980">
        <v>38.110000999999997</v>
      </c>
      <c r="E1980">
        <v>38.169998</v>
      </c>
      <c r="F1980">
        <v>30.856176000000001</v>
      </c>
      <c r="G1980">
        <v>16564700</v>
      </c>
    </row>
    <row r="1981" spans="1:7" x14ac:dyDescent="0.2">
      <c r="A1981" s="31">
        <v>44145</v>
      </c>
      <c r="B1981">
        <v>38.700001</v>
      </c>
      <c r="C1981">
        <v>39.709999000000003</v>
      </c>
      <c r="D1981">
        <v>38.479999999999997</v>
      </c>
      <c r="E1981">
        <v>39.590000000000003</v>
      </c>
      <c r="F1981">
        <v>32.004089</v>
      </c>
      <c r="G1981">
        <v>13246100</v>
      </c>
    </row>
    <row r="1982" spans="1:7" x14ac:dyDescent="0.2">
      <c r="A1982" s="31">
        <v>44146</v>
      </c>
      <c r="B1982">
        <v>39.840000000000003</v>
      </c>
      <c r="C1982">
        <v>39.849997999999999</v>
      </c>
      <c r="D1982">
        <v>39.130001</v>
      </c>
      <c r="E1982">
        <v>39.759998000000003</v>
      </c>
      <c r="F1982">
        <v>32.141520999999997</v>
      </c>
      <c r="G1982">
        <v>9146300</v>
      </c>
    </row>
    <row r="1983" spans="1:7" x14ac:dyDescent="0.2">
      <c r="A1983" s="31">
        <v>44147</v>
      </c>
      <c r="B1983">
        <v>39.560001</v>
      </c>
      <c r="C1983">
        <v>39.659999999999997</v>
      </c>
      <c r="D1983">
        <v>38.900002000000001</v>
      </c>
      <c r="E1983">
        <v>39.5</v>
      </c>
      <c r="F1983">
        <v>31.931341</v>
      </c>
      <c r="G1983">
        <v>7815000</v>
      </c>
    </row>
    <row r="1984" spans="1:7" x14ac:dyDescent="0.2">
      <c r="A1984" s="31">
        <v>44148</v>
      </c>
      <c r="B1984">
        <v>39.740001999999997</v>
      </c>
      <c r="C1984">
        <v>40.400002000000001</v>
      </c>
      <c r="D1984">
        <v>39.400002000000001</v>
      </c>
      <c r="E1984">
        <v>40.330002</v>
      </c>
      <c r="F1984">
        <v>32.602302999999999</v>
      </c>
      <c r="G1984">
        <v>6552300</v>
      </c>
    </row>
    <row r="1985" spans="1:7" x14ac:dyDescent="0.2">
      <c r="A1985" s="31">
        <v>44151</v>
      </c>
      <c r="B1985">
        <v>40.810001</v>
      </c>
      <c r="C1985">
        <v>41.52</v>
      </c>
      <c r="D1985">
        <v>40.520000000000003</v>
      </c>
      <c r="E1985">
        <v>41.48</v>
      </c>
      <c r="F1985">
        <v>33.531951999999997</v>
      </c>
      <c r="G1985">
        <v>7296000</v>
      </c>
    </row>
    <row r="1986" spans="1:7" x14ac:dyDescent="0.2">
      <c r="A1986" s="31">
        <v>44152</v>
      </c>
      <c r="B1986">
        <v>41.119999</v>
      </c>
      <c r="C1986">
        <v>41.48</v>
      </c>
      <c r="D1986">
        <v>40.880001</v>
      </c>
      <c r="E1986">
        <v>41.189999</v>
      </c>
      <c r="F1986">
        <v>33.297516000000002</v>
      </c>
      <c r="G1986">
        <v>5204400</v>
      </c>
    </row>
    <row r="1987" spans="1:7" x14ac:dyDescent="0.2">
      <c r="A1987" s="31">
        <v>44153</v>
      </c>
      <c r="B1987">
        <v>41.209999000000003</v>
      </c>
      <c r="C1987">
        <v>41.380001</v>
      </c>
      <c r="D1987">
        <v>40.159999999999997</v>
      </c>
      <c r="E1987">
        <v>40.169998</v>
      </c>
      <c r="F1987">
        <v>32.472960999999998</v>
      </c>
      <c r="G1987">
        <v>7850500</v>
      </c>
    </row>
    <row r="1988" spans="1:7" x14ac:dyDescent="0.2">
      <c r="A1988" s="31">
        <v>44154</v>
      </c>
      <c r="B1988">
        <v>40.009998000000003</v>
      </c>
      <c r="C1988">
        <v>40.409999999999997</v>
      </c>
      <c r="D1988">
        <v>39.360000999999997</v>
      </c>
      <c r="E1988">
        <v>40.060001</v>
      </c>
      <c r="F1988">
        <v>32.384036999999999</v>
      </c>
      <c r="G1988">
        <v>8198100</v>
      </c>
    </row>
    <row r="1989" spans="1:7" x14ac:dyDescent="0.2">
      <c r="A1989" s="31">
        <v>44155</v>
      </c>
      <c r="B1989">
        <v>39.840000000000003</v>
      </c>
      <c r="C1989">
        <v>40.150002000000001</v>
      </c>
      <c r="D1989">
        <v>39.720001000000003</v>
      </c>
      <c r="E1989">
        <v>39.939999</v>
      </c>
      <c r="F1989">
        <v>32.287028999999997</v>
      </c>
      <c r="G1989">
        <v>6053400</v>
      </c>
    </row>
    <row r="1990" spans="1:7" x14ac:dyDescent="0.2">
      <c r="A1990" s="31">
        <v>44158</v>
      </c>
      <c r="B1990">
        <v>40</v>
      </c>
      <c r="C1990">
        <v>40.419998</v>
      </c>
      <c r="D1990">
        <v>39.82</v>
      </c>
      <c r="E1990">
        <v>40.200001</v>
      </c>
      <c r="F1990">
        <v>32.497211</v>
      </c>
      <c r="G1990">
        <v>6676000</v>
      </c>
    </row>
    <row r="1991" spans="1:7" x14ac:dyDescent="0.2">
      <c r="A1991" s="31">
        <v>44159</v>
      </c>
      <c r="B1991">
        <v>40.810001</v>
      </c>
      <c r="C1991">
        <v>41.540000999999997</v>
      </c>
      <c r="D1991">
        <v>40.669998</v>
      </c>
      <c r="E1991">
        <v>41</v>
      </c>
      <c r="F1991">
        <v>33.143925000000003</v>
      </c>
      <c r="G1991">
        <v>10679800</v>
      </c>
    </row>
    <row r="1992" spans="1:7" x14ac:dyDescent="0.2">
      <c r="A1992" s="31">
        <v>44160</v>
      </c>
      <c r="B1992">
        <v>40.900002000000001</v>
      </c>
      <c r="C1992">
        <v>41</v>
      </c>
      <c r="D1992">
        <v>40.349997999999999</v>
      </c>
      <c r="E1992">
        <v>40.380001</v>
      </c>
      <c r="F1992">
        <v>32.642722999999997</v>
      </c>
      <c r="G1992">
        <v>6483400</v>
      </c>
    </row>
    <row r="1993" spans="1:7" x14ac:dyDescent="0.2">
      <c r="A1993" s="31">
        <v>44162</v>
      </c>
      <c r="B1993">
        <v>40.400002000000001</v>
      </c>
      <c r="C1993">
        <v>40.540000999999997</v>
      </c>
      <c r="D1993">
        <v>39.970001000000003</v>
      </c>
      <c r="E1993">
        <v>40.369999</v>
      </c>
      <c r="F1993">
        <v>32.634632000000003</v>
      </c>
      <c r="G1993">
        <v>4664500</v>
      </c>
    </row>
    <row r="1994" spans="1:7" x14ac:dyDescent="0.2">
      <c r="A1994" s="31">
        <v>44165</v>
      </c>
      <c r="B1994">
        <v>40.25</v>
      </c>
      <c r="C1994">
        <v>40.279998999999997</v>
      </c>
      <c r="D1994">
        <v>39.599997999999999</v>
      </c>
      <c r="E1994">
        <v>39.830002</v>
      </c>
      <c r="F1994">
        <v>32.198112000000002</v>
      </c>
      <c r="G1994">
        <v>14473700</v>
      </c>
    </row>
    <row r="1995" spans="1:7" x14ac:dyDescent="0.2">
      <c r="A1995" s="31">
        <v>44166</v>
      </c>
      <c r="B1995">
        <v>40.080002</v>
      </c>
      <c r="C1995">
        <v>40.880001</v>
      </c>
      <c r="D1995">
        <v>40.009998000000003</v>
      </c>
      <c r="E1995">
        <v>40.490001999999997</v>
      </c>
      <c r="F1995">
        <v>32.731647000000002</v>
      </c>
      <c r="G1995">
        <v>10720500</v>
      </c>
    </row>
    <row r="1996" spans="1:7" x14ac:dyDescent="0.2">
      <c r="A1996" s="31">
        <v>44167</v>
      </c>
      <c r="B1996">
        <v>40.479999999999997</v>
      </c>
      <c r="C1996">
        <v>40.830002</v>
      </c>
      <c r="D1996">
        <v>39.909999999999997</v>
      </c>
      <c r="E1996">
        <v>40.020000000000003</v>
      </c>
      <c r="F1996">
        <v>32.351700000000001</v>
      </c>
      <c r="G1996">
        <v>8990200</v>
      </c>
    </row>
    <row r="1997" spans="1:7" x14ac:dyDescent="0.2">
      <c r="A1997" s="31">
        <v>44168</v>
      </c>
      <c r="B1997">
        <v>40.229999999999997</v>
      </c>
      <c r="C1997">
        <v>40.529998999999997</v>
      </c>
      <c r="D1997">
        <v>39.919998</v>
      </c>
      <c r="E1997">
        <v>40.419998</v>
      </c>
      <c r="F1997">
        <v>32.675052999999998</v>
      </c>
      <c r="G1997">
        <v>14800300</v>
      </c>
    </row>
    <row r="1998" spans="1:7" x14ac:dyDescent="0.2">
      <c r="A1998" s="31">
        <v>44169</v>
      </c>
      <c r="B1998">
        <v>40.700001</v>
      </c>
      <c r="C1998">
        <v>41.369999</v>
      </c>
      <c r="D1998">
        <v>40.599997999999999</v>
      </c>
      <c r="E1998">
        <v>41.369999</v>
      </c>
      <c r="F1998">
        <v>33.443024000000001</v>
      </c>
      <c r="G1998">
        <v>9814000</v>
      </c>
    </row>
    <row r="1999" spans="1:7" x14ac:dyDescent="0.2">
      <c r="A1999" s="31">
        <v>44172</v>
      </c>
      <c r="B1999">
        <v>41.490001999999997</v>
      </c>
      <c r="C1999">
        <v>41.77</v>
      </c>
      <c r="D1999">
        <v>41.040000999999997</v>
      </c>
      <c r="E1999">
        <v>41.689999</v>
      </c>
      <c r="F1999">
        <v>33.701709999999999</v>
      </c>
      <c r="G1999">
        <v>9947500</v>
      </c>
    </row>
    <row r="2000" spans="1:7" x14ac:dyDescent="0.2">
      <c r="A2000" s="31">
        <v>44173</v>
      </c>
      <c r="B2000">
        <v>41.400002000000001</v>
      </c>
      <c r="C2000">
        <v>42.310001</v>
      </c>
      <c r="D2000">
        <v>40.93</v>
      </c>
      <c r="E2000">
        <v>42.23</v>
      </c>
      <c r="F2000">
        <v>34.138244999999998</v>
      </c>
      <c r="G2000">
        <v>12791600</v>
      </c>
    </row>
    <row r="2001" spans="1:7" x14ac:dyDescent="0.2">
      <c r="A2001" s="31">
        <v>44174</v>
      </c>
      <c r="B2001">
        <v>42.369999</v>
      </c>
      <c r="C2001">
        <v>43.169998</v>
      </c>
      <c r="D2001">
        <v>42.290000999999997</v>
      </c>
      <c r="E2001">
        <v>42.98</v>
      </c>
      <c r="F2001">
        <v>34.744534000000002</v>
      </c>
      <c r="G2001">
        <v>16687900</v>
      </c>
    </row>
    <row r="2002" spans="1:7" x14ac:dyDescent="0.2">
      <c r="A2002" s="31">
        <v>44175</v>
      </c>
      <c r="B2002">
        <v>43.09</v>
      </c>
      <c r="C2002">
        <v>43.130001</v>
      </c>
      <c r="D2002">
        <v>42.470001000000003</v>
      </c>
      <c r="E2002">
        <v>42.950001</v>
      </c>
      <c r="F2002">
        <v>34.720275999999998</v>
      </c>
      <c r="G2002">
        <v>9647500</v>
      </c>
    </row>
    <row r="2003" spans="1:7" x14ac:dyDescent="0.2">
      <c r="A2003" s="31">
        <v>44176</v>
      </c>
      <c r="B2003">
        <v>42.619999</v>
      </c>
      <c r="C2003">
        <v>43.139999000000003</v>
      </c>
      <c r="D2003">
        <v>42.619999</v>
      </c>
      <c r="E2003">
        <v>43</v>
      </c>
      <c r="F2003">
        <v>34.7607</v>
      </c>
      <c r="G2003">
        <v>8352800</v>
      </c>
    </row>
    <row r="2004" spans="1:7" x14ac:dyDescent="0.2">
      <c r="A2004" s="31">
        <v>44179</v>
      </c>
      <c r="B2004">
        <v>43.360000999999997</v>
      </c>
      <c r="C2004">
        <v>43.360000999999997</v>
      </c>
      <c r="D2004">
        <v>42.889999000000003</v>
      </c>
      <c r="E2004">
        <v>42.900002000000001</v>
      </c>
      <c r="F2004">
        <v>34.679859</v>
      </c>
      <c r="G2004">
        <v>15216200</v>
      </c>
    </row>
    <row r="2005" spans="1:7" x14ac:dyDescent="0.2">
      <c r="A2005" s="31">
        <v>44180</v>
      </c>
      <c r="B2005">
        <v>42.830002</v>
      </c>
      <c r="C2005">
        <v>42.93</v>
      </c>
      <c r="D2005">
        <v>42.040000999999997</v>
      </c>
      <c r="E2005">
        <v>42.18</v>
      </c>
      <c r="F2005">
        <v>34.097819999999999</v>
      </c>
      <c r="G2005">
        <v>14433300</v>
      </c>
    </row>
    <row r="2006" spans="1:7" x14ac:dyDescent="0.2">
      <c r="A2006" s="31">
        <v>44181</v>
      </c>
      <c r="B2006">
        <v>42.200001</v>
      </c>
      <c r="C2006">
        <v>43.169998</v>
      </c>
      <c r="D2006">
        <v>42.18</v>
      </c>
      <c r="E2006">
        <v>43.099997999999999</v>
      </c>
      <c r="F2006">
        <v>34.841534000000003</v>
      </c>
      <c r="G2006">
        <v>13036000</v>
      </c>
    </row>
    <row r="2007" spans="1:7" x14ac:dyDescent="0.2">
      <c r="A2007" s="31">
        <v>44182</v>
      </c>
      <c r="B2007">
        <v>42.970001000000003</v>
      </c>
      <c r="C2007">
        <v>43.119999</v>
      </c>
      <c r="D2007">
        <v>42.709999000000003</v>
      </c>
      <c r="E2007">
        <v>43</v>
      </c>
      <c r="F2007">
        <v>34.7607</v>
      </c>
      <c r="G2007">
        <v>8628700</v>
      </c>
    </row>
    <row r="2008" spans="1:7" x14ac:dyDescent="0.2">
      <c r="A2008" s="31">
        <v>44183</v>
      </c>
      <c r="B2008">
        <v>42.959999000000003</v>
      </c>
      <c r="C2008">
        <v>43.869999</v>
      </c>
      <c r="D2008">
        <v>42.919998</v>
      </c>
      <c r="E2008">
        <v>43.779998999999997</v>
      </c>
      <c r="F2008">
        <v>35.391238999999999</v>
      </c>
      <c r="G2008">
        <v>23929700</v>
      </c>
    </row>
    <row r="2009" spans="1:7" x14ac:dyDescent="0.2">
      <c r="A2009" s="31">
        <v>44186</v>
      </c>
      <c r="B2009">
        <v>43.110000999999997</v>
      </c>
      <c r="C2009">
        <v>43.18</v>
      </c>
      <c r="D2009">
        <v>42.580002</v>
      </c>
      <c r="E2009">
        <v>42.939999</v>
      </c>
      <c r="F2009">
        <v>34.712195999999999</v>
      </c>
      <c r="G2009">
        <v>10118600</v>
      </c>
    </row>
    <row r="2010" spans="1:7" x14ac:dyDescent="0.2">
      <c r="A2010" s="31">
        <v>44187</v>
      </c>
      <c r="B2010">
        <v>43</v>
      </c>
      <c r="C2010">
        <v>43.130001</v>
      </c>
      <c r="D2010">
        <v>42.310001</v>
      </c>
      <c r="E2010">
        <v>42.549999</v>
      </c>
      <c r="F2010">
        <v>34.396918999999997</v>
      </c>
      <c r="G2010">
        <v>9063300</v>
      </c>
    </row>
    <row r="2011" spans="1:7" x14ac:dyDescent="0.2">
      <c r="A2011" s="31">
        <v>44188</v>
      </c>
      <c r="B2011">
        <v>42.68</v>
      </c>
      <c r="C2011">
        <v>43.07</v>
      </c>
      <c r="D2011">
        <v>42.619999</v>
      </c>
      <c r="E2011">
        <v>42.869999</v>
      </c>
      <c r="F2011">
        <v>34.655608999999998</v>
      </c>
      <c r="G2011">
        <v>7550100</v>
      </c>
    </row>
    <row r="2012" spans="1:7" x14ac:dyDescent="0.2">
      <c r="A2012" s="31">
        <v>44189</v>
      </c>
      <c r="B2012">
        <v>41.889999000000003</v>
      </c>
      <c r="C2012">
        <v>41.919998</v>
      </c>
      <c r="D2012">
        <v>41.150002000000001</v>
      </c>
      <c r="E2012">
        <v>41.720001000000003</v>
      </c>
      <c r="F2012">
        <v>34.416378000000002</v>
      </c>
      <c r="G2012">
        <v>6055800</v>
      </c>
    </row>
    <row r="2013" spans="1:7" x14ac:dyDescent="0.2">
      <c r="A2013" s="31">
        <v>44193</v>
      </c>
      <c r="B2013">
        <v>41.889999000000003</v>
      </c>
      <c r="C2013">
        <v>42.290000999999997</v>
      </c>
      <c r="D2013">
        <v>41.240001999999997</v>
      </c>
      <c r="E2013">
        <v>41.48</v>
      </c>
      <c r="F2013">
        <v>34.218390999999997</v>
      </c>
      <c r="G2013">
        <v>8657900</v>
      </c>
    </row>
    <row r="2014" spans="1:7" x14ac:dyDescent="0.2">
      <c r="A2014" s="31">
        <v>44194</v>
      </c>
      <c r="B2014">
        <v>41.650002000000001</v>
      </c>
      <c r="C2014">
        <v>41.799999</v>
      </c>
      <c r="D2014">
        <v>40.720001000000003</v>
      </c>
      <c r="E2014">
        <v>40.729999999999997</v>
      </c>
      <c r="F2014">
        <v>33.599685999999998</v>
      </c>
      <c r="G2014">
        <v>8979600</v>
      </c>
    </row>
    <row r="2015" spans="1:7" x14ac:dyDescent="0.2">
      <c r="A2015" s="31">
        <v>44195</v>
      </c>
      <c r="B2015">
        <v>40.68</v>
      </c>
      <c r="C2015">
        <v>40.970001000000003</v>
      </c>
      <c r="D2015">
        <v>40.349997999999999</v>
      </c>
      <c r="E2015">
        <v>40.740001999999997</v>
      </c>
      <c r="F2015">
        <v>33.607940999999997</v>
      </c>
      <c r="G2015">
        <v>7038700</v>
      </c>
    </row>
    <row r="2016" spans="1:7" x14ac:dyDescent="0.2">
      <c r="A2016" s="31">
        <v>44196</v>
      </c>
      <c r="B2016">
        <v>40.630001</v>
      </c>
      <c r="C2016">
        <v>41.110000999999997</v>
      </c>
      <c r="D2016">
        <v>40.169998</v>
      </c>
      <c r="E2016">
        <v>41</v>
      </c>
      <c r="F2016">
        <v>33.822426</v>
      </c>
      <c r="G2016">
        <v>7286700</v>
      </c>
    </row>
    <row r="2017" spans="1:7" x14ac:dyDescent="0.2">
      <c r="A2017" s="31">
        <v>44200</v>
      </c>
      <c r="B2017">
        <v>41.080002</v>
      </c>
      <c r="C2017">
        <v>41.110000999999997</v>
      </c>
      <c r="D2017">
        <v>40</v>
      </c>
      <c r="E2017">
        <v>40.840000000000003</v>
      </c>
      <c r="F2017">
        <v>33.690429999999999</v>
      </c>
      <c r="G2017">
        <v>10657400</v>
      </c>
    </row>
    <row r="2018" spans="1:7" x14ac:dyDescent="0.2">
      <c r="A2018" s="31">
        <v>44201</v>
      </c>
      <c r="B2018">
        <v>40.849997999999999</v>
      </c>
      <c r="C2018">
        <v>41.220001000000003</v>
      </c>
      <c r="D2018">
        <v>40.700001</v>
      </c>
      <c r="E2018">
        <v>40.759998000000003</v>
      </c>
      <c r="F2018">
        <v>33.624434999999998</v>
      </c>
      <c r="G2018">
        <v>6375800</v>
      </c>
    </row>
    <row r="2019" spans="1:7" x14ac:dyDescent="0.2">
      <c r="A2019" s="31">
        <v>44202</v>
      </c>
      <c r="B2019">
        <v>40.93</v>
      </c>
      <c r="C2019">
        <v>41.59</v>
      </c>
      <c r="D2019">
        <v>40.709999000000003</v>
      </c>
      <c r="E2019">
        <v>41.419998</v>
      </c>
      <c r="F2019">
        <v>34.168895999999997</v>
      </c>
      <c r="G2019">
        <v>9048000</v>
      </c>
    </row>
    <row r="2020" spans="1:7" x14ac:dyDescent="0.2">
      <c r="A2020" s="31">
        <v>44203</v>
      </c>
      <c r="B2020">
        <v>41.610000999999997</v>
      </c>
      <c r="C2020">
        <v>41.98</v>
      </c>
      <c r="D2020">
        <v>41.389999000000003</v>
      </c>
      <c r="E2020">
        <v>41.779998999999997</v>
      </c>
      <c r="F2020">
        <v>34.465873999999999</v>
      </c>
      <c r="G2020">
        <v>6962900</v>
      </c>
    </row>
    <row r="2021" spans="1:7" x14ac:dyDescent="0.2">
      <c r="A2021" s="31">
        <v>44204</v>
      </c>
      <c r="B2021">
        <v>41.799999</v>
      </c>
      <c r="C2021">
        <v>41.84</v>
      </c>
      <c r="D2021">
        <v>41.279998999999997</v>
      </c>
      <c r="E2021">
        <v>41.59</v>
      </c>
      <c r="F2021">
        <v>34.309134999999998</v>
      </c>
      <c r="G2021">
        <v>8314300</v>
      </c>
    </row>
    <row r="2022" spans="1:7" x14ac:dyDescent="0.2">
      <c r="A2022" s="31">
        <v>44207</v>
      </c>
      <c r="B2022">
        <v>41.669998</v>
      </c>
      <c r="C2022">
        <v>42.029998999999997</v>
      </c>
      <c r="D2022">
        <v>41.290000999999997</v>
      </c>
      <c r="E2022">
        <v>41.349997999999999</v>
      </c>
      <c r="F2022">
        <v>34.111148999999997</v>
      </c>
      <c r="G2022">
        <v>9718300</v>
      </c>
    </row>
    <row r="2023" spans="1:7" x14ac:dyDescent="0.2">
      <c r="A2023" s="31">
        <v>44208</v>
      </c>
      <c r="B2023">
        <v>41.27</v>
      </c>
      <c r="C2023">
        <v>41.450001</v>
      </c>
      <c r="D2023">
        <v>40.630001</v>
      </c>
      <c r="E2023">
        <v>40.93</v>
      </c>
      <c r="F2023">
        <v>33.764674999999997</v>
      </c>
      <c r="G2023">
        <v>7324500</v>
      </c>
    </row>
    <row r="2024" spans="1:7" x14ac:dyDescent="0.2">
      <c r="A2024" s="31">
        <v>44209</v>
      </c>
      <c r="B2024">
        <v>40.770000000000003</v>
      </c>
      <c r="C2024">
        <v>41.25</v>
      </c>
      <c r="D2024">
        <v>40.770000000000003</v>
      </c>
      <c r="E2024">
        <v>41.09</v>
      </c>
      <c r="F2024">
        <v>33.896664000000001</v>
      </c>
      <c r="G2024">
        <v>7515000</v>
      </c>
    </row>
    <row r="2025" spans="1:7" x14ac:dyDescent="0.2">
      <c r="A2025" s="31">
        <v>44210</v>
      </c>
      <c r="B2025">
        <v>41.18</v>
      </c>
      <c r="C2025">
        <v>41.779998999999997</v>
      </c>
      <c r="D2025">
        <v>40.880001</v>
      </c>
      <c r="E2025">
        <v>41.110000999999997</v>
      </c>
      <c r="F2025">
        <v>33.913162</v>
      </c>
      <c r="G2025">
        <v>6963400</v>
      </c>
    </row>
    <row r="2026" spans="1:7" x14ac:dyDescent="0.2">
      <c r="A2026" s="31">
        <v>44211</v>
      </c>
      <c r="B2026">
        <v>41</v>
      </c>
      <c r="C2026">
        <v>41.34</v>
      </c>
      <c r="D2026">
        <v>40.869999</v>
      </c>
      <c r="E2026">
        <v>41.200001</v>
      </c>
      <c r="F2026">
        <v>33.987411000000002</v>
      </c>
      <c r="G2026">
        <v>8070000</v>
      </c>
    </row>
    <row r="2027" spans="1:7" x14ac:dyDescent="0.2">
      <c r="A2027" s="31">
        <v>44215</v>
      </c>
      <c r="B2027">
        <v>41.380001</v>
      </c>
      <c r="C2027">
        <v>41.830002</v>
      </c>
      <c r="D2027">
        <v>41.009998000000003</v>
      </c>
      <c r="E2027">
        <v>41.23</v>
      </c>
      <c r="F2027">
        <v>34.012154000000002</v>
      </c>
      <c r="G2027">
        <v>9653800</v>
      </c>
    </row>
    <row r="2028" spans="1:7" x14ac:dyDescent="0.2">
      <c r="A2028" s="31">
        <v>44216</v>
      </c>
      <c r="B2028">
        <v>41.459999000000003</v>
      </c>
      <c r="C2028">
        <v>42.189999</v>
      </c>
      <c r="D2028">
        <v>41.330002</v>
      </c>
      <c r="E2028">
        <v>42.099997999999999</v>
      </c>
      <c r="F2028">
        <v>34.729855000000001</v>
      </c>
      <c r="G2028">
        <v>7002300</v>
      </c>
    </row>
    <row r="2029" spans="1:7" x14ac:dyDescent="0.2">
      <c r="A2029" s="31">
        <v>44217</v>
      </c>
      <c r="B2029">
        <v>42.049999</v>
      </c>
      <c r="C2029">
        <v>42.290000999999997</v>
      </c>
      <c r="D2029">
        <v>41.709999000000003</v>
      </c>
      <c r="E2029">
        <v>41.939999</v>
      </c>
      <c r="F2029">
        <v>34.597858000000002</v>
      </c>
      <c r="G2029">
        <v>7108200</v>
      </c>
    </row>
    <row r="2030" spans="1:7" x14ac:dyDescent="0.2">
      <c r="A2030" s="31">
        <v>44218</v>
      </c>
      <c r="B2030">
        <v>41.82</v>
      </c>
      <c r="C2030">
        <v>42.09</v>
      </c>
      <c r="D2030">
        <v>41.509998000000003</v>
      </c>
      <c r="E2030">
        <v>41.830002</v>
      </c>
      <c r="F2030">
        <v>34.507117999999998</v>
      </c>
      <c r="G2030">
        <v>5526300</v>
      </c>
    </row>
    <row r="2031" spans="1:7" x14ac:dyDescent="0.2">
      <c r="A2031" s="31">
        <v>44221</v>
      </c>
      <c r="B2031">
        <v>41.77</v>
      </c>
      <c r="C2031">
        <v>42.240001999999997</v>
      </c>
      <c r="D2031">
        <v>41.34</v>
      </c>
      <c r="E2031">
        <v>41.959999000000003</v>
      </c>
      <c r="F2031">
        <v>34.614364999999999</v>
      </c>
      <c r="G2031">
        <v>8201200</v>
      </c>
    </row>
    <row r="2032" spans="1:7" x14ac:dyDescent="0.2">
      <c r="A2032" s="31">
        <v>44222</v>
      </c>
      <c r="B2032">
        <v>42.02</v>
      </c>
      <c r="C2032">
        <v>42.389999000000003</v>
      </c>
      <c r="D2032">
        <v>41.849997999999999</v>
      </c>
      <c r="E2032">
        <v>42.23</v>
      </c>
      <c r="F2032">
        <v>34.837097</v>
      </c>
      <c r="G2032">
        <v>5861200</v>
      </c>
    </row>
    <row r="2033" spans="1:7" x14ac:dyDescent="0.2">
      <c r="A2033" s="31">
        <v>44223</v>
      </c>
      <c r="B2033">
        <v>41.959999000000003</v>
      </c>
      <c r="C2033">
        <v>42.5</v>
      </c>
      <c r="D2033">
        <v>41.68</v>
      </c>
      <c r="E2033">
        <v>41.82</v>
      </c>
      <c r="F2033">
        <v>34.498871000000001</v>
      </c>
      <c r="G2033">
        <v>8405400</v>
      </c>
    </row>
    <row r="2034" spans="1:7" x14ac:dyDescent="0.2">
      <c r="A2034" s="31">
        <v>44224</v>
      </c>
      <c r="B2034">
        <v>41.82</v>
      </c>
      <c r="C2034">
        <v>43.040000999999997</v>
      </c>
      <c r="D2034">
        <v>41.779998999999997</v>
      </c>
      <c r="E2034">
        <v>42.650002000000001</v>
      </c>
      <c r="F2034">
        <v>35.183571000000001</v>
      </c>
      <c r="G2034">
        <v>9547200</v>
      </c>
    </row>
    <row r="2035" spans="1:7" x14ac:dyDescent="0.2">
      <c r="A2035" s="31">
        <v>44225</v>
      </c>
      <c r="B2035">
        <v>42.25</v>
      </c>
      <c r="C2035">
        <v>42.439999</v>
      </c>
      <c r="D2035">
        <v>41.029998999999997</v>
      </c>
      <c r="E2035">
        <v>41.080002</v>
      </c>
      <c r="F2035">
        <v>33.888420000000004</v>
      </c>
      <c r="G2035">
        <v>11869400</v>
      </c>
    </row>
    <row r="2036" spans="1:7" x14ac:dyDescent="0.2">
      <c r="A2036" s="31">
        <v>44228</v>
      </c>
      <c r="B2036">
        <v>41.080002</v>
      </c>
      <c r="C2036">
        <v>41.360000999999997</v>
      </c>
      <c r="D2036">
        <v>40.459999000000003</v>
      </c>
      <c r="E2036">
        <v>40.770000000000003</v>
      </c>
      <c r="F2036">
        <v>33.632683</v>
      </c>
      <c r="G2036">
        <v>9606000</v>
      </c>
    </row>
    <row r="2037" spans="1:7" x14ac:dyDescent="0.2">
      <c r="A2037" s="31">
        <v>44229</v>
      </c>
      <c r="B2037">
        <v>41.18</v>
      </c>
      <c r="C2037">
        <v>41.779998999999997</v>
      </c>
      <c r="D2037">
        <v>40.57</v>
      </c>
      <c r="E2037">
        <v>41.57</v>
      </c>
      <c r="F2037">
        <v>34.292636999999999</v>
      </c>
      <c r="G2037">
        <v>10121600</v>
      </c>
    </row>
    <row r="2038" spans="1:7" x14ac:dyDescent="0.2">
      <c r="A2038" s="31">
        <v>44230</v>
      </c>
      <c r="B2038">
        <v>41.349997999999999</v>
      </c>
      <c r="C2038">
        <v>42.130001</v>
      </c>
      <c r="D2038">
        <v>41.209999000000003</v>
      </c>
      <c r="E2038">
        <v>42</v>
      </c>
      <c r="F2038">
        <v>34.647357999999997</v>
      </c>
      <c r="G2038">
        <v>8059800</v>
      </c>
    </row>
    <row r="2039" spans="1:7" x14ac:dyDescent="0.2">
      <c r="A2039" s="31">
        <v>44231</v>
      </c>
      <c r="B2039">
        <v>42.110000999999997</v>
      </c>
      <c r="C2039">
        <v>42.560001</v>
      </c>
      <c r="D2039">
        <v>41.93</v>
      </c>
      <c r="E2039">
        <v>42.529998999999997</v>
      </c>
      <c r="F2039">
        <v>35.084575999999998</v>
      </c>
      <c r="G2039">
        <v>7543500</v>
      </c>
    </row>
    <row r="2040" spans="1:7" x14ac:dyDescent="0.2">
      <c r="A2040" s="31">
        <v>44232</v>
      </c>
      <c r="B2040">
        <v>42.779998999999997</v>
      </c>
      <c r="C2040">
        <v>42.970001000000003</v>
      </c>
      <c r="D2040">
        <v>42.43</v>
      </c>
      <c r="E2040">
        <v>42.470001000000003</v>
      </c>
      <c r="F2040">
        <v>35.035080000000001</v>
      </c>
      <c r="G2040">
        <v>6076400</v>
      </c>
    </row>
    <row r="2041" spans="1:7" x14ac:dyDescent="0.2">
      <c r="A2041" s="31">
        <v>44235</v>
      </c>
      <c r="B2041">
        <v>42.549999</v>
      </c>
      <c r="C2041">
        <v>43.330002</v>
      </c>
      <c r="D2041">
        <v>42.549999</v>
      </c>
      <c r="E2041">
        <v>42.970001000000003</v>
      </c>
      <c r="F2041">
        <v>35.447547999999998</v>
      </c>
      <c r="G2041">
        <v>7163800</v>
      </c>
    </row>
    <row r="2042" spans="1:7" x14ac:dyDescent="0.2">
      <c r="A2042" s="31">
        <v>44236</v>
      </c>
      <c r="B2042">
        <v>43.130001</v>
      </c>
      <c r="C2042">
        <v>43.540000999999997</v>
      </c>
      <c r="D2042">
        <v>42.77</v>
      </c>
      <c r="E2042">
        <v>43.360000999999997</v>
      </c>
      <c r="F2042">
        <v>35.769278999999997</v>
      </c>
      <c r="G2042">
        <v>7571800</v>
      </c>
    </row>
    <row r="2043" spans="1:7" x14ac:dyDescent="0.2">
      <c r="A2043" s="31">
        <v>44237</v>
      </c>
      <c r="B2043">
        <v>43.57</v>
      </c>
      <c r="C2043">
        <v>43.919998</v>
      </c>
      <c r="D2043">
        <v>43.299999</v>
      </c>
      <c r="E2043">
        <v>43.549999</v>
      </c>
      <c r="F2043">
        <v>35.926022000000003</v>
      </c>
      <c r="G2043">
        <v>6866300</v>
      </c>
    </row>
    <row r="2044" spans="1:7" x14ac:dyDescent="0.2">
      <c r="A2044" s="31">
        <v>44238</v>
      </c>
      <c r="B2044">
        <v>43.529998999999997</v>
      </c>
      <c r="C2044">
        <v>43.849997999999999</v>
      </c>
      <c r="D2044">
        <v>43.139999000000003</v>
      </c>
      <c r="E2044">
        <v>43.310001</v>
      </c>
      <c r="F2044">
        <v>35.728026999999997</v>
      </c>
      <c r="G2044">
        <v>6610400</v>
      </c>
    </row>
    <row r="2045" spans="1:7" x14ac:dyDescent="0.2">
      <c r="A2045" s="31">
        <v>44239</v>
      </c>
      <c r="B2045">
        <v>43.240001999999997</v>
      </c>
      <c r="C2045">
        <v>43.540000999999997</v>
      </c>
      <c r="D2045">
        <v>43.009998000000003</v>
      </c>
      <c r="E2045">
        <v>43.400002000000001</v>
      </c>
      <c r="F2045">
        <v>35.802276999999997</v>
      </c>
      <c r="G2045">
        <v>7485000</v>
      </c>
    </row>
    <row r="2046" spans="1:7" x14ac:dyDescent="0.2">
      <c r="A2046" s="31">
        <v>44243</v>
      </c>
      <c r="B2046">
        <v>43.310001</v>
      </c>
      <c r="C2046">
        <v>43.630001</v>
      </c>
      <c r="D2046">
        <v>43.099997999999999</v>
      </c>
      <c r="E2046">
        <v>43.41</v>
      </c>
      <c r="F2046">
        <v>35.810524000000001</v>
      </c>
      <c r="G2046">
        <v>6854100</v>
      </c>
    </row>
    <row r="2047" spans="1:7" x14ac:dyDescent="0.2">
      <c r="A2047" s="31">
        <v>44244</v>
      </c>
      <c r="B2047">
        <v>43.400002000000001</v>
      </c>
      <c r="C2047">
        <v>43.91</v>
      </c>
      <c r="D2047">
        <v>43.23</v>
      </c>
      <c r="E2047">
        <v>43.599997999999999</v>
      </c>
      <c r="F2047">
        <v>35.967258000000001</v>
      </c>
      <c r="G2047">
        <v>5977700</v>
      </c>
    </row>
    <row r="2048" spans="1:7" x14ac:dyDescent="0.2">
      <c r="A2048" s="31">
        <v>44245</v>
      </c>
      <c r="B2048">
        <v>43.610000999999997</v>
      </c>
      <c r="C2048">
        <v>44.060001</v>
      </c>
      <c r="D2048">
        <v>43.57</v>
      </c>
      <c r="E2048">
        <v>43.630001</v>
      </c>
      <c r="F2048">
        <v>35.992007999999998</v>
      </c>
      <c r="G2048">
        <v>6309100</v>
      </c>
    </row>
    <row r="2049" spans="1:7" x14ac:dyDescent="0.2">
      <c r="A2049" s="31">
        <v>44246</v>
      </c>
      <c r="B2049">
        <v>43.82</v>
      </c>
      <c r="C2049">
        <v>43.950001</v>
      </c>
      <c r="D2049">
        <v>43.540000999999997</v>
      </c>
      <c r="E2049">
        <v>43.799999</v>
      </c>
      <c r="F2049">
        <v>36.132244</v>
      </c>
      <c r="G2049">
        <v>7494700</v>
      </c>
    </row>
    <row r="2050" spans="1:7" x14ac:dyDescent="0.2">
      <c r="A2050" s="31">
        <v>44249</v>
      </c>
      <c r="B2050">
        <v>43.740001999999997</v>
      </c>
      <c r="C2050">
        <v>44.48</v>
      </c>
      <c r="D2050">
        <v>43.700001</v>
      </c>
      <c r="E2050">
        <v>44.419998</v>
      </c>
      <c r="F2050">
        <v>36.643706999999999</v>
      </c>
      <c r="G2050">
        <v>7245100</v>
      </c>
    </row>
    <row r="2051" spans="1:7" x14ac:dyDescent="0.2">
      <c r="A2051" s="31">
        <v>44250</v>
      </c>
      <c r="B2051">
        <v>44.880001</v>
      </c>
      <c r="C2051">
        <v>44.990001999999997</v>
      </c>
      <c r="D2051">
        <v>44.029998999999997</v>
      </c>
      <c r="E2051">
        <v>44.290000999999997</v>
      </c>
      <c r="F2051">
        <v>36.536461000000003</v>
      </c>
      <c r="G2051">
        <v>11129500</v>
      </c>
    </row>
    <row r="2052" spans="1:7" x14ac:dyDescent="0.2">
      <c r="A2052" s="31">
        <v>44251</v>
      </c>
      <c r="B2052">
        <v>44.369999</v>
      </c>
      <c r="C2052">
        <v>45.18</v>
      </c>
      <c r="D2052">
        <v>44.27</v>
      </c>
      <c r="E2052">
        <v>45</v>
      </c>
      <c r="F2052">
        <v>37.122166</v>
      </c>
      <c r="G2052">
        <v>7419500</v>
      </c>
    </row>
    <row r="2053" spans="1:7" x14ac:dyDescent="0.2">
      <c r="A2053" s="31">
        <v>44252</v>
      </c>
      <c r="B2053">
        <v>45</v>
      </c>
      <c r="C2053">
        <v>45.34</v>
      </c>
      <c r="D2053">
        <v>44.450001</v>
      </c>
      <c r="E2053">
        <v>44.630001</v>
      </c>
      <c r="F2053">
        <v>36.816943999999999</v>
      </c>
      <c r="G2053">
        <v>9414600</v>
      </c>
    </row>
    <row r="2054" spans="1:7" x14ac:dyDescent="0.2">
      <c r="A2054" s="31">
        <v>44253</v>
      </c>
      <c r="B2054">
        <v>44.5</v>
      </c>
      <c r="C2054">
        <v>44.66</v>
      </c>
      <c r="D2054">
        <v>43.549999</v>
      </c>
      <c r="E2054">
        <v>43.599997999999999</v>
      </c>
      <c r="F2054">
        <v>35.967258000000001</v>
      </c>
      <c r="G2054">
        <v>12515900</v>
      </c>
    </row>
    <row r="2055" spans="1:7" x14ac:dyDescent="0.2">
      <c r="A2055" s="31">
        <v>44256</v>
      </c>
      <c r="B2055">
        <v>44.150002000000001</v>
      </c>
      <c r="C2055">
        <v>45.16</v>
      </c>
      <c r="D2055">
        <v>44.009998000000003</v>
      </c>
      <c r="E2055">
        <v>44.540000999999997</v>
      </c>
      <c r="F2055">
        <v>36.742702000000001</v>
      </c>
      <c r="G2055">
        <v>8231800</v>
      </c>
    </row>
    <row r="2056" spans="1:7" x14ac:dyDescent="0.2">
      <c r="A2056" s="31">
        <v>44257</v>
      </c>
      <c r="B2056">
        <v>44.610000999999997</v>
      </c>
      <c r="C2056">
        <v>45.130001</v>
      </c>
      <c r="D2056">
        <v>44.540000999999997</v>
      </c>
      <c r="E2056">
        <v>44.720001000000003</v>
      </c>
      <c r="F2056">
        <v>36.891193000000001</v>
      </c>
      <c r="G2056">
        <v>7764500</v>
      </c>
    </row>
    <row r="2057" spans="1:7" x14ac:dyDescent="0.2">
      <c r="A2057" s="31">
        <v>44258</v>
      </c>
      <c r="B2057">
        <v>44.720001000000003</v>
      </c>
      <c r="C2057">
        <v>45.639999000000003</v>
      </c>
      <c r="D2057">
        <v>44.610000999999997</v>
      </c>
      <c r="E2057">
        <v>45.049999</v>
      </c>
      <c r="F2057">
        <v>37.163414000000003</v>
      </c>
      <c r="G2057">
        <v>9728200</v>
      </c>
    </row>
    <row r="2058" spans="1:7" x14ac:dyDescent="0.2">
      <c r="A2058" s="31">
        <v>44259</v>
      </c>
      <c r="B2058">
        <v>45.040000999999997</v>
      </c>
      <c r="C2058">
        <v>45.549999</v>
      </c>
      <c r="D2058">
        <v>44.080002</v>
      </c>
      <c r="E2058">
        <v>44.259998000000003</v>
      </c>
      <c r="F2058">
        <v>36.511718999999999</v>
      </c>
      <c r="G2058">
        <v>12870200</v>
      </c>
    </row>
    <row r="2059" spans="1:7" x14ac:dyDescent="0.2">
      <c r="A2059" s="31">
        <v>44260</v>
      </c>
      <c r="B2059">
        <v>44.68</v>
      </c>
      <c r="C2059">
        <v>45.299999</v>
      </c>
      <c r="D2059">
        <v>44.400002000000001</v>
      </c>
      <c r="E2059">
        <v>45.119999</v>
      </c>
      <c r="F2059">
        <v>37.221161000000002</v>
      </c>
      <c r="G2059">
        <v>11434000</v>
      </c>
    </row>
    <row r="2060" spans="1:7" x14ac:dyDescent="0.2">
      <c r="A2060" s="31">
        <v>44263</v>
      </c>
      <c r="B2060">
        <v>45.450001</v>
      </c>
      <c r="C2060">
        <v>47.07</v>
      </c>
      <c r="D2060">
        <v>45.060001</v>
      </c>
      <c r="E2060">
        <v>46.900002000000001</v>
      </c>
      <c r="F2060">
        <v>38.689551999999999</v>
      </c>
      <c r="G2060">
        <v>16319900</v>
      </c>
    </row>
    <row r="2061" spans="1:7" x14ac:dyDescent="0.2">
      <c r="A2061" s="31">
        <v>44264</v>
      </c>
      <c r="B2061">
        <v>46.869999</v>
      </c>
      <c r="C2061">
        <v>47.990001999999997</v>
      </c>
      <c r="D2061">
        <v>46.59</v>
      </c>
      <c r="E2061">
        <v>47.68</v>
      </c>
      <c r="F2061">
        <v>39.333004000000003</v>
      </c>
      <c r="G2061">
        <v>13064100</v>
      </c>
    </row>
    <row r="2062" spans="1:7" x14ac:dyDescent="0.2">
      <c r="A2062" s="31">
        <v>44265</v>
      </c>
      <c r="B2062">
        <v>47.900002000000001</v>
      </c>
      <c r="C2062">
        <v>48.439999</v>
      </c>
      <c r="D2062">
        <v>47.759998000000003</v>
      </c>
      <c r="E2062">
        <v>48.200001</v>
      </c>
      <c r="F2062">
        <v>39.761971000000003</v>
      </c>
      <c r="G2062">
        <v>9428200</v>
      </c>
    </row>
    <row r="2063" spans="1:7" x14ac:dyDescent="0.2">
      <c r="A2063" s="31">
        <v>44266</v>
      </c>
      <c r="B2063">
        <v>47.959999000000003</v>
      </c>
      <c r="C2063">
        <v>48.439999</v>
      </c>
      <c r="D2063">
        <v>47.759998000000003</v>
      </c>
      <c r="E2063">
        <v>47.799999</v>
      </c>
      <c r="F2063">
        <v>39.431995000000001</v>
      </c>
      <c r="G2063">
        <v>8705100</v>
      </c>
    </row>
    <row r="2064" spans="1:7" x14ac:dyDescent="0.2">
      <c r="A2064" s="31">
        <v>44267</v>
      </c>
      <c r="B2064">
        <v>48.060001</v>
      </c>
      <c r="C2064">
        <v>48.810001</v>
      </c>
      <c r="D2064">
        <v>48</v>
      </c>
      <c r="E2064">
        <v>48.650002000000001</v>
      </c>
      <c r="F2064">
        <v>40.133194000000003</v>
      </c>
      <c r="G2064">
        <v>9314100</v>
      </c>
    </row>
    <row r="2065" spans="1:7" x14ac:dyDescent="0.2">
      <c r="A2065" s="31">
        <v>44270</v>
      </c>
      <c r="B2065">
        <v>49.07</v>
      </c>
      <c r="C2065">
        <v>49.950001</v>
      </c>
      <c r="D2065">
        <v>49.029998999999997</v>
      </c>
      <c r="E2065">
        <v>49.84</v>
      </c>
      <c r="F2065">
        <v>41.114863999999997</v>
      </c>
      <c r="G2065">
        <v>12828100</v>
      </c>
    </row>
    <row r="2066" spans="1:7" x14ac:dyDescent="0.2">
      <c r="A2066" s="31">
        <v>44271</v>
      </c>
      <c r="B2066">
        <v>49.209999000000003</v>
      </c>
      <c r="C2066">
        <v>49.91</v>
      </c>
      <c r="D2066">
        <v>48.91</v>
      </c>
      <c r="E2066">
        <v>49.439999</v>
      </c>
      <c r="F2066">
        <v>40.784892999999997</v>
      </c>
      <c r="G2066">
        <v>10007200</v>
      </c>
    </row>
    <row r="2067" spans="1:7" x14ac:dyDescent="0.2">
      <c r="A2067" s="31">
        <v>44272</v>
      </c>
      <c r="B2067">
        <v>49.419998</v>
      </c>
      <c r="C2067">
        <v>49.869999</v>
      </c>
      <c r="D2067">
        <v>48.919998</v>
      </c>
      <c r="E2067">
        <v>49.779998999999997</v>
      </c>
      <c r="F2067">
        <v>41.065372000000004</v>
      </c>
      <c r="G2067">
        <v>11698300</v>
      </c>
    </row>
    <row r="2068" spans="1:7" x14ac:dyDescent="0.2">
      <c r="A2068" s="31">
        <v>44273</v>
      </c>
      <c r="B2068">
        <v>49.849997999999999</v>
      </c>
      <c r="C2068">
        <v>50.84</v>
      </c>
      <c r="D2068">
        <v>49.75</v>
      </c>
      <c r="E2068">
        <v>50.57</v>
      </c>
      <c r="F2068">
        <v>41.717067999999998</v>
      </c>
      <c r="G2068">
        <v>10439900</v>
      </c>
    </row>
    <row r="2069" spans="1:7" x14ac:dyDescent="0.2">
      <c r="A2069" s="31">
        <v>44274</v>
      </c>
      <c r="B2069">
        <v>50.700001</v>
      </c>
      <c r="C2069">
        <v>51.169998</v>
      </c>
      <c r="D2069">
        <v>50.139999000000003</v>
      </c>
      <c r="E2069">
        <v>50.549999</v>
      </c>
      <c r="F2069">
        <v>41.700569000000002</v>
      </c>
      <c r="G2069">
        <v>37178900</v>
      </c>
    </row>
    <row r="2070" spans="1:7" x14ac:dyDescent="0.2">
      <c r="A2070" s="31">
        <v>44277</v>
      </c>
      <c r="B2070">
        <v>50.450001</v>
      </c>
      <c r="C2070">
        <v>51.720001000000003</v>
      </c>
      <c r="D2070">
        <v>50.18</v>
      </c>
      <c r="E2070">
        <v>51.639999000000003</v>
      </c>
      <c r="F2070">
        <v>42.599750999999998</v>
      </c>
      <c r="G2070">
        <v>10365200</v>
      </c>
    </row>
    <row r="2071" spans="1:7" x14ac:dyDescent="0.2">
      <c r="A2071" s="31">
        <v>44278</v>
      </c>
      <c r="B2071">
        <v>51.57</v>
      </c>
      <c r="C2071">
        <v>51.66</v>
      </c>
      <c r="D2071">
        <v>50.330002</v>
      </c>
      <c r="E2071">
        <v>50.509998000000003</v>
      </c>
      <c r="F2071">
        <v>41.667572</v>
      </c>
      <c r="G2071">
        <v>12000100</v>
      </c>
    </row>
    <row r="2072" spans="1:7" x14ac:dyDescent="0.2">
      <c r="A2072" s="31">
        <v>44279</v>
      </c>
      <c r="B2072">
        <v>49.189999</v>
      </c>
      <c r="C2072">
        <v>49.919998</v>
      </c>
      <c r="D2072">
        <v>49.139999000000003</v>
      </c>
      <c r="E2072">
        <v>49.509998000000003</v>
      </c>
      <c r="F2072">
        <v>41.550078999999997</v>
      </c>
      <c r="G2072">
        <v>9286000</v>
      </c>
    </row>
    <row r="2073" spans="1:7" x14ac:dyDescent="0.2">
      <c r="A2073" s="31">
        <v>44280</v>
      </c>
      <c r="B2073">
        <v>49.080002</v>
      </c>
      <c r="C2073">
        <v>50.389999000000003</v>
      </c>
      <c r="D2073">
        <v>49.080002</v>
      </c>
      <c r="E2073">
        <v>50.189999</v>
      </c>
      <c r="F2073">
        <v>42.120753999999998</v>
      </c>
      <c r="G2073">
        <v>7820600</v>
      </c>
    </row>
    <row r="2074" spans="1:7" x14ac:dyDescent="0.2">
      <c r="A2074" s="31">
        <v>44281</v>
      </c>
      <c r="B2074">
        <v>51</v>
      </c>
      <c r="C2074">
        <v>52.59</v>
      </c>
      <c r="D2074">
        <v>50.830002</v>
      </c>
      <c r="E2074">
        <v>52.5</v>
      </c>
      <c r="F2074">
        <v>44.059367999999999</v>
      </c>
      <c r="G2074">
        <v>15411700</v>
      </c>
    </row>
    <row r="2075" spans="1:7" x14ac:dyDescent="0.2">
      <c r="A2075" s="31">
        <v>44284</v>
      </c>
      <c r="B2075">
        <v>51.990001999999997</v>
      </c>
      <c r="C2075">
        <v>52.580002</v>
      </c>
      <c r="D2075">
        <v>51.689999</v>
      </c>
      <c r="E2075">
        <v>52.299999</v>
      </c>
      <c r="F2075">
        <v>43.891525000000001</v>
      </c>
      <c r="G2075">
        <v>9027400</v>
      </c>
    </row>
    <row r="2076" spans="1:7" x14ac:dyDescent="0.2">
      <c r="A2076" s="31">
        <v>44285</v>
      </c>
      <c r="B2076">
        <v>52.299999</v>
      </c>
      <c r="C2076">
        <v>52.580002</v>
      </c>
      <c r="D2076">
        <v>51.139999000000003</v>
      </c>
      <c r="E2076">
        <v>51.259998000000003</v>
      </c>
      <c r="F2076">
        <v>43.018729999999998</v>
      </c>
      <c r="G2076">
        <v>8576100</v>
      </c>
    </row>
    <row r="2077" spans="1:7" x14ac:dyDescent="0.2">
      <c r="A2077" s="31">
        <v>44286</v>
      </c>
      <c r="B2077">
        <v>51.18</v>
      </c>
      <c r="C2077">
        <v>51.369999</v>
      </c>
      <c r="D2077">
        <v>50.959999000000003</v>
      </c>
      <c r="E2077">
        <v>51.16</v>
      </c>
      <c r="F2077">
        <v>42.934806999999999</v>
      </c>
      <c r="G2077">
        <v>8398200</v>
      </c>
    </row>
    <row r="2078" spans="1:7" x14ac:dyDescent="0.2">
      <c r="A2078" s="31">
        <v>44287</v>
      </c>
      <c r="B2078">
        <v>51</v>
      </c>
      <c r="C2078">
        <v>51.16</v>
      </c>
      <c r="D2078">
        <v>50.27</v>
      </c>
      <c r="E2078">
        <v>51</v>
      </c>
      <c r="F2078">
        <v>42.800525999999998</v>
      </c>
      <c r="G2078">
        <v>8271900</v>
      </c>
    </row>
    <row r="2079" spans="1:7" x14ac:dyDescent="0.2">
      <c r="A2079" s="31">
        <v>44291</v>
      </c>
      <c r="B2079">
        <v>51.369999</v>
      </c>
      <c r="C2079">
        <v>51.869999</v>
      </c>
      <c r="D2079">
        <v>51.27</v>
      </c>
      <c r="E2079">
        <v>51.32</v>
      </c>
      <c r="F2079">
        <v>43.069077</v>
      </c>
      <c r="G2079">
        <v>6937500</v>
      </c>
    </row>
    <row r="2080" spans="1:7" x14ac:dyDescent="0.2">
      <c r="A2080" s="31">
        <v>44292</v>
      </c>
      <c r="B2080">
        <v>51.169998</v>
      </c>
      <c r="C2080">
        <v>51.779998999999997</v>
      </c>
      <c r="D2080">
        <v>51.150002000000001</v>
      </c>
      <c r="E2080">
        <v>51.380001</v>
      </c>
      <c r="F2080">
        <v>43.119430999999999</v>
      </c>
      <c r="G2080">
        <v>7169300</v>
      </c>
    </row>
    <row r="2081" spans="1:7" x14ac:dyDescent="0.2">
      <c r="A2081" s="31">
        <v>44293</v>
      </c>
      <c r="B2081">
        <v>51.400002000000001</v>
      </c>
      <c r="C2081">
        <v>51.549999</v>
      </c>
      <c r="D2081">
        <v>50.860000999999997</v>
      </c>
      <c r="E2081">
        <v>51.130001</v>
      </c>
      <c r="F2081">
        <v>42.909626000000003</v>
      </c>
      <c r="G2081">
        <v>6101600</v>
      </c>
    </row>
    <row r="2082" spans="1:7" x14ac:dyDescent="0.2">
      <c r="A2082" s="31">
        <v>44294</v>
      </c>
      <c r="B2082">
        <v>51.220001000000003</v>
      </c>
      <c r="C2082">
        <v>51.630001</v>
      </c>
      <c r="D2082">
        <v>50.939999</v>
      </c>
      <c r="E2082">
        <v>51.48</v>
      </c>
      <c r="F2082">
        <v>43.203353999999997</v>
      </c>
      <c r="G2082">
        <v>6511200</v>
      </c>
    </row>
    <row r="2083" spans="1:7" x14ac:dyDescent="0.2">
      <c r="A2083" s="31">
        <v>44295</v>
      </c>
      <c r="B2083">
        <v>51.400002000000001</v>
      </c>
      <c r="C2083">
        <v>51.720001000000003</v>
      </c>
      <c r="D2083">
        <v>51.349997999999999</v>
      </c>
      <c r="E2083">
        <v>51.490001999999997</v>
      </c>
      <c r="F2083">
        <v>43.211750000000002</v>
      </c>
      <c r="G2083">
        <v>5654700</v>
      </c>
    </row>
    <row r="2084" spans="1:7" x14ac:dyDescent="0.2">
      <c r="A2084" s="31">
        <v>44298</v>
      </c>
      <c r="B2084">
        <v>51.720001000000003</v>
      </c>
      <c r="C2084">
        <v>51.919998</v>
      </c>
      <c r="D2084">
        <v>51.41</v>
      </c>
      <c r="E2084">
        <v>51.75</v>
      </c>
      <c r="F2084">
        <v>43.429951000000003</v>
      </c>
      <c r="G2084">
        <v>5849400</v>
      </c>
    </row>
    <row r="2085" spans="1:7" x14ac:dyDescent="0.2">
      <c r="A2085" s="31">
        <v>44299</v>
      </c>
      <c r="B2085">
        <v>51.23</v>
      </c>
      <c r="C2085">
        <v>51.439999</v>
      </c>
      <c r="D2085">
        <v>51.02</v>
      </c>
      <c r="E2085">
        <v>51.169998</v>
      </c>
      <c r="F2085">
        <v>42.943192000000003</v>
      </c>
      <c r="G2085">
        <v>7096700</v>
      </c>
    </row>
    <row r="2086" spans="1:7" x14ac:dyDescent="0.2">
      <c r="A2086" s="31">
        <v>44300</v>
      </c>
      <c r="B2086">
        <v>51.040000999999997</v>
      </c>
      <c r="C2086">
        <v>51.619999</v>
      </c>
      <c r="D2086">
        <v>51.040000999999997</v>
      </c>
      <c r="E2086">
        <v>51.349997999999999</v>
      </c>
      <c r="F2086">
        <v>43.094256999999999</v>
      </c>
      <c r="G2086">
        <v>6025200</v>
      </c>
    </row>
    <row r="2087" spans="1:7" x14ac:dyDescent="0.2">
      <c r="A2087" s="31">
        <v>44301</v>
      </c>
      <c r="B2087">
        <v>51.599997999999999</v>
      </c>
      <c r="C2087">
        <v>51.970001000000003</v>
      </c>
      <c r="D2087">
        <v>51.48</v>
      </c>
      <c r="E2087">
        <v>51.610000999999997</v>
      </c>
      <c r="F2087">
        <v>43.312457999999999</v>
      </c>
      <c r="G2087">
        <v>9045200</v>
      </c>
    </row>
    <row r="2088" spans="1:7" x14ac:dyDescent="0.2">
      <c r="A2088" s="31">
        <v>44302</v>
      </c>
      <c r="B2088">
        <v>51.93</v>
      </c>
      <c r="C2088">
        <v>52.380001</v>
      </c>
      <c r="D2088">
        <v>51.73</v>
      </c>
      <c r="E2088">
        <v>52.310001</v>
      </c>
      <c r="F2088">
        <v>43.899914000000003</v>
      </c>
      <c r="G2088">
        <v>16476700</v>
      </c>
    </row>
    <row r="2089" spans="1:7" x14ac:dyDescent="0.2">
      <c r="A2089" s="31">
        <v>44305</v>
      </c>
      <c r="B2089">
        <v>52.310001</v>
      </c>
      <c r="C2089">
        <v>52.549999</v>
      </c>
      <c r="D2089">
        <v>48.27</v>
      </c>
      <c r="E2089">
        <v>49.080002</v>
      </c>
      <c r="F2089">
        <v>41.189213000000002</v>
      </c>
      <c r="G2089">
        <v>27946000</v>
      </c>
    </row>
    <row r="2090" spans="1:7" x14ac:dyDescent="0.2">
      <c r="A2090" s="31">
        <v>44306</v>
      </c>
      <c r="B2090">
        <v>45.939999</v>
      </c>
      <c r="C2090">
        <v>47.59</v>
      </c>
      <c r="D2090">
        <v>45.16</v>
      </c>
      <c r="E2090">
        <v>47.189999</v>
      </c>
      <c r="F2090">
        <v>39.603076999999999</v>
      </c>
      <c r="G2090">
        <v>43950300</v>
      </c>
    </row>
    <row r="2091" spans="1:7" x14ac:dyDescent="0.2">
      <c r="A2091" s="31">
        <v>44307</v>
      </c>
      <c r="B2091">
        <v>47.18</v>
      </c>
      <c r="C2091">
        <v>48.259998000000003</v>
      </c>
      <c r="D2091">
        <v>47.18</v>
      </c>
      <c r="E2091">
        <v>47.580002</v>
      </c>
      <c r="F2091">
        <v>39.930382000000002</v>
      </c>
      <c r="G2091">
        <v>14682000</v>
      </c>
    </row>
    <row r="2092" spans="1:7" x14ac:dyDescent="0.2">
      <c r="A2092" s="31">
        <v>44308</v>
      </c>
      <c r="B2092">
        <v>47.580002</v>
      </c>
      <c r="C2092">
        <v>47.740001999999997</v>
      </c>
      <c r="D2092">
        <v>46.240001999999997</v>
      </c>
      <c r="E2092">
        <v>46.5</v>
      </c>
      <c r="F2092">
        <v>39.024014000000001</v>
      </c>
      <c r="G2092">
        <v>18769900</v>
      </c>
    </row>
    <row r="2093" spans="1:7" x14ac:dyDescent="0.2">
      <c r="A2093" s="31">
        <v>44309</v>
      </c>
      <c r="B2093">
        <v>46.48</v>
      </c>
      <c r="C2093">
        <v>47.509998000000003</v>
      </c>
      <c r="D2093">
        <v>46.450001</v>
      </c>
      <c r="E2093">
        <v>47.389999000000003</v>
      </c>
      <c r="F2093">
        <v>39.770924000000001</v>
      </c>
      <c r="G2093">
        <v>9045100</v>
      </c>
    </row>
    <row r="2094" spans="1:7" x14ac:dyDescent="0.2">
      <c r="A2094" s="31">
        <v>44312</v>
      </c>
      <c r="B2094">
        <v>47.349997999999999</v>
      </c>
      <c r="C2094">
        <v>47.5</v>
      </c>
      <c r="D2094">
        <v>47.02</v>
      </c>
      <c r="E2094">
        <v>47.220001000000003</v>
      </c>
      <c r="F2094">
        <v>39.628253999999998</v>
      </c>
      <c r="G2094">
        <v>7806200</v>
      </c>
    </row>
    <row r="2095" spans="1:7" x14ac:dyDescent="0.2">
      <c r="A2095" s="31">
        <v>44313</v>
      </c>
      <c r="B2095">
        <v>47.16</v>
      </c>
      <c r="C2095">
        <v>47.419998</v>
      </c>
      <c r="D2095">
        <v>46.959999000000003</v>
      </c>
      <c r="E2095">
        <v>47.16</v>
      </c>
      <c r="F2095">
        <v>39.577903999999997</v>
      </c>
      <c r="G2095">
        <v>5957100</v>
      </c>
    </row>
    <row r="2096" spans="1:7" x14ac:dyDescent="0.2">
      <c r="A2096" s="31">
        <v>44314</v>
      </c>
      <c r="B2096">
        <v>47.5</v>
      </c>
      <c r="C2096">
        <v>47.849997999999999</v>
      </c>
      <c r="D2096">
        <v>46.889999000000003</v>
      </c>
      <c r="E2096">
        <v>47.18</v>
      </c>
      <c r="F2096">
        <v>39.594687999999998</v>
      </c>
      <c r="G2096">
        <v>8851400</v>
      </c>
    </row>
    <row r="2097" spans="1:7" x14ac:dyDescent="0.2">
      <c r="A2097" s="31">
        <v>44315</v>
      </c>
      <c r="B2097">
        <v>46.07</v>
      </c>
      <c r="C2097">
        <v>47.060001</v>
      </c>
      <c r="D2097">
        <v>45.68</v>
      </c>
      <c r="E2097">
        <v>46.599997999999999</v>
      </c>
      <c r="F2097">
        <v>39.107933000000003</v>
      </c>
      <c r="G2097">
        <v>11543200</v>
      </c>
    </row>
    <row r="2098" spans="1:7" x14ac:dyDescent="0.2">
      <c r="A2098" s="31">
        <v>44316</v>
      </c>
      <c r="B2098">
        <v>47.240001999999997</v>
      </c>
      <c r="C2098">
        <v>47.779998999999997</v>
      </c>
      <c r="D2098">
        <v>46.830002</v>
      </c>
      <c r="E2098">
        <v>47.75</v>
      </c>
      <c r="F2098">
        <v>40.073048</v>
      </c>
      <c r="G2098">
        <v>11634900</v>
      </c>
    </row>
    <row r="2099" spans="1:7" x14ac:dyDescent="0.2">
      <c r="A2099" s="31">
        <v>44319</v>
      </c>
      <c r="B2099">
        <v>48.07</v>
      </c>
      <c r="C2099">
        <v>48.630001</v>
      </c>
      <c r="D2099">
        <v>47.75</v>
      </c>
      <c r="E2099">
        <v>48.369999</v>
      </c>
      <c r="F2099">
        <v>40.593361000000002</v>
      </c>
      <c r="G2099">
        <v>7771300</v>
      </c>
    </row>
    <row r="2100" spans="1:7" x14ac:dyDescent="0.2">
      <c r="A2100" s="31">
        <v>44320</v>
      </c>
      <c r="B2100">
        <v>48.240001999999997</v>
      </c>
      <c r="C2100">
        <v>48.639999000000003</v>
      </c>
      <c r="D2100">
        <v>47.619999</v>
      </c>
      <c r="E2100">
        <v>47.849997999999999</v>
      </c>
      <c r="F2100">
        <v>40.156962999999998</v>
      </c>
      <c r="G2100">
        <v>9725900</v>
      </c>
    </row>
    <row r="2101" spans="1:7" x14ac:dyDescent="0.2">
      <c r="A2101" s="31">
        <v>44321</v>
      </c>
      <c r="B2101">
        <v>47.830002</v>
      </c>
      <c r="C2101">
        <v>48.360000999999997</v>
      </c>
      <c r="D2101">
        <v>47.59</v>
      </c>
      <c r="E2101">
        <v>48.349997999999999</v>
      </c>
      <c r="F2101">
        <v>40.576576000000003</v>
      </c>
      <c r="G2101">
        <v>6308100</v>
      </c>
    </row>
    <row r="2102" spans="1:7" x14ac:dyDescent="0.2">
      <c r="A2102" s="31">
        <v>44322</v>
      </c>
      <c r="B2102">
        <v>48.529998999999997</v>
      </c>
      <c r="C2102">
        <v>49.529998999999997</v>
      </c>
      <c r="D2102">
        <v>48.529998999999997</v>
      </c>
      <c r="E2102">
        <v>49.490001999999997</v>
      </c>
      <c r="F2102">
        <v>41.533295000000003</v>
      </c>
      <c r="G2102">
        <v>8075800</v>
      </c>
    </row>
    <row r="2103" spans="1:7" x14ac:dyDescent="0.2">
      <c r="A2103" s="31">
        <v>44323</v>
      </c>
      <c r="B2103">
        <v>49.290000999999997</v>
      </c>
      <c r="C2103">
        <v>50.080002</v>
      </c>
      <c r="D2103">
        <v>49.18</v>
      </c>
      <c r="E2103">
        <v>49.950001</v>
      </c>
      <c r="F2103">
        <v>41.919345999999997</v>
      </c>
      <c r="G2103">
        <v>6802100</v>
      </c>
    </row>
    <row r="2104" spans="1:7" x14ac:dyDescent="0.2">
      <c r="A2104" s="31">
        <v>44326</v>
      </c>
      <c r="B2104">
        <v>50.200001</v>
      </c>
      <c r="C2104">
        <v>51.139999000000003</v>
      </c>
      <c r="D2104">
        <v>50.139999000000003</v>
      </c>
      <c r="E2104">
        <v>50.68</v>
      </c>
      <c r="F2104">
        <v>42.531970999999999</v>
      </c>
      <c r="G2104">
        <v>8262300</v>
      </c>
    </row>
    <row r="2105" spans="1:7" x14ac:dyDescent="0.2">
      <c r="A2105" s="31">
        <v>44327</v>
      </c>
      <c r="B2105">
        <v>50.68</v>
      </c>
      <c r="C2105">
        <v>50.830002</v>
      </c>
      <c r="D2105">
        <v>49.880001</v>
      </c>
      <c r="E2105">
        <v>50.43</v>
      </c>
      <c r="F2105">
        <v>42.32217</v>
      </c>
      <c r="G2105">
        <v>7333700</v>
      </c>
    </row>
    <row r="2106" spans="1:7" x14ac:dyDescent="0.2">
      <c r="A2106" s="31">
        <v>44328</v>
      </c>
      <c r="B2106">
        <v>50.720001000000003</v>
      </c>
      <c r="C2106">
        <v>50.720001000000003</v>
      </c>
      <c r="D2106">
        <v>49.259998000000003</v>
      </c>
      <c r="E2106">
        <v>49.349997999999999</v>
      </c>
      <c r="F2106">
        <v>41.415801999999999</v>
      </c>
      <c r="G2106">
        <v>6783500</v>
      </c>
    </row>
    <row r="2107" spans="1:7" x14ac:dyDescent="0.2">
      <c r="A2107" s="31">
        <v>44329</v>
      </c>
      <c r="B2107">
        <v>49.169998</v>
      </c>
      <c r="C2107">
        <v>50.43</v>
      </c>
      <c r="D2107">
        <v>49.130001</v>
      </c>
      <c r="E2107">
        <v>50.119999</v>
      </c>
      <c r="F2107">
        <v>42.062012000000003</v>
      </c>
      <c r="G2107">
        <v>7385100</v>
      </c>
    </row>
    <row r="2108" spans="1:7" x14ac:dyDescent="0.2">
      <c r="A2108" s="31">
        <v>44330</v>
      </c>
      <c r="B2108">
        <v>50.369999</v>
      </c>
      <c r="C2108">
        <v>50.759998000000003</v>
      </c>
      <c r="D2108">
        <v>50.23</v>
      </c>
      <c r="E2108">
        <v>50.279998999999997</v>
      </c>
      <c r="F2108">
        <v>42.196285000000003</v>
      </c>
      <c r="G2108">
        <v>6545400</v>
      </c>
    </row>
    <row r="2109" spans="1:7" x14ac:dyDescent="0.2">
      <c r="A2109" s="31">
        <v>44333</v>
      </c>
      <c r="B2109">
        <v>50.25</v>
      </c>
      <c r="C2109">
        <v>50.560001</v>
      </c>
      <c r="D2109">
        <v>50.029998999999997</v>
      </c>
      <c r="E2109">
        <v>50.209999000000003</v>
      </c>
      <c r="F2109">
        <v>42.137538999999997</v>
      </c>
      <c r="G2109">
        <v>5211700</v>
      </c>
    </row>
    <row r="2110" spans="1:7" x14ac:dyDescent="0.2">
      <c r="A2110" s="31">
        <v>44334</v>
      </c>
      <c r="B2110">
        <v>50.119999</v>
      </c>
      <c r="C2110">
        <v>50.18</v>
      </c>
      <c r="D2110">
        <v>49.889999000000003</v>
      </c>
      <c r="E2110">
        <v>49.990001999999997</v>
      </c>
      <c r="F2110">
        <v>41.952911</v>
      </c>
      <c r="G2110">
        <v>5281600</v>
      </c>
    </row>
    <row r="2111" spans="1:7" x14ac:dyDescent="0.2">
      <c r="A2111" s="31">
        <v>44335</v>
      </c>
      <c r="B2111">
        <v>49.529998999999997</v>
      </c>
      <c r="C2111">
        <v>49.689999</v>
      </c>
      <c r="D2111">
        <v>48.939999</v>
      </c>
      <c r="E2111">
        <v>49.439999</v>
      </c>
      <c r="F2111">
        <v>41.491337000000001</v>
      </c>
      <c r="G2111">
        <v>6314100</v>
      </c>
    </row>
    <row r="2112" spans="1:7" x14ac:dyDescent="0.2">
      <c r="A2112" s="31">
        <v>44336</v>
      </c>
      <c r="B2112">
        <v>49.400002000000001</v>
      </c>
      <c r="C2112">
        <v>50.220001000000003</v>
      </c>
      <c r="D2112">
        <v>49.310001</v>
      </c>
      <c r="E2112">
        <v>50.029998999999997</v>
      </c>
      <c r="F2112">
        <v>41.986477000000001</v>
      </c>
      <c r="G2112">
        <v>5165800</v>
      </c>
    </row>
    <row r="2113" spans="1:7" x14ac:dyDescent="0.2">
      <c r="A2113" s="31">
        <v>44337</v>
      </c>
      <c r="B2113">
        <v>50.189999</v>
      </c>
      <c r="C2113">
        <v>50.41</v>
      </c>
      <c r="D2113">
        <v>49.82</v>
      </c>
      <c r="E2113">
        <v>50</v>
      </c>
      <c r="F2113">
        <v>41.961300000000001</v>
      </c>
      <c r="G2113">
        <v>5828000</v>
      </c>
    </row>
    <row r="2114" spans="1:7" x14ac:dyDescent="0.2">
      <c r="A2114" s="31">
        <v>44340</v>
      </c>
      <c r="B2114">
        <v>50.119999</v>
      </c>
      <c r="C2114">
        <v>50.610000999999997</v>
      </c>
      <c r="D2114">
        <v>49.950001</v>
      </c>
      <c r="E2114">
        <v>50.32</v>
      </c>
      <c r="F2114">
        <v>42.229855000000001</v>
      </c>
      <c r="G2114">
        <v>5551700</v>
      </c>
    </row>
    <row r="2115" spans="1:7" x14ac:dyDescent="0.2">
      <c r="A2115" s="31">
        <v>44341</v>
      </c>
      <c r="B2115">
        <v>50.279998999999997</v>
      </c>
      <c r="C2115">
        <v>50.360000999999997</v>
      </c>
      <c r="D2115">
        <v>49.48</v>
      </c>
      <c r="E2115">
        <v>49.610000999999997</v>
      </c>
      <c r="F2115">
        <v>41.634006999999997</v>
      </c>
      <c r="G2115">
        <v>7174800</v>
      </c>
    </row>
    <row r="2116" spans="1:7" x14ac:dyDescent="0.2">
      <c r="A2116" s="31">
        <v>44342</v>
      </c>
      <c r="B2116">
        <v>49.639999000000003</v>
      </c>
      <c r="C2116">
        <v>49.720001000000003</v>
      </c>
      <c r="D2116">
        <v>49.259998000000003</v>
      </c>
      <c r="E2116">
        <v>49.419998</v>
      </c>
      <c r="F2116">
        <v>41.474552000000003</v>
      </c>
      <c r="G2116">
        <v>7160900</v>
      </c>
    </row>
    <row r="2117" spans="1:7" x14ac:dyDescent="0.2">
      <c r="A2117" s="31">
        <v>44343</v>
      </c>
      <c r="B2117">
        <v>49.459999000000003</v>
      </c>
      <c r="C2117">
        <v>49.900002000000001</v>
      </c>
      <c r="D2117">
        <v>49.040000999999997</v>
      </c>
      <c r="E2117">
        <v>49.200001</v>
      </c>
      <c r="F2117">
        <v>41.289921</v>
      </c>
      <c r="G2117">
        <v>8097500</v>
      </c>
    </row>
    <row r="2118" spans="1:7" x14ac:dyDescent="0.2">
      <c r="A2118" s="31">
        <v>44344</v>
      </c>
      <c r="B2118">
        <v>49.299999</v>
      </c>
      <c r="C2118">
        <v>49.709999000000003</v>
      </c>
      <c r="D2118">
        <v>49.169998</v>
      </c>
      <c r="E2118">
        <v>49.220001000000003</v>
      </c>
      <c r="F2118">
        <v>41.306708999999998</v>
      </c>
      <c r="G2118">
        <v>7507100</v>
      </c>
    </row>
    <row r="2119" spans="1:7" x14ac:dyDescent="0.2">
      <c r="A2119" s="31">
        <v>44348</v>
      </c>
      <c r="B2119">
        <v>49.580002</v>
      </c>
      <c r="C2119">
        <v>49.849997999999999</v>
      </c>
      <c r="D2119">
        <v>49.25</v>
      </c>
      <c r="E2119">
        <v>49.360000999999997</v>
      </c>
      <c r="F2119">
        <v>41.424197999999997</v>
      </c>
      <c r="G2119">
        <v>5576100</v>
      </c>
    </row>
    <row r="2120" spans="1:7" x14ac:dyDescent="0.2">
      <c r="A2120" s="31">
        <v>44349</v>
      </c>
      <c r="B2120">
        <v>49.5</v>
      </c>
      <c r="C2120">
        <v>49.740001999999997</v>
      </c>
      <c r="D2120">
        <v>49.25</v>
      </c>
      <c r="E2120">
        <v>49.509998000000003</v>
      </c>
      <c r="F2120">
        <v>41.550078999999997</v>
      </c>
      <c r="G2120">
        <v>5552300</v>
      </c>
    </row>
    <row r="2121" spans="1:7" x14ac:dyDescent="0.2">
      <c r="A2121" s="31">
        <v>44350</v>
      </c>
      <c r="B2121">
        <v>49.459999000000003</v>
      </c>
      <c r="C2121">
        <v>49.91</v>
      </c>
      <c r="D2121">
        <v>49.290000999999997</v>
      </c>
      <c r="E2121">
        <v>49.779998999999997</v>
      </c>
      <c r="F2121">
        <v>41.776671999999998</v>
      </c>
      <c r="G2121">
        <v>4655300</v>
      </c>
    </row>
    <row r="2122" spans="1:7" x14ac:dyDescent="0.2">
      <c r="A2122" s="31">
        <v>44351</v>
      </c>
      <c r="B2122">
        <v>49.950001</v>
      </c>
      <c r="C2122">
        <v>50.080002</v>
      </c>
      <c r="D2122">
        <v>49.57</v>
      </c>
      <c r="E2122">
        <v>49.77</v>
      </c>
      <c r="F2122">
        <v>41.768279999999997</v>
      </c>
      <c r="G2122">
        <v>6496300</v>
      </c>
    </row>
    <row r="2123" spans="1:7" x14ac:dyDescent="0.2">
      <c r="A2123" s="31">
        <v>44354</v>
      </c>
      <c r="B2123">
        <v>50</v>
      </c>
      <c r="C2123">
        <v>50.52</v>
      </c>
      <c r="D2123">
        <v>50</v>
      </c>
      <c r="E2123">
        <v>50.490001999999997</v>
      </c>
      <c r="F2123">
        <v>42.372523999999999</v>
      </c>
      <c r="G2123">
        <v>6384900</v>
      </c>
    </row>
    <row r="2124" spans="1:7" x14ac:dyDescent="0.2">
      <c r="A2124" s="31">
        <v>44355</v>
      </c>
      <c r="B2124">
        <v>50.549999</v>
      </c>
      <c r="C2124">
        <v>50.549999</v>
      </c>
      <c r="D2124">
        <v>49.740001999999997</v>
      </c>
      <c r="E2124">
        <v>49.880001</v>
      </c>
      <c r="F2124">
        <v>41.860599999999998</v>
      </c>
      <c r="G2124">
        <v>7106400</v>
      </c>
    </row>
    <row r="2125" spans="1:7" x14ac:dyDescent="0.2">
      <c r="A2125" s="31">
        <v>44356</v>
      </c>
      <c r="B2125">
        <v>49.98</v>
      </c>
      <c r="C2125">
        <v>50.360000999999997</v>
      </c>
      <c r="D2125">
        <v>49.790000999999997</v>
      </c>
      <c r="E2125">
        <v>49.900002000000001</v>
      </c>
      <c r="F2125">
        <v>41.877377000000003</v>
      </c>
      <c r="G2125">
        <v>6384300</v>
      </c>
    </row>
    <row r="2126" spans="1:7" x14ac:dyDescent="0.2">
      <c r="A2126" s="31">
        <v>44357</v>
      </c>
      <c r="B2126">
        <v>50.23</v>
      </c>
      <c r="C2126">
        <v>50.529998999999997</v>
      </c>
      <c r="D2126">
        <v>50.09</v>
      </c>
      <c r="E2126">
        <v>50.139999000000003</v>
      </c>
      <c r="F2126">
        <v>42.078792999999997</v>
      </c>
      <c r="G2126">
        <v>6029600</v>
      </c>
    </row>
    <row r="2127" spans="1:7" x14ac:dyDescent="0.2">
      <c r="A2127" s="31">
        <v>44358</v>
      </c>
      <c r="B2127">
        <v>50.25</v>
      </c>
      <c r="C2127">
        <v>50.360000999999997</v>
      </c>
      <c r="D2127">
        <v>49.330002</v>
      </c>
      <c r="E2127">
        <v>49.759998000000003</v>
      </c>
      <c r="F2127">
        <v>41.759887999999997</v>
      </c>
      <c r="G2127">
        <v>14453600</v>
      </c>
    </row>
    <row r="2128" spans="1:7" x14ac:dyDescent="0.2">
      <c r="A2128" s="31">
        <v>44361</v>
      </c>
      <c r="B2128">
        <v>48.810001</v>
      </c>
      <c r="C2128">
        <v>48.950001</v>
      </c>
      <c r="D2128">
        <v>47.43</v>
      </c>
      <c r="E2128">
        <v>48.080002</v>
      </c>
      <c r="F2128">
        <v>41.059620000000002</v>
      </c>
      <c r="G2128">
        <v>14503800</v>
      </c>
    </row>
    <row r="2129" spans="1:7" x14ac:dyDescent="0.2">
      <c r="A2129" s="31">
        <v>44362</v>
      </c>
      <c r="B2129">
        <v>48.200001</v>
      </c>
      <c r="C2129">
        <v>48.439999</v>
      </c>
      <c r="D2129">
        <v>47.75</v>
      </c>
      <c r="E2129">
        <v>47.900002000000001</v>
      </c>
      <c r="F2129">
        <v>40.905903000000002</v>
      </c>
      <c r="G2129">
        <v>6940800</v>
      </c>
    </row>
    <row r="2130" spans="1:7" x14ac:dyDescent="0.2">
      <c r="A2130" s="31">
        <v>44363</v>
      </c>
      <c r="B2130">
        <v>47.91</v>
      </c>
      <c r="C2130">
        <v>48.009998000000003</v>
      </c>
      <c r="D2130">
        <v>47.189999</v>
      </c>
      <c r="E2130">
        <v>47.369999</v>
      </c>
      <c r="F2130">
        <v>40.453288999999998</v>
      </c>
      <c r="G2130">
        <v>8258700</v>
      </c>
    </row>
    <row r="2131" spans="1:7" x14ac:dyDescent="0.2">
      <c r="A2131" s="31">
        <v>44364</v>
      </c>
      <c r="B2131">
        <v>47.240001999999997</v>
      </c>
      <c r="C2131">
        <v>47.549999</v>
      </c>
      <c r="D2131">
        <v>46.759998000000003</v>
      </c>
      <c r="E2131">
        <v>46.869999</v>
      </c>
      <c r="F2131">
        <v>40.026294999999998</v>
      </c>
      <c r="G2131">
        <v>7811100</v>
      </c>
    </row>
    <row r="2132" spans="1:7" x14ac:dyDescent="0.2">
      <c r="A2132" s="31">
        <v>44365</v>
      </c>
      <c r="B2132">
        <v>46.52</v>
      </c>
      <c r="C2132">
        <v>46.630001</v>
      </c>
      <c r="D2132">
        <v>45.939999</v>
      </c>
      <c r="E2132">
        <v>46.310001</v>
      </c>
      <c r="F2132">
        <v>39.548073000000002</v>
      </c>
      <c r="G2132">
        <v>24095400</v>
      </c>
    </row>
    <row r="2133" spans="1:7" x14ac:dyDescent="0.2">
      <c r="A2133" s="31">
        <v>44368</v>
      </c>
      <c r="B2133">
        <v>46.75</v>
      </c>
      <c r="C2133">
        <v>47.48</v>
      </c>
      <c r="D2133">
        <v>46.73</v>
      </c>
      <c r="E2133">
        <v>47.290000999999997</v>
      </c>
      <c r="F2133">
        <v>40.384968000000001</v>
      </c>
      <c r="G2133">
        <v>8149600</v>
      </c>
    </row>
    <row r="2134" spans="1:7" x14ac:dyDescent="0.2">
      <c r="A2134" s="31">
        <v>44369</v>
      </c>
      <c r="B2134">
        <v>47.189999</v>
      </c>
      <c r="C2134">
        <v>47.540000999999997</v>
      </c>
      <c r="D2134">
        <v>47.139999000000003</v>
      </c>
      <c r="E2134">
        <v>47.240001999999997</v>
      </c>
      <c r="F2134">
        <v>40.342274000000003</v>
      </c>
      <c r="G2134">
        <v>5024200</v>
      </c>
    </row>
    <row r="2135" spans="1:7" x14ac:dyDescent="0.2">
      <c r="A2135" s="31">
        <v>44370</v>
      </c>
      <c r="B2135">
        <v>47.240001999999997</v>
      </c>
      <c r="C2135">
        <v>47.43</v>
      </c>
      <c r="D2135">
        <v>46.959999000000003</v>
      </c>
      <c r="E2135">
        <v>47.02</v>
      </c>
      <c r="F2135">
        <v>40.154400000000003</v>
      </c>
      <c r="G2135">
        <v>4864700</v>
      </c>
    </row>
    <row r="2136" spans="1:7" x14ac:dyDescent="0.2">
      <c r="A2136" s="31">
        <v>44371</v>
      </c>
      <c r="B2136">
        <v>47.009998000000003</v>
      </c>
      <c r="C2136">
        <v>47.549999</v>
      </c>
      <c r="D2136">
        <v>46.970001000000003</v>
      </c>
      <c r="E2136">
        <v>47.43</v>
      </c>
      <c r="F2136">
        <v>40.504531999999998</v>
      </c>
      <c r="G2136">
        <v>4425900</v>
      </c>
    </row>
    <row r="2137" spans="1:7" x14ac:dyDescent="0.2">
      <c r="A2137" s="31">
        <v>44372</v>
      </c>
      <c r="B2137">
        <v>47.380001</v>
      </c>
      <c r="C2137">
        <v>47.639999000000003</v>
      </c>
      <c r="D2137">
        <v>47.299999</v>
      </c>
      <c r="E2137">
        <v>47.619999</v>
      </c>
      <c r="F2137">
        <v>40.666786000000002</v>
      </c>
      <c r="G2137">
        <v>9929500</v>
      </c>
    </row>
    <row r="2138" spans="1:7" x14ac:dyDescent="0.2">
      <c r="A2138" s="31">
        <v>44375</v>
      </c>
      <c r="B2138">
        <v>47.669998</v>
      </c>
      <c r="C2138">
        <v>47.700001</v>
      </c>
      <c r="D2138">
        <v>47.110000999999997</v>
      </c>
      <c r="E2138">
        <v>47.18</v>
      </c>
      <c r="F2138">
        <v>40.291035000000001</v>
      </c>
      <c r="G2138">
        <v>4877200</v>
      </c>
    </row>
    <row r="2139" spans="1:7" x14ac:dyDescent="0.2">
      <c r="A2139" s="31">
        <v>44376</v>
      </c>
      <c r="B2139">
        <v>47.18</v>
      </c>
      <c r="C2139">
        <v>47.259998000000003</v>
      </c>
      <c r="D2139">
        <v>46.66</v>
      </c>
      <c r="E2139">
        <v>46.779998999999997</v>
      </c>
      <c r="F2139">
        <v>39.949435999999999</v>
      </c>
      <c r="G2139">
        <v>4945500</v>
      </c>
    </row>
    <row r="2140" spans="1:7" x14ac:dyDescent="0.2">
      <c r="A2140" s="31">
        <v>44377</v>
      </c>
      <c r="B2140">
        <v>46.849997999999999</v>
      </c>
      <c r="C2140">
        <v>47.790000999999997</v>
      </c>
      <c r="D2140">
        <v>46.84</v>
      </c>
      <c r="E2140">
        <v>47.68</v>
      </c>
      <c r="F2140">
        <v>40.718021</v>
      </c>
      <c r="G2140">
        <v>7965700</v>
      </c>
    </row>
    <row r="2141" spans="1:7" x14ac:dyDescent="0.2">
      <c r="A2141" s="31">
        <v>44378</v>
      </c>
      <c r="B2141">
        <v>47.669998</v>
      </c>
      <c r="C2141">
        <v>48.200001</v>
      </c>
      <c r="D2141">
        <v>47.669998</v>
      </c>
      <c r="E2141">
        <v>47.830002</v>
      </c>
      <c r="F2141">
        <v>40.846122999999999</v>
      </c>
      <c r="G2141">
        <v>5888200</v>
      </c>
    </row>
    <row r="2142" spans="1:7" x14ac:dyDescent="0.2">
      <c r="A2142" s="31">
        <v>44379</v>
      </c>
      <c r="B2142">
        <v>47.830002</v>
      </c>
      <c r="C2142">
        <v>47.860000999999997</v>
      </c>
      <c r="D2142">
        <v>47.400002000000001</v>
      </c>
      <c r="E2142">
        <v>47.529998999999997</v>
      </c>
      <c r="F2142">
        <v>40.589928</v>
      </c>
      <c r="G2142">
        <v>5514500</v>
      </c>
    </row>
    <row r="2143" spans="1:7" x14ac:dyDescent="0.2">
      <c r="A2143" s="31">
        <v>44383</v>
      </c>
      <c r="B2143">
        <v>47.439999</v>
      </c>
      <c r="C2143">
        <v>47.439999</v>
      </c>
      <c r="D2143">
        <v>46.330002</v>
      </c>
      <c r="E2143">
        <v>46.669998</v>
      </c>
      <c r="F2143">
        <v>39.855502999999999</v>
      </c>
      <c r="G2143">
        <v>7767200</v>
      </c>
    </row>
    <row r="2144" spans="1:7" x14ac:dyDescent="0.2">
      <c r="A2144" s="31">
        <v>44384</v>
      </c>
      <c r="B2144">
        <v>46.59</v>
      </c>
      <c r="C2144">
        <v>47.150002000000001</v>
      </c>
      <c r="D2144">
        <v>46.540000999999997</v>
      </c>
      <c r="E2144">
        <v>46.790000999999997</v>
      </c>
      <c r="F2144">
        <v>39.957980999999997</v>
      </c>
      <c r="G2144">
        <v>5300400</v>
      </c>
    </row>
    <row r="2145" spans="1:7" x14ac:dyDescent="0.2">
      <c r="A2145" s="31">
        <v>44385</v>
      </c>
      <c r="B2145">
        <v>46.299999</v>
      </c>
      <c r="C2145">
        <v>46.830002</v>
      </c>
      <c r="D2145">
        <v>46.130001</v>
      </c>
      <c r="E2145">
        <v>46.43</v>
      </c>
      <c r="F2145">
        <v>39.650547000000003</v>
      </c>
      <c r="G2145">
        <v>6788700</v>
      </c>
    </row>
    <row r="2146" spans="1:7" x14ac:dyDescent="0.2">
      <c r="A2146" s="31">
        <v>44386</v>
      </c>
      <c r="B2146">
        <v>47.25</v>
      </c>
      <c r="C2146">
        <v>47.91</v>
      </c>
      <c r="D2146">
        <v>47</v>
      </c>
      <c r="E2146">
        <v>47.400002000000001</v>
      </c>
      <c r="F2146">
        <v>40.478909000000002</v>
      </c>
      <c r="G2146">
        <v>10042400</v>
      </c>
    </row>
    <row r="2147" spans="1:7" x14ac:dyDescent="0.2">
      <c r="A2147" s="31">
        <v>44389</v>
      </c>
      <c r="B2147">
        <v>47.009998000000003</v>
      </c>
      <c r="C2147">
        <v>47.700001</v>
      </c>
      <c r="D2147">
        <v>46.720001000000003</v>
      </c>
      <c r="E2147">
        <v>47.490001999999997</v>
      </c>
      <c r="F2147">
        <v>40.555767000000003</v>
      </c>
      <c r="G2147">
        <v>7416200</v>
      </c>
    </row>
    <row r="2148" spans="1:7" x14ac:dyDescent="0.2">
      <c r="A2148" s="31">
        <v>44390</v>
      </c>
      <c r="B2148">
        <v>47.450001</v>
      </c>
      <c r="C2148">
        <v>47.540000999999997</v>
      </c>
      <c r="D2148">
        <v>46.759998000000003</v>
      </c>
      <c r="E2148">
        <v>46.84</v>
      </c>
      <c r="F2148">
        <v>40.000678999999998</v>
      </c>
      <c r="G2148">
        <v>6525600</v>
      </c>
    </row>
    <row r="2149" spans="1:7" x14ac:dyDescent="0.2">
      <c r="A2149" s="31">
        <v>44391</v>
      </c>
      <c r="B2149">
        <v>47.049999</v>
      </c>
      <c r="C2149">
        <v>47.650002000000001</v>
      </c>
      <c r="D2149">
        <v>46.75</v>
      </c>
      <c r="E2149">
        <v>47.560001</v>
      </c>
      <c r="F2149">
        <v>40.615546999999999</v>
      </c>
      <c r="G2149">
        <v>5734500</v>
      </c>
    </row>
    <row r="2150" spans="1:7" x14ac:dyDescent="0.2">
      <c r="A2150" s="31">
        <v>44392</v>
      </c>
      <c r="B2150">
        <v>47.310001</v>
      </c>
      <c r="C2150">
        <v>47.610000999999997</v>
      </c>
      <c r="D2150">
        <v>47.279998999999997</v>
      </c>
      <c r="E2150">
        <v>47.490001999999997</v>
      </c>
      <c r="F2150">
        <v>40.555767000000003</v>
      </c>
      <c r="G2150">
        <v>4831400</v>
      </c>
    </row>
    <row r="2151" spans="1:7" x14ac:dyDescent="0.2">
      <c r="A2151" s="31">
        <v>44393</v>
      </c>
      <c r="B2151">
        <v>47.709999000000003</v>
      </c>
      <c r="C2151">
        <v>47.990001999999997</v>
      </c>
      <c r="D2151">
        <v>47.169998</v>
      </c>
      <c r="E2151">
        <v>47.310001</v>
      </c>
      <c r="F2151">
        <v>40.402054</v>
      </c>
      <c r="G2151">
        <v>10172000</v>
      </c>
    </row>
    <row r="2152" spans="1:7" x14ac:dyDescent="0.2">
      <c r="A2152" s="31">
        <v>44396</v>
      </c>
      <c r="B2152">
        <v>46.779998999999997</v>
      </c>
      <c r="C2152">
        <v>47.029998999999997</v>
      </c>
      <c r="D2152">
        <v>46.200001</v>
      </c>
      <c r="E2152">
        <v>46.790000999999997</v>
      </c>
      <c r="F2152">
        <v>39.957980999999997</v>
      </c>
      <c r="G2152">
        <v>9741800</v>
      </c>
    </row>
    <row r="2153" spans="1:7" x14ac:dyDescent="0.2">
      <c r="A2153" s="31">
        <v>44397</v>
      </c>
      <c r="B2153">
        <v>46.810001</v>
      </c>
      <c r="C2153">
        <v>47.43</v>
      </c>
      <c r="D2153">
        <v>46.439999</v>
      </c>
      <c r="E2153">
        <v>47.209999000000003</v>
      </c>
      <c r="F2153">
        <v>40.316650000000003</v>
      </c>
      <c r="G2153">
        <v>6723000</v>
      </c>
    </row>
    <row r="2154" spans="1:7" x14ac:dyDescent="0.2">
      <c r="A2154" s="31">
        <v>44398</v>
      </c>
      <c r="B2154">
        <v>47.5</v>
      </c>
      <c r="C2154">
        <v>47.740001999999997</v>
      </c>
      <c r="D2154">
        <v>47.200001</v>
      </c>
      <c r="E2154">
        <v>47.330002</v>
      </c>
      <c r="F2154">
        <v>40.419136000000002</v>
      </c>
      <c r="G2154">
        <v>5606100</v>
      </c>
    </row>
    <row r="2155" spans="1:7" x14ac:dyDescent="0.2">
      <c r="A2155" s="31">
        <v>44399</v>
      </c>
      <c r="B2155">
        <v>47.200001</v>
      </c>
      <c r="C2155">
        <v>47.310001</v>
      </c>
      <c r="D2155">
        <v>46.830002</v>
      </c>
      <c r="E2155">
        <v>46.990001999999997</v>
      </c>
      <c r="F2155">
        <v>40.128776999999999</v>
      </c>
      <c r="G2155">
        <v>5732500</v>
      </c>
    </row>
    <row r="2156" spans="1:7" x14ac:dyDescent="0.2">
      <c r="A2156" s="31">
        <v>44400</v>
      </c>
      <c r="B2156">
        <v>47.220001000000003</v>
      </c>
      <c r="C2156">
        <v>47.540000999999997</v>
      </c>
      <c r="D2156">
        <v>47.09</v>
      </c>
      <c r="E2156">
        <v>47.490001999999997</v>
      </c>
      <c r="F2156">
        <v>40.555767000000003</v>
      </c>
      <c r="G2156">
        <v>4440400</v>
      </c>
    </row>
    <row r="2157" spans="1:7" x14ac:dyDescent="0.2">
      <c r="A2157" s="31">
        <v>44403</v>
      </c>
      <c r="B2157">
        <v>47.5</v>
      </c>
      <c r="C2157">
        <v>47.790000999999997</v>
      </c>
      <c r="D2157">
        <v>47.349997999999999</v>
      </c>
      <c r="E2157">
        <v>47.610000999999997</v>
      </c>
      <c r="F2157">
        <v>40.658245000000001</v>
      </c>
      <c r="G2157">
        <v>4249600</v>
      </c>
    </row>
    <row r="2158" spans="1:7" x14ac:dyDescent="0.2">
      <c r="A2158" s="31">
        <v>44404</v>
      </c>
      <c r="B2158">
        <v>47.529998999999997</v>
      </c>
      <c r="C2158">
        <v>47.990001999999997</v>
      </c>
      <c r="D2158">
        <v>47.32</v>
      </c>
      <c r="E2158">
        <v>47.790000999999997</v>
      </c>
      <c r="F2158">
        <v>40.811970000000002</v>
      </c>
      <c r="G2158">
        <v>5008300</v>
      </c>
    </row>
    <row r="2159" spans="1:7" x14ac:dyDescent="0.2">
      <c r="A2159" s="31">
        <v>44405</v>
      </c>
      <c r="B2159">
        <v>47.810001</v>
      </c>
      <c r="C2159">
        <v>47.959999000000003</v>
      </c>
      <c r="D2159">
        <v>47.48</v>
      </c>
      <c r="E2159">
        <v>47.619999</v>
      </c>
      <c r="F2159">
        <v>40.666786000000002</v>
      </c>
      <c r="G2159">
        <v>5425000</v>
      </c>
    </row>
    <row r="2160" spans="1:7" x14ac:dyDescent="0.2">
      <c r="A2160" s="31">
        <v>44406</v>
      </c>
      <c r="B2160">
        <v>47.66</v>
      </c>
      <c r="C2160">
        <v>49.009998000000003</v>
      </c>
      <c r="D2160">
        <v>47.59</v>
      </c>
      <c r="E2160">
        <v>48.599997999999999</v>
      </c>
      <c r="F2160">
        <v>41.503689000000001</v>
      </c>
      <c r="G2160">
        <v>8281800</v>
      </c>
    </row>
    <row r="2161" spans="1:7" x14ac:dyDescent="0.2">
      <c r="A2161" s="31">
        <v>44407</v>
      </c>
      <c r="B2161">
        <v>48.490001999999997</v>
      </c>
      <c r="C2161">
        <v>48.669998</v>
      </c>
      <c r="D2161">
        <v>47.669998</v>
      </c>
      <c r="E2161">
        <v>48.040000999999997</v>
      </c>
      <c r="F2161">
        <v>41.025463000000002</v>
      </c>
      <c r="G2161">
        <v>7104800</v>
      </c>
    </row>
    <row r="2162" spans="1:7" x14ac:dyDescent="0.2">
      <c r="A2162" s="31">
        <v>44410</v>
      </c>
      <c r="B2162">
        <v>48.240001999999997</v>
      </c>
      <c r="C2162">
        <v>48.689999</v>
      </c>
      <c r="D2162">
        <v>47.700001</v>
      </c>
      <c r="E2162">
        <v>47.73</v>
      </c>
      <c r="F2162">
        <v>40.760727000000003</v>
      </c>
      <c r="G2162">
        <v>5852000</v>
      </c>
    </row>
    <row r="2163" spans="1:7" x14ac:dyDescent="0.2">
      <c r="A2163" s="31">
        <v>44411</v>
      </c>
      <c r="B2163">
        <v>47.959999000000003</v>
      </c>
      <c r="C2163">
        <v>48.080002</v>
      </c>
      <c r="D2163">
        <v>47.580002</v>
      </c>
      <c r="E2163">
        <v>47.790000999999997</v>
      </c>
      <c r="F2163">
        <v>40.811970000000002</v>
      </c>
      <c r="G2163">
        <v>5416500</v>
      </c>
    </row>
    <row r="2164" spans="1:7" x14ac:dyDescent="0.2">
      <c r="A2164" s="31">
        <v>44412</v>
      </c>
      <c r="B2164">
        <v>47.5</v>
      </c>
      <c r="C2164">
        <v>47.650002000000001</v>
      </c>
      <c r="D2164">
        <v>46.82</v>
      </c>
      <c r="E2164">
        <v>47.029998999999997</v>
      </c>
      <c r="F2164">
        <v>40.162933000000002</v>
      </c>
      <c r="G2164">
        <v>7383300</v>
      </c>
    </row>
    <row r="2165" spans="1:7" x14ac:dyDescent="0.2">
      <c r="A2165" s="31">
        <v>44413</v>
      </c>
      <c r="B2165">
        <v>47.389999000000003</v>
      </c>
      <c r="C2165">
        <v>47.490001999999997</v>
      </c>
      <c r="D2165">
        <v>47.200001</v>
      </c>
      <c r="E2165">
        <v>47.360000999999997</v>
      </c>
      <c r="F2165">
        <v>40.444744</v>
      </c>
      <c r="G2165">
        <v>3720600</v>
      </c>
    </row>
    <row r="2166" spans="1:7" x14ac:dyDescent="0.2">
      <c r="A2166" s="31">
        <v>44414</v>
      </c>
      <c r="B2166">
        <v>47.48</v>
      </c>
      <c r="C2166">
        <v>47.580002</v>
      </c>
      <c r="D2166">
        <v>47.200001</v>
      </c>
      <c r="E2166">
        <v>47.349997999999999</v>
      </c>
      <c r="F2166">
        <v>40.436211</v>
      </c>
      <c r="G2166">
        <v>4621800</v>
      </c>
    </row>
    <row r="2167" spans="1:7" x14ac:dyDescent="0.2">
      <c r="A2167" s="31">
        <v>44417</v>
      </c>
      <c r="B2167">
        <v>47.369999</v>
      </c>
      <c r="C2167">
        <v>47.529998999999997</v>
      </c>
      <c r="D2167">
        <v>47.119999</v>
      </c>
      <c r="E2167">
        <v>47.48</v>
      </c>
      <c r="F2167">
        <v>40.547226000000002</v>
      </c>
      <c r="G2167">
        <v>4044500</v>
      </c>
    </row>
    <row r="2168" spans="1:7" x14ac:dyDescent="0.2">
      <c r="A2168" s="31">
        <v>44418</v>
      </c>
      <c r="B2168">
        <v>47.439999</v>
      </c>
      <c r="C2168">
        <v>48.25</v>
      </c>
      <c r="D2168">
        <v>47.200001</v>
      </c>
      <c r="E2168">
        <v>48.110000999999997</v>
      </c>
      <c r="F2168">
        <v>41.085242999999998</v>
      </c>
      <c r="G2168">
        <v>4770300</v>
      </c>
    </row>
    <row r="2169" spans="1:7" x14ac:dyDescent="0.2">
      <c r="A2169" s="31">
        <v>44419</v>
      </c>
      <c r="B2169">
        <v>48.25</v>
      </c>
      <c r="C2169">
        <v>48.360000999999997</v>
      </c>
      <c r="D2169">
        <v>47.990001999999997</v>
      </c>
      <c r="E2169">
        <v>48.169998</v>
      </c>
      <c r="F2169">
        <v>41.136477999999997</v>
      </c>
      <c r="G2169">
        <v>4651900</v>
      </c>
    </row>
    <row r="2170" spans="1:7" x14ac:dyDescent="0.2">
      <c r="A2170" s="31">
        <v>44420</v>
      </c>
      <c r="B2170">
        <v>48.25</v>
      </c>
      <c r="C2170">
        <v>48.290000999999997</v>
      </c>
      <c r="D2170">
        <v>47.990001999999997</v>
      </c>
      <c r="E2170">
        <v>48.119999</v>
      </c>
      <c r="F2170">
        <v>41.093781</v>
      </c>
      <c r="G2170">
        <v>4058000</v>
      </c>
    </row>
    <row r="2171" spans="1:7" x14ac:dyDescent="0.2">
      <c r="A2171" s="31">
        <v>44421</v>
      </c>
      <c r="B2171">
        <v>48.259998000000003</v>
      </c>
      <c r="C2171">
        <v>48.73</v>
      </c>
      <c r="D2171">
        <v>48.139999000000003</v>
      </c>
      <c r="E2171">
        <v>48.599997999999999</v>
      </c>
      <c r="F2171">
        <v>41.503689000000001</v>
      </c>
      <c r="G2171">
        <v>4956500</v>
      </c>
    </row>
    <row r="2172" spans="1:7" x14ac:dyDescent="0.2">
      <c r="A2172" s="31">
        <v>44424</v>
      </c>
      <c r="B2172">
        <v>48.540000999999997</v>
      </c>
      <c r="C2172">
        <v>48.669998</v>
      </c>
      <c r="D2172">
        <v>48.16</v>
      </c>
      <c r="E2172">
        <v>48.389999000000003</v>
      </c>
      <c r="F2172">
        <v>41.324356000000002</v>
      </c>
      <c r="G2172">
        <v>7685700</v>
      </c>
    </row>
    <row r="2173" spans="1:7" x14ac:dyDescent="0.2">
      <c r="A2173" s="31">
        <v>44425</v>
      </c>
      <c r="B2173">
        <v>48.18</v>
      </c>
      <c r="C2173">
        <v>48.830002</v>
      </c>
      <c r="D2173">
        <v>48.18</v>
      </c>
      <c r="E2173">
        <v>48.560001</v>
      </c>
      <c r="F2173">
        <v>41.469532000000001</v>
      </c>
      <c r="G2173">
        <v>5921100</v>
      </c>
    </row>
    <row r="2174" spans="1:7" x14ac:dyDescent="0.2">
      <c r="A2174" s="31">
        <v>44426</v>
      </c>
      <c r="B2174">
        <v>48.560001</v>
      </c>
      <c r="C2174">
        <v>48.77</v>
      </c>
      <c r="D2174">
        <v>48.16</v>
      </c>
      <c r="E2174">
        <v>48.220001000000003</v>
      </c>
      <c r="F2174">
        <v>41.179180000000002</v>
      </c>
      <c r="G2174">
        <v>5359300</v>
      </c>
    </row>
    <row r="2175" spans="1:7" x14ac:dyDescent="0.2">
      <c r="A2175" s="31">
        <v>44427</v>
      </c>
      <c r="B2175">
        <v>47.82</v>
      </c>
      <c r="C2175">
        <v>48.310001</v>
      </c>
      <c r="D2175">
        <v>47.709999000000003</v>
      </c>
      <c r="E2175">
        <v>48.240001999999997</v>
      </c>
      <c r="F2175">
        <v>41.196258999999998</v>
      </c>
      <c r="G2175">
        <v>4747800</v>
      </c>
    </row>
    <row r="2176" spans="1:7" x14ac:dyDescent="0.2">
      <c r="A2176" s="31">
        <v>44428</v>
      </c>
      <c r="B2176">
        <v>48.25</v>
      </c>
      <c r="C2176">
        <v>48.689999</v>
      </c>
      <c r="D2176">
        <v>48.009998000000003</v>
      </c>
      <c r="E2176">
        <v>48.470001000000003</v>
      </c>
      <c r="F2176">
        <v>41.392681000000003</v>
      </c>
      <c r="G2176">
        <v>3892800</v>
      </c>
    </row>
    <row r="2177" spans="1:7" x14ac:dyDescent="0.2">
      <c r="A2177" s="31">
        <v>44431</v>
      </c>
      <c r="B2177">
        <v>48.700001</v>
      </c>
      <c r="C2177">
        <v>49.060001</v>
      </c>
      <c r="D2177">
        <v>48.400002000000001</v>
      </c>
      <c r="E2177">
        <v>48.48</v>
      </c>
      <c r="F2177">
        <v>41.401215000000001</v>
      </c>
      <c r="G2177">
        <v>5043200</v>
      </c>
    </row>
    <row r="2178" spans="1:7" x14ac:dyDescent="0.2">
      <c r="A2178" s="31">
        <v>44432</v>
      </c>
      <c r="B2178">
        <v>48.5</v>
      </c>
      <c r="C2178">
        <v>48.509998000000003</v>
      </c>
      <c r="D2178">
        <v>48.009998000000003</v>
      </c>
      <c r="E2178">
        <v>48.209999000000003</v>
      </c>
      <c r="F2178">
        <v>41.170634999999997</v>
      </c>
      <c r="G2178">
        <v>4557600</v>
      </c>
    </row>
    <row r="2179" spans="1:7" x14ac:dyDescent="0.2">
      <c r="A2179" s="31">
        <v>44433</v>
      </c>
      <c r="B2179">
        <v>48.330002</v>
      </c>
      <c r="C2179">
        <v>48.919998</v>
      </c>
      <c r="D2179">
        <v>48.169998</v>
      </c>
      <c r="E2179">
        <v>48.650002000000001</v>
      </c>
      <c r="F2179">
        <v>41.546393999999999</v>
      </c>
      <c r="G2179">
        <v>4299100</v>
      </c>
    </row>
    <row r="2180" spans="1:7" x14ac:dyDescent="0.2">
      <c r="A2180" s="31">
        <v>44434</v>
      </c>
      <c r="B2180">
        <v>48.57</v>
      </c>
      <c r="C2180">
        <v>49.18</v>
      </c>
      <c r="D2180">
        <v>48.549999</v>
      </c>
      <c r="E2180">
        <v>48.75</v>
      </c>
      <c r="F2180">
        <v>41.631790000000002</v>
      </c>
      <c r="G2180">
        <v>5103300</v>
      </c>
    </row>
    <row r="2181" spans="1:7" x14ac:dyDescent="0.2">
      <c r="A2181" s="31">
        <v>44435</v>
      </c>
      <c r="B2181">
        <v>49.060001</v>
      </c>
      <c r="C2181">
        <v>49.700001</v>
      </c>
      <c r="D2181">
        <v>49.009998000000003</v>
      </c>
      <c r="E2181">
        <v>49.529998999999997</v>
      </c>
      <c r="F2181">
        <v>42.297901000000003</v>
      </c>
      <c r="G2181">
        <v>5911500</v>
      </c>
    </row>
    <row r="2182" spans="1:7" x14ac:dyDescent="0.2">
      <c r="A2182" s="31">
        <v>44438</v>
      </c>
      <c r="B2182">
        <v>49.59</v>
      </c>
      <c r="C2182">
        <v>49.919998</v>
      </c>
      <c r="D2182">
        <v>49.369999</v>
      </c>
      <c r="E2182">
        <v>49.700001</v>
      </c>
      <c r="F2182">
        <v>42.443072999999998</v>
      </c>
      <c r="G2182">
        <v>5703900</v>
      </c>
    </row>
    <row r="2183" spans="1:7" x14ac:dyDescent="0.2">
      <c r="A2183" s="31">
        <v>44439</v>
      </c>
      <c r="B2183">
        <v>49.799999</v>
      </c>
      <c r="C2183">
        <v>50.330002</v>
      </c>
      <c r="D2183">
        <v>49.619999</v>
      </c>
      <c r="E2183">
        <v>50.23</v>
      </c>
      <c r="F2183">
        <v>42.895687000000002</v>
      </c>
      <c r="G2183">
        <v>7935100</v>
      </c>
    </row>
    <row r="2184" spans="1:7" x14ac:dyDescent="0.2">
      <c r="A2184" s="31">
        <v>44440</v>
      </c>
      <c r="B2184">
        <v>50.43</v>
      </c>
      <c r="C2184">
        <v>50.43</v>
      </c>
      <c r="D2184">
        <v>49.810001</v>
      </c>
      <c r="E2184">
        <v>50.080002</v>
      </c>
      <c r="F2184">
        <v>42.767597000000002</v>
      </c>
      <c r="G2184">
        <v>6847200</v>
      </c>
    </row>
    <row r="2185" spans="1:7" x14ac:dyDescent="0.2">
      <c r="A2185" s="31">
        <v>44441</v>
      </c>
      <c r="B2185">
        <v>50.25</v>
      </c>
      <c r="C2185">
        <v>51.060001</v>
      </c>
      <c r="D2185">
        <v>50.220001000000003</v>
      </c>
      <c r="E2185">
        <v>51.040000999999997</v>
      </c>
      <c r="F2185">
        <v>43.587418</v>
      </c>
      <c r="G2185">
        <v>8742400</v>
      </c>
    </row>
    <row r="2186" spans="1:7" x14ac:dyDescent="0.2">
      <c r="A2186" s="31">
        <v>44442</v>
      </c>
      <c r="B2186">
        <v>50.91</v>
      </c>
      <c r="C2186">
        <v>51</v>
      </c>
      <c r="D2186">
        <v>50.560001</v>
      </c>
      <c r="E2186">
        <v>50.970001000000003</v>
      </c>
      <c r="F2186">
        <v>43.527636999999999</v>
      </c>
      <c r="G2186">
        <v>4172300</v>
      </c>
    </row>
    <row r="2187" spans="1:7" x14ac:dyDescent="0.2">
      <c r="A2187" s="31">
        <v>44446</v>
      </c>
      <c r="B2187">
        <v>50.779998999999997</v>
      </c>
      <c r="C2187">
        <v>51.080002</v>
      </c>
      <c r="D2187">
        <v>50.509998000000003</v>
      </c>
      <c r="E2187">
        <v>50.790000999999997</v>
      </c>
      <c r="F2187">
        <v>43.373924000000002</v>
      </c>
      <c r="G2187">
        <v>7558700</v>
      </c>
    </row>
    <row r="2188" spans="1:7" x14ac:dyDescent="0.2">
      <c r="A2188" s="31">
        <v>44447</v>
      </c>
      <c r="B2188">
        <v>50.66</v>
      </c>
      <c r="C2188">
        <v>50.98</v>
      </c>
      <c r="D2188">
        <v>50.380001</v>
      </c>
      <c r="E2188">
        <v>50.880001</v>
      </c>
      <c r="F2188">
        <v>43.450783000000001</v>
      </c>
      <c r="G2188">
        <v>7131800</v>
      </c>
    </row>
    <row r="2189" spans="1:7" x14ac:dyDescent="0.2">
      <c r="A2189" s="31">
        <v>44448</v>
      </c>
      <c r="B2189">
        <v>50.799999</v>
      </c>
      <c r="C2189">
        <v>51</v>
      </c>
      <c r="D2189">
        <v>50.32</v>
      </c>
      <c r="E2189">
        <v>50.59</v>
      </c>
      <c r="F2189">
        <v>43.203125</v>
      </c>
      <c r="G2189">
        <v>7100300</v>
      </c>
    </row>
    <row r="2190" spans="1:7" x14ac:dyDescent="0.2">
      <c r="A2190" s="31">
        <v>44449</v>
      </c>
      <c r="B2190">
        <v>50.82</v>
      </c>
      <c r="C2190">
        <v>50.959999000000003</v>
      </c>
      <c r="D2190">
        <v>50.450001</v>
      </c>
      <c r="E2190">
        <v>50.599997999999999</v>
      </c>
      <c r="F2190">
        <v>43.211658</v>
      </c>
      <c r="G2190">
        <v>6129800</v>
      </c>
    </row>
    <row r="2191" spans="1:7" x14ac:dyDescent="0.2">
      <c r="A2191" s="31">
        <v>44452</v>
      </c>
      <c r="B2191">
        <v>50.799999</v>
      </c>
      <c r="C2191">
        <v>50.900002000000001</v>
      </c>
      <c r="D2191">
        <v>49.93</v>
      </c>
      <c r="E2191">
        <v>50.080002</v>
      </c>
      <c r="F2191">
        <v>42.767597000000002</v>
      </c>
      <c r="G2191">
        <v>11223000</v>
      </c>
    </row>
    <row r="2192" spans="1:7" x14ac:dyDescent="0.2">
      <c r="A2192" s="31">
        <v>44453</v>
      </c>
      <c r="B2192">
        <v>49.130001</v>
      </c>
      <c r="C2192">
        <v>49.34</v>
      </c>
      <c r="D2192">
        <v>48.330002</v>
      </c>
      <c r="E2192">
        <v>48.369999</v>
      </c>
      <c r="F2192">
        <v>42.063198</v>
      </c>
      <c r="G2192">
        <v>8440700</v>
      </c>
    </row>
    <row r="2193" spans="1:7" x14ac:dyDescent="0.2">
      <c r="A2193" s="31">
        <v>44454</v>
      </c>
      <c r="B2193">
        <v>48.369999</v>
      </c>
      <c r="C2193">
        <v>49.279998999999997</v>
      </c>
      <c r="D2193">
        <v>48.310001</v>
      </c>
      <c r="E2193">
        <v>49.23</v>
      </c>
      <c r="F2193">
        <v>42.811073</v>
      </c>
      <c r="G2193">
        <v>6012400</v>
      </c>
    </row>
    <row r="2194" spans="1:7" x14ac:dyDescent="0.2">
      <c r="A2194" s="31">
        <v>44455</v>
      </c>
      <c r="B2194">
        <v>49.240001999999997</v>
      </c>
      <c r="C2194">
        <v>49.48</v>
      </c>
      <c r="D2194">
        <v>48.66</v>
      </c>
      <c r="E2194">
        <v>48.790000999999997</v>
      </c>
      <c r="F2194">
        <v>42.428440000000002</v>
      </c>
      <c r="G2194">
        <v>6367000</v>
      </c>
    </row>
    <row r="2195" spans="1:7" x14ac:dyDescent="0.2">
      <c r="A2195" s="31">
        <v>44456</v>
      </c>
      <c r="B2195">
        <v>48.650002000000001</v>
      </c>
      <c r="C2195">
        <v>48.959999000000003</v>
      </c>
      <c r="D2195">
        <v>48.509998000000003</v>
      </c>
      <c r="E2195">
        <v>48.610000999999997</v>
      </c>
      <c r="F2195">
        <v>42.271908000000003</v>
      </c>
      <c r="G2195">
        <v>11339600</v>
      </c>
    </row>
    <row r="2196" spans="1:7" x14ac:dyDescent="0.2">
      <c r="A2196" s="31">
        <v>44459</v>
      </c>
      <c r="B2196">
        <v>48.110000999999997</v>
      </c>
      <c r="C2196">
        <v>48.490001999999997</v>
      </c>
      <c r="D2196">
        <v>47.669998</v>
      </c>
      <c r="E2196">
        <v>48.139999000000003</v>
      </c>
      <c r="F2196">
        <v>41.863190000000003</v>
      </c>
      <c r="G2196">
        <v>8054100</v>
      </c>
    </row>
    <row r="2197" spans="1:7" x14ac:dyDescent="0.2">
      <c r="A2197" s="31">
        <v>44460</v>
      </c>
      <c r="B2197">
        <v>48.349997999999999</v>
      </c>
      <c r="C2197">
        <v>48.75</v>
      </c>
      <c r="D2197">
        <v>47.970001000000003</v>
      </c>
      <c r="E2197">
        <v>48.029998999999997</v>
      </c>
      <c r="F2197">
        <v>41.767532000000003</v>
      </c>
      <c r="G2197">
        <v>7612200</v>
      </c>
    </row>
    <row r="2198" spans="1:7" x14ac:dyDescent="0.2">
      <c r="A2198" s="31">
        <v>44461</v>
      </c>
      <c r="B2198">
        <v>48.450001</v>
      </c>
      <c r="C2198">
        <v>48.73</v>
      </c>
      <c r="D2198">
        <v>48.169998</v>
      </c>
      <c r="E2198">
        <v>48.240001999999997</v>
      </c>
      <c r="F2198">
        <v>41.950153</v>
      </c>
      <c r="G2198">
        <v>5251000</v>
      </c>
    </row>
    <row r="2199" spans="1:7" x14ac:dyDescent="0.2">
      <c r="A2199" s="31">
        <v>44462</v>
      </c>
      <c r="B2199">
        <v>48.610000999999997</v>
      </c>
      <c r="C2199">
        <v>49.209999000000003</v>
      </c>
      <c r="D2199">
        <v>48.41</v>
      </c>
      <c r="E2199">
        <v>48.810001</v>
      </c>
      <c r="F2199">
        <v>42.445838999999999</v>
      </c>
      <c r="G2199">
        <v>4556700</v>
      </c>
    </row>
    <row r="2200" spans="1:7" x14ac:dyDescent="0.2">
      <c r="A2200" s="31">
        <v>44463</v>
      </c>
      <c r="B2200">
        <v>48.700001</v>
      </c>
      <c r="C2200">
        <v>49.049999</v>
      </c>
      <c r="D2200">
        <v>48.450001</v>
      </c>
      <c r="E2200">
        <v>48.459999000000003</v>
      </c>
      <c r="F2200">
        <v>42.141468000000003</v>
      </c>
      <c r="G2200">
        <v>4396900</v>
      </c>
    </row>
    <row r="2201" spans="1:7" x14ac:dyDescent="0.2">
      <c r="A2201" s="31">
        <v>44466</v>
      </c>
      <c r="B2201">
        <v>48.360000999999997</v>
      </c>
      <c r="C2201">
        <v>49.009998000000003</v>
      </c>
      <c r="D2201">
        <v>48.299999</v>
      </c>
      <c r="E2201">
        <v>48.740001999999997</v>
      </c>
      <c r="F2201">
        <v>42.384963999999997</v>
      </c>
      <c r="G2201">
        <v>5080500</v>
      </c>
    </row>
    <row r="2202" spans="1:7" x14ac:dyDescent="0.2">
      <c r="A2202" s="31">
        <v>44467</v>
      </c>
      <c r="B2202">
        <v>48.720001000000003</v>
      </c>
      <c r="C2202">
        <v>48.959999000000003</v>
      </c>
      <c r="D2202">
        <v>48.209999000000003</v>
      </c>
      <c r="E2202">
        <v>48.27</v>
      </c>
      <c r="F2202">
        <v>41.976246000000003</v>
      </c>
      <c r="G2202">
        <v>6754900</v>
      </c>
    </row>
    <row r="2203" spans="1:7" x14ac:dyDescent="0.2">
      <c r="A2203" s="31">
        <v>44468</v>
      </c>
      <c r="B2203">
        <v>48.369999</v>
      </c>
      <c r="C2203">
        <v>48.889999000000003</v>
      </c>
      <c r="D2203">
        <v>48.16</v>
      </c>
      <c r="E2203">
        <v>48.740001999999997</v>
      </c>
      <c r="F2203">
        <v>42.384963999999997</v>
      </c>
      <c r="G2203">
        <v>4854500</v>
      </c>
    </row>
    <row r="2204" spans="1:7" x14ac:dyDescent="0.2">
      <c r="A2204" s="31">
        <v>44469</v>
      </c>
      <c r="B2204">
        <v>48.43</v>
      </c>
      <c r="C2204">
        <v>48.5</v>
      </c>
      <c r="D2204">
        <v>45.369999</v>
      </c>
      <c r="E2204">
        <v>45.52</v>
      </c>
      <c r="F2204">
        <v>39.584808000000002</v>
      </c>
      <c r="G2204">
        <v>19641400</v>
      </c>
    </row>
    <row r="2205" spans="1:7" x14ac:dyDescent="0.2">
      <c r="A2205" s="31">
        <v>44470</v>
      </c>
      <c r="B2205">
        <v>45.470001000000003</v>
      </c>
      <c r="C2205">
        <v>46.09</v>
      </c>
      <c r="D2205">
        <v>44.889999000000003</v>
      </c>
      <c r="E2205">
        <v>45.860000999999997</v>
      </c>
      <c r="F2205">
        <v>39.880477999999997</v>
      </c>
      <c r="G2205">
        <v>11793700</v>
      </c>
    </row>
    <row r="2206" spans="1:7" x14ac:dyDescent="0.2">
      <c r="A2206" s="31">
        <v>44473</v>
      </c>
      <c r="B2206">
        <v>45.970001000000003</v>
      </c>
      <c r="C2206">
        <v>46.560001</v>
      </c>
      <c r="D2206">
        <v>45.830002</v>
      </c>
      <c r="E2206">
        <v>46.5</v>
      </c>
      <c r="F2206">
        <v>40.437027</v>
      </c>
      <c r="G2206">
        <v>8940900</v>
      </c>
    </row>
    <row r="2207" spans="1:7" x14ac:dyDescent="0.2">
      <c r="A2207" s="31">
        <v>44474</v>
      </c>
      <c r="B2207">
        <v>46.540000999999997</v>
      </c>
      <c r="C2207">
        <v>46.619999</v>
      </c>
      <c r="D2207">
        <v>46.150002000000001</v>
      </c>
      <c r="E2207">
        <v>46.169998</v>
      </c>
      <c r="F2207">
        <v>40.150050999999998</v>
      </c>
      <c r="G2207">
        <v>7461300</v>
      </c>
    </row>
    <row r="2208" spans="1:7" x14ac:dyDescent="0.2">
      <c r="A2208" s="31">
        <v>44475</v>
      </c>
      <c r="B2208">
        <v>45.799999</v>
      </c>
      <c r="C2208">
        <v>46.580002</v>
      </c>
      <c r="D2208">
        <v>45.720001000000003</v>
      </c>
      <c r="E2208">
        <v>46.450001</v>
      </c>
      <c r="F2208">
        <v>40.393546999999998</v>
      </c>
      <c r="G2208">
        <v>5471900</v>
      </c>
    </row>
    <row r="2209" spans="1:7" x14ac:dyDescent="0.2">
      <c r="A2209" s="31">
        <v>44476</v>
      </c>
      <c r="B2209">
        <v>46.709999000000003</v>
      </c>
      <c r="C2209">
        <v>47.189999</v>
      </c>
      <c r="D2209">
        <v>46.41</v>
      </c>
      <c r="E2209">
        <v>46.48</v>
      </c>
      <c r="F2209">
        <v>40.419635999999997</v>
      </c>
      <c r="G2209">
        <v>4893700</v>
      </c>
    </row>
    <row r="2210" spans="1:7" x14ac:dyDescent="0.2">
      <c r="A2210" s="31">
        <v>44477</v>
      </c>
      <c r="B2210">
        <v>46.599997999999999</v>
      </c>
      <c r="C2210">
        <v>46.970001000000003</v>
      </c>
      <c r="D2210">
        <v>46.5</v>
      </c>
      <c r="E2210">
        <v>46.73</v>
      </c>
      <c r="F2210">
        <v>40.637039000000001</v>
      </c>
      <c r="G2210">
        <v>4341600</v>
      </c>
    </row>
    <row r="2211" spans="1:7" x14ac:dyDescent="0.2">
      <c r="A2211" s="31">
        <v>44480</v>
      </c>
      <c r="B2211">
        <v>46.709999000000003</v>
      </c>
      <c r="C2211">
        <v>47.189999</v>
      </c>
      <c r="D2211">
        <v>46.5</v>
      </c>
      <c r="E2211">
        <v>46.709999000000003</v>
      </c>
      <c r="F2211">
        <v>40.619647999999998</v>
      </c>
      <c r="G2211">
        <v>4367900</v>
      </c>
    </row>
    <row r="2212" spans="1:7" x14ac:dyDescent="0.2">
      <c r="A2212" s="31">
        <v>44481</v>
      </c>
      <c r="B2212">
        <v>47.549999</v>
      </c>
      <c r="C2212">
        <v>48.220001000000003</v>
      </c>
      <c r="D2212">
        <v>46.889999000000003</v>
      </c>
      <c r="E2212">
        <v>47.150002000000001</v>
      </c>
      <c r="F2212">
        <v>41.002276999999999</v>
      </c>
      <c r="G2212">
        <v>11311800</v>
      </c>
    </row>
    <row r="2213" spans="1:7" x14ac:dyDescent="0.2">
      <c r="A2213" s="31">
        <v>44482</v>
      </c>
      <c r="B2213">
        <v>47.169998</v>
      </c>
      <c r="C2213">
        <v>48.23</v>
      </c>
      <c r="D2213">
        <v>46.799999</v>
      </c>
      <c r="E2213">
        <v>47.919998</v>
      </c>
      <c r="F2213">
        <v>41.671878999999997</v>
      </c>
      <c r="G2213">
        <v>7440700</v>
      </c>
    </row>
    <row r="2214" spans="1:7" x14ac:dyDescent="0.2">
      <c r="A2214" s="31">
        <v>44483</v>
      </c>
      <c r="B2214">
        <v>48.080002</v>
      </c>
      <c r="C2214">
        <v>48.73</v>
      </c>
      <c r="D2214">
        <v>48.02</v>
      </c>
      <c r="E2214">
        <v>48.669998</v>
      </c>
      <c r="F2214">
        <v>42.324084999999997</v>
      </c>
      <c r="G2214">
        <v>5516400</v>
      </c>
    </row>
    <row r="2215" spans="1:7" x14ac:dyDescent="0.2">
      <c r="A2215" s="31">
        <v>44484</v>
      </c>
      <c r="B2215">
        <v>48.919998</v>
      </c>
      <c r="C2215">
        <v>49</v>
      </c>
      <c r="D2215">
        <v>48.57</v>
      </c>
      <c r="E2215">
        <v>48.700001</v>
      </c>
      <c r="F2215">
        <v>42.350178</v>
      </c>
      <c r="G2215">
        <v>5944000</v>
      </c>
    </row>
    <row r="2216" spans="1:7" x14ac:dyDescent="0.2">
      <c r="A2216" s="31">
        <v>44487</v>
      </c>
      <c r="B2216">
        <v>48.389999000000003</v>
      </c>
      <c r="C2216">
        <v>48.5</v>
      </c>
      <c r="D2216">
        <v>48.099997999999999</v>
      </c>
      <c r="E2216">
        <v>48.130001</v>
      </c>
      <c r="F2216">
        <v>41.854495999999997</v>
      </c>
      <c r="G2216">
        <v>3850300</v>
      </c>
    </row>
    <row r="2217" spans="1:7" x14ac:dyDescent="0.2">
      <c r="A2217" s="31">
        <v>44488</v>
      </c>
      <c r="B2217">
        <v>48.220001000000003</v>
      </c>
      <c r="C2217">
        <v>48.360000999999997</v>
      </c>
      <c r="D2217">
        <v>47.759998000000003</v>
      </c>
      <c r="E2217">
        <v>47.900002000000001</v>
      </c>
      <c r="F2217">
        <v>41.654483999999997</v>
      </c>
      <c r="G2217">
        <v>4904100</v>
      </c>
    </row>
    <row r="2218" spans="1:7" x14ac:dyDescent="0.2">
      <c r="A2218" s="31">
        <v>44489</v>
      </c>
      <c r="B2218">
        <v>47.900002000000001</v>
      </c>
      <c r="C2218">
        <v>48.5</v>
      </c>
      <c r="D2218">
        <v>47.84</v>
      </c>
      <c r="E2218">
        <v>48.43</v>
      </c>
      <c r="F2218">
        <v>42.115378999999997</v>
      </c>
      <c r="G2218">
        <v>4901300</v>
      </c>
    </row>
    <row r="2219" spans="1:7" x14ac:dyDescent="0.2">
      <c r="A2219" s="31">
        <v>44490</v>
      </c>
      <c r="B2219">
        <v>48.200001</v>
      </c>
      <c r="C2219">
        <v>48.5</v>
      </c>
      <c r="D2219">
        <v>48.060001</v>
      </c>
      <c r="E2219">
        <v>48.23</v>
      </c>
      <c r="F2219">
        <v>41.941456000000002</v>
      </c>
      <c r="G2219">
        <v>4067000</v>
      </c>
    </row>
    <row r="2220" spans="1:7" x14ac:dyDescent="0.2">
      <c r="A2220" s="31">
        <v>44491</v>
      </c>
      <c r="B2220">
        <v>48.5</v>
      </c>
      <c r="C2220">
        <v>48.610000999999997</v>
      </c>
      <c r="D2220">
        <v>48.209999000000003</v>
      </c>
      <c r="E2220">
        <v>48.220001000000003</v>
      </c>
      <c r="F2220">
        <v>41.932758</v>
      </c>
      <c r="G2220">
        <v>9353600</v>
      </c>
    </row>
    <row r="2221" spans="1:7" x14ac:dyDescent="0.2">
      <c r="A2221" s="31">
        <v>44494</v>
      </c>
      <c r="B2221">
        <v>48.459999000000003</v>
      </c>
      <c r="C2221">
        <v>48.599997999999999</v>
      </c>
      <c r="D2221">
        <v>47.75</v>
      </c>
      <c r="E2221">
        <v>47.950001</v>
      </c>
      <c r="F2221">
        <v>41.697968000000003</v>
      </c>
      <c r="G2221">
        <v>7551300</v>
      </c>
    </row>
    <row r="2222" spans="1:7" x14ac:dyDescent="0.2">
      <c r="A2222" s="31">
        <v>44495</v>
      </c>
      <c r="B2222">
        <v>47.950001</v>
      </c>
      <c r="C2222">
        <v>48.299999</v>
      </c>
      <c r="D2222">
        <v>47.919998</v>
      </c>
      <c r="E2222">
        <v>48.110000999999997</v>
      </c>
      <c r="F2222">
        <v>41.837105000000001</v>
      </c>
      <c r="G2222">
        <v>3963000</v>
      </c>
    </row>
    <row r="2223" spans="1:7" x14ac:dyDescent="0.2">
      <c r="A2223" s="31">
        <v>44496</v>
      </c>
      <c r="B2223">
        <v>48.25</v>
      </c>
      <c r="C2223">
        <v>48.32</v>
      </c>
      <c r="D2223">
        <v>47.290000999999997</v>
      </c>
      <c r="E2223">
        <v>47.5</v>
      </c>
      <c r="F2223">
        <v>41.306640999999999</v>
      </c>
      <c r="G2223">
        <v>5521700</v>
      </c>
    </row>
    <row r="2224" spans="1:7" x14ac:dyDescent="0.2">
      <c r="A2224" s="31">
        <v>44497</v>
      </c>
      <c r="B2224">
        <v>46.299999</v>
      </c>
      <c r="C2224">
        <v>46.75</v>
      </c>
      <c r="D2224">
        <v>44.32</v>
      </c>
      <c r="E2224">
        <v>44.580002</v>
      </c>
      <c r="F2224">
        <v>38.767364999999998</v>
      </c>
      <c r="G2224">
        <v>22546300</v>
      </c>
    </row>
    <row r="2225" spans="1:7" x14ac:dyDescent="0.2">
      <c r="A2225" s="31">
        <v>44498</v>
      </c>
      <c r="B2225">
        <v>44.290000999999997</v>
      </c>
      <c r="C2225">
        <v>44.66</v>
      </c>
      <c r="D2225">
        <v>44.099997999999999</v>
      </c>
      <c r="E2225">
        <v>44.110000999999997</v>
      </c>
      <c r="F2225">
        <v>38.358649999999997</v>
      </c>
      <c r="G2225">
        <v>13384500</v>
      </c>
    </row>
    <row r="2226" spans="1:7" x14ac:dyDescent="0.2">
      <c r="A2226" s="31">
        <v>44501</v>
      </c>
      <c r="B2226">
        <v>44.209999000000003</v>
      </c>
      <c r="C2226">
        <v>44.509998000000003</v>
      </c>
      <c r="D2226">
        <v>43.93</v>
      </c>
      <c r="E2226">
        <v>44.049999</v>
      </c>
      <c r="F2226">
        <v>38.306472999999997</v>
      </c>
      <c r="G2226">
        <v>9181000</v>
      </c>
    </row>
    <row r="2227" spans="1:7" x14ac:dyDescent="0.2">
      <c r="A2227" s="31">
        <v>44502</v>
      </c>
      <c r="B2227">
        <v>44.099997999999999</v>
      </c>
      <c r="C2227">
        <v>44.470001000000003</v>
      </c>
      <c r="D2227">
        <v>43.889999000000003</v>
      </c>
      <c r="E2227">
        <v>44.150002000000001</v>
      </c>
      <c r="F2227">
        <v>38.393439999999998</v>
      </c>
      <c r="G2227">
        <v>10743100</v>
      </c>
    </row>
    <row r="2228" spans="1:7" x14ac:dyDescent="0.2">
      <c r="A2228" s="31">
        <v>44503</v>
      </c>
      <c r="B2228">
        <v>44.110000999999997</v>
      </c>
      <c r="C2228">
        <v>44.970001000000003</v>
      </c>
      <c r="D2228">
        <v>44.07</v>
      </c>
      <c r="E2228">
        <v>44.959999000000003</v>
      </c>
      <c r="F2228">
        <v>39.097819999999999</v>
      </c>
      <c r="G2228">
        <v>6740700</v>
      </c>
    </row>
    <row r="2229" spans="1:7" x14ac:dyDescent="0.2">
      <c r="A2229" s="31">
        <v>44504</v>
      </c>
      <c r="B2229">
        <v>44.799999</v>
      </c>
      <c r="C2229">
        <v>44.91</v>
      </c>
      <c r="D2229">
        <v>44.220001000000003</v>
      </c>
      <c r="E2229">
        <v>44.610000999999997</v>
      </c>
      <c r="F2229">
        <v>38.793456999999997</v>
      </c>
      <c r="G2229">
        <v>6775900</v>
      </c>
    </row>
    <row r="2230" spans="1:7" x14ac:dyDescent="0.2">
      <c r="A2230" s="31">
        <v>44505</v>
      </c>
      <c r="B2230">
        <v>44.91</v>
      </c>
      <c r="C2230">
        <v>45.290000999999997</v>
      </c>
      <c r="D2230">
        <v>44.900002000000001</v>
      </c>
      <c r="E2230">
        <v>45.200001</v>
      </c>
      <c r="F2230">
        <v>39.306530000000002</v>
      </c>
      <c r="G2230">
        <v>5872900</v>
      </c>
    </row>
    <row r="2231" spans="1:7" x14ac:dyDescent="0.2">
      <c r="A2231" s="31">
        <v>44508</v>
      </c>
      <c r="B2231">
        <v>45.200001</v>
      </c>
      <c r="C2231">
        <v>45.369999</v>
      </c>
      <c r="D2231">
        <v>44.950001</v>
      </c>
      <c r="E2231">
        <v>45.07</v>
      </c>
      <c r="F2231">
        <v>39.193474000000002</v>
      </c>
      <c r="G2231">
        <v>5864200</v>
      </c>
    </row>
    <row r="2232" spans="1:7" x14ac:dyDescent="0.2">
      <c r="A2232" s="31">
        <v>44509</v>
      </c>
      <c r="B2232">
        <v>45.119999</v>
      </c>
      <c r="C2232">
        <v>45.209999000000003</v>
      </c>
      <c r="D2232">
        <v>44.439999</v>
      </c>
      <c r="E2232">
        <v>44.790000999999997</v>
      </c>
      <c r="F2232">
        <v>38.949989000000002</v>
      </c>
      <c r="G2232">
        <v>7988000</v>
      </c>
    </row>
    <row r="2233" spans="1:7" x14ac:dyDescent="0.2">
      <c r="A2233" s="31">
        <v>44510</v>
      </c>
      <c r="B2233">
        <v>44.759998000000003</v>
      </c>
      <c r="C2233">
        <v>45.209999000000003</v>
      </c>
      <c r="D2233">
        <v>44.650002000000001</v>
      </c>
      <c r="E2233">
        <v>44.75</v>
      </c>
      <c r="F2233">
        <v>38.915199000000001</v>
      </c>
      <c r="G2233">
        <v>6459700</v>
      </c>
    </row>
    <row r="2234" spans="1:7" x14ac:dyDescent="0.2">
      <c r="A2234" s="31">
        <v>44511</v>
      </c>
      <c r="B2234">
        <v>44.700001</v>
      </c>
      <c r="C2234">
        <v>45.099997999999999</v>
      </c>
      <c r="D2234">
        <v>44.700001</v>
      </c>
      <c r="E2234">
        <v>44.900002000000001</v>
      </c>
      <c r="F2234">
        <v>39.045642999999998</v>
      </c>
      <c r="G2234">
        <v>4279800</v>
      </c>
    </row>
    <row r="2235" spans="1:7" x14ac:dyDescent="0.2">
      <c r="A2235" s="31">
        <v>44512</v>
      </c>
      <c r="B2235">
        <v>45.09</v>
      </c>
      <c r="C2235">
        <v>45.330002</v>
      </c>
      <c r="D2235">
        <v>44.869999</v>
      </c>
      <c r="E2235">
        <v>44.919998</v>
      </c>
      <c r="F2235">
        <v>39.063029999999998</v>
      </c>
      <c r="G2235">
        <v>5075700</v>
      </c>
    </row>
    <row r="2236" spans="1:7" x14ac:dyDescent="0.2">
      <c r="A2236" s="31">
        <v>44515</v>
      </c>
      <c r="B2236">
        <v>45.060001</v>
      </c>
      <c r="C2236">
        <v>45.43</v>
      </c>
      <c r="D2236">
        <v>45.029998999999997</v>
      </c>
      <c r="E2236">
        <v>45.200001</v>
      </c>
      <c r="F2236">
        <v>39.306530000000002</v>
      </c>
      <c r="G2236">
        <v>6482500</v>
      </c>
    </row>
    <row r="2237" spans="1:7" x14ac:dyDescent="0.2">
      <c r="A2237" s="31">
        <v>44516</v>
      </c>
      <c r="B2237">
        <v>45.139999000000003</v>
      </c>
      <c r="C2237">
        <v>45.27</v>
      </c>
      <c r="D2237">
        <v>44.310001</v>
      </c>
      <c r="E2237">
        <v>44.450001</v>
      </c>
      <c r="F2237">
        <v>38.654316000000001</v>
      </c>
      <c r="G2237">
        <v>9067500</v>
      </c>
    </row>
    <row r="2238" spans="1:7" x14ac:dyDescent="0.2">
      <c r="A2238" s="31">
        <v>44517</v>
      </c>
      <c r="B2238">
        <v>44.439999</v>
      </c>
      <c r="C2238">
        <v>44.77</v>
      </c>
      <c r="D2238">
        <v>44.200001</v>
      </c>
      <c r="E2238">
        <v>44.419998</v>
      </c>
      <c r="F2238">
        <v>38.628227000000003</v>
      </c>
      <c r="G2238">
        <v>7766900</v>
      </c>
    </row>
    <row r="2239" spans="1:7" x14ac:dyDescent="0.2">
      <c r="A2239" s="31">
        <v>44518</v>
      </c>
      <c r="B2239">
        <v>44.34</v>
      </c>
      <c r="C2239">
        <v>44.380001</v>
      </c>
      <c r="D2239">
        <v>43.790000999999997</v>
      </c>
      <c r="E2239">
        <v>44.009998000000003</v>
      </c>
      <c r="F2239">
        <v>38.271687</v>
      </c>
      <c r="G2239">
        <v>6190700</v>
      </c>
    </row>
    <row r="2240" spans="1:7" x14ac:dyDescent="0.2">
      <c r="A2240" s="31">
        <v>44519</v>
      </c>
      <c r="B2240">
        <v>43.900002000000001</v>
      </c>
      <c r="C2240">
        <v>43.919998</v>
      </c>
      <c r="D2240">
        <v>43.32</v>
      </c>
      <c r="E2240">
        <v>43.400002000000001</v>
      </c>
      <c r="F2240">
        <v>37.741230000000002</v>
      </c>
      <c r="G2240">
        <v>10553200</v>
      </c>
    </row>
    <row r="2241" spans="1:7" x14ac:dyDescent="0.2">
      <c r="A2241" s="31">
        <v>44522</v>
      </c>
      <c r="B2241">
        <v>43.650002000000001</v>
      </c>
      <c r="C2241">
        <v>44.68</v>
      </c>
      <c r="D2241">
        <v>43.619999</v>
      </c>
      <c r="E2241">
        <v>43.990001999999997</v>
      </c>
      <c r="F2241">
        <v>38.254294999999999</v>
      </c>
      <c r="G2241">
        <v>7853900</v>
      </c>
    </row>
    <row r="2242" spans="1:7" x14ac:dyDescent="0.2">
      <c r="A2242" s="31">
        <v>44523</v>
      </c>
      <c r="B2242">
        <v>44</v>
      </c>
      <c r="C2242">
        <v>44.41</v>
      </c>
      <c r="D2242">
        <v>43.93</v>
      </c>
      <c r="E2242">
        <v>44.240001999999997</v>
      </c>
      <c r="F2242">
        <v>38.471699000000001</v>
      </c>
      <c r="G2242">
        <v>4852700</v>
      </c>
    </row>
    <row r="2243" spans="1:7" x14ac:dyDescent="0.2">
      <c r="A2243" s="31">
        <v>44524</v>
      </c>
      <c r="B2243">
        <v>44.110000999999997</v>
      </c>
      <c r="C2243">
        <v>44.48</v>
      </c>
      <c r="D2243">
        <v>44.029998999999997</v>
      </c>
      <c r="E2243">
        <v>44.080002</v>
      </c>
      <c r="F2243">
        <v>38.332560999999998</v>
      </c>
      <c r="G2243">
        <v>5274000</v>
      </c>
    </row>
    <row r="2244" spans="1:7" x14ac:dyDescent="0.2">
      <c r="A2244" s="31">
        <v>44526</v>
      </c>
      <c r="B2244">
        <v>43.630001</v>
      </c>
      <c r="C2244">
        <v>43.84</v>
      </c>
      <c r="D2244">
        <v>43.27</v>
      </c>
      <c r="E2244">
        <v>43.740001999999997</v>
      </c>
      <c r="F2244">
        <v>38.036892000000002</v>
      </c>
      <c r="G2244">
        <v>4999100</v>
      </c>
    </row>
    <row r="2245" spans="1:7" x14ac:dyDescent="0.2">
      <c r="A2245" s="31">
        <v>44529</v>
      </c>
      <c r="B2245">
        <v>43.93</v>
      </c>
      <c r="C2245">
        <v>43.990001999999997</v>
      </c>
      <c r="D2245">
        <v>43.259998000000003</v>
      </c>
      <c r="E2245">
        <v>43.48</v>
      </c>
      <c r="F2245">
        <v>37.810791000000002</v>
      </c>
      <c r="G2245">
        <v>7673100</v>
      </c>
    </row>
    <row r="2246" spans="1:7" x14ac:dyDescent="0.2">
      <c r="A2246" s="31">
        <v>44530</v>
      </c>
      <c r="B2246">
        <v>43.029998999999997</v>
      </c>
      <c r="C2246">
        <v>43.080002</v>
      </c>
      <c r="D2246">
        <v>42.529998999999997</v>
      </c>
      <c r="E2246">
        <v>42.639999000000003</v>
      </c>
      <c r="F2246">
        <v>37.080317999999998</v>
      </c>
      <c r="G2246">
        <v>11402300</v>
      </c>
    </row>
    <row r="2247" spans="1:7" x14ac:dyDescent="0.2">
      <c r="A2247" s="31">
        <v>44531</v>
      </c>
      <c r="B2247">
        <v>43.18</v>
      </c>
      <c r="C2247">
        <v>43.93</v>
      </c>
      <c r="D2247">
        <v>42.970001000000003</v>
      </c>
      <c r="E2247">
        <v>42.990001999999997</v>
      </c>
      <c r="F2247">
        <v>37.384681999999998</v>
      </c>
      <c r="G2247">
        <v>8286200</v>
      </c>
    </row>
    <row r="2248" spans="1:7" x14ac:dyDescent="0.2">
      <c r="A2248" s="31">
        <v>44532</v>
      </c>
      <c r="B2248">
        <v>43.299999</v>
      </c>
      <c r="C2248">
        <v>43.560001</v>
      </c>
      <c r="D2248">
        <v>43.07</v>
      </c>
      <c r="E2248">
        <v>43.209999000000003</v>
      </c>
      <c r="F2248">
        <v>37.576000000000001</v>
      </c>
      <c r="G2248">
        <v>7996800</v>
      </c>
    </row>
    <row r="2249" spans="1:7" x14ac:dyDescent="0.2">
      <c r="A2249" s="31">
        <v>44533</v>
      </c>
      <c r="B2249">
        <v>43.529998999999997</v>
      </c>
      <c r="C2249">
        <v>43.950001</v>
      </c>
      <c r="D2249">
        <v>43.259998000000003</v>
      </c>
      <c r="E2249">
        <v>43.919998</v>
      </c>
      <c r="F2249">
        <v>38.193420000000003</v>
      </c>
      <c r="G2249">
        <v>8629000</v>
      </c>
    </row>
    <row r="2250" spans="1:7" x14ac:dyDescent="0.2">
      <c r="A2250" s="31">
        <v>44536</v>
      </c>
      <c r="B2250">
        <v>44.209999000000003</v>
      </c>
      <c r="C2250">
        <v>44.759998000000003</v>
      </c>
      <c r="D2250">
        <v>44.09</v>
      </c>
      <c r="E2250">
        <v>44.43</v>
      </c>
      <c r="F2250">
        <v>38.636929000000002</v>
      </c>
      <c r="G2250">
        <v>7029500</v>
      </c>
    </row>
    <row r="2251" spans="1:7" x14ac:dyDescent="0.2">
      <c r="A2251" s="31">
        <v>44537</v>
      </c>
      <c r="B2251">
        <v>44.439999</v>
      </c>
      <c r="C2251">
        <v>44.790000999999997</v>
      </c>
      <c r="D2251">
        <v>44.25</v>
      </c>
      <c r="E2251">
        <v>44.490001999999997</v>
      </c>
      <c r="F2251">
        <v>38.689106000000002</v>
      </c>
      <c r="G2251">
        <v>7280400</v>
      </c>
    </row>
    <row r="2252" spans="1:7" x14ac:dyDescent="0.2">
      <c r="A2252" s="31">
        <v>44538</v>
      </c>
      <c r="B2252">
        <v>44.57</v>
      </c>
      <c r="C2252">
        <v>44.849997999999999</v>
      </c>
      <c r="D2252">
        <v>44.200001</v>
      </c>
      <c r="E2252">
        <v>44.52</v>
      </c>
      <c r="F2252">
        <v>38.715195000000001</v>
      </c>
      <c r="G2252">
        <v>6403500</v>
      </c>
    </row>
    <row r="2253" spans="1:7" x14ac:dyDescent="0.2">
      <c r="A2253" s="31">
        <v>44539</v>
      </c>
      <c r="B2253">
        <v>44.27</v>
      </c>
      <c r="C2253">
        <v>44.759998000000003</v>
      </c>
      <c r="D2253">
        <v>44.130001</v>
      </c>
      <c r="E2253">
        <v>44.59</v>
      </c>
      <c r="F2253">
        <v>38.776062000000003</v>
      </c>
      <c r="G2253">
        <v>7656200</v>
      </c>
    </row>
    <row r="2254" spans="1:7" x14ac:dyDescent="0.2">
      <c r="A2254" s="31">
        <v>44540</v>
      </c>
      <c r="B2254">
        <v>45</v>
      </c>
      <c r="C2254">
        <v>45.32</v>
      </c>
      <c r="D2254">
        <v>44.799999</v>
      </c>
      <c r="E2254">
        <v>45.09</v>
      </c>
      <c r="F2254">
        <v>39.210864999999998</v>
      </c>
      <c r="G2254">
        <v>6358500</v>
      </c>
    </row>
    <row r="2255" spans="1:7" x14ac:dyDescent="0.2">
      <c r="A2255" s="31">
        <v>44543</v>
      </c>
      <c r="B2255">
        <v>45.029998999999997</v>
      </c>
      <c r="C2255">
        <v>45.5</v>
      </c>
      <c r="D2255">
        <v>44.700001</v>
      </c>
      <c r="E2255">
        <v>45.360000999999997</v>
      </c>
      <c r="F2255">
        <v>39.445667</v>
      </c>
      <c r="G2255">
        <v>6921900</v>
      </c>
    </row>
    <row r="2256" spans="1:7" x14ac:dyDescent="0.2">
      <c r="A2256" s="31">
        <v>44544</v>
      </c>
      <c r="B2256">
        <v>45.259998000000003</v>
      </c>
      <c r="C2256">
        <v>45.75</v>
      </c>
      <c r="D2256">
        <v>45.130001</v>
      </c>
      <c r="E2256">
        <v>45.400002000000001</v>
      </c>
      <c r="F2256">
        <v>39.480452999999997</v>
      </c>
      <c r="G2256">
        <v>10750200</v>
      </c>
    </row>
    <row r="2257" spans="1:7" x14ac:dyDescent="0.2">
      <c r="A2257" s="31">
        <v>44545</v>
      </c>
      <c r="B2257">
        <v>45.549999</v>
      </c>
      <c r="C2257">
        <v>46.09</v>
      </c>
      <c r="D2257">
        <v>45.5</v>
      </c>
      <c r="E2257">
        <v>45.959999000000003</v>
      </c>
      <c r="F2257">
        <v>39.96743</v>
      </c>
      <c r="G2257">
        <v>8402600</v>
      </c>
    </row>
    <row r="2258" spans="1:7" x14ac:dyDescent="0.2">
      <c r="A2258" s="31">
        <v>44546</v>
      </c>
      <c r="B2258">
        <v>46.080002</v>
      </c>
      <c r="C2258">
        <v>47.630001</v>
      </c>
      <c r="D2258">
        <v>46.049999</v>
      </c>
      <c r="E2258">
        <v>47.349997999999999</v>
      </c>
      <c r="F2258">
        <v>41.176197000000002</v>
      </c>
      <c r="G2258">
        <v>12663700</v>
      </c>
    </row>
    <row r="2259" spans="1:7" x14ac:dyDescent="0.2">
      <c r="A2259" s="31">
        <v>44547</v>
      </c>
      <c r="B2259">
        <v>47.34</v>
      </c>
      <c r="C2259">
        <v>48.84</v>
      </c>
      <c r="D2259">
        <v>47.049999</v>
      </c>
      <c r="E2259">
        <v>48.25</v>
      </c>
      <c r="F2259">
        <v>41.958851000000003</v>
      </c>
      <c r="G2259">
        <v>26676200</v>
      </c>
    </row>
    <row r="2260" spans="1:7" x14ac:dyDescent="0.2">
      <c r="A2260" s="31">
        <v>44550</v>
      </c>
      <c r="B2260">
        <v>47.93</v>
      </c>
      <c r="C2260">
        <v>48.299999</v>
      </c>
      <c r="D2260">
        <v>47.549999</v>
      </c>
      <c r="E2260">
        <v>48.110000999999997</v>
      </c>
      <c r="F2260">
        <v>41.837105000000001</v>
      </c>
      <c r="G2260">
        <v>11013800</v>
      </c>
    </row>
    <row r="2261" spans="1:7" x14ac:dyDescent="0.2">
      <c r="A2261" s="31">
        <v>44551</v>
      </c>
      <c r="B2261">
        <v>48.189999</v>
      </c>
      <c r="C2261">
        <v>48.400002000000001</v>
      </c>
      <c r="D2261">
        <v>47.669998</v>
      </c>
      <c r="E2261">
        <v>47.77</v>
      </c>
      <c r="F2261">
        <v>41.541438999999997</v>
      </c>
      <c r="G2261">
        <v>9110800</v>
      </c>
    </row>
    <row r="2262" spans="1:7" x14ac:dyDescent="0.2">
      <c r="A2262" s="31">
        <v>44552</v>
      </c>
      <c r="B2262">
        <v>46.869999</v>
      </c>
      <c r="C2262">
        <v>46.98</v>
      </c>
      <c r="D2262">
        <v>45.810001</v>
      </c>
      <c r="E2262">
        <v>46.880001</v>
      </c>
      <c r="F2262">
        <v>41.550300999999997</v>
      </c>
      <c r="G2262">
        <v>7997400</v>
      </c>
    </row>
    <row r="2263" spans="1:7" x14ac:dyDescent="0.2">
      <c r="A2263" s="31">
        <v>44553</v>
      </c>
      <c r="B2263">
        <v>46.799999</v>
      </c>
      <c r="C2263">
        <v>47.150002000000001</v>
      </c>
      <c r="D2263">
        <v>46.610000999999997</v>
      </c>
      <c r="E2263">
        <v>46.700001</v>
      </c>
      <c r="F2263">
        <v>41.390765999999999</v>
      </c>
      <c r="G2263">
        <v>7530600</v>
      </c>
    </row>
    <row r="2264" spans="1:7" x14ac:dyDescent="0.2">
      <c r="A2264" s="31">
        <v>44557</v>
      </c>
      <c r="B2264">
        <v>46.439999</v>
      </c>
      <c r="C2264">
        <v>46.830002</v>
      </c>
      <c r="D2264">
        <v>46.279998999999997</v>
      </c>
      <c r="E2264">
        <v>46.790000999999997</v>
      </c>
      <c r="F2264">
        <v>41.470534999999998</v>
      </c>
      <c r="G2264">
        <v>5686300</v>
      </c>
    </row>
    <row r="2265" spans="1:7" x14ac:dyDescent="0.2">
      <c r="A2265" s="31">
        <v>44558</v>
      </c>
      <c r="B2265">
        <v>46.73</v>
      </c>
      <c r="C2265">
        <v>47.419998</v>
      </c>
      <c r="D2265">
        <v>46.73</v>
      </c>
      <c r="E2265">
        <v>47.380001</v>
      </c>
      <c r="F2265">
        <v>41.993454</v>
      </c>
      <c r="G2265">
        <v>5457100</v>
      </c>
    </row>
    <row r="2266" spans="1:7" x14ac:dyDescent="0.2">
      <c r="A2266" s="31">
        <v>44559</v>
      </c>
      <c r="B2266">
        <v>47.310001</v>
      </c>
      <c r="C2266">
        <v>47.549999</v>
      </c>
      <c r="D2266">
        <v>47.23</v>
      </c>
      <c r="E2266">
        <v>47.400002000000001</v>
      </c>
      <c r="F2266">
        <v>42.011181000000001</v>
      </c>
      <c r="G2266">
        <v>6044900</v>
      </c>
    </row>
    <row r="2267" spans="1:7" x14ac:dyDescent="0.2">
      <c r="A2267" s="31">
        <v>44560</v>
      </c>
      <c r="B2267">
        <v>47.52</v>
      </c>
      <c r="C2267">
        <v>47.619999</v>
      </c>
      <c r="D2267">
        <v>47.209999000000003</v>
      </c>
      <c r="E2267">
        <v>47.25</v>
      </c>
      <c r="F2267">
        <v>41.878231</v>
      </c>
      <c r="G2267">
        <v>4055500</v>
      </c>
    </row>
    <row r="2268" spans="1:7" x14ac:dyDescent="0.2">
      <c r="A2268" s="31">
        <v>44561</v>
      </c>
      <c r="B2268">
        <v>47.27</v>
      </c>
      <c r="C2268">
        <v>47.439999</v>
      </c>
      <c r="D2268">
        <v>47.049999</v>
      </c>
      <c r="E2268">
        <v>47.389999000000003</v>
      </c>
      <c r="F2268">
        <v>42.002316</v>
      </c>
      <c r="G2268">
        <v>5440200</v>
      </c>
    </row>
    <row r="2269" spans="1:7" x14ac:dyDescent="0.2">
      <c r="A2269" s="31">
        <v>44564</v>
      </c>
      <c r="B2269">
        <v>47.369999</v>
      </c>
      <c r="C2269">
        <v>48</v>
      </c>
      <c r="D2269">
        <v>47.18</v>
      </c>
      <c r="E2269">
        <v>47.970001000000003</v>
      </c>
      <c r="F2269">
        <v>42.516379999999998</v>
      </c>
      <c r="G2269">
        <v>10308100</v>
      </c>
    </row>
    <row r="2270" spans="1:7" x14ac:dyDescent="0.2">
      <c r="A2270" s="31">
        <v>44565</v>
      </c>
      <c r="B2270">
        <v>48</v>
      </c>
      <c r="C2270">
        <v>49.34</v>
      </c>
      <c r="D2270">
        <v>47.98</v>
      </c>
      <c r="E2270">
        <v>49.029998999999997</v>
      </c>
      <c r="F2270">
        <v>43.455863999999998</v>
      </c>
      <c r="G2270">
        <v>11647900</v>
      </c>
    </row>
    <row r="2271" spans="1:7" x14ac:dyDescent="0.2">
      <c r="A2271" s="31">
        <v>44566</v>
      </c>
      <c r="B2271">
        <v>48.549999</v>
      </c>
      <c r="C2271">
        <v>49.27</v>
      </c>
      <c r="D2271">
        <v>48.330002</v>
      </c>
      <c r="E2271">
        <v>48.639999000000003</v>
      </c>
      <c r="F2271">
        <v>43.110207000000003</v>
      </c>
      <c r="G2271">
        <v>11506500</v>
      </c>
    </row>
    <row r="2272" spans="1:7" x14ac:dyDescent="0.2">
      <c r="A2272" s="31">
        <v>44567</v>
      </c>
      <c r="B2272">
        <v>49.18</v>
      </c>
      <c r="C2272">
        <v>49.720001000000003</v>
      </c>
      <c r="D2272">
        <v>48.869999</v>
      </c>
      <c r="E2272">
        <v>49.209999000000003</v>
      </c>
      <c r="F2272">
        <v>43.615406</v>
      </c>
      <c r="G2272">
        <v>10134100</v>
      </c>
    </row>
    <row r="2273" spans="1:7" x14ac:dyDescent="0.2">
      <c r="A2273" s="31">
        <v>44568</v>
      </c>
      <c r="B2273">
        <v>49.200001</v>
      </c>
      <c r="C2273">
        <v>50</v>
      </c>
      <c r="D2273">
        <v>49.099997999999999</v>
      </c>
      <c r="E2273">
        <v>49.77</v>
      </c>
      <c r="F2273">
        <v>44.111744000000002</v>
      </c>
      <c r="G2273">
        <v>8098600</v>
      </c>
    </row>
    <row r="2274" spans="1:7" x14ac:dyDescent="0.2">
      <c r="A2274" s="31">
        <v>44571</v>
      </c>
      <c r="B2274">
        <v>50.09</v>
      </c>
      <c r="C2274">
        <v>50.66</v>
      </c>
      <c r="D2274">
        <v>49.959999000000003</v>
      </c>
      <c r="E2274">
        <v>50.540000999999997</v>
      </c>
      <c r="F2274">
        <v>44.794201000000001</v>
      </c>
      <c r="G2274">
        <v>13390600</v>
      </c>
    </row>
    <row r="2275" spans="1:7" x14ac:dyDescent="0.2">
      <c r="A2275" s="31">
        <v>44572</v>
      </c>
      <c r="B2275">
        <v>50.349997999999999</v>
      </c>
      <c r="C2275">
        <v>50.5</v>
      </c>
      <c r="D2275">
        <v>49.259998000000003</v>
      </c>
      <c r="E2275">
        <v>49.48</v>
      </c>
      <c r="F2275">
        <v>43.854706</v>
      </c>
      <c r="G2275">
        <v>15590400</v>
      </c>
    </row>
    <row r="2276" spans="1:7" x14ac:dyDescent="0.2">
      <c r="A2276" s="31">
        <v>44573</v>
      </c>
      <c r="B2276">
        <v>49.310001</v>
      </c>
      <c r="C2276">
        <v>49.560001</v>
      </c>
      <c r="D2276">
        <v>48.610000999999997</v>
      </c>
      <c r="E2276">
        <v>49.490001999999997</v>
      </c>
      <c r="F2276">
        <v>43.863571</v>
      </c>
      <c r="G2276">
        <v>12682400</v>
      </c>
    </row>
    <row r="2277" spans="1:7" x14ac:dyDescent="0.2">
      <c r="A2277" s="31">
        <v>44574</v>
      </c>
      <c r="B2277">
        <v>49.610000999999997</v>
      </c>
      <c r="C2277">
        <v>50.43</v>
      </c>
      <c r="D2277">
        <v>49.52</v>
      </c>
      <c r="E2277">
        <v>50.310001</v>
      </c>
      <c r="F2277">
        <v>44.590347000000001</v>
      </c>
      <c r="G2277">
        <v>9105100</v>
      </c>
    </row>
    <row r="2278" spans="1:7" x14ac:dyDescent="0.2">
      <c r="A2278" s="31">
        <v>44575</v>
      </c>
      <c r="B2278">
        <v>50.369999</v>
      </c>
      <c r="C2278">
        <v>50.91</v>
      </c>
      <c r="D2278">
        <v>50.09</v>
      </c>
      <c r="E2278">
        <v>50.810001</v>
      </c>
      <c r="F2278">
        <v>45.033504000000001</v>
      </c>
      <c r="G2278">
        <v>10421500</v>
      </c>
    </row>
    <row r="2279" spans="1:7" x14ac:dyDescent="0.2">
      <c r="A2279" s="31">
        <v>44579</v>
      </c>
      <c r="B2279">
        <v>50.970001000000003</v>
      </c>
      <c r="C2279">
        <v>51.369999</v>
      </c>
      <c r="D2279">
        <v>50.360000999999997</v>
      </c>
      <c r="E2279">
        <v>50.459999000000003</v>
      </c>
      <c r="F2279">
        <v>44.723297000000002</v>
      </c>
      <c r="G2279">
        <v>8876200</v>
      </c>
    </row>
    <row r="2280" spans="1:7" x14ac:dyDescent="0.2">
      <c r="A2280" s="31">
        <v>44580</v>
      </c>
      <c r="B2280">
        <v>50.43</v>
      </c>
      <c r="C2280">
        <v>50.52</v>
      </c>
      <c r="D2280">
        <v>49.860000999999997</v>
      </c>
      <c r="E2280">
        <v>50.09</v>
      </c>
      <c r="F2280">
        <v>44.395355000000002</v>
      </c>
      <c r="G2280">
        <v>6430200</v>
      </c>
    </row>
    <row r="2281" spans="1:7" x14ac:dyDescent="0.2">
      <c r="A2281" s="31">
        <v>44581</v>
      </c>
      <c r="B2281">
        <v>49.869999</v>
      </c>
      <c r="C2281">
        <v>50.619999</v>
      </c>
      <c r="D2281">
        <v>49.59</v>
      </c>
      <c r="E2281">
        <v>50.330002</v>
      </c>
      <c r="F2281">
        <v>44.608077999999999</v>
      </c>
      <c r="G2281">
        <v>9469700</v>
      </c>
    </row>
    <row r="2282" spans="1:7" x14ac:dyDescent="0.2">
      <c r="A2282" s="31">
        <v>44582</v>
      </c>
      <c r="B2282">
        <v>50.470001000000003</v>
      </c>
      <c r="C2282">
        <v>50.98</v>
      </c>
      <c r="D2282">
        <v>50.09</v>
      </c>
      <c r="E2282">
        <v>50.32</v>
      </c>
      <c r="F2282">
        <v>44.599209000000002</v>
      </c>
      <c r="G2282">
        <v>8908700</v>
      </c>
    </row>
    <row r="2283" spans="1:7" x14ac:dyDescent="0.2">
      <c r="A2283" s="31">
        <v>44585</v>
      </c>
      <c r="B2283">
        <v>50.23</v>
      </c>
      <c r="C2283">
        <v>50.689999</v>
      </c>
      <c r="D2283">
        <v>48.849997999999999</v>
      </c>
      <c r="E2283">
        <v>49.950001</v>
      </c>
      <c r="F2283">
        <v>44.271278000000002</v>
      </c>
      <c r="G2283">
        <v>12646900</v>
      </c>
    </row>
    <row r="2284" spans="1:7" x14ac:dyDescent="0.2">
      <c r="A2284" s="31">
        <v>44586</v>
      </c>
      <c r="B2284">
        <v>49.470001000000003</v>
      </c>
      <c r="C2284">
        <v>50.259998000000003</v>
      </c>
      <c r="D2284">
        <v>48.650002000000001</v>
      </c>
      <c r="E2284">
        <v>50.029998999999997</v>
      </c>
      <c r="F2284">
        <v>44.342177999999997</v>
      </c>
      <c r="G2284">
        <v>9660300</v>
      </c>
    </row>
    <row r="2285" spans="1:7" x14ac:dyDescent="0.2">
      <c r="A2285" s="31">
        <v>44587</v>
      </c>
      <c r="B2285">
        <v>50.060001</v>
      </c>
      <c r="C2285">
        <v>50.400002000000001</v>
      </c>
      <c r="D2285">
        <v>49.119999</v>
      </c>
      <c r="E2285">
        <v>49.470001000000003</v>
      </c>
      <c r="F2285">
        <v>43.845844</v>
      </c>
      <c r="G2285">
        <v>11715000</v>
      </c>
    </row>
    <row r="2286" spans="1:7" x14ac:dyDescent="0.2">
      <c r="A2286" s="31">
        <v>44588</v>
      </c>
      <c r="B2286">
        <v>49.900002000000001</v>
      </c>
      <c r="C2286">
        <v>51.209999000000003</v>
      </c>
      <c r="D2286">
        <v>49.57</v>
      </c>
      <c r="E2286">
        <v>50.34</v>
      </c>
      <c r="F2286">
        <v>44.616936000000003</v>
      </c>
      <c r="G2286">
        <v>11280600</v>
      </c>
    </row>
    <row r="2287" spans="1:7" x14ac:dyDescent="0.2">
      <c r="A2287" s="31">
        <v>44589</v>
      </c>
      <c r="B2287">
        <v>49.950001</v>
      </c>
      <c r="C2287">
        <v>50.509998000000003</v>
      </c>
      <c r="D2287">
        <v>49.389999000000003</v>
      </c>
      <c r="E2287">
        <v>50.48</v>
      </c>
      <c r="F2287">
        <v>44.741019999999999</v>
      </c>
      <c r="G2287">
        <v>7551400</v>
      </c>
    </row>
    <row r="2288" spans="1:7" x14ac:dyDescent="0.2">
      <c r="A2288" s="31">
        <v>44592</v>
      </c>
      <c r="B2288">
        <v>50.09</v>
      </c>
      <c r="C2288">
        <v>51.07</v>
      </c>
      <c r="D2288">
        <v>50</v>
      </c>
      <c r="E2288">
        <v>50.880001</v>
      </c>
      <c r="F2288">
        <v>45.095542999999999</v>
      </c>
      <c r="G2288">
        <v>9212600</v>
      </c>
    </row>
    <row r="2289" spans="1:7" x14ac:dyDescent="0.2">
      <c r="A2289" s="31">
        <v>44593</v>
      </c>
      <c r="B2289">
        <v>50.970001000000003</v>
      </c>
      <c r="C2289">
        <v>51.029998999999997</v>
      </c>
      <c r="D2289">
        <v>50.360000999999997</v>
      </c>
      <c r="E2289">
        <v>50.639999000000003</v>
      </c>
      <c r="F2289">
        <v>44.882828000000003</v>
      </c>
      <c r="G2289">
        <v>7129400</v>
      </c>
    </row>
    <row r="2290" spans="1:7" x14ac:dyDescent="0.2">
      <c r="A2290" s="31">
        <v>44594</v>
      </c>
      <c r="B2290">
        <v>50.57</v>
      </c>
      <c r="C2290">
        <v>50.919998</v>
      </c>
      <c r="D2290">
        <v>50.389999000000003</v>
      </c>
      <c r="E2290">
        <v>50.5</v>
      </c>
      <c r="F2290">
        <v>44.758743000000003</v>
      </c>
      <c r="G2290">
        <v>6804400</v>
      </c>
    </row>
    <row r="2291" spans="1:7" x14ac:dyDescent="0.2">
      <c r="A2291" s="31">
        <v>44595</v>
      </c>
      <c r="B2291">
        <v>50.900002000000001</v>
      </c>
      <c r="C2291">
        <v>50.990001999999997</v>
      </c>
      <c r="D2291">
        <v>50.259998000000003</v>
      </c>
      <c r="E2291">
        <v>50.419998</v>
      </c>
      <c r="F2291">
        <v>44.687843000000001</v>
      </c>
      <c r="G2291">
        <v>6014600</v>
      </c>
    </row>
    <row r="2292" spans="1:7" x14ac:dyDescent="0.2">
      <c r="A2292" s="31">
        <v>44596</v>
      </c>
      <c r="B2292">
        <v>50.23</v>
      </c>
      <c r="C2292">
        <v>50.720001000000003</v>
      </c>
      <c r="D2292">
        <v>49.889999000000003</v>
      </c>
      <c r="E2292">
        <v>50.189999</v>
      </c>
      <c r="F2292">
        <v>44.483989999999999</v>
      </c>
      <c r="G2292">
        <v>6886800</v>
      </c>
    </row>
    <row r="2293" spans="1:7" x14ac:dyDescent="0.2">
      <c r="A2293" s="31">
        <v>44599</v>
      </c>
      <c r="B2293">
        <v>50.279998999999997</v>
      </c>
      <c r="C2293">
        <v>50.709999000000003</v>
      </c>
      <c r="D2293">
        <v>50</v>
      </c>
      <c r="E2293">
        <v>50.389999000000003</v>
      </c>
      <c r="F2293">
        <v>44.661254999999997</v>
      </c>
      <c r="G2293">
        <v>7034600</v>
      </c>
    </row>
    <row r="2294" spans="1:7" x14ac:dyDescent="0.2">
      <c r="A2294" s="31">
        <v>44600</v>
      </c>
      <c r="B2294">
        <v>50.650002000000001</v>
      </c>
      <c r="C2294">
        <v>50.82</v>
      </c>
      <c r="D2294">
        <v>50.200001</v>
      </c>
      <c r="E2294">
        <v>50.419998</v>
      </c>
      <c r="F2294">
        <v>44.687843000000001</v>
      </c>
      <c r="G2294">
        <v>5491200</v>
      </c>
    </row>
    <row r="2295" spans="1:7" x14ac:dyDescent="0.2">
      <c r="A2295" s="31">
        <v>44601</v>
      </c>
      <c r="B2295">
        <v>50.560001</v>
      </c>
      <c r="C2295">
        <v>50.889999000000003</v>
      </c>
      <c r="D2295">
        <v>50.509998000000003</v>
      </c>
      <c r="E2295">
        <v>50.599997999999999</v>
      </c>
      <c r="F2295">
        <v>44.847374000000002</v>
      </c>
      <c r="G2295">
        <v>6280400</v>
      </c>
    </row>
    <row r="2296" spans="1:7" x14ac:dyDescent="0.2">
      <c r="A2296" s="31">
        <v>44602</v>
      </c>
      <c r="B2296">
        <v>50.599997999999999</v>
      </c>
      <c r="C2296">
        <v>51.040000999999997</v>
      </c>
      <c r="D2296">
        <v>50</v>
      </c>
      <c r="E2296">
        <v>50.18</v>
      </c>
      <c r="F2296">
        <v>44.475121000000001</v>
      </c>
      <c r="G2296">
        <v>7728100</v>
      </c>
    </row>
    <row r="2297" spans="1:7" x14ac:dyDescent="0.2">
      <c r="A2297" s="31">
        <v>44603</v>
      </c>
      <c r="B2297">
        <v>50.220001000000003</v>
      </c>
      <c r="C2297">
        <v>50.720001000000003</v>
      </c>
      <c r="D2297">
        <v>50.130001</v>
      </c>
      <c r="E2297">
        <v>50.369999</v>
      </c>
      <c r="F2297">
        <v>44.643528000000003</v>
      </c>
      <c r="G2297">
        <v>6836800</v>
      </c>
    </row>
    <row r="2298" spans="1:7" x14ac:dyDescent="0.2">
      <c r="A2298" s="31">
        <v>44606</v>
      </c>
      <c r="B2298">
        <v>50.369999</v>
      </c>
      <c r="C2298">
        <v>50.599997999999999</v>
      </c>
      <c r="D2298">
        <v>49.48</v>
      </c>
      <c r="E2298">
        <v>50.09</v>
      </c>
      <c r="F2298">
        <v>44.395355000000002</v>
      </c>
      <c r="G2298">
        <v>6975300</v>
      </c>
    </row>
    <row r="2299" spans="1:7" x14ac:dyDescent="0.2">
      <c r="A2299" s="31">
        <v>44607</v>
      </c>
      <c r="B2299">
        <v>50.330002</v>
      </c>
      <c r="C2299">
        <v>50.720001000000003</v>
      </c>
      <c r="D2299">
        <v>50.049999</v>
      </c>
      <c r="E2299">
        <v>50.32</v>
      </c>
      <c r="F2299">
        <v>44.599209000000002</v>
      </c>
      <c r="G2299">
        <v>5562900</v>
      </c>
    </row>
    <row r="2300" spans="1:7" x14ac:dyDescent="0.2">
      <c r="A2300" s="31">
        <v>44608</v>
      </c>
      <c r="B2300">
        <v>50.34</v>
      </c>
      <c r="C2300">
        <v>50.939999</v>
      </c>
      <c r="D2300">
        <v>50.139999000000003</v>
      </c>
      <c r="E2300">
        <v>50.610000999999997</v>
      </c>
      <c r="F2300">
        <v>44.856239000000002</v>
      </c>
      <c r="G2300">
        <v>7224800</v>
      </c>
    </row>
    <row r="2301" spans="1:7" x14ac:dyDescent="0.2">
      <c r="A2301" s="31">
        <v>44609</v>
      </c>
      <c r="B2301">
        <v>50.299999</v>
      </c>
      <c r="C2301">
        <v>51.470001000000003</v>
      </c>
      <c r="D2301">
        <v>50.240001999999997</v>
      </c>
      <c r="E2301">
        <v>51.369999</v>
      </c>
      <c r="F2301">
        <v>45.529839000000003</v>
      </c>
      <c r="G2301">
        <v>7751900</v>
      </c>
    </row>
    <row r="2302" spans="1:7" x14ac:dyDescent="0.2">
      <c r="A2302" s="31">
        <v>44610</v>
      </c>
      <c r="B2302">
        <v>51.349997999999999</v>
      </c>
      <c r="C2302">
        <v>52.169998</v>
      </c>
      <c r="D2302">
        <v>51.259998000000003</v>
      </c>
      <c r="E2302">
        <v>51.740001999999997</v>
      </c>
      <c r="F2302">
        <v>45.857773000000002</v>
      </c>
      <c r="G2302">
        <v>11325200</v>
      </c>
    </row>
    <row r="2303" spans="1:7" x14ac:dyDescent="0.2">
      <c r="A2303" s="31">
        <v>44614</v>
      </c>
      <c r="B2303">
        <v>51.689999</v>
      </c>
      <c r="C2303">
        <v>51.939999</v>
      </c>
      <c r="D2303">
        <v>50.740001999999997</v>
      </c>
      <c r="E2303">
        <v>51.279998999999997</v>
      </c>
      <c r="F2303">
        <v>45.450073000000003</v>
      </c>
      <c r="G2303">
        <v>8579900</v>
      </c>
    </row>
    <row r="2304" spans="1:7" x14ac:dyDescent="0.2">
      <c r="A2304" s="31">
        <v>44615</v>
      </c>
      <c r="B2304">
        <v>51.490001999999997</v>
      </c>
      <c r="C2304">
        <v>52.060001</v>
      </c>
      <c r="D2304">
        <v>51.200001</v>
      </c>
      <c r="E2304">
        <v>51.950001</v>
      </c>
      <c r="F2304">
        <v>46.043895999999997</v>
      </c>
      <c r="G2304">
        <v>8759700</v>
      </c>
    </row>
    <row r="2305" spans="1:7" x14ac:dyDescent="0.2">
      <c r="A2305" s="31">
        <v>44616</v>
      </c>
      <c r="B2305">
        <v>50.720001000000003</v>
      </c>
      <c r="C2305">
        <v>50.889999000000003</v>
      </c>
      <c r="D2305">
        <v>48.610000999999997</v>
      </c>
      <c r="E2305">
        <v>49.57</v>
      </c>
      <c r="F2305">
        <v>43.934474999999999</v>
      </c>
      <c r="G2305">
        <v>19492500</v>
      </c>
    </row>
    <row r="2306" spans="1:7" x14ac:dyDescent="0.2">
      <c r="A2306" s="31">
        <v>44617</v>
      </c>
      <c r="B2306">
        <v>50.09</v>
      </c>
      <c r="C2306">
        <v>51.98</v>
      </c>
      <c r="D2306">
        <v>50.060001</v>
      </c>
      <c r="E2306">
        <v>51.48</v>
      </c>
      <c r="F2306">
        <v>45.627327000000001</v>
      </c>
      <c r="G2306">
        <v>11780700</v>
      </c>
    </row>
    <row r="2307" spans="1:7" x14ac:dyDescent="0.2">
      <c r="A2307" s="31">
        <v>44620</v>
      </c>
      <c r="B2307">
        <v>50.880001</v>
      </c>
      <c r="C2307">
        <v>51.369999</v>
      </c>
      <c r="D2307">
        <v>50.560001</v>
      </c>
      <c r="E2307">
        <v>51.290000999999997</v>
      </c>
      <c r="F2307">
        <v>45.458931</v>
      </c>
      <c r="G2307">
        <v>8646400</v>
      </c>
    </row>
    <row r="2308" spans="1:7" x14ac:dyDescent="0.2">
      <c r="A2308" s="31">
        <v>44621</v>
      </c>
      <c r="B2308">
        <v>51.259998000000003</v>
      </c>
      <c r="C2308">
        <v>51.93</v>
      </c>
      <c r="D2308">
        <v>50.740001999999997</v>
      </c>
      <c r="E2308">
        <v>51.57</v>
      </c>
      <c r="F2308">
        <v>45.707099999999997</v>
      </c>
      <c r="G2308">
        <v>9693000</v>
      </c>
    </row>
    <row r="2309" spans="1:7" x14ac:dyDescent="0.2">
      <c r="A2309" s="31">
        <v>44622</v>
      </c>
      <c r="B2309">
        <v>51.5</v>
      </c>
      <c r="C2309">
        <v>53.290000999999997</v>
      </c>
      <c r="D2309">
        <v>51.41</v>
      </c>
      <c r="E2309">
        <v>52.810001</v>
      </c>
      <c r="F2309">
        <v>46.806133000000003</v>
      </c>
      <c r="G2309">
        <v>12796800</v>
      </c>
    </row>
    <row r="2310" spans="1:7" x14ac:dyDescent="0.2">
      <c r="A2310" s="31">
        <v>44623</v>
      </c>
      <c r="B2310">
        <v>52.82</v>
      </c>
      <c r="C2310">
        <v>53.84</v>
      </c>
      <c r="D2310">
        <v>52.810001</v>
      </c>
      <c r="E2310">
        <v>53.169998</v>
      </c>
      <c r="F2310">
        <v>47.125197999999997</v>
      </c>
      <c r="G2310">
        <v>11822500</v>
      </c>
    </row>
    <row r="2311" spans="1:7" x14ac:dyDescent="0.2">
      <c r="A2311" s="31">
        <v>44624</v>
      </c>
      <c r="B2311">
        <v>52.029998999999997</v>
      </c>
      <c r="C2311">
        <v>53.549999</v>
      </c>
      <c r="D2311">
        <v>52</v>
      </c>
      <c r="E2311">
        <v>53.490001999999997</v>
      </c>
      <c r="F2311">
        <v>47.408816999999999</v>
      </c>
      <c r="G2311">
        <v>8947400</v>
      </c>
    </row>
    <row r="2312" spans="1:7" x14ac:dyDescent="0.2">
      <c r="A2312" s="31">
        <v>44627</v>
      </c>
      <c r="B2312">
        <v>52.799999</v>
      </c>
      <c r="C2312">
        <v>53.529998999999997</v>
      </c>
      <c r="D2312">
        <v>52.240001999999997</v>
      </c>
      <c r="E2312">
        <v>52.849997999999999</v>
      </c>
      <c r="F2312">
        <v>46.841579000000003</v>
      </c>
      <c r="G2312">
        <v>9596500</v>
      </c>
    </row>
    <row r="2313" spans="1:7" x14ac:dyDescent="0.2">
      <c r="A2313" s="31">
        <v>44628</v>
      </c>
      <c r="B2313">
        <v>52.900002000000001</v>
      </c>
      <c r="C2313">
        <v>53.119999</v>
      </c>
      <c r="D2313">
        <v>50.639999000000003</v>
      </c>
      <c r="E2313">
        <v>50.889999000000003</v>
      </c>
      <c r="F2313">
        <v>45.104407999999999</v>
      </c>
      <c r="G2313">
        <v>14529600</v>
      </c>
    </row>
    <row r="2314" spans="1:7" x14ac:dyDescent="0.2">
      <c r="A2314" s="31">
        <v>44629</v>
      </c>
      <c r="B2314">
        <v>51.549999</v>
      </c>
      <c r="C2314">
        <v>51.77</v>
      </c>
      <c r="D2314">
        <v>50.900002000000001</v>
      </c>
      <c r="E2314">
        <v>51</v>
      </c>
      <c r="F2314">
        <v>45.201900000000002</v>
      </c>
      <c r="G2314">
        <v>9772300</v>
      </c>
    </row>
    <row r="2315" spans="1:7" x14ac:dyDescent="0.2">
      <c r="A2315" s="31">
        <v>44630</v>
      </c>
      <c r="B2315">
        <v>50.889999000000003</v>
      </c>
      <c r="C2315">
        <v>51.439999</v>
      </c>
      <c r="D2315">
        <v>50.310001</v>
      </c>
      <c r="E2315">
        <v>51.23</v>
      </c>
      <c r="F2315">
        <v>45.405757999999999</v>
      </c>
      <c r="G2315">
        <v>7567200</v>
      </c>
    </row>
    <row r="2316" spans="1:7" x14ac:dyDescent="0.2">
      <c r="A2316" s="31">
        <v>44631</v>
      </c>
      <c r="B2316">
        <v>51.080002</v>
      </c>
      <c r="C2316">
        <v>51.549999</v>
      </c>
      <c r="D2316">
        <v>50.41</v>
      </c>
      <c r="E2316">
        <v>50.48</v>
      </c>
      <c r="F2316">
        <v>44.741019999999999</v>
      </c>
      <c r="G2316">
        <v>9435200</v>
      </c>
    </row>
    <row r="2317" spans="1:7" x14ac:dyDescent="0.2">
      <c r="A2317" s="31">
        <v>44634</v>
      </c>
      <c r="B2317">
        <v>50.650002000000001</v>
      </c>
      <c r="C2317">
        <v>51.119999</v>
      </c>
      <c r="D2317">
        <v>49.790000999999997</v>
      </c>
      <c r="E2317">
        <v>50.540000999999997</v>
      </c>
      <c r="F2317">
        <v>44.794201000000001</v>
      </c>
      <c r="G2317">
        <v>11266400</v>
      </c>
    </row>
    <row r="2318" spans="1:7" x14ac:dyDescent="0.2">
      <c r="A2318" s="31">
        <v>44635</v>
      </c>
      <c r="B2318">
        <v>51.34</v>
      </c>
      <c r="C2318">
        <v>51.869999</v>
      </c>
      <c r="D2318">
        <v>51.049999</v>
      </c>
      <c r="E2318">
        <v>51.540000999999997</v>
      </c>
      <c r="F2318">
        <v>45.680515</v>
      </c>
      <c r="G2318">
        <v>8346900</v>
      </c>
    </row>
    <row r="2319" spans="1:7" x14ac:dyDescent="0.2">
      <c r="A2319" s="31">
        <v>44636</v>
      </c>
      <c r="B2319">
        <v>51.16</v>
      </c>
      <c r="C2319">
        <v>51.450001</v>
      </c>
      <c r="D2319">
        <v>50.450001</v>
      </c>
      <c r="E2319">
        <v>51.279998999999997</v>
      </c>
      <c r="F2319">
        <v>45.450073000000003</v>
      </c>
      <c r="G2319">
        <v>10695500</v>
      </c>
    </row>
    <row r="2320" spans="1:7" x14ac:dyDescent="0.2">
      <c r="A2320" s="31">
        <v>44637</v>
      </c>
      <c r="B2320">
        <v>51.279998999999997</v>
      </c>
      <c r="C2320">
        <v>51.880001</v>
      </c>
      <c r="D2320">
        <v>51.080002</v>
      </c>
      <c r="E2320">
        <v>51.689999</v>
      </c>
      <c r="F2320">
        <v>45.813457</v>
      </c>
      <c r="G2320">
        <v>7801800</v>
      </c>
    </row>
    <row r="2321" spans="1:7" x14ac:dyDescent="0.2">
      <c r="A2321" s="31">
        <v>44638</v>
      </c>
      <c r="B2321">
        <v>51.959999000000003</v>
      </c>
      <c r="C2321">
        <v>52.080002</v>
      </c>
      <c r="D2321">
        <v>51.349997999999999</v>
      </c>
      <c r="E2321">
        <v>51.68</v>
      </c>
      <c r="F2321">
        <v>45.804592</v>
      </c>
      <c r="G2321">
        <v>25045000</v>
      </c>
    </row>
    <row r="2322" spans="1:7" x14ac:dyDescent="0.2">
      <c r="A2322" s="31">
        <v>44641</v>
      </c>
      <c r="B2322">
        <v>51.849997999999999</v>
      </c>
      <c r="C2322">
        <v>52.580002</v>
      </c>
      <c r="D2322">
        <v>51.799999</v>
      </c>
      <c r="E2322">
        <v>52.25</v>
      </c>
      <c r="F2322">
        <v>46.309795000000001</v>
      </c>
      <c r="G2322">
        <v>9326900</v>
      </c>
    </row>
    <row r="2323" spans="1:7" x14ac:dyDescent="0.2">
      <c r="A2323" s="31">
        <v>44642</v>
      </c>
      <c r="B2323">
        <v>53.259998000000003</v>
      </c>
      <c r="C2323">
        <v>53.959999000000003</v>
      </c>
      <c r="D2323">
        <v>52.84</v>
      </c>
      <c r="E2323">
        <v>53.310001</v>
      </c>
      <c r="F2323">
        <v>47.249282999999998</v>
      </c>
      <c r="G2323">
        <v>9172800</v>
      </c>
    </row>
    <row r="2324" spans="1:7" x14ac:dyDescent="0.2">
      <c r="A2324" s="31">
        <v>44643</v>
      </c>
      <c r="B2324">
        <v>53.459999000000003</v>
      </c>
      <c r="C2324">
        <v>53.639999000000003</v>
      </c>
      <c r="D2324">
        <v>53.139999000000003</v>
      </c>
      <c r="E2324">
        <v>53.220001000000003</v>
      </c>
      <c r="F2324">
        <v>47.169513999999999</v>
      </c>
      <c r="G2324">
        <v>8843900</v>
      </c>
    </row>
    <row r="2325" spans="1:7" x14ac:dyDescent="0.2">
      <c r="A2325" s="31">
        <v>44644</v>
      </c>
      <c r="B2325">
        <v>52.5</v>
      </c>
      <c r="C2325">
        <v>52.68</v>
      </c>
      <c r="D2325">
        <v>51.889999000000003</v>
      </c>
      <c r="E2325">
        <v>52.5</v>
      </c>
      <c r="F2325">
        <v>47.331791000000003</v>
      </c>
      <c r="G2325">
        <v>11448500</v>
      </c>
    </row>
    <row r="2326" spans="1:7" x14ac:dyDescent="0.2">
      <c r="A2326" s="31">
        <v>44645</v>
      </c>
      <c r="B2326">
        <v>52.75</v>
      </c>
      <c r="C2326">
        <v>53.639999000000003</v>
      </c>
      <c r="D2326">
        <v>52.709999000000003</v>
      </c>
      <c r="E2326">
        <v>53.619999</v>
      </c>
      <c r="F2326">
        <v>48.341534000000003</v>
      </c>
      <c r="G2326">
        <v>7636000</v>
      </c>
    </row>
    <row r="2327" spans="1:7" x14ac:dyDescent="0.2">
      <c r="A2327" s="31">
        <v>44648</v>
      </c>
      <c r="B2327">
        <v>52.439999</v>
      </c>
      <c r="C2327">
        <v>52.77</v>
      </c>
      <c r="D2327">
        <v>51.509998000000003</v>
      </c>
      <c r="E2327">
        <v>52.029998999999997</v>
      </c>
      <c r="F2327">
        <v>46.908057999999997</v>
      </c>
      <c r="G2327">
        <v>10200300</v>
      </c>
    </row>
    <row r="2328" spans="1:7" x14ac:dyDescent="0.2">
      <c r="A2328" s="31">
        <v>44649</v>
      </c>
      <c r="B2328">
        <v>51.810001</v>
      </c>
      <c r="C2328">
        <v>52.040000999999997</v>
      </c>
      <c r="D2328">
        <v>51.200001</v>
      </c>
      <c r="E2328">
        <v>51.68</v>
      </c>
      <c r="F2328">
        <v>46.592514000000001</v>
      </c>
      <c r="G2328">
        <v>8526400</v>
      </c>
    </row>
    <row r="2329" spans="1:7" x14ac:dyDescent="0.2">
      <c r="A2329" s="31">
        <v>44650</v>
      </c>
      <c r="B2329">
        <v>51.709999000000003</v>
      </c>
      <c r="C2329">
        <v>52.049999</v>
      </c>
      <c r="D2329">
        <v>51.43</v>
      </c>
      <c r="E2329">
        <v>52.049999</v>
      </c>
      <c r="F2329">
        <v>46.926093999999999</v>
      </c>
      <c r="G2329">
        <v>6650400</v>
      </c>
    </row>
    <row r="2330" spans="1:7" x14ac:dyDescent="0.2">
      <c r="A2330" s="31">
        <v>44651</v>
      </c>
      <c r="B2330">
        <v>51.990001999999997</v>
      </c>
      <c r="C2330">
        <v>52.490001999999997</v>
      </c>
      <c r="D2330">
        <v>51.869999</v>
      </c>
      <c r="E2330">
        <v>52.25</v>
      </c>
      <c r="F2330">
        <v>47.106406999999997</v>
      </c>
      <c r="G2330">
        <v>7020700</v>
      </c>
    </row>
    <row r="2331" spans="1:7" x14ac:dyDescent="0.2">
      <c r="A2331" s="31">
        <v>44652</v>
      </c>
      <c r="B2331">
        <v>52.560001</v>
      </c>
      <c r="C2331">
        <v>52.790000999999997</v>
      </c>
      <c r="D2331">
        <v>52.139999000000003</v>
      </c>
      <c r="E2331">
        <v>52.709999000000003</v>
      </c>
      <c r="F2331">
        <v>47.521118000000001</v>
      </c>
      <c r="G2331">
        <v>5420400</v>
      </c>
    </row>
    <row r="2332" spans="1:7" x14ac:dyDescent="0.2">
      <c r="A2332" s="31">
        <v>44655</v>
      </c>
      <c r="B2332">
        <v>52.720001000000003</v>
      </c>
      <c r="C2332">
        <v>52.830002</v>
      </c>
      <c r="D2332">
        <v>52.049999</v>
      </c>
      <c r="E2332">
        <v>52.720001000000003</v>
      </c>
      <c r="F2332">
        <v>47.530140000000003</v>
      </c>
      <c r="G2332">
        <v>6688200</v>
      </c>
    </row>
    <row r="2333" spans="1:7" x14ac:dyDescent="0.2">
      <c r="A2333" s="31">
        <v>44656</v>
      </c>
      <c r="B2333">
        <v>52.470001000000003</v>
      </c>
      <c r="C2333">
        <v>53.360000999999997</v>
      </c>
      <c r="D2333">
        <v>52.389999000000003</v>
      </c>
      <c r="E2333">
        <v>52.639999000000003</v>
      </c>
      <c r="F2333">
        <v>47.458011999999997</v>
      </c>
      <c r="G2333">
        <v>7848600</v>
      </c>
    </row>
    <row r="2334" spans="1:7" x14ac:dyDescent="0.2">
      <c r="A2334" s="31">
        <v>44657</v>
      </c>
      <c r="B2334">
        <v>53.419998</v>
      </c>
      <c r="C2334">
        <v>53.869999</v>
      </c>
      <c r="D2334">
        <v>53.200001</v>
      </c>
      <c r="E2334">
        <v>53.830002</v>
      </c>
      <c r="F2334">
        <v>48.530864999999999</v>
      </c>
      <c r="G2334">
        <v>7713400</v>
      </c>
    </row>
    <row r="2335" spans="1:7" x14ac:dyDescent="0.2">
      <c r="A2335" s="31">
        <v>44658</v>
      </c>
      <c r="B2335">
        <v>53.720001000000003</v>
      </c>
      <c r="C2335">
        <v>53.790000999999997</v>
      </c>
      <c r="D2335">
        <v>53.139999000000003</v>
      </c>
      <c r="E2335">
        <v>53.73</v>
      </c>
      <c r="F2335">
        <v>48.440711999999998</v>
      </c>
      <c r="G2335">
        <v>6174900</v>
      </c>
    </row>
    <row r="2336" spans="1:7" x14ac:dyDescent="0.2">
      <c r="A2336" s="31">
        <v>44659</v>
      </c>
      <c r="B2336">
        <v>53.75</v>
      </c>
      <c r="C2336">
        <v>54.369999</v>
      </c>
      <c r="D2336">
        <v>53.639999000000003</v>
      </c>
      <c r="E2336">
        <v>54.110000999999997</v>
      </c>
      <c r="F2336">
        <v>48.783301999999999</v>
      </c>
      <c r="G2336">
        <v>7424500</v>
      </c>
    </row>
    <row r="2337" spans="1:7" x14ac:dyDescent="0.2">
      <c r="A2337" s="31">
        <v>44662</v>
      </c>
      <c r="B2337">
        <v>54.48</v>
      </c>
      <c r="C2337">
        <v>54.759998000000003</v>
      </c>
      <c r="D2337">
        <v>54.060001</v>
      </c>
      <c r="E2337">
        <v>54.450001</v>
      </c>
      <c r="F2337">
        <v>49.089827999999997</v>
      </c>
      <c r="G2337">
        <v>6399800</v>
      </c>
    </row>
    <row r="2338" spans="1:7" x14ac:dyDescent="0.2">
      <c r="A2338" s="31">
        <v>44663</v>
      </c>
      <c r="B2338">
        <v>54.279998999999997</v>
      </c>
      <c r="C2338">
        <v>54.950001</v>
      </c>
      <c r="D2338">
        <v>54.169998</v>
      </c>
      <c r="E2338">
        <v>54.91</v>
      </c>
      <c r="F2338">
        <v>49.504547000000002</v>
      </c>
      <c r="G2338">
        <v>8068000</v>
      </c>
    </row>
    <row r="2339" spans="1:7" x14ac:dyDescent="0.2">
      <c r="A2339" s="31">
        <v>44664</v>
      </c>
      <c r="B2339">
        <v>54.849997999999999</v>
      </c>
      <c r="C2339">
        <v>55.330002</v>
      </c>
      <c r="D2339">
        <v>54.669998</v>
      </c>
      <c r="E2339">
        <v>54.799999</v>
      </c>
      <c r="F2339">
        <v>49.405375999999997</v>
      </c>
      <c r="G2339">
        <v>8709600</v>
      </c>
    </row>
    <row r="2340" spans="1:7" x14ac:dyDescent="0.2">
      <c r="A2340" s="31">
        <v>44665</v>
      </c>
      <c r="B2340">
        <v>54.73</v>
      </c>
      <c r="C2340">
        <v>55.259998000000003</v>
      </c>
      <c r="D2340">
        <v>54.650002000000001</v>
      </c>
      <c r="E2340">
        <v>54.98</v>
      </c>
      <c r="F2340">
        <v>49.567656999999997</v>
      </c>
      <c r="G2340">
        <v>12214100</v>
      </c>
    </row>
    <row r="2341" spans="1:7" x14ac:dyDescent="0.2">
      <c r="A2341" s="31">
        <v>44669</v>
      </c>
      <c r="B2341">
        <v>54.91</v>
      </c>
      <c r="C2341">
        <v>55.169998</v>
      </c>
      <c r="D2341">
        <v>54.599997999999999</v>
      </c>
      <c r="E2341">
        <v>54.599997999999999</v>
      </c>
      <c r="F2341">
        <v>49.225059999999999</v>
      </c>
      <c r="G2341">
        <v>5754300</v>
      </c>
    </row>
    <row r="2342" spans="1:7" x14ac:dyDescent="0.2">
      <c r="A2342" s="31">
        <v>44670</v>
      </c>
      <c r="B2342">
        <v>54.970001000000003</v>
      </c>
      <c r="C2342">
        <v>55.32</v>
      </c>
      <c r="D2342">
        <v>54.740001999999997</v>
      </c>
      <c r="E2342">
        <v>55.220001000000003</v>
      </c>
      <c r="F2342">
        <v>49.784027000000002</v>
      </c>
      <c r="G2342">
        <v>7072400</v>
      </c>
    </row>
    <row r="2343" spans="1:7" x14ac:dyDescent="0.2">
      <c r="A2343" s="31">
        <v>44671</v>
      </c>
      <c r="B2343">
        <v>55.34</v>
      </c>
      <c r="C2343">
        <v>55.599997999999999</v>
      </c>
      <c r="D2343">
        <v>55.02</v>
      </c>
      <c r="E2343">
        <v>55.369999</v>
      </c>
      <c r="F2343">
        <v>49.919266</v>
      </c>
      <c r="G2343">
        <v>6989300</v>
      </c>
    </row>
    <row r="2344" spans="1:7" x14ac:dyDescent="0.2">
      <c r="A2344" s="31">
        <v>44672</v>
      </c>
      <c r="B2344">
        <v>55.470001000000003</v>
      </c>
      <c r="C2344">
        <v>57.049999</v>
      </c>
      <c r="D2344">
        <v>55.360000999999997</v>
      </c>
      <c r="E2344">
        <v>56.529998999999997</v>
      </c>
      <c r="F2344">
        <v>50.965072999999997</v>
      </c>
      <c r="G2344">
        <v>8659800</v>
      </c>
    </row>
    <row r="2345" spans="1:7" x14ac:dyDescent="0.2">
      <c r="A2345" s="31">
        <v>44673</v>
      </c>
      <c r="B2345">
        <v>56.5</v>
      </c>
      <c r="C2345">
        <v>56.650002000000001</v>
      </c>
      <c r="D2345">
        <v>55.470001000000003</v>
      </c>
      <c r="E2345">
        <v>55.529998999999997</v>
      </c>
      <c r="F2345">
        <v>50.063515000000002</v>
      </c>
      <c r="G2345">
        <v>8469900</v>
      </c>
    </row>
    <row r="2346" spans="1:7" x14ac:dyDescent="0.2">
      <c r="A2346" s="31">
        <v>44676</v>
      </c>
      <c r="B2346">
        <v>55.189999</v>
      </c>
      <c r="C2346">
        <v>55.470001000000003</v>
      </c>
      <c r="D2346">
        <v>54.419998</v>
      </c>
      <c r="E2346">
        <v>55.23</v>
      </c>
      <c r="F2346">
        <v>49.793044999999999</v>
      </c>
      <c r="G2346">
        <v>12144400</v>
      </c>
    </row>
    <row r="2347" spans="1:7" x14ac:dyDescent="0.2">
      <c r="A2347" s="31">
        <v>44677</v>
      </c>
      <c r="B2347">
        <v>55.330002</v>
      </c>
      <c r="C2347">
        <v>55.73</v>
      </c>
      <c r="D2347">
        <v>54.860000999999997</v>
      </c>
      <c r="E2347">
        <v>54.880001</v>
      </c>
      <c r="F2347">
        <v>49.477505000000001</v>
      </c>
      <c r="G2347">
        <v>6913400</v>
      </c>
    </row>
    <row r="2348" spans="1:7" x14ac:dyDescent="0.2">
      <c r="A2348" s="31">
        <v>44678</v>
      </c>
      <c r="B2348">
        <v>54.900002000000001</v>
      </c>
      <c r="C2348">
        <v>55.709999000000003</v>
      </c>
      <c r="D2348">
        <v>54.759998000000003</v>
      </c>
      <c r="E2348">
        <v>54.919998</v>
      </c>
      <c r="F2348">
        <v>49.513561000000003</v>
      </c>
      <c r="G2348">
        <v>7946600</v>
      </c>
    </row>
    <row r="2349" spans="1:7" x14ac:dyDescent="0.2">
      <c r="A2349" s="31">
        <v>44679</v>
      </c>
      <c r="B2349">
        <v>54</v>
      </c>
      <c r="C2349">
        <v>55.450001</v>
      </c>
      <c r="D2349">
        <v>53.25</v>
      </c>
      <c r="E2349">
        <v>55.200001</v>
      </c>
      <c r="F2349">
        <v>49.766002999999998</v>
      </c>
      <c r="G2349">
        <v>8153900</v>
      </c>
    </row>
    <row r="2350" spans="1:7" x14ac:dyDescent="0.2">
      <c r="A2350" s="31">
        <v>44680</v>
      </c>
      <c r="B2350">
        <v>55.950001</v>
      </c>
      <c r="C2350">
        <v>56.990001999999997</v>
      </c>
      <c r="D2350">
        <v>55.529998999999997</v>
      </c>
      <c r="E2350">
        <v>55.57</v>
      </c>
      <c r="F2350">
        <v>50.099570999999997</v>
      </c>
      <c r="G2350">
        <v>10862800</v>
      </c>
    </row>
    <row r="2351" spans="1:7" x14ac:dyDescent="0.2">
      <c r="A2351" s="31">
        <v>44683</v>
      </c>
      <c r="B2351">
        <v>56.09</v>
      </c>
      <c r="C2351">
        <v>56.360000999999997</v>
      </c>
      <c r="D2351">
        <v>54.470001000000003</v>
      </c>
      <c r="E2351">
        <v>55.380001</v>
      </c>
      <c r="F2351">
        <v>49.928283999999998</v>
      </c>
      <c r="G2351">
        <v>10164800</v>
      </c>
    </row>
    <row r="2352" spans="1:7" x14ac:dyDescent="0.2">
      <c r="A2352" s="31">
        <v>44684</v>
      </c>
      <c r="B2352">
        <v>55.439999</v>
      </c>
      <c r="C2352">
        <v>55.970001000000003</v>
      </c>
      <c r="D2352">
        <v>54.799999</v>
      </c>
      <c r="E2352">
        <v>55.439999</v>
      </c>
      <c r="F2352">
        <v>49.982371999999998</v>
      </c>
      <c r="G2352">
        <v>8455900</v>
      </c>
    </row>
    <row r="2353" spans="1:7" x14ac:dyDescent="0.2">
      <c r="A2353" s="31">
        <v>44685</v>
      </c>
      <c r="B2353">
        <v>55.709999000000003</v>
      </c>
      <c r="C2353">
        <v>56.41</v>
      </c>
      <c r="D2353">
        <v>55.299999</v>
      </c>
      <c r="E2353">
        <v>56.400002000000001</v>
      </c>
      <c r="F2353">
        <v>50.84787</v>
      </c>
      <c r="G2353">
        <v>7910100</v>
      </c>
    </row>
    <row r="2354" spans="1:7" x14ac:dyDescent="0.2">
      <c r="A2354" s="31">
        <v>44686</v>
      </c>
      <c r="B2354">
        <v>56.450001</v>
      </c>
      <c r="C2354">
        <v>56.740001999999997</v>
      </c>
      <c r="D2354">
        <v>55.630001</v>
      </c>
      <c r="E2354">
        <v>55.950001</v>
      </c>
      <c r="F2354">
        <v>50.442169</v>
      </c>
      <c r="G2354">
        <v>10016300</v>
      </c>
    </row>
    <row r="2355" spans="1:7" x14ac:dyDescent="0.2">
      <c r="A2355" s="31">
        <v>44687</v>
      </c>
      <c r="B2355">
        <v>55.689999</v>
      </c>
      <c r="C2355">
        <v>56.75</v>
      </c>
      <c r="D2355">
        <v>55.59</v>
      </c>
      <c r="E2355">
        <v>56.57</v>
      </c>
      <c r="F2355">
        <v>51.001133000000003</v>
      </c>
      <c r="G2355">
        <v>11512300</v>
      </c>
    </row>
    <row r="2356" spans="1:7" x14ac:dyDescent="0.2">
      <c r="A2356" s="31">
        <v>44690</v>
      </c>
      <c r="B2356">
        <v>56.5</v>
      </c>
      <c r="C2356">
        <v>57.029998999999997</v>
      </c>
      <c r="D2356">
        <v>55.119999</v>
      </c>
      <c r="E2356">
        <v>55.259998000000003</v>
      </c>
      <c r="F2356">
        <v>49.820095000000002</v>
      </c>
      <c r="G2356">
        <v>16925900</v>
      </c>
    </row>
    <row r="2357" spans="1:7" x14ac:dyDescent="0.2">
      <c r="A2357" s="31">
        <v>44691</v>
      </c>
      <c r="B2357">
        <v>53.84</v>
      </c>
      <c r="C2357">
        <v>53.990001999999997</v>
      </c>
      <c r="D2357">
        <v>50.360000999999997</v>
      </c>
      <c r="E2357">
        <v>51.57</v>
      </c>
      <c r="F2357">
        <v>46.493343000000003</v>
      </c>
      <c r="G2357">
        <v>25354700</v>
      </c>
    </row>
    <row r="2358" spans="1:7" x14ac:dyDescent="0.2">
      <c r="A2358" s="31">
        <v>44692</v>
      </c>
      <c r="B2358">
        <v>51.990001999999997</v>
      </c>
      <c r="C2358">
        <v>52.75</v>
      </c>
      <c r="D2358">
        <v>51.540000999999997</v>
      </c>
      <c r="E2358">
        <v>51.689999</v>
      </c>
      <c r="F2358">
        <v>46.601531999999999</v>
      </c>
      <c r="G2358">
        <v>16080100</v>
      </c>
    </row>
    <row r="2359" spans="1:7" x14ac:dyDescent="0.2">
      <c r="A2359" s="31">
        <v>44693</v>
      </c>
      <c r="B2359">
        <v>52.200001</v>
      </c>
      <c r="C2359">
        <v>52.75</v>
      </c>
      <c r="D2359">
        <v>51.66</v>
      </c>
      <c r="E2359">
        <v>52.169998</v>
      </c>
      <c r="F2359">
        <v>47.034275000000001</v>
      </c>
      <c r="G2359">
        <v>12185000</v>
      </c>
    </row>
    <row r="2360" spans="1:7" x14ac:dyDescent="0.2">
      <c r="A2360" s="31">
        <v>44694</v>
      </c>
      <c r="B2360">
        <v>52.459999000000003</v>
      </c>
      <c r="C2360">
        <v>53.099997999999999</v>
      </c>
      <c r="D2360">
        <v>52.290000999999997</v>
      </c>
      <c r="E2360">
        <v>53.040000999999997</v>
      </c>
      <c r="F2360">
        <v>47.818634000000003</v>
      </c>
      <c r="G2360">
        <v>8144600</v>
      </c>
    </row>
    <row r="2361" spans="1:7" x14ac:dyDescent="0.2">
      <c r="A2361" s="31">
        <v>44697</v>
      </c>
      <c r="B2361">
        <v>53.209999000000003</v>
      </c>
      <c r="C2361">
        <v>54.110000999999997</v>
      </c>
      <c r="D2361">
        <v>52.950001</v>
      </c>
      <c r="E2361">
        <v>53.740001999999997</v>
      </c>
      <c r="F2361">
        <v>48.449730000000002</v>
      </c>
      <c r="G2361">
        <v>7263300</v>
      </c>
    </row>
    <row r="2362" spans="1:7" x14ac:dyDescent="0.2">
      <c r="A2362" s="31">
        <v>44698</v>
      </c>
      <c r="B2362">
        <v>54.02</v>
      </c>
      <c r="C2362">
        <v>54.459999000000003</v>
      </c>
      <c r="D2362">
        <v>53.619999</v>
      </c>
      <c r="E2362">
        <v>54.240001999999997</v>
      </c>
      <c r="F2362">
        <v>48.900505000000003</v>
      </c>
      <c r="G2362">
        <v>8465300</v>
      </c>
    </row>
    <row r="2363" spans="1:7" x14ac:dyDescent="0.2">
      <c r="A2363" s="31">
        <v>44699</v>
      </c>
      <c r="B2363">
        <v>54.16</v>
      </c>
      <c r="C2363">
        <v>54.189999</v>
      </c>
      <c r="D2363">
        <v>53.02</v>
      </c>
      <c r="E2363">
        <v>53.200001</v>
      </c>
      <c r="F2363">
        <v>47.962882999999998</v>
      </c>
      <c r="G2363">
        <v>9922500</v>
      </c>
    </row>
    <row r="2364" spans="1:7" x14ac:dyDescent="0.2">
      <c r="A2364" s="31">
        <v>44700</v>
      </c>
      <c r="B2364">
        <v>52.610000999999997</v>
      </c>
      <c r="C2364">
        <v>52.779998999999997</v>
      </c>
      <c r="D2364">
        <v>51.02</v>
      </c>
      <c r="E2364">
        <v>51.09</v>
      </c>
      <c r="F2364">
        <v>46.060595999999997</v>
      </c>
      <c r="G2364">
        <v>13690300</v>
      </c>
    </row>
    <row r="2365" spans="1:7" x14ac:dyDescent="0.2">
      <c r="A2365" s="31">
        <v>44701</v>
      </c>
      <c r="B2365">
        <v>51.380001</v>
      </c>
      <c r="C2365">
        <v>51.799999</v>
      </c>
      <c r="D2365">
        <v>50.599997999999999</v>
      </c>
      <c r="E2365">
        <v>51.09</v>
      </c>
      <c r="F2365">
        <v>46.060595999999997</v>
      </c>
      <c r="G2365">
        <v>16223600</v>
      </c>
    </row>
    <row r="2366" spans="1:7" x14ac:dyDescent="0.2">
      <c r="A2366" s="31">
        <v>44704</v>
      </c>
      <c r="B2366">
        <v>51.560001</v>
      </c>
      <c r="C2366">
        <v>52.419998</v>
      </c>
      <c r="D2366">
        <v>51.560001</v>
      </c>
      <c r="E2366">
        <v>52.119999</v>
      </c>
      <c r="F2366">
        <v>46.989196999999997</v>
      </c>
      <c r="G2366">
        <v>10535400</v>
      </c>
    </row>
    <row r="2367" spans="1:7" x14ac:dyDescent="0.2">
      <c r="A2367" s="31">
        <v>44705</v>
      </c>
      <c r="B2367">
        <v>52.27</v>
      </c>
      <c r="C2367">
        <v>53</v>
      </c>
      <c r="D2367">
        <v>52.02</v>
      </c>
      <c r="E2367">
        <v>52.93</v>
      </c>
      <c r="F2367">
        <v>47.719462999999998</v>
      </c>
      <c r="G2367">
        <v>10561600</v>
      </c>
    </row>
    <row r="2368" spans="1:7" x14ac:dyDescent="0.2">
      <c r="A2368" s="31">
        <v>44706</v>
      </c>
      <c r="B2368">
        <v>53.07</v>
      </c>
      <c r="C2368">
        <v>54.080002</v>
      </c>
      <c r="D2368">
        <v>52.75</v>
      </c>
      <c r="E2368">
        <v>53.889999000000003</v>
      </c>
      <c r="F2368">
        <v>48.584961</v>
      </c>
      <c r="G2368">
        <v>9198000</v>
      </c>
    </row>
    <row r="2369" spans="1:7" x14ac:dyDescent="0.2">
      <c r="A2369" s="31">
        <v>44707</v>
      </c>
      <c r="B2369">
        <v>53.889999000000003</v>
      </c>
      <c r="C2369">
        <v>54.889999000000003</v>
      </c>
      <c r="D2369">
        <v>53.889999000000003</v>
      </c>
      <c r="E2369">
        <v>54.5</v>
      </c>
      <c r="F2369">
        <v>49.134911000000002</v>
      </c>
      <c r="G2369">
        <v>7276700</v>
      </c>
    </row>
    <row r="2370" spans="1:7" x14ac:dyDescent="0.2">
      <c r="A2370" s="31">
        <v>44708</v>
      </c>
      <c r="B2370">
        <v>54.619999</v>
      </c>
      <c r="C2370">
        <v>54.759998000000003</v>
      </c>
      <c r="D2370">
        <v>54.110000999999997</v>
      </c>
      <c r="E2370">
        <v>54.43</v>
      </c>
      <c r="F2370">
        <v>49.071795999999999</v>
      </c>
      <c r="G2370">
        <v>7356700</v>
      </c>
    </row>
    <row r="2371" spans="1:7" x14ac:dyDescent="0.2">
      <c r="A2371" s="31">
        <v>44712</v>
      </c>
      <c r="B2371">
        <v>54.299999</v>
      </c>
      <c r="C2371">
        <v>54.349997999999999</v>
      </c>
      <c r="D2371">
        <v>53.509998000000003</v>
      </c>
      <c r="E2371">
        <v>54.09</v>
      </c>
      <c r="F2371">
        <v>48.765265999999997</v>
      </c>
      <c r="G2371">
        <v>11325100</v>
      </c>
    </row>
    <row r="2372" spans="1:7" x14ac:dyDescent="0.2">
      <c r="A2372" s="31">
        <v>44713</v>
      </c>
      <c r="B2372">
        <v>54.23</v>
      </c>
      <c r="C2372">
        <v>54.369999</v>
      </c>
      <c r="D2372">
        <v>53.43</v>
      </c>
      <c r="E2372">
        <v>54.080002</v>
      </c>
      <c r="F2372">
        <v>48.756256</v>
      </c>
      <c r="G2372">
        <v>6797300</v>
      </c>
    </row>
    <row r="2373" spans="1:7" x14ac:dyDescent="0.2">
      <c r="A2373" s="31">
        <v>44714</v>
      </c>
      <c r="B2373">
        <v>54.169998</v>
      </c>
      <c r="C2373">
        <v>54.25</v>
      </c>
      <c r="D2373">
        <v>52.880001</v>
      </c>
      <c r="E2373">
        <v>54.150002000000001</v>
      </c>
      <c r="F2373">
        <v>48.819363000000003</v>
      </c>
      <c r="G2373">
        <v>5882200</v>
      </c>
    </row>
    <row r="2374" spans="1:7" x14ac:dyDescent="0.2">
      <c r="A2374" s="31">
        <v>44715</v>
      </c>
      <c r="B2374">
        <v>54.049999</v>
      </c>
      <c r="C2374">
        <v>54.369999</v>
      </c>
      <c r="D2374">
        <v>53.669998</v>
      </c>
      <c r="E2374">
        <v>53.82</v>
      </c>
      <c r="F2374">
        <v>48.521850999999998</v>
      </c>
      <c r="G2374">
        <v>4785100</v>
      </c>
    </row>
    <row r="2375" spans="1:7" x14ac:dyDescent="0.2">
      <c r="A2375" s="31">
        <v>44718</v>
      </c>
      <c r="B2375">
        <v>53.98</v>
      </c>
      <c r="C2375">
        <v>54.16</v>
      </c>
      <c r="D2375">
        <v>53.509998000000003</v>
      </c>
      <c r="E2375">
        <v>53.59</v>
      </c>
      <c r="F2375">
        <v>48.314490999999997</v>
      </c>
      <c r="G2375">
        <v>8198200</v>
      </c>
    </row>
    <row r="2376" spans="1:7" x14ac:dyDescent="0.2">
      <c r="A2376" s="31">
        <v>44719</v>
      </c>
      <c r="B2376">
        <v>53.27</v>
      </c>
      <c r="C2376">
        <v>54.060001</v>
      </c>
      <c r="D2376">
        <v>53.009998000000003</v>
      </c>
      <c r="E2376">
        <v>54.009998000000003</v>
      </c>
      <c r="F2376">
        <v>48.693142000000002</v>
      </c>
      <c r="G2376">
        <v>5439700</v>
      </c>
    </row>
    <row r="2377" spans="1:7" x14ac:dyDescent="0.2">
      <c r="A2377" s="31">
        <v>44720</v>
      </c>
      <c r="B2377">
        <v>52.049999</v>
      </c>
      <c r="C2377">
        <v>52.25</v>
      </c>
      <c r="D2377">
        <v>49.43</v>
      </c>
      <c r="E2377">
        <v>49.490001999999997</v>
      </c>
      <c r="F2377">
        <v>44.618102999999998</v>
      </c>
      <c r="G2377">
        <v>31794300</v>
      </c>
    </row>
    <row r="2378" spans="1:7" x14ac:dyDescent="0.2">
      <c r="A2378" s="31">
        <v>44721</v>
      </c>
      <c r="B2378">
        <v>49.52</v>
      </c>
      <c r="C2378">
        <v>50.32</v>
      </c>
      <c r="D2378">
        <v>48.639999000000003</v>
      </c>
      <c r="E2378">
        <v>48.66</v>
      </c>
      <c r="F2378">
        <v>43.869807999999999</v>
      </c>
      <c r="G2378">
        <v>25295200</v>
      </c>
    </row>
    <row r="2379" spans="1:7" x14ac:dyDescent="0.2">
      <c r="A2379" s="31">
        <v>44722</v>
      </c>
      <c r="B2379">
        <v>48.09</v>
      </c>
      <c r="C2379">
        <v>49.389999000000003</v>
      </c>
      <c r="D2379">
        <v>47.91</v>
      </c>
      <c r="E2379">
        <v>48.939999</v>
      </c>
      <c r="F2379">
        <v>44.122242</v>
      </c>
      <c r="G2379">
        <v>13395400</v>
      </c>
    </row>
    <row r="2380" spans="1:7" x14ac:dyDescent="0.2">
      <c r="A2380" s="31">
        <v>44725</v>
      </c>
      <c r="B2380">
        <v>47.939999</v>
      </c>
      <c r="C2380">
        <v>48.439999</v>
      </c>
      <c r="D2380">
        <v>47</v>
      </c>
      <c r="E2380">
        <v>47.16</v>
      </c>
      <c r="F2380">
        <v>42.517471</v>
      </c>
      <c r="G2380">
        <v>18091300</v>
      </c>
    </row>
    <row r="2381" spans="1:7" x14ac:dyDescent="0.2">
      <c r="A2381" s="31">
        <v>44726</v>
      </c>
      <c r="B2381">
        <v>46.400002000000001</v>
      </c>
      <c r="C2381">
        <v>46.619999</v>
      </c>
      <c r="D2381">
        <v>45.82</v>
      </c>
      <c r="E2381">
        <v>46.290000999999997</v>
      </c>
      <c r="F2381">
        <v>42.545051999999998</v>
      </c>
      <c r="G2381">
        <v>12989100</v>
      </c>
    </row>
    <row r="2382" spans="1:7" x14ac:dyDescent="0.2">
      <c r="A2382" s="31">
        <v>44727</v>
      </c>
      <c r="B2382">
        <v>46.66</v>
      </c>
      <c r="C2382">
        <v>46.959999000000003</v>
      </c>
      <c r="D2382">
        <v>45.119999</v>
      </c>
      <c r="E2382">
        <v>45.669998</v>
      </c>
      <c r="F2382">
        <v>41.975208000000002</v>
      </c>
      <c r="G2382">
        <v>22244800</v>
      </c>
    </row>
    <row r="2383" spans="1:7" x14ac:dyDescent="0.2">
      <c r="A2383" s="31">
        <v>44728</v>
      </c>
      <c r="B2383">
        <v>44.919998</v>
      </c>
      <c r="C2383">
        <v>45.48</v>
      </c>
      <c r="D2383">
        <v>44.34</v>
      </c>
      <c r="E2383">
        <v>45.380001</v>
      </c>
      <c r="F2383">
        <v>41.708668000000003</v>
      </c>
      <c r="G2383">
        <v>16086500</v>
      </c>
    </row>
    <row r="2384" spans="1:7" x14ac:dyDescent="0.2">
      <c r="A2384" s="31">
        <v>44729</v>
      </c>
      <c r="B2384">
        <v>45.779998999999997</v>
      </c>
      <c r="C2384">
        <v>45.779998999999997</v>
      </c>
      <c r="D2384">
        <v>45.049999</v>
      </c>
      <c r="E2384">
        <v>45.310001</v>
      </c>
      <c r="F2384">
        <v>41.644333000000003</v>
      </c>
      <c r="G2384">
        <v>30811200</v>
      </c>
    </row>
    <row r="2385" spans="1:7" x14ac:dyDescent="0.2">
      <c r="A2385" s="31">
        <v>44733</v>
      </c>
      <c r="B2385">
        <v>45.610000999999997</v>
      </c>
      <c r="C2385">
        <v>45.779998999999997</v>
      </c>
      <c r="D2385">
        <v>45.02</v>
      </c>
      <c r="E2385">
        <v>45.700001</v>
      </c>
      <c r="F2385">
        <v>42.002780999999999</v>
      </c>
      <c r="G2385">
        <v>14934100</v>
      </c>
    </row>
    <row r="2386" spans="1:7" x14ac:dyDescent="0.2">
      <c r="A2386" s="31">
        <v>44734</v>
      </c>
      <c r="B2386">
        <v>45.279998999999997</v>
      </c>
      <c r="C2386">
        <v>45.279998999999997</v>
      </c>
      <c r="D2386">
        <v>41</v>
      </c>
      <c r="E2386">
        <v>41.5</v>
      </c>
      <c r="F2386">
        <v>38.142567</v>
      </c>
      <c r="G2386">
        <v>41732700</v>
      </c>
    </row>
    <row r="2387" spans="1:7" x14ac:dyDescent="0.2">
      <c r="A2387" s="31">
        <v>44735</v>
      </c>
      <c r="B2387">
        <v>41.34</v>
      </c>
      <c r="C2387">
        <v>42.59</v>
      </c>
      <c r="D2387">
        <v>41.34</v>
      </c>
      <c r="E2387">
        <v>42.509998000000003</v>
      </c>
      <c r="F2387">
        <v>39.070858000000001</v>
      </c>
      <c r="G2387">
        <v>18681700</v>
      </c>
    </row>
    <row r="2388" spans="1:7" x14ac:dyDescent="0.2">
      <c r="A2388" s="31">
        <v>44736</v>
      </c>
      <c r="B2388">
        <v>43.279998999999997</v>
      </c>
      <c r="C2388">
        <v>43.830002</v>
      </c>
      <c r="D2388">
        <v>42.220001000000003</v>
      </c>
      <c r="E2388">
        <v>43.400002000000001</v>
      </c>
      <c r="F2388">
        <v>39.888858999999997</v>
      </c>
      <c r="G2388">
        <v>31383200</v>
      </c>
    </row>
    <row r="2389" spans="1:7" x14ac:dyDescent="0.2">
      <c r="A2389" s="31">
        <v>44739</v>
      </c>
      <c r="B2389">
        <v>43.57</v>
      </c>
      <c r="C2389">
        <v>44</v>
      </c>
      <c r="D2389">
        <v>43.139999000000003</v>
      </c>
      <c r="E2389">
        <v>43.189999</v>
      </c>
      <c r="F2389">
        <v>39.695843000000004</v>
      </c>
      <c r="G2389">
        <v>11770300</v>
      </c>
    </row>
    <row r="2390" spans="1:7" x14ac:dyDescent="0.2">
      <c r="A2390" s="31">
        <v>44740</v>
      </c>
      <c r="B2390">
        <v>43.720001000000003</v>
      </c>
      <c r="C2390">
        <v>44.119999</v>
      </c>
      <c r="D2390">
        <v>43.009998000000003</v>
      </c>
      <c r="E2390">
        <v>43.189999</v>
      </c>
      <c r="F2390">
        <v>39.695843000000004</v>
      </c>
      <c r="G2390">
        <v>9856600</v>
      </c>
    </row>
    <row r="2391" spans="1:7" x14ac:dyDescent="0.2">
      <c r="A2391" s="31">
        <v>44741</v>
      </c>
      <c r="B2391">
        <v>41.549999</v>
      </c>
      <c r="C2391">
        <v>42.75</v>
      </c>
      <c r="D2391">
        <v>41.419998</v>
      </c>
      <c r="E2391">
        <v>41.759998000000003</v>
      </c>
      <c r="F2391">
        <v>38.381535</v>
      </c>
      <c r="G2391">
        <v>12371600</v>
      </c>
    </row>
    <row r="2392" spans="1:7" x14ac:dyDescent="0.2">
      <c r="A2392" s="31">
        <v>44742</v>
      </c>
      <c r="B2392">
        <v>41.389999000000003</v>
      </c>
      <c r="C2392">
        <v>41.970001000000003</v>
      </c>
      <c r="D2392">
        <v>41.209999000000003</v>
      </c>
      <c r="E2392">
        <v>41.77</v>
      </c>
      <c r="F2392">
        <v>38.390720000000002</v>
      </c>
      <c r="G2392">
        <v>10556500</v>
      </c>
    </row>
    <row r="2393" spans="1:7" x14ac:dyDescent="0.2">
      <c r="A2393" s="31">
        <v>44743</v>
      </c>
      <c r="B2393">
        <v>41.560001</v>
      </c>
      <c r="C2393">
        <v>42.32</v>
      </c>
      <c r="D2393">
        <v>41.27</v>
      </c>
      <c r="E2393">
        <v>42.25</v>
      </c>
      <c r="F2393">
        <v>38.831893999999998</v>
      </c>
      <c r="G2393">
        <v>8109600</v>
      </c>
    </row>
    <row r="2394" spans="1:7" x14ac:dyDescent="0.2">
      <c r="A2394" s="31">
        <v>44747</v>
      </c>
      <c r="B2394">
        <v>41.779998999999997</v>
      </c>
      <c r="C2394">
        <v>41.84</v>
      </c>
      <c r="D2394">
        <v>41.009998000000003</v>
      </c>
      <c r="E2394">
        <v>41.720001000000003</v>
      </c>
      <c r="F2394">
        <v>38.344768999999999</v>
      </c>
      <c r="G2394">
        <v>8425300</v>
      </c>
    </row>
    <row r="2395" spans="1:7" x14ac:dyDescent="0.2">
      <c r="A2395" s="31">
        <v>44748</v>
      </c>
      <c r="B2395">
        <v>42.299999</v>
      </c>
      <c r="C2395">
        <v>42.459999000000003</v>
      </c>
      <c r="D2395">
        <v>41.07</v>
      </c>
      <c r="E2395">
        <v>41.16</v>
      </c>
      <c r="F2395">
        <v>37.830074000000003</v>
      </c>
      <c r="G2395">
        <v>11413700</v>
      </c>
    </row>
    <row r="2396" spans="1:7" x14ac:dyDescent="0.2">
      <c r="A2396" s="31">
        <v>44749</v>
      </c>
      <c r="B2396">
        <v>41.470001000000003</v>
      </c>
      <c r="C2396">
        <v>41.990001999999997</v>
      </c>
      <c r="D2396">
        <v>41.419998</v>
      </c>
      <c r="E2396">
        <v>41.810001</v>
      </c>
      <c r="F2396">
        <v>38.427486000000002</v>
      </c>
      <c r="G2396">
        <v>8707900</v>
      </c>
    </row>
    <row r="2397" spans="1:7" x14ac:dyDescent="0.2">
      <c r="A2397" s="31">
        <v>44750</v>
      </c>
      <c r="B2397">
        <v>41.290000999999997</v>
      </c>
      <c r="C2397">
        <v>41.82</v>
      </c>
      <c r="D2397">
        <v>41.240001999999997</v>
      </c>
      <c r="E2397">
        <v>41.52</v>
      </c>
      <c r="F2397">
        <v>38.16095</v>
      </c>
      <c r="G2397">
        <v>6930700</v>
      </c>
    </row>
    <row r="2398" spans="1:7" x14ac:dyDescent="0.2">
      <c r="A2398" s="31">
        <v>44753</v>
      </c>
      <c r="B2398">
        <v>41.759998000000003</v>
      </c>
      <c r="C2398">
        <v>42.93</v>
      </c>
      <c r="D2398">
        <v>41.650002000000001</v>
      </c>
      <c r="E2398">
        <v>41.950001</v>
      </c>
      <c r="F2398">
        <v>38.556164000000003</v>
      </c>
      <c r="G2398">
        <v>10654700</v>
      </c>
    </row>
    <row r="2399" spans="1:7" x14ac:dyDescent="0.2">
      <c r="A2399" s="31">
        <v>44754</v>
      </c>
      <c r="B2399">
        <v>42.029998999999997</v>
      </c>
      <c r="C2399">
        <v>43.330002</v>
      </c>
      <c r="D2399">
        <v>41.939999</v>
      </c>
      <c r="E2399">
        <v>42.310001</v>
      </c>
      <c r="F2399">
        <v>38.887039000000001</v>
      </c>
      <c r="G2399">
        <v>8865000</v>
      </c>
    </row>
    <row r="2400" spans="1:7" x14ac:dyDescent="0.2">
      <c r="A2400" s="31">
        <v>44755</v>
      </c>
      <c r="B2400">
        <v>42.09</v>
      </c>
      <c r="C2400">
        <v>42.459999000000003</v>
      </c>
      <c r="D2400">
        <v>41.889999000000003</v>
      </c>
      <c r="E2400">
        <v>41.959999000000003</v>
      </c>
      <c r="F2400">
        <v>38.565350000000002</v>
      </c>
      <c r="G2400">
        <v>7588200</v>
      </c>
    </row>
    <row r="2401" spans="1:7" x14ac:dyDescent="0.2">
      <c r="A2401" s="31">
        <v>44756</v>
      </c>
      <c r="B2401">
        <v>41.5</v>
      </c>
      <c r="C2401">
        <v>41.740001999999997</v>
      </c>
      <c r="D2401">
        <v>41.200001</v>
      </c>
      <c r="E2401">
        <v>41.630001</v>
      </c>
      <c r="F2401">
        <v>38.262051</v>
      </c>
      <c r="G2401">
        <v>8661700</v>
      </c>
    </row>
    <row r="2402" spans="1:7" x14ac:dyDescent="0.2">
      <c r="A2402" s="31">
        <v>44757</v>
      </c>
      <c r="B2402">
        <v>42.240001999999997</v>
      </c>
      <c r="C2402">
        <v>42.279998999999997</v>
      </c>
      <c r="D2402">
        <v>41.549999</v>
      </c>
      <c r="E2402">
        <v>41.990001999999997</v>
      </c>
      <c r="F2402">
        <v>38.592930000000003</v>
      </c>
      <c r="G2402">
        <v>14309000</v>
      </c>
    </row>
    <row r="2403" spans="1:7" x14ac:dyDescent="0.2">
      <c r="A2403" s="31">
        <v>44760</v>
      </c>
      <c r="B2403">
        <v>42.330002</v>
      </c>
      <c r="C2403">
        <v>42.68</v>
      </c>
      <c r="D2403">
        <v>42.060001</v>
      </c>
      <c r="E2403">
        <v>42.27</v>
      </c>
      <c r="F2403">
        <v>38.850268999999997</v>
      </c>
      <c r="G2403">
        <v>10493500</v>
      </c>
    </row>
    <row r="2404" spans="1:7" x14ac:dyDescent="0.2">
      <c r="A2404" s="31">
        <v>44761</v>
      </c>
      <c r="B2404">
        <v>42.66</v>
      </c>
      <c r="C2404">
        <v>43.049999</v>
      </c>
      <c r="D2404">
        <v>42.599997999999999</v>
      </c>
      <c r="E2404">
        <v>42.959999000000003</v>
      </c>
      <c r="F2404">
        <v>39.484451</v>
      </c>
      <c r="G2404">
        <v>7212600</v>
      </c>
    </row>
    <row r="2405" spans="1:7" x14ac:dyDescent="0.2">
      <c r="A2405" s="31">
        <v>44762</v>
      </c>
      <c r="B2405">
        <v>42.900002000000001</v>
      </c>
      <c r="C2405">
        <v>42.990001999999997</v>
      </c>
      <c r="D2405">
        <v>42.209999000000003</v>
      </c>
      <c r="E2405">
        <v>42.32</v>
      </c>
      <c r="F2405">
        <v>38.896225000000001</v>
      </c>
      <c r="G2405">
        <v>8733800</v>
      </c>
    </row>
    <row r="2406" spans="1:7" x14ac:dyDescent="0.2">
      <c r="A2406" s="31">
        <v>44763</v>
      </c>
      <c r="B2406">
        <v>42.049999</v>
      </c>
      <c r="C2406">
        <v>42.790000999999997</v>
      </c>
      <c r="D2406">
        <v>42.009998000000003</v>
      </c>
      <c r="E2406">
        <v>42.77</v>
      </c>
      <c r="F2406">
        <v>39.309821999999997</v>
      </c>
      <c r="G2406">
        <v>7046100</v>
      </c>
    </row>
    <row r="2407" spans="1:7" x14ac:dyDescent="0.2">
      <c r="A2407" s="31">
        <v>44764</v>
      </c>
      <c r="B2407">
        <v>42.900002000000001</v>
      </c>
      <c r="C2407">
        <v>43.290000999999997</v>
      </c>
      <c r="D2407">
        <v>42.830002</v>
      </c>
      <c r="E2407">
        <v>43.09</v>
      </c>
      <c r="F2407">
        <v>39.603931000000003</v>
      </c>
      <c r="G2407">
        <v>5511100</v>
      </c>
    </row>
    <row r="2408" spans="1:7" x14ac:dyDescent="0.2">
      <c r="A2408" s="31">
        <v>44767</v>
      </c>
      <c r="B2408">
        <v>43.259998000000003</v>
      </c>
      <c r="C2408">
        <v>43.869999</v>
      </c>
      <c r="D2408">
        <v>43.18</v>
      </c>
      <c r="E2408">
        <v>43.830002</v>
      </c>
      <c r="F2408">
        <v>40.284069000000002</v>
      </c>
      <c r="G2408">
        <v>5349200</v>
      </c>
    </row>
    <row r="2409" spans="1:7" x14ac:dyDescent="0.2">
      <c r="A2409" s="31">
        <v>44768</v>
      </c>
      <c r="B2409">
        <v>43.82</v>
      </c>
      <c r="C2409">
        <v>44.259998000000003</v>
      </c>
      <c r="D2409">
        <v>43.82</v>
      </c>
      <c r="E2409">
        <v>44.139999000000003</v>
      </c>
      <c r="F2409">
        <v>40.568984999999998</v>
      </c>
      <c r="G2409">
        <v>5604100</v>
      </c>
    </row>
    <row r="2410" spans="1:7" x14ac:dyDescent="0.2">
      <c r="A2410" s="31">
        <v>44769</v>
      </c>
      <c r="B2410">
        <v>43.98</v>
      </c>
      <c r="C2410">
        <v>44.200001</v>
      </c>
      <c r="D2410">
        <v>43.57</v>
      </c>
      <c r="E2410">
        <v>44.07</v>
      </c>
      <c r="F2410">
        <v>40.504641999999997</v>
      </c>
      <c r="G2410">
        <v>9339500</v>
      </c>
    </row>
    <row r="2411" spans="1:7" x14ac:dyDescent="0.2">
      <c r="A2411" s="31">
        <v>44770</v>
      </c>
      <c r="B2411">
        <v>44</v>
      </c>
      <c r="C2411">
        <v>44.5</v>
      </c>
      <c r="D2411">
        <v>43.73</v>
      </c>
      <c r="E2411">
        <v>44</v>
      </c>
      <c r="F2411">
        <v>40.440314999999998</v>
      </c>
      <c r="G2411">
        <v>7076600</v>
      </c>
    </row>
    <row r="2412" spans="1:7" x14ac:dyDescent="0.2">
      <c r="A2412" s="31">
        <v>44771</v>
      </c>
      <c r="B2412">
        <v>43.709999000000003</v>
      </c>
      <c r="C2412">
        <v>44.119999</v>
      </c>
      <c r="D2412">
        <v>43.580002</v>
      </c>
      <c r="E2412">
        <v>43.860000999999997</v>
      </c>
      <c r="F2412">
        <v>40.311638000000002</v>
      </c>
      <c r="G2412">
        <v>11826800</v>
      </c>
    </row>
    <row r="2413" spans="1:7" x14ac:dyDescent="0.2">
      <c r="A2413" s="31">
        <v>44774</v>
      </c>
      <c r="B2413">
        <v>43.709999000000003</v>
      </c>
      <c r="C2413">
        <v>44.279998999999997</v>
      </c>
      <c r="D2413">
        <v>43.709999000000003</v>
      </c>
      <c r="E2413">
        <v>44.049999</v>
      </c>
      <c r="F2413">
        <v>40.486266999999998</v>
      </c>
      <c r="G2413">
        <v>9466500</v>
      </c>
    </row>
    <row r="2414" spans="1:7" x14ac:dyDescent="0.2">
      <c r="A2414" s="31">
        <v>44775</v>
      </c>
      <c r="B2414">
        <v>44.099997999999999</v>
      </c>
      <c r="C2414">
        <v>44.189999</v>
      </c>
      <c r="D2414">
        <v>43.259998000000003</v>
      </c>
      <c r="E2414">
        <v>43.830002</v>
      </c>
      <c r="F2414">
        <v>40.284069000000002</v>
      </c>
      <c r="G2414">
        <v>8365000</v>
      </c>
    </row>
    <row r="2415" spans="1:7" x14ac:dyDescent="0.2">
      <c r="A2415" s="31">
        <v>44776</v>
      </c>
      <c r="B2415">
        <v>44</v>
      </c>
      <c r="C2415">
        <v>44.389999000000003</v>
      </c>
      <c r="D2415">
        <v>43.720001000000003</v>
      </c>
      <c r="E2415">
        <v>44.23</v>
      </c>
      <c r="F2415">
        <v>40.651702999999998</v>
      </c>
      <c r="G2415">
        <v>6179400</v>
      </c>
    </row>
    <row r="2416" spans="1:7" x14ac:dyDescent="0.2">
      <c r="A2416" s="31">
        <v>44777</v>
      </c>
      <c r="B2416">
        <v>44.139999000000003</v>
      </c>
      <c r="C2416">
        <v>44.389999000000003</v>
      </c>
      <c r="D2416">
        <v>43.82</v>
      </c>
      <c r="E2416">
        <v>44.25</v>
      </c>
      <c r="F2416">
        <v>40.670085999999998</v>
      </c>
      <c r="G2416">
        <v>6450800</v>
      </c>
    </row>
    <row r="2417" spans="1:7" x14ac:dyDescent="0.2">
      <c r="A2417" s="31">
        <v>44778</v>
      </c>
      <c r="B2417">
        <v>44.169998</v>
      </c>
      <c r="C2417">
        <v>44.169998</v>
      </c>
      <c r="D2417">
        <v>43.779998999999997</v>
      </c>
      <c r="E2417">
        <v>44.099997999999999</v>
      </c>
      <c r="F2417">
        <v>40.532218999999998</v>
      </c>
      <c r="G2417">
        <v>4865600</v>
      </c>
    </row>
    <row r="2418" spans="1:7" x14ac:dyDescent="0.2">
      <c r="A2418" s="31">
        <v>44781</v>
      </c>
      <c r="B2418">
        <v>44.380001</v>
      </c>
      <c r="C2418">
        <v>44.549999</v>
      </c>
      <c r="D2418">
        <v>44.200001</v>
      </c>
      <c r="E2418">
        <v>44.220001000000003</v>
      </c>
      <c r="F2418">
        <v>40.642513000000001</v>
      </c>
      <c r="G2418">
        <v>4539300</v>
      </c>
    </row>
    <row r="2419" spans="1:7" x14ac:dyDescent="0.2">
      <c r="A2419" s="31">
        <v>44782</v>
      </c>
      <c r="B2419">
        <v>44.419998</v>
      </c>
      <c r="C2419">
        <v>44.450001</v>
      </c>
      <c r="D2419">
        <v>44.009998000000003</v>
      </c>
      <c r="E2419">
        <v>44.220001000000003</v>
      </c>
      <c r="F2419">
        <v>40.642513000000001</v>
      </c>
      <c r="G2419">
        <v>4295700</v>
      </c>
    </row>
    <row r="2420" spans="1:7" x14ac:dyDescent="0.2">
      <c r="A2420" s="31">
        <v>44783</v>
      </c>
      <c r="B2420">
        <v>44.450001</v>
      </c>
      <c r="C2420">
        <v>44.790000999999997</v>
      </c>
      <c r="D2420">
        <v>44.34</v>
      </c>
      <c r="E2420">
        <v>44.740001999999997</v>
      </c>
      <c r="F2420">
        <v>41.120444999999997</v>
      </c>
      <c r="G2420">
        <v>4717200</v>
      </c>
    </row>
    <row r="2421" spans="1:7" x14ac:dyDescent="0.2">
      <c r="A2421" s="31">
        <v>44784</v>
      </c>
      <c r="B2421">
        <v>44.93</v>
      </c>
      <c r="C2421">
        <v>45.439999</v>
      </c>
      <c r="D2421">
        <v>44.810001</v>
      </c>
      <c r="E2421">
        <v>45.130001</v>
      </c>
      <c r="F2421">
        <v>41.478892999999999</v>
      </c>
      <c r="G2421">
        <v>4201600</v>
      </c>
    </row>
    <row r="2422" spans="1:7" x14ac:dyDescent="0.2">
      <c r="A2422" s="31">
        <v>44785</v>
      </c>
      <c r="B2422">
        <v>45.200001</v>
      </c>
      <c r="C2422">
        <v>45.380001</v>
      </c>
      <c r="D2422">
        <v>45.009998000000003</v>
      </c>
      <c r="E2422">
        <v>45.150002000000001</v>
      </c>
      <c r="F2422">
        <v>41.497275999999999</v>
      </c>
      <c r="G2422">
        <v>7351600</v>
      </c>
    </row>
    <row r="2423" spans="1:7" x14ac:dyDescent="0.2">
      <c r="A2423" s="31">
        <v>44788</v>
      </c>
      <c r="B2423">
        <v>45.150002000000001</v>
      </c>
      <c r="C2423">
        <v>45.360000999999997</v>
      </c>
      <c r="D2423">
        <v>44.630001</v>
      </c>
      <c r="E2423">
        <v>45.279998999999997</v>
      </c>
      <c r="F2423">
        <v>41.616753000000003</v>
      </c>
      <c r="G2423">
        <v>6194600</v>
      </c>
    </row>
    <row r="2424" spans="1:7" x14ac:dyDescent="0.2">
      <c r="A2424" s="31">
        <v>44789</v>
      </c>
      <c r="B2424">
        <v>45.279998999999997</v>
      </c>
      <c r="C2424">
        <v>45.880001</v>
      </c>
      <c r="D2424">
        <v>45.189999</v>
      </c>
      <c r="E2424">
        <v>45.740001999999997</v>
      </c>
      <c r="F2424">
        <v>42.039546999999999</v>
      </c>
      <c r="G2424">
        <v>6484000</v>
      </c>
    </row>
    <row r="2425" spans="1:7" x14ac:dyDescent="0.2">
      <c r="A2425" s="31">
        <v>44790</v>
      </c>
      <c r="B2425">
        <v>45.630001</v>
      </c>
      <c r="C2425">
        <v>45.66</v>
      </c>
      <c r="D2425">
        <v>45.279998999999997</v>
      </c>
      <c r="E2425">
        <v>45.450001</v>
      </c>
      <c r="F2425">
        <v>41.773003000000003</v>
      </c>
      <c r="G2425">
        <v>3868800</v>
      </c>
    </row>
    <row r="2426" spans="1:7" x14ac:dyDescent="0.2">
      <c r="A2426" s="31">
        <v>44791</v>
      </c>
      <c r="B2426">
        <v>45.540000999999997</v>
      </c>
      <c r="C2426">
        <v>45.650002000000001</v>
      </c>
      <c r="D2426">
        <v>45.290000999999997</v>
      </c>
      <c r="E2426">
        <v>45.610000999999997</v>
      </c>
      <c r="F2426">
        <v>41.920062999999999</v>
      </c>
      <c r="G2426">
        <v>3800500</v>
      </c>
    </row>
    <row r="2427" spans="1:7" x14ac:dyDescent="0.2">
      <c r="A2427" s="31">
        <v>44792</v>
      </c>
      <c r="B2427">
        <v>45.540000999999997</v>
      </c>
      <c r="C2427">
        <v>45.880001</v>
      </c>
      <c r="D2427">
        <v>45.32</v>
      </c>
      <c r="E2427">
        <v>45.470001000000003</v>
      </c>
      <c r="F2427">
        <v>41.791386000000003</v>
      </c>
      <c r="G2427">
        <v>9093900</v>
      </c>
    </row>
    <row r="2428" spans="1:7" x14ac:dyDescent="0.2">
      <c r="A2428" s="31">
        <v>44795</v>
      </c>
      <c r="B2428">
        <v>45.360000999999997</v>
      </c>
      <c r="C2428">
        <v>45.689999</v>
      </c>
      <c r="D2428">
        <v>45.310001</v>
      </c>
      <c r="E2428">
        <v>45.380001</v>
      </c>
      <c r="F2428">
        <v>41.708668000000003</v>
      </c>
      <c r="G2428">
        <v>7066600</v>
      </c>
    </row>
    <row r="2429" spans="1:7" x14ac:dyDescent="0.2">
      <c r="A2429" s="31">
        <v>44796</v>
      </c>
      <c r="B2429">
        <v>45.279998999999997</v>
      </c>
      <c r="C2429">
        <v>45.610000999999997</v>
      </c>
      <c r="D2429">
        <v>45.130001</v>
      </c>
      <c r="E2429">
        <v>45.529998999999997</v>
      </c>
      <c r="F2429">
        <v>41.846530999999999</v>
      </c>
      <c r="G2429">
        <v>5359300</v>
      </c>
    </row>
    <row r="2430" spans="1:7" x14ac:dyDescent="0.2">
      <c r="A2430" s="31">
        <v>44797</v>
      </c>
      <c r="B2430">
        <v>45.5</v>
      </c>
      <c r="C2430">
        <v>45.84</v>
      </c>
      <c r="D2430">
        <v>45.400002000000001</v>
      </c>
      <c r="E2430">
        <v>45.799999</v>
      </c>
      <c r="F2430">
        <v>42.094687999999998</v>
      </c>
      <c r="G2430">
        <v>4250500</v>
      </c>
    </row>
    <row r="2431" spans="1:7" x14ac:dyDescent="0.2">
      <c r="A2431" s="31">
        <v>44798</v>
      </c>
      <c r="B2431">
        <v>45.900002000000001</v>
      </c>
      <c r="C2431">
        <v>46.48</v>
      </c>
      <c r="D2431">
        <v>45.759998000000003</v>
      </c>
      <c r="E2431">
        <v>46.389999000000003</v>
      </c>
      <c r="F2431">
        <v>42.636955</v>
      </c>
      <c r="G2431">
        <v>6926800</v>
      </c>
    </row>
    <row r="2432" spans="1:7" x14ac:dyDescent="0.2">
      <c r="A2432" s="31">
        <v>44799</v>
      </c>
      <c r="B2432">
        <v>46.5</v>
      </c>
      <c r="C2432">
        <v>46.610000999999997</v>
      </c>
      <c r="D2432">
        <v>45.849997999999999</v>
      </c>
      <c r="E2432">
        <v>45.880001</v>
      </c>
      <c r="F2432">
        <v>42.168216999999999</v>
      </c>
      <c r="G2432">
        <v>6931200</v>
      </c>
    </row>
    <row r="2433" spans="1:7" x14ac:dyDescent="0.2">
      <c r="A2433" s="31">
        <v>44802</v>
      </c>
      <c r="B2433">
        <v>45.810001</v>
      </c>
      <c r="C2433">
        <v>46.049999</v>
      </c>
      <c r="D2433">
        <v>45.580002</v>
      </c>
      <c r="E2433">
        <v>45.709999000000003</v>
      </c>
      <c r="F2433">
        <v>42.011966999999999</v>
      </c>
      <c r="G2433">
        <v>6253400</v>
      </c>
    </row>
    <row r="2434" spans="1:7" x14ac:dyDescent="0.2">
      <c r="A2434" s="31">
        <v>44803</v>
      </c>
      <c r="B2434">
        <v>45.73</v>
      </c>
      <c r="C2434">
        <v>45.810001</v>
      </c>
      <c r="D2434">
        <v>44.990001999999997</v>
      </c>
      <c r="E2434">
        <v>45.119999</v>
      </c>
      <c r="F2434">
        <v>41.469700000000003</v>
      </c>
      <c r="G2434">
        <v>7952000</v>
      </c>
    </row>
    <row r="2435" spans="1:7" x14ac:dyDescent="0.2">
      <c r="A2435" s="31">
        <v>44804</v>
      </c>
      <c r="B2435">
        <v>45.18</v>
      </c>
      <c r="C2435">
        <v>45.529998999999997</v>
      </c>
      <c r="D2435">
        <v>45.009998000000003</v>
      </c>
      <c r="E2435">
        <v>45.119999</v>
      </c>
      <c r="F2435">
        <v>41.469700000000003</v>
      </c>
      <c r="G2435">
        <v>6627300</v>
      </c>
    </row>
    <row r="2436" spans="1:7" x14ac:dyDescent="0.2">
      <c r="A2436" s="31">
        <v>44805</v>
      </c>
      <c r="B2436">
        <v>45</v>
      </c>
      <c r="C2436">
        <v>45.490001999999997</v>
      </c>
      <c r="D2436">
        <v>44.779998999999997</v>
      </c>
      <c r="E2436">
        <v>45.369999</v>
      </c>
      <c r="F2436">
        <v>41.699474000000002</v>
      </c>
      <c r="G2436">
        <v>6864200</v>
      </c>
    </row>
    <row r="2437" spans="1:7" x14ac:dyDescent="0.2">
      <c r="A2437" s="31">
        <v>44806</v>
      </c>
      <c r="B2437">
        <v>45.68</v>
      </c>
      <c r="C2437">
        <v>45.919998</v>
      </c>
      <c r="D2437">
        <v>44.830002</v>
      </c>
      <c r="E2437">
        <v>45</v>
      </c>
      <c r="F2437">
        <v>41.359413000000004</v>
      </c>
      <c r="G2437">
        <v>8555000</v>
      </c>
    </row>
    <row r="2438" spans="1:7" x14ac:dyDescent="0.2">
      <c r="A2438" s="31">
        <v>44810</v>
      </c>
      <c r="B2438">
        <v>45.200001</v>
      </c>
      <c r="C2438">
        <v>45.889999000000003</v>
      </c>
      <c r="D2438">
        <v>44.5</v>
      </c>
      <c r="E2438">
        <v>44.57</v>
      </c>
      <c r="F2438">
        <v>40.964194999999997</v>
      </c>
      <c r="G2438">
        <v>12042000</v>
      </c>
    </row>
    <row r="2439" spans="1:7" x14ac:dyDescent="0.2">
      <c r="A2439" s="31">
        <v>44811</v>
      </c>
      <c r="B2439">
        <v>44.650002000000001</v>
      </c>
      <c r="C2439">
        <v>44.970001000000003</v>
      </c>
      <c r="D2439">
        <v>44.119999</v>
      </c>
      <c r="E2439">
        <v>44.950001</v>
      </c>
      <c r="F2439">
        <v>41.313454</v>
      </c>
      <c r="G2439">
        <v>10257100</v>
      </c>
    </row>
    <row r="2440" spans="1:7" x14ac:dyDescent="0.2">
      <c r="A2440" s="31">
        <v>44812</v>
      </c>
      <c r="B2440">
        <v>45</v>
      </c>
      <c r="C2440">
        <v>45.330002</v>
      </c>
      <c r="D2440">
        <v>44.669998</v>
      </c>
      <c r="E2440">
        <v>45.150002000000001</v>
      </c>
      <c r="F2440">
        <v>41.497275999999999</v>
      </c>
      <c r="G2440">
        <v>8651100</v>
      </c>
    </row>
    <row r="2441" spans="1:7" x14ac:dyDescent="0.2">
      <c r="A2441" s="31">
        <v>44813</v>
      </c>
      <c r="B2441">
        <v>45.240001999999997</v>
      </c>
      <c r="C2441">
        <v>45.860000999999997</v>
      </c>
      <c r="D2441">
        <v>45.040000999999997</v>
      </c>
      <c r="E2441">
        <v>45.57</v>
      </c>
      <c r="F2441">
        <v>41.883296999999999</v>
      </c>
      <c r="G2441">
        <v>7842200</v>
      </c>
    </row>
    <row r="2442" spans="1:7" x14ac:dyDescent="0.2">
      <c r="A2442" s="31">
        <v>44816</v>
      </c>
      <c r="B2442">
        <v>45.560001</v>
      </c>
      <c r="C2442">
        <v>45.68</v>
      </c>
      <c r="D2442">
        <v>45.09</v>
      </c>
      <c r="E2442">
        <v>45.150002000000001</v>
      </c>
      <c r="F2442">
        <v>41.497275999999999</v>
      </c>
      <c r="G2442">
        <v>10683200</v>
      </c>
    </row>
    <row r="2443" spans="1:7" x14ac:dyDescent="0.2">
      <c r="A2443" s="31">
        <v>44817</v>
      </c>
      <c r="B2443">
        <v>45.029998999999997</v>
      </c>
      <c r="C2443">
        <v>45.07</v>
      </c>
      <c r="D2443">
        <v>42.939999</v>
      </c>
      <c r="E2443">
        <v>42.970001000000003</v>
      </c>
      <c r="F2443">
        <v>39.493640999999997</v>
      </c>
      <c r="G2443">
        <v>17325800</v>
      </c>
    </row>
    <row r="2444" spans="1:7" x14ac:dyDescent="0.2">
      <c r="A2444" s="31">
        <v>44818</v>
      </c>
      <c r="B2444">
        <v>42.099997999999999</v>
      </c>
      <c r="C2444">
        <v>42.200001</v>
      </c>
      <c r="D2444">
        <v>41.41</v>
      </c>
      <c r="E2444">
        <v>41.759998000000003</v>
      </c>
      <c r="F2444">
        <v>39.239936999999998</v>
      </c>
      <c r="G2444">
        <v>11988200</v>
      </c>
    </row>
    <row r="2445" spans="1:7" x14ac:dyDescent="0.2">
      <c r="A2445" s="31">
        <v>44819</v>
      </c>
      <c r="B2445">
        <v>41.650002000000001</v>
      </c>
      <c r="C2445">
        <v>42.130001</v>
      </c>
      <c r="D2445">
        <v>41.57</v>
      </c>
      <c r="E2445">
        <v>42.009998000000003</v>
      </c>
      <c r="F2445">
        <v>39.474850000000004</v>
      </c>
      <c r="G2445">
        <v>9786400</v>
      </c>
    </row>
    <row r="2446" spans="1:7" x14ac:dyDescent="0.2">
      <c r="A2446" s="31">
        <v>44820</v>
      </c>
      <c r="B2446">
        <v>42.009998000000003</v>
      </c>
      <c r="C2446">
        <v>42.41</v>
      </c>
      <c r="D2446">
        <v>41.810001</v>
      </c>
      <c r="E2446">
        <v>42.290000999999997</v>
      </c>
      <c r="F2446">
        <v>39.737952999999997</v>
      </c>
      <c r="G2446">
        <v>28808600</v>
      </c>
    </row>
    <row r="2447" spans="1:7" x14ac:dyDescent="0.2">
      <c r="A2447" s="31">
        <v>44823</v>
      </c>
      <c r="B2447">
        <v>41.959999000000003</v>
      </c>
      <c r="C2447">
        <v>43.009998000000003</v>
      </c>
      <c r="D2447">
        <v>41.959999000000003</v>
      </c>
      <c r="E2447">
        <v>42.91</v>
      </c>
      <c r="F2447">
        <v>40.320537999999999</v>
      </c>
      <c r="G2447">
        <v>12656400</v>
      </c>
    </row>
    <row r="2448" spans="1:7" x14ac:dyDescent="0.2">
      <c r="A2448" s="31">
        <v>44824</v>
      </c>
      <c r="B2448">
        <v>42.709999000000003</v>
      </c>
      <c r="C2448">
        <v>43.060001</v>
      </c>
      <c r="D2448">
        <v>42.59</v>
      </c>
      <c r="E2448">
        <v>42.919998</v>
      </c>
      <c r="F2448">
        <v>40.329929</v>
      </c>
      <c r="G2448">
        <v>6549300</v>
      </c>
    </row>
    <row r="2449" spans="1:7" x14ac:dyDescent="0.2">
      <c r="A2449" s="31">
        <v>44825</v>
      </c>
      <c r="B2449">
        <v>43.16</v>
      </c>
      <c r="C2449">
        <v>43.77</v>
      </c>
      <c r="D2449">
        <v>43</v>
      </c>
      <c r="E2449">
        <v>43.009998000000003</v>
      </c>
      <c r="F2449">
        <v>40.414501000000001</v>
      </c>
      <c r="G2449">
        <v>7925100</v>
      </c>
    </row>
    <row r="2450" spans="1:7" x14ac:dyDescent="0.2">
      <c r="A2450" s="31">
        <v>44826</v>
      </c>
      <c r="B2450">
        <v>43.279998999999997</v>
      </c>
      <c r="C2450">
        <v>43.669998</v>
      </c>
      <c r="D2450">
        <v>43.119999</v>
      </c>
      <c r="E2450">
        <v>43.27</v>
      </c>
      <c r="F2450">
        <v>40.658810000000003</v>
      </c>
      <c r="G2450">
        <v>7648900</v>
      </c>
    </row>
    <row r="2451" spans="1:7" x14ac:dyDescent="0.2">
      <c r="A2451" s="31">
        <v>44827</v>
      </c>
      <c r="B2451">
        <v>42.75</v>
      </c>
      <c r="C2451">
        <v>42.830002</v>
      </c>
      <c r="D2451">
        <v>40.840000000000003</v>
      </c>
      <c r="E2451">
        <v>41.68</v>
      </c>
      <c r="F2451">
        <v>39.164760999999999</v>
      </c>
      <c r="G2451">
        <v>12898400</v>
      </c>
    </row>
    <row r="2452" spans="1:7" x14ac:dyDescent="0.2">
      <c r="A2452" s="31">
        <v>44830</v>
      </c>
      <c r="B2452">
        <v>41.59</v>
      </c>
      <c r="C2452">
        <v>41.98</v>
      </c>
      <c r="D2452">
        <v>41.130001</v>
      </c>
      <c r="E2452">
        <v>41.470001000000003</v>
      </c>
      <c r="F2452">
        <v>38.967433999999997</v>
      </c>
      <c r="G2452">
        <v>10887300</v>
      </c>
    </row>
    <row r="2453" spans="1:7" x14ac:dyDescent="0.2">
      <c r="A2453" s="31">
        <v>44831</v>
      </c>
      <c r="B2453">
        <v>41.849997999999999</v>
      </c>
      <c r="C2453">
        <v>42.34</v>
      </c>
      <c r="D2453">
        <v>40.709999000000003</v>
      </c>
      <c r="E2453">
        <v>40.790000999999997</v>
      </c>
      <c r="F2453">
        <v>38.328468000000001</v>
      </c>
      <c r="G2453">
        <v>8432700</v>
      </c>
    </row>
    <row r="2454" spans="1:7" x14ac:dyDescent="0.2">
      <c r="A2454" s="31">
        <v>44832</v>
      </c>
      <c r="B2454">
        <v>41.049999</v>
      </c>
      <c r="C2454">
        <v>41.599997999999999</v>
      </c>
      <c r="D2454">
        <v>40.610000999999997</v>
      </c>
      <c r="E2454">
        <v>41.41</v>
      </c>
      <c r="F2454">
        <v>38.911057</v>
      </c>
      <c r="G2454">
        <v>6647000</v>
      </c>
    </row>
    <row r="2455" spans="1:7" x14ac:dyDescent="0.2">
      <c r="A2455" s="31">
        <v>44833</v>
      </c>
      <c r="B2455">
        <v>41.259998000000003</v>
      </c>
      <c r="C2455">
        <v>41.349997999999999</v>
      </c>
      <c r="D2455">
        <v>40.919998</v>
      </c>
      <c r="E2455">
        <v>41.169998</v>
      </c>
      <c r="F2455">
        <v>38.685535000000002</v>
      </c>
      <c r="G2455">
        <v>5834700</v>
      </c>
    </row>
    <row r="2456" spans="1:7" x14ac:dyDescent="0.2">
      <c r="A2456" s="31">
        <v>44834</v>
      </c>
      <c r="B2456">
        <v>41.389999000000003</v>
      </c>
      <c r="C2456">
        <v>41.490001999999997</v>
      </c>
      <c r="D2456">
        <v>40.349997999999999</v>
      </c>
      <c r="E2456">
        <v>40.380001</v>
      </c>
      <c r="F2456">
        <v>37.943213999999998</v>
      </c>
      <c r="G2456">
        <v>9121400</v>
      </c>
    </row>
    <row r="2457" spans="1:7" x14ac:dyDescent="0.2">
      <c r="A2457" s="31">
        <v>44837</v>
      </c>
      <c r="B2457">
        <v>40.849997999999999</v>
      </c>
      <c r="C2457">
        <v>41.57</v>
      </c>
      <c r="D2457">
        <v>40.740001999999997</v>
      </c>
      <c r="E2457">
        <v>41.369999</v>
      </c>
      <c r="F2457">
        <v>38.873469999999998</v>
      </c>
      <c r="G2457">
        <v>9322200</v>
      </c>
    </row>
    <row r="2458" spans="1:7" x14ac:dyDescent="0.2">
      <c r="A2458" s="31">
        <v>44838</v>
      </c>
      <c r="B2458">
        <v>41.68</v>
      </c>
      <c r="C2458">
        <v>42.529998999999997</v>
      </c>
      <c r="D2458">
        <v>41.549999</v>
      </c>
      <c r="E2458">
        <v>42.5</v>
      </c>
      <c r="F2458">
        <v>39.935279999999999</v>
      </c>
      <c r="G2458">
        <v>8393900</v>
      </c>
    </row>
    <row r="2459" spans="1:7" x14ac:dyDescent="0.2">
      <c r="A2459" s="31">
        <v>44839</v>
      </c>
      <c r="B2459">
        <v>42.279998999999997</v>
      </c>
      <c r="C2459">
        <v>43.18</v>
      </c>
      <c r="D2459">
        <v>42.18</v>
      </c>
      <c r="E2459">
        <v>42.900002000000001</v>
      </c>
      <c r="F2459">
        <v>40.311146000000001</v>
      </c>
      <c r="G2459">
        <v>6535900</v>
      </c>
    </row>
    <row r="2460" spans="1:7" x14ac:dyDescent="0.2">
      <c r="A2460" s="31">
        <v>44840</v>
      </c>
      <c r="B2460">
        <v>42.810001</v>
      </c>
      <c r="C2460">
        <v>43.09</v>
      </c>
      <c r="D2460">
        <v>42.52</v>
      </c>
      <c r="E2460">
        <v>42.990001999999997</v>
      </c>
      <c r="F2460">
        <v>40.395710000000001</v>
      </c>
      <c r="G2460">
        <v>11154400</v>
      </c>
    </row>
    <row r="2461" spans="1:7" x14ac:dyDescent="0.2">
      <c r="A2461" s="31">
        <v>44841</v>
      </c>
      <c r="B2461">
        <v>42.93</v>
      </c>
      <c r="C2461">
        <v>43.330002</v>
      </c>
      <c r="D2461">
        <v>42.330002</v>
      </c>
      <c r="E2461">
        <v>42.82</v>
      </c>
      <c r="F2461">
        <v>40.235965999999998</v>
      </c>
      <c r="G2461">
        <v>10524500</v>
      </c>
    </row>
    <row r="2462" spans="1:7" x14ac:dyDescent="0.2">
      <c r="A2462" s="31">
        <v>44844</v>
      </c>
      <c r="B2462">
        <v>43.02</v>
      </c>
      <c r="C2462">
        <v>43.75</v>
      </c>
      <c r="D2462">
        <v>43.009998000000003</v>
      </c>
      <c r="E2462">
        <v>43.459999000000003</v>
      </c>
      <c r="F2462">
        <v>40.837344999999999</v>
      </c>
      <c r="G2462">
        <v>11408600</v>
      </c>
    </row>
    <row r="2463" spans="1:7" x14ac:dyDescent="0.2">
      <c r="A2463" s="31">
        <v>44845</v>
      </c>
      <c r="B2463">
        <v>44.220001000000003</v>
      </c>
      <c r="C2463">
        <v>45.080002</v>
      </c>
      <c r="D2463">
        <v>43.950001</v>
      </c>
      <c r="E2463">
        <v>44.349997999999999</v>
      </c>
      <c r="F2463">
        <v>41.673636999999999</v>
      </c>
      <c r="G2463">
        <v>14565500</v>
      </c>
    </row>
    <row r="2464" spans="1:7" x14ac:dyDescent="0.2">
      <c r="A2464" s="31">
        <v>44846</v>
      </c>
      <c r="B2464">
        <v>44.32</v>
      </c>
      <c r="C2464">
        <v>45.299999</v>
      </c>
      <c r="D2464">
        <v>44.259998000000003</v>
      </c>
      <c r="E2464">
        <v>44.75</v>
      </c>
      <c r="F2464">
        <v>42.049495999999998</v>
      </c>
      <c r="G2464">
        <v>10794500</v>
      </c>
    </row>
    <row r="2465" spans="1:7" x14ac:dyDescent="0.2">
      <c r="A2465" s="31">
        <v>44847</v>
      </c>
      <c r="B2465">
        <v>44.669998</v>
      </c>
      <c r="C2465">
        <v>45.959999000000003</v>
      </c>
      <c r="D2465">
        <v>44.369999</v>
      </c>
      <c r="E2465">
        <v>45.889999000000003</v>
      </c>
      <c r="F2465">
        <v>43.120700999999997</v>
      </c>
      <c r="G2465">
        <v>11909400</v>
      </c>
    </row>
    <row r="2466" spans="1:7" x14ac:dyDescent="0.2">
      <c r="A2466" s="31">
        <v>44848</v>
      </c>
      <c r="B2466">
        <v>46</v>
      </c>
      <c r="C2466">
        <v>46.59</v>
      </c>
      <c r="D2466">
        <v>45.189999</v>
      </c>
      <c r="E2466">
        <v>45.23</v>
      </c>
      <c r="F2466">
        <v>42.500534000000002</v>
      </c>
      <c r="G2466">
        <v>11226200</v>
      </c>
    </row>
    <row r="2467" spans="1:7" x14ac:dyDescent="0.2">
      <c r="A2467" s="31">
        <v>44851</v>
      </c>
      <c r="B2467">
        <v>45.549999</v>
      </c>
      <c r="C2467">
        <v>45.790000999999997</v>
      </c>
      <c r="D2467">
        <v>44.41</v>
      </c>
      <c r="E2467">
        <v>44.59</v>
      </c>
      <c r="F2467">
        <v>41.899155</v>
      </c>
      <c r="G2467">
        <v>7872500</v>
      </c>
    </row>
    <row r="2468" spans="1:7" x14ac:dyDescent="0.2">
      <c r="A2468" s="31">
        <v>44852</v>
      </c>
      <c r="B2468">
        <v>45.189999</v>
      </c>
      <c r="C2468">
        <v>45.41</v>
      </c>
      <c r="D2468">
        <v>44.59</v>
      </c>
      <c r="E2468">
        <v>44.77</v>
      </c>
      <c r="F2468">
        <v>42.068291000000002</v>
      </c>
      <c r="G2468">
        <v>7176200</v>
      </c>
    </row>
    <row r="2469" spans="1:7" x14ac:dyDescent="0.2">
      <c r="A2469" s="31">
        <v>44853</v>
      </c>
      <c r="B2469">
        <v>44.880001</v>
      </c>
      <c r="C2469">
        <v>45.02</v>
      </c>
      <c r="D2469">
        <v>44.43</v>
      </c>
      <c r="E2469">
        <v>44.669998</v>
      </c>
      <c r="F2469">
        <v>41.974327000000002</v>
      </c>
      <c r="G2469">
        <v>5930300</v>
      </c>
    </row>
    <row r="2470" spans="1:7" x14ac:dyDescent="0.2">
      <c r="A2470" s="31">
        <v>44854</v>
      </c>
      <c r="B2470">
        <v>44.880001</v>
      </c>
      <c r="C2470">
        <v>44.950001</v>
      </c>
      <c r="D2470">
        <v>43.52</v>
      </c>
      <c r="E2470">
        <v>43.560001</v>
      </c>
      <c r="F2470">
        <v>40.931316000000002</v>
      </c>
      <c r="G2470">
        <v>9710300</v>
      </c>
    </row>
    <row r="2471" spans="1:7" x14ac:dyDescent="0.2">
      <c r="A2471" s="31">
        <v>44855</v>
      </c>
      <c r="B2471">
        <v>43.5</v>
      </c>
      <c r="C2471">
        <v>44.529998999999997</v>
      </c>
      <c r="D2471">
        <v>43.389999000000003</v>
      </c>
      <c r="E2471">
        <v>44.48</v>
      </c>
      <c r="F2471">
        <v>41.795791999999999</v>
      </c>
      <c r="G2471">
        <v>7471100</v>
      </c>
    </row>
    <row r="2472" spans="1:7" x14ac:dyDescent="0.2">
      <c r="A2472" s="31">
        <v>44858</v>
      </c>
      <c r="B2472">
        <v>44.849997999999999</v>
      </c>
      <c r="C2472">
        <v>45.470001000000003</v>
      </c>
      <c r="D2472">
        <v>44.84</v>
      </c>
      <c r="E2472">
        <v>45.41</v>
      </c>
      <c r="F2472">
        <v>42.669670000000004</v>
      </c>
      <c r="G2472">
        <v>8428700</v>
      </c>
    </row>
    <row r="2473" spans="1:7" x14ac:dyDescent="0.2">
      <c r="A2473" s="31">
        <v>44859</v>
      </c>
      <c r="B2473">
        <v>45.330002</v>
      </c>
      <c r="C2473">
        <v>45.830002</v>
      </c>
      <c r="D2473">
        <v>45.110000999999997</v>
      </c>
      <c r="E2473">
        <v>45.740001999999997</v>
      </c>
      <c r="F2473">
        <v>42.979759000000001</v>
      </c>
      <c r="G2473">
        <v>8282100</v>
      </c>
    </row>
    <row r="2474" spans="1:7" x14ac:dyDescent="0.2">
      <c r="A2474" s="31">
        <v>44860</v>
      </c>
      <c r="B2474">
        <v>45.970001000000003</v>
      </c>
      <c r="C2474">
        <v>46.68</v>
      </c>
      <c r="D2474">
        <v>45.889999000000003</v>
      </c>
      <c r="E2474">
        <v>46.310001</v>
      </c>
      <c r="F2474">
        <v>43.515362000000003</v>
      </c>
      <c r="G2474">
        <v>12132000</v>
      </c>
    </row>
    <row r="2475" spans="1:7" x14ac:dyDescent="0.2">
      <c r="A2475" s="31">
        <v>44861</v>
      </c>
      <c r="B2475">
        <v>45.139999000000003</v>
      </c>
      <c r="C2475">
        <v>46.57</v>
      </c>
      <c r="D2475">
        <v>45.119999</v>
      </c>
      <c r="E2475">
        <v>45.419998</v>
      </c>
      <c r="F2475">
        <v>42.679065999999999</v>
      </c>
      <c r="G2475">
        <v>11332300</v>
      </c>
    </row>
    <row r="2476" spans="1:7" x14ac:dyDescent="0.2">
      <c r="A2476" s="31">
        <v>44862</v>
      </c>
      <c r="B2476">
        <v>45.900002000000001</v>
      </c>
      <c r="C2476">
        <v>46.77</v>
      </c>
      <c r="D2476">
        <v>45.560001</v>
      </c>
      <c r="E2476">
        <v>46.310001</v>
      </c>
      <c r="F2476">
        <v>43.515362000000003</v>
      </c>
      <c r="G2476">
        <v>9253700</v>
      </c>
    </row>
    <row r="2477" spans="1:7" x14ac:dyDescent="0.2">
      <c r="A2477" s="31">
        <v>44865</v>
      </c>
      <c r="B2477">
        <v>46.150002000000001</v>
      </c>
      <c r="C2477">
        <v>46.360000999999997</v>
      </c>
      <c r="D2477">
        <v>45.91</v>
      </c>
      <c r="E2477">
        <v>46.27</v>
      </c>
      <c r="F2477">
        <v>43.477775999999999</v>
      </c>
      <c r="G2477">
        <v>7711600</v>
      </c>
    </row>
    <row r="2478" spans="1:7" x14ac:dyDescent="0.2">
      <c r="A2478" s="31">
        <v>44866</v>
      </c>
      <c r="B2478">
        <v>46.419998</v>
      </c>
      <c r="C2478">
        <v>46.669998</v>
      </c>
      <c r="D2478">
        <v>46.009998000000003</v>
      </c>
      <c r="E2478">
        <v>46.139999000000003</v>
      </c>
      <c r="F2478">
        <v>43.355620999999999</v>
      </c>
      <c r="G2478">
        <v>4859200</v>
      </c>
    </row>
    <row r="2479" spans="1:7" x14ac:dyDescent="0.2">
      <c r="A2479" s="31">
        <v>44867</v>
      </c>
      <c r="B2479">
        <v>45.84</v>
      </c>
      <c r="C2479">
        <v>46.009998000000003</v>
      </c>
      <c r="D2479">
        <v>44.810001</v>
      </c>
      <c r="E2479">
        <v>44.84</v>
      </c>
      <c r="F2479">
        <v>42.134067999999999</v>
      </c>
      <c r="G2479">
        <v>9000600</v>
      </c>
    </row>
    <row r="2480" spans="1:7" x14ac:dyDescent="0.2">
      <c r="A2480" s="31">
        <v>44868</v>
      </c>
      <c r="B2480">
        <v>44.470001000000003</v>
      </c>
      <c r="C2480">
        <v>45.169998</v>
      </c>
      <c r="D2480">
        <v>44.310001</v>
      </c>
      <c r="E2480">
        <v>44.91</v>
      </c>
      <c r="F2480">
        <v>42.199843999999999</v>
      </c>
      <c r="G2480">
        <v>5705700</v>
      </c>
    </row>
    <row r="2481" spans="1:7" x14ac:dyDescent="0.2">
      <c r="A2481" s="31">
        <v>44869</v>
      </c>
      <c r="B2481">
        <v>45.259998000000003</v>
      </c>
      <c r="C2481">
        <v>45.700001</v>
      </c>
      <c r="D2481">
        <v>45</v>
      </c>
      <c r="E2481">
        <v>45.5</v>
      </c>
      <c r="F2481">
        <v>42.754241999999998</v>
      </c>
      <c r="G2481">
        <v>5512000</v>
      </c>
    </row>
    <row r="2482" spans="1:7" x14ac:dyDescent="0.2">
      <c r="A2482" s="31">
        <v>44872</v>
      </c>
      <c r="B2482">
        <v>45.639999000000003</v>
      </c>
      <c r="C2482">
        <v>45.990001999999997</v>
      </c>
      <c r="D2482">
        <v>44.509998000000003</v>
      </c>
      <c r="E2482">
        <v>45.880001</v>
      </c>
      <c r="F2482">
        <v>43.111308999999999</v>
      </c>
      <c r="G2482">
        <v>8277000</v>
      </c>
    </row>
    <row r="2483" spans="1:7" x14ac:dyDescent="0.2">
      <c r="A2483" s="31">
        <v>44873</v>
      </c>
      <c r="B2483">
        <v>45.939999</v>
      </c>
      <c r="C2483">
        <v>46.150002000000001</v>
      </c>
      <c r="D2483">
        <v>45.360000999999997</v>
      </c>
      <c r="E2483">
        <v>45.900002000000001</v>
      </c>
      <c r="F2483">
        <v>43.130099999999999</v>
      </c>
      <c r="G2483">
        <v>6889200</v>
      </c>
    </row>
    <row r="2484" spans="1:7" x14ac:dyDescent="0.2">
      <c r="A2484" s="31">
        <v>44874</v>
      </c>
      <c r="B2484">
        <v>45.82</v>
      </c>
      <c r="C2484">
        <v>45.849997999999999</v>
      </c>
      <c r="D2484">
        <v>45.119999</v>
      </c>
      <c r="E2484">
        <v>45.209999000000003</v>
      </c>
      <c r="F2484">
        <v>42.481743000000002</v>
      </c>
      <c r="G2484">
        <v>5348600</v>
      </c>
    </row>
    <row r="2485" spans="1:7" x14ac:dyDescent="0.2">
      <c r="A2485" s="31">
        <v>44875</v>
      </c>
      <c r="B2485">
        <v>45.029998999999997</v>
      </c>
      <c r="C2485">
        <v>45.23</v>
      </c>
      <c r="D2485">
        <v>43.73</v>
      </c>
      <c r="E2485">
        <v>44.220001000000003</v>
      </c>
      <c r="F2485">
        <v>41.551482999999998</v>
      </c>
      <c r="G2485">
        <v>12330900</v>
      </c>
    </row>
    <row r="2486" spans="1:7" x14ac:dyDescent="0.2">
      <c r="A2486" s="31">
        <v>44876</v>
      </c>
      <c r="B2486">
        <v>44.040000999999997</v>
      </c>
      <c r="C2486">
        <v>44.459999000000003</v>
      </c>
      <c r="D2486">
        <v>43.25</v>
      </c>
      <c r="E2486">
        <v>44.380001</v>
      </c>
      <c r="F2486">
        <v>41.701832000000003</v>
      </c>
      <c r="G2486">
        <v>9820300</v>
      </c>
    </row>
    <row r="2487" spans="1:7" x14ac:dyDescent="0.2">
      <c r="A2487" s="31">
        <v>44879</v>
      </c>
      <c r="B2487">
        <v>44.57</v>
      </c>
      <c r="C2487">
        <v>44.880001</v>
      </c>
      <c r="D2487">
        <v>43.950001</v>
      </c>
      <c r="E2487">
        <v>43.959999000000003</v>
      </c>
      <c r="F2487">
        <v>41.307175000000001</v>
      </c>
      <c r="G2487">
        <v>8145800</v>
      </c>
    </row>
    <row r="2488" spans="1:7" x14ac:dyDescent="0.2">
      <c r="A2488" s="31">
        <v>44880</v>
      </c>
      <c r="B2488">
        <v>44.349997999999999</v>
      </c>
      <c r="C2488">
        <v>44.52</v>
      </c>
      <c r="D2488">
        <v>43.18</v>
      </c>
      <c r="E2488">
        <v>43.66</v>
      </c>
      <c r="F2488">
        <v>41.025280000000002</v>
      </c>
      <c r="G2488">
        <v>9262900</v>
      </c>
    </row>
    <row r="2489" spans="1:7" x14ac:dyDescent="0.2">
      <c r="A2489" s="31">
        <v>44881</v>
      </c>
      <c r="B2489">
        <v>43.759998000000003</v>
      </c>
      <c r="C2489">
        <v>43.860000999999997</v>
      </c>
      <c r="D2489">
        <v>43.220001000000003</v>
      </c>
      <c r="E2489">
        <v>43.580002</v>
      </c>
      <c r="F2489">
        <v>40.950108</v>
      </c>
      <c r="G2489">
        <v>9891900</v>
      </c>
    </row>
    <row r="2490" spans="1:7" x14ac:dyDescent="0.2">
      <c r="A2490" s="31">
        <v>44882</v>
      </c>
      <c r="B2490">
        <v>43.419998</v>
      </c>
      <c r="C2490">
        <v>43.740001999999997</v>
      </c>
      <c r="D2490">
        <v>43.290000999999997</v>
      </c>
      <c r="E2490">
        <v>43.669998</v>
      </c>
      <c r="F2490">
        <v>41.034672</v>
      </c>
      <c r="G2490">
        <v>7834000</v>
      </c>
    </row>
    <row r="2491" spans="1:7" x14ac:dyDescent="0.2">
      <c r="A2491" s="31">
        <v>44883</v>
      </c>
      <c r="B2491">
        <v>44.02</v>
      </c>
      <c r="C2491">
        <v>44.299999</v>
      </c>
      <c r="D2491">
        <v>43.759998000000003</v>
      </c>
      <c r="E2491">
        <v>44.200001</v>
      </c>
      <c r="F2491">
        <v>41.532691999999997</v>
      </c>
      <c r="G2491">
        <v>9640900</v>
      </c>
    </row>
    <row r="2492" spans="1:7" x14ac:dyDescent="0.2">
      <c r="A2492" s="31">
        <v>44886</v>
      </c>
      <c r="B2492">
        <v>44.43</v>
      </c>
      <c r="C2492">
        <v>44.830002</v>
      </c>
      <c r="D2492">
        <v>44.07</v>
      </c>
      <c r="E2492">
        <v>44.799999</v>
      </c>
      <c r="F2492">
        <v>42.096480999999997</v>
      </c>
      <c r="G2492">
        <v>7644700</v>
      </c>
    </row>
    <row r="2493" spans="1:7" x14ac:dyDescent="0.2">
      <c r="A2493" s="31">
        <v>44887</v>
      </c>
      <c r="B2493">
        <v>45</v>
      </c>
      <c r="C2493">
        <v>45.23</v>
      </c>
      <c r="D2493">
        <v>44.82</v>
      </c>
      <c r="E2493">
        <v>45.16</v>
      </c>
      <c r="F2493">
        <v>42.434756999999998</v>
      </c>
      <c r="G2493">
        <v>6068600</v>
      </c>
    </row>
    <row r="2494" spans="1:7" x14ac:dyDescent="0.2">
      <c r="A2494" s="31">
        <v>44888</v>
      </c>
      <c r="B2494">
        <v>45.209999000000003</v>
      </c>
      <c r="C2494">
        <v>45.310001</v>
      </c>
      <c r="D2494">
        <v>44.630001</v>
      </c>
      <c r="E2494">
        <v>45.02</v>
      </c>
      <c r="F2494">
        <v>42.303210999999997</v>
      </c>
      <c r="G2494">
        <v>5192400</v>
      </c>
    </row>
    <row r="2495" spans="1:7" x14ac:dyDescent="0.2">
      <c r="A2495" s="31">
        <v>44890</v>
      </c>
      <c r="B2495">
        <v>45</v>
      </c>
      <c r="C2495">
        <v>45.150002000000001</v>
      </c>
      <c r="D2495">
        <v>44.650002000000001</v>
      </c>
      <c r="E2495">
        <v>44.740001999999997</v>
      </c>
      <c r="F2495">
        <v>42.040103999999999</v>
      </c>
      <c r="G2495">
        <v>2734800</v>
      </c>
    </row>
    <row r="2496" spans="1:7" x14ac:dyDescent="0.2">
      <c r="A2496" s="31">
        <v>44893</v>
      </c>
      <c r="B2496">
        <v>44.740001999999997</v>
      </c>
      <c r="C2496">
        <v>45.349997999999999</v>
      </c>
      <c r="D2496">
        <v>44.720001000000003</v>
      </c>
      <c r="E2496">
        <v>45.150002000000001</v>
      </c>
      <c r="F2496">
        <v>42.425362</v>
      </c>
      <c r="G2496">
        <v>6760100</v>
      </c>
    </row>
    <row r="2497" spans="1:7" x14ac:dyDescent="0.2">
      <c r="A2497" s="31">
        <v>44894</v>
      </c>
      <c r="B2497">
        <v>45.259998000000003</v>
      </c>
      <c r="C2497">
        <v>45.84</v>
      </c>
      <c r="D2497">
        <v>45.150002000000001</v>
      </c>
      <c r="E2497">
        <v>45.82</v>
      </c>
      <c r="F2497">
        <v>43.054932000000001</v>
      </c>
      <c r="G2497">
        <v>6897200</v>
      </c>
    </row>
    <row r="2498" spans="1:7" x14ac:dyDescent="0.2">
      <c r="A2498" s="31">
        <v>44895</v>
      </c>
      <c r="B2498">
        <v>45.849997999999999</v>
      </c>
      <c r="C2498">
        <v>46.580002</v>
      </c>
      <c r="D2498">
        <v>45.189999</v>
      </c>
      <c r="E2498">
        <v>46.580002</v>
      </c>
      <c r="F2498">
        <v>43.769066000000002</v>
      </c>
      <c r="G2498">
        <v>11309500</v>
      </c>
    </row>
    <row r="2499" spans="1:7" x14ac:dyDescent="0.2">
      <c r="A2499" s="31">
        <v>44896</v>
      </c>
      <c r="B2499">
        <v>46.720001000000003</v>
      </c>
      <c r="C2499">
        <v>47.16</v>
      </c>
      <c r="D2499">
        <v>46.549999</v>
      </c>
      <c r="E2499">
        <v>47.009998000000003</v>
      </c>
      <c r="F2499">
        <v>44.173119</v>
      </c>
      <c r="G2499">
        <v>9115900</v>
      </c>
    </row>
    <row r="2500" spans="1:7" x14ac:dyDescent="0.2">
      <c r="A2500" s="31">
        <v>44897</v>
      </c>
      <c r="B2500">
        <v>46.77</v>
      </c>
      <c r="C2500">
        <v>47.66</v>
      </c>
      <c r="D2500">
        <v>46.77</v>
      </c>
      <c r="E2500">
        <v>47.630001</v>
      </c>
      <c r="F2500">
        <v>44.755702999999997</v>
      </c>
      <c r="G2500">
        <v>7653700</v>
      </c>
    </row>
    <row r="2501" spans="1:7" x14ac:dyDescent="0.2">
      <c r="A2501" s="31">
        <v>44900</v>
      </c>
      <c r="B2501">
        <v>47.060001</v>
      </c>
      <c r="C2501">
        <v>47.91</v>
      </c>
      <c r="D2501">
        <v>47.029998999999997</v>
      </c>
      <c r="E2501">
        <v>47.189999</v>
      </c>
      <c r="F2501">
        <v>44.342250999999997</v>
      </c>
      <c r="G2501">
        <v>7451700</v>
      </c>
    </row>
    <row r="2502" spans="1:7" x14ac:dyDescent="0.2">
      <c r="A2502" s="31">
        <v>44901</v>
      </c>
      <c r="B2502">
        <v>47.18</v>
      </c>
      <c r="C2502">
        <v>47.389999000000003</v>
      </c>
      <c r="D2502">
        <v>45.950001</v>
      </c>
      <c r="E2502">
        <v>46.209999000000003</v>
      </c>
      <c r="F2502">
        <v>43.421391</v>
      </c>
      <c r="G2502">
        <v>7721500</v>
      </c>
    </row>
    <row r="2503" spans="1:7" x14ac:dyDescent="0.2">
      <c r="A2503" s="31">
        <v>44902</v>
      </c>
      <c r="B2503">
        <v>46.450001</v>
      </c>
      <c r="C2503">
        <v>46.57</v>
      </c>
      <c r="D2503">
        <v>46.139999000000003</v>
      </c>
      <c r="E2503">
        <v>46.369999</v>
      </c>
      <c r="F2503">
        <v>43.571734999999997</v>
      </c>
      <c r="G2503">
        <v>6189800</v>
      </c>
    </row>
    <row r="2504" spans="1:7" x14ac:dyDescent="0.2">
      <c r="A2504" s="31">
        <v>44903</v>
      </c>
      <c r="B2504">
        <v>46.369999</v>
      </c>
      <c r="C2504">
        <v>46.990001999999997</v>
      </c>
      <c r="D2504">
        <v>46.200001</v>
      </c>
      <c r="E2504">
        <v>46.860000999999997</v>
      </c>
      <c r="F2504">
        <v>44.032169000000003</v>
      </c>
      <c r="G2504">
        <v>5850400</v>
      </c>
    </row>
    <row r="2505" spans="1:7" x14ac:dyDescent="0.2">
      <c r="A2505" s="31">
        <v>44904</v>
      </c>
      <c r="B2505">
        <v>46.779998999999997</v>
      </c>
      <c r="C2505">
        <v>46.970001000000003</v>
      </c>
      <c r="D2505">
        <v>46.639999000000003</v>
      </c>
      <c r="E2505">
        <v>46.709999000000003</v>
      </c>
      <c r="F2505">
        <v>43.891219999999997</v>
      </c>
      <c r="G2505">
        <v>6183800</v>
      </c>
    </row>
    <row r="2506" spans="1:7" x14ac:dyDescent="0.2">
      <c r="A2506" s="31">
        <v>44907</v>
      </c>
      <c r="B2506">
        <v>46.84</v>
      </c>
      <c r="C2506">
        <v>47</v>
      </c>
      <c r="D2506">
        <v>46.32</v>
      </c>
      <c r="E2506">
        <v>46.959999000000003</v>
      </c>
      <c r="F2506">
        <v>44.126133000000003</v>
      </c>
      <c r="G2506">
        <v>5527600</v>
      </c>
    </row>
    <row r="2507" spans="1:7" x14ac:dyDescent="0.2">
      <c r="A2507" s="31">
        <v>44908</v>
      </c>
      <c r="B2507">
        <v>47.189999</v>
      </c>
      <c r="C2507">
        <v>47.25</v>
      </c>
      <c r="D2507">
        <v>46.709999000000003</v>
      </c>
      <c r="E2507">
        <v>46.810001</v>
      </c>
      <c r="F2507">
        <v>43.985188000000001</v>
      </c>
      <c r="G2507">
        <v>14083500</v>
      </c>
    </row>
    <row r="2508" spans="1:7" x14ac:dyDescent="0.2">
      <c r="A2508" s="31">
        <v>44909</v>
      </c>
      <c r="B2508">
        <v>47.040000999999997</v>
      </c>
      <c r="C2508">
        <v>47.52</v>
      </c>
      <c r="D2508">
        <v>46.759998000000003</v>
      </c>
      <c r="E2508">
        <v>47.130001</v>
      </c>
      <c r="F2508">
        <v>44.285876999999999</v>
      </c>
      <c r="G2508">
        <v>8636300</v>
      </c>
    </row>
    <row r="2509" spans="1:7" x14ac:dyDescent="0.2">
      <c r="A2509" s="31">
        <v>44910</v>
      </c>
      <c r="B2509">
        <v>46.990001999999997</v>
      </c>
      <c r="C2509">
        <v>47.130001</v>
      </c>
      <c r="D2509">
        <v>46.310001</v>
      </c>
      <c r="E2509">
        <v>46.950001</v>
      </c>
      <c r="F2509">
        <v>44.116737000000001</v>
      </c>
      <c r="G2509">
        <v>8019700</v>
      </c>
    </row>
    <row r="2510" spans="1:7" x14ac:dyDescent="0.2">
      <c r="A2510" s="31">
        <v>44911</v>
      </c>
      <c r="B2510">
        <v>46.830002</v>
      </c>
      <c r="C2510">
        <v>46.849997999999999</v>
      </c>
      <c r="D2510">
        <v>45.919998</v>
      </c>
      <c r="E2510">
        <v>46.560001</v>
      </c>
      <c r="F2510">
        <v>43.750275000000002</v>
      </c>
      <c r="G2510">
        <v>15186000</v>
      </c>
    </row>
    <row r="2511" spans="1:7" x14ac:dyDescent="0.2">
      <c r="A2511" s="31">
        <v>44914</v>
      </c>
      <c r="B2511">
        <v>46.650002000000001</v>
      </c>
      <c r="C2511">
        <v>46.970001000000003</v>
      </c>
      <c r="D2511">
        <v>45.950001</v>
      </c>
      <c r="E2511">
        <v>46.380001</v>
      </c>
      <c r="F2511">
        <v>43.581135000000003</v>
      </c>
      <c r="G2511">
        <v>7887600</v>
      </c>
    </row>
    <row r="2512" spans="1:7" x14ac:dyDescent="0.2">
      <c r="A2512" s="31">
        <v>44915</v>
      </c>
      <c r="B2512">
        <v>46.549999</v>
      </c>
      <c r="C2512">
        <v>46.599997999999999</v>
      </c>
      <c r="D2512">
        <v>46.080002</v>
      </c>
      <c r="E2512">
        <v>46.439999</v>
      </c>
      <c r="F2512">
        <v>43.637515999999998</v>
      </c>
      <c r="G2512">
        <v>8395300</v>
      </c>
    </row>
    <row r="2513" spans="1:7" x14ac:dyDescent="0.2">
      <c r="A2513" s="31">
        <v>44916</v>
      </c>
      <c r="B2513">
        <v>45.610000999999997</v>
      </c>
      <c r="C2513">
        <v>45.759998000000003</v>
      </c>
      <c r="D2513">
        <v>45.400002000000001</v>
      </c>
      <c r="E2513">
        <v>45.59</v>
      </c>
      <c r="F2513">
        <v>43.723827</v>
      </c>
      <c r="G2513">
        <v>8372400</v>
      </c>
    </row>
    <row r="2514" spans="1:7" x14ac:dyDescent="0.2">
      <c r="A2514" s="31">
        <v>44917</v>
      </c>
      <c r="B2514">
        <v>45.57</v>
      </c>
      <c r="C2514">
        <v>45.790000999999997</v>
      </c>
      <c r="D2514">
        <v>45.23</v>
      </c>
      <c r="E2514">
        <v>45.779998999999997</v>
      </c>
      <c r="F2514">
        <v>43.906047999999998</v>
      </c>
      <c r="G2514">
        <v>6709700</v>
      </c>
    </row>
    <row r="2515" spans="1:7" x14ac:dyDescent="0.2">
      <c r="A2515" s="31">
        <v>44918</v>
      </c>
      <c r="B2515">
        <v>45.779998999999997</v>
      </c>
      <c r="C2515">
        <v>46.240001999999997</v>
      </c>
      <c r="D2515">
        <v>45.509998000000003</v>
      </c>
      <c r="E2515">
        <v>46.240001999999997</v>
      </c>
      <c r="F2515">
        <v>44.347225000000002</v>
      </c>
      <c r="G2515">
        <v>6759700</v>
      </c>
    </row>
    <row r="2516" spans="1:7" x14ac:dyDescent="0.2">
      <c r="A2516" s="31">
        <v>44922</v>
      </c>
      <c r="B2516">
        <v>46.349997999999999</v>
      </c>
      <c r="C2516">
        <v>46.549999</v>
      </c>
      <c r="D2516">
        <v>46.200001</v>
      </c>
      <c r="E2516">
        <v>46.48</v>
      </c>
      <c r="F2516">
        <v>44.577396</v>
      </c>
      <c r="G2516">
        <v>7957200</v>
      </c>
    </row>
    <row r="2517" spans="1:7" x14ac:dyDescent="0.2">
      <c r="A2517" s="31">
        <v>44923</v>
      </c>
      <c r="B2517">
        <v>46.639999000000003</v>
      </c>
      <c r="C2517">
        <v>46.790000999999997</v>
      </c>
      <c r="D2517">
        <v>45.84</v>
      </c>
      <c r="E2517">
        <v>45.849997999999999</v>
      </c>
      <c r="F2517">
        <v>43.973182999999999</v>
      </c>
      <c r="G2517">
        <v>5848000</v>
      </c>
    </row>
    <row r="2518" spans="1:7" x14ac:dyDescent="0.2">
      <c r="A2518" s="31">
        <v>44924</v>
      </c>
      <c r="B2518">
        <v>45.900002000000001</v>
      </c>
      <c r="C2518">
        <v>46.16</v>
      </c>
      <c r="D2518">
        <v>45.77</v>
      </c>
      <c r="E2518">
        <v>45.869999</v>
      </c>
      <c r="F2518">
        <v>43.992367000000002</v>
      </c>
      <c r="G2518">
        <v>4270300</v>
      </c>
    </row>
    <row r="2519" spans="1:7" x14ac:dyDescent="0.2">
      <c r="A2519" s="31">
        <v>44925</v>
      </c>
      <c r="B2519">
        <v>45.860000999999997</v>
      </c>
      <c r="C2519">
        <v>45.990001999999997</v>
      </c>
      <c r="D2519">
        <v>45.419998</v>
      </c>
      <c r="E2519">
        <v>45.709999000000003</v>
      </c>
      <c r="F2519">
        <v>43.838912999999998</v>
      </c>
      <c r="G2519">
        <v>5025200</v>
      </c>
    </row>
    <row r="2520" spans="1:7" x14ac:dyDescent="0.2">
      <c r="A2520" s="31">
        <v>44929</v>
      </c>
      <c r="B2520">
        <v>45.73</v>
      </c>
      <c r="C2520">
        <v>45.880001</v>
      </c>
      <c r="D2520">
        <v>45.259998000000003</v>
      </c>
      <c r="E2520">
        <v>45.52</v>
      </c>
      <c r="F2520">
        <v>43.656692999999997</v>
      </c>
      <c r="G2520">
        <v>5127800</v>
      </c>
    </row>
    <row r="2521" spans="1:7" x14ac:dyDescent="0.2">
      <c r="A2521" s="31">
        <v>44930</v>
      </c>
      <c r="B2521">
        <v>45.419998</v>
      </c>
      <c r="C2521">
        <v>45.889999000000003</v>
      </c>
      <c r="D2521">
        <v>45.189999</v>
      </c>
      <c r="E2521">
        <v>45.41</v>
      </c>
      <c r="F2521">
        <v>43.551197000000002</v>
      </c>
      <c r="G2521">
        <v>7907300</v>
      </c>
    </row>
    <row r="2522" spans="1:7" x14ac:dyDescent="0.2">
      <c r="A2522" s="31">
        <v>44931</v>
      </c>
      <c r="B2522">
        <v>45.34</v>
      </c>
      <c r="C2522">
        <v>45.5</v>
      </c>
      <c r="D2522">
        <v>44.990001999999997</v>
      </c>
      <c r="E2522">
        <v>45.369999</v>
      </c>
      <c r="F2522">
        <v>43.512833000000001</v>
      </c>
      <c r="G2522">
        <v>7648300</v>
      </c>
    </row>
    <row r="2523" spans="1:7" x14ac:dyDescent="0.2">
      <c r="A2523" s="31">
        <v>44932</v>
      </c>
      <c r="B2523">
        <v>45.959999000000003</v>
      </c>
      <c r="C2523">
        <v>46.740001999999997</v>
      </c>
      <c r="D2523">
        <v>45.84</v>
      </c>
      <c r="E2523">
        <v>46.450001</v>
      </c>
      <c r="F2523">
        <v>44.548630000000003</v>
      </c>
      <c r="G2523">
        <v>7031300</v>
      </c>
    </row>
    <row r="2524" spans="1:7" x14ac:dyDescent="0.2">
      <c r="A2524" s="31">
        <v>44935</v>
      </c>
      <c r="B2524">
        <v>46.450001</v>
      </c>
      <c r="C2524">
        <v>46.599997999999999</v>
      </c>
      <c r="D2524">
        <v>45.93</v>
      </c>
      <c r="E2524">
        <v>45.98</v>
      </c>
      <c r="F2524">
        <v>44.097866000000003</v>
      </c>
      <c r="G2524">
        <v>6881200</v>
      </c>
    </row>
    <row r="2525" spans="1:7" x14ac:dyDescent="0.2">
      <c r="A2525" s="31">
        <v>44936</v>
      </c>
      <c r="B2525">
        <v>46.400002000000001</v>
      </c>
      <c r="C2525">
        <v>46.540000999999997</v>
      </c>
      <c r="D2525">
        <v>45.84</v>
      </c>
      <c r="E2525">
        <v>45.990001999999997</v>
      </c>
      <c r="F2525">
        <v>44.107455999999999</v>
      </c>
      <c r="G2525">
        <v>6962900</v>
      </c>
    </row>
    <row r="2526" spans="1:7" x14ac:dyDescent="0.2">
      <c r="A2526" s="31">
        <v>44937</v>
      </c>
      <c r="B2526">
        <v>46.18</v>
      </c>
      <c r="C2526">
        <v>46.439999</v>
      </c>
      <c r="D2526">
        <v>45.470001000000003</v>
      </c>
      <c r="E2526">
        <v>45.82</v>
      </c>
      <c r="F2526">
        <v>43.944412</v>
      </c>
      <c r="G2526">
        <v>6740400</v>
      </c>
    </row>
    <row r="2527" spans="1:7" x14ac:dyDescent="0.2">
      <c r="A2527" s="31">
        <v>44938</v>
      </c>
      <c r="B2527">
        <v>45.900002000000001</v>
      </c>
      <c r="C2527">
        <v>45.93</v>
      </c>
      <c r="D2527">
        <v>45.349997999999999</v>
      </c>
      <c r="E2527">
        <v>45.400002000000001</v>
      </c>
      <c r="F2527">
        <v>43.541606999999999</v>
      </c>
      <c r="G2527">
        <v>5671500</v>
      </c>
    </row>
    <row r="2528" spans="1:7" x14ac:dyDescent="0.2">
      <c r="A2528" s="31">
        <v>44939</v>
      </c>
      <c r="B2528">
        <v>45.310001</v>
      </c>
      <c r="C2528">
        <v>45.650002000000001</v>
      </c>
      <c r="D2528">
        <v>45.139999000000003</v>
      </c>
      <c r="E2528">
        <v>45.619999</v>
      </c>
      <c r="F2528">
        <v>43.752602000000003</v>
      </c>
      <c r="G2528">
        <v>6283500</v>
      </c>
    </row>
    <row r="2529" spans="1:7" x14ac:dyDescent="0.2">
      <c r="A2529" s="31">
        <v>44943</v>
      </c>
      <c r="B2529">
        <v>45.77</v>
      </c>
      <c r="C2529">
        <v>46.040000999999997</v>
      </c>
      <c r="D2529">
        <v>45.029998999999997</v>
      </c>
      <c r="E2529">
        <v>45.16</v>
      </c>
      <c r="F2529">
        <v>43.311427999999999</v>
      </c>
      <c r="G2529">
        <v>7214400</v>
      </c>
    </row>
    <row r="2530" spans="1:7" x14ac:dyDescent="0.2">
      <c r="A2530" s="31">
        <v>44944</v>
      </c>
      <c r="B2530">
        <v>45.150002000000001</v>
      </c>
      <c r="C2530">
        <v>45.200001</v>
      </c>
      <c r="D2530">
        <v>43.389999000000003</v>
      </c>
      <c r="E2530">
        <v>44.009998000000003</v>
      </c>
      <c r="F2530">
        <v>42.208500000000001</v>
      </c>
      <c r="G2530">
        <v>13300700</v>
      </c>
    </row>
    <row r="2531" spans="1:7" x14ac:dyDescent="0.2">
      <c r="A2531" s="31">
        <v>44945</v>
      </c>
      <c r="B2531">
        <v>44.16</v>
      </c>
      <c r="C2531">
        <v>44.939999</v>
      </c>
      <c r="D2531">
        <v>44.119999</v>
      </c>
      <c r="E2531">
        <v>44.540000999999997</v>
      </c>
      <c r="F2531">
        <v>42.716811999999997</v>
      </c>
      <c r="G2531">
        <v>8093500</v>
      </c>
    </row>
    <row r="2532" spans="1:7" x14ac:dyDescent="0.2">
      <c r="A2532" s="31">
        <v>44946</v>
      </c>
      <c r="B2532">
        <v>44.650002000000001</v>
      </c>
      <c r="C2532">
        <v>45.009998000000003</v>
      </c>
      <c r="D2532">
        <v>44.419998</v>
      </c>
      <c r="E2532">
        <v>44.939999</v>
      </c>
      <c r="F2532">
        <v>43.100436999999999</v>
      </c>
      <c r="G2532">
        <v>8401500</v>
      </c>
    </row>
    <row r="2533" spans="1:7" x14ac:dyDescent="0.2">
      <c r="A2533" s="31">
        <v>44949</v>
      </c>
      <c r="B2533">
        <v>45.029998999999997</v>
      </c>
      <c r="C2533">
        <v>45.34</v>
      </c>
      <c r="D2533">
        <v>44.759998000000003</v>
      </c>
      <c r="E2533">
        <v>44.810001</v>
      </c>
      <c r="F2533">
        <v>42.975757999999999</v>
      </c>
      <c r="G2533">
        <v>7585300</v>
      </c>
    </row>
    <row r="2534" spans="1:7" x14ac:dyDescent="0.2">
      <c r="A2534" s="31">
        <v>44950</v>
      </c>
      <c r="B2534">
        <v>42.720001000000003</v>
      </c>
      <c r="C2534">
        <v>45.93</v>
      </c>
      <c r="D2534">
        <v>42.720001000000003</v>
      </c>
      <c r="E2534">
        <v>44.779998999999997</v>
      </c>
      <c r="F2534">
        <v>42.946983000000003</v>
      </c>
      <c r="G2534">
        <v>4989500</v>
      </c>
    </row>
    <row r="2535" spans="1:7" x14ac:dyDescent="0.2">
      <c r="A2535" s="31">
        <v>44951</v>
      </c>
      <c r="B2535">
        <v>44.75</v>
      </c>
      <c r="C2535">
        <v>46.990001999999997</v>
      </c>
      <c r="D2535">
        <v>44.400002000000001</v>
      </c>
      <c r="E2535">
        <v>44.93</v>
      </c>
      <c r="F2535">
        <v>43.090843</v>
      </c>
      <c r="G2535">
        <v>8034400</v>
      </c>
    </row>
    <row r="2536" spans="1:7" x14ac:dyDescent="0.2">
      <c r="A2536" s="31">
        <v>44952</v>
      </c>
      <c r="B2536">
        <v>44.77</v>
      </c>
      <c r="C2536">
        <v>44.799999</v>
      </c>
      <c r="D2536">
        <v>44.119999</v>
      </c>
      <c r="E2536">
        <v>44.290000999999997</v>
      </c>
      <c r="F2536">
        <v>42.477043000000002</v>
      </c>
      <c r="G2536">
        <v>9449100</v>
      </c>
    </row>
    <row r="2537" spans="1:7" x14ac:dyDescent="0.2">
      <c r="A2537" s="31">
        <v>44953</v>
      </c>
      <c r="B2537">
        <v>44.369999</v>
      </c>
      <c r="C2537">
        <v>44.549999</v>
      </c>
      <c r="D2537">
        <v>44.049999</v>
      </c>
      <c r="E2537">
        <v>44.139999000000003</v>
      </c>
      <c r="F2537">
        <v>42.333182999999998</v>
      </c>
      <c r="G2537">
        <v>9247000</v>
      </c>
    </row>
    <row r="2538" spans="1:7" x14ac:dyDescent="0.2">
      <c r="A2538" s="31">
        <v>44956</v>
      </c>
      <c r="B2538">
        <v>44.200001</v>
      </c>
      <c r="C2538">
        <v>44.84</v>
      </c>
      <c r="D2538">
        <v>44.150002000000001</v>
      </c>
      <c r="E2538">
        <v>44.5</v>
      </c>
      <c r="F2538">
        <v>42.678448000000003</v>
      </c>
      <c r="G2538">
        <v>6868500</v>
      </c>
    </row>
    <row r="2539" spans="1:7" x14ac:dyDescent="0.2">
      <c r="A2539" s="31">
        <v>44957</v>
      </c>
      <c r="B2539">
        <v>44.650002000000001</v>
      </c>
      <c r="C2539">
        <v>45.049999</v>
      </c>
      <c r="D2539">
        <v>44.360000999999997</v>
      </c>
      <c r="E2539">
        <v>45.040000999999997</v>
      </c>
      <c r="F2539">
        <v>43.196342000000001</v>
      </c>
      <c r="G2539">
        <v>7584900</v>
      </c>
    </row>
    <row r="2540" spans="1:7" x14ac:dyDescent="0.2">
      <c r="A2540" s="31">
        <v>44958</v>
      </c>
      <c r="B2540">
        <v>46.049999</v>
      </c>
      <c r="C2540">
        <v>47.689999</v>
      </c>
      <c r="D2540">
        <v>45.509998000000003</v>
      </c>
      <c r="E2540">
        <v>47.540000999999997</v>
      </c>
      <c r="F2540">
        <v>45.594009</v>
      </c>
      <c r="G2540">
        <v>14734800</v>
      </c>
    </row>
    <row r="2541" spans="1:7" x14ac:dyDescent="0.2">
      <c r="A2541" s="31">
        <v>44959</v>
      </c>
      <c r="B2541">
        <v>47.360000999999997</v>
      </c>
      <c r="C2541">
        <v>47.509998000000003</v>
      </c>
      <c r="D2541">
        <v>46.630001</v>
      </c>
      <c r="E2541">
        <v>46.970001000000003</v>
      </c>
      <c r="F2541">
        <v>45.047344000000002</v>
      </c>
      <c r="G2541">
        <v>9920800</v>
      </c>
    </row>
    <row r="2542" spans="1:7" x14ac:dyDescent="0.2">
      <c r="A2542" s="31">
        <v>44960</v>
      </c>
      <c r="B2542">
        <v>47</v>
      </c>
      <c r="C2542">
        <v>47.07</v>
      </c>
      <c r="D2542">
        <v>46.43</v>
      </c>
      <c r="E2542">
        <v>46.91</v>
      </c>
      <c r="F2542">
        <v>44.989795999999998</v>
      </c>
      <c r="G2542">
        <v>10245900</v>
      </c>
    </row>
    <row r="2543" spans="1:7" x14ac:dyDescent="0.2">
      <c r="A2543" s="31">
        <v>44963</v>
      </c>
      <c r="B2543">
        <v>47.009998000000003</v>
      </c>
      <c r="C2543">
        <v>47.23</v>
      </c>
      <c r="D2543">
        <v>46.849997999999999</v>
      </c>
      <c r="E2543">
        <v>46.959999000000003</v>
      </c>
      <c r="F2543">
        <v>45.037745999999999</v>
      </c>
      <c r="G2543">
        <v>5911500</v>
      </c>
    </row>
    <row r="2544" spans="1:7" x14ac:dyDescent="0.2">
      <c r="A2544" s="31">
        <v>44964</v>
      </c>
      <c r="B2544">
        <v>46.689999</v>
      </c>
      <c r="C2544">
        <v>46.810001</v>
      </c>
      <c r="D2544">
        <v>46.25</v>
      </c>
      <c r="E2544">
        <v>46.560001</v>
      </c>
      <c r="F2544">
        <v>44.654125000000001</v>
      </c>
      <c r="G2544">
        <v>6920800</v>
      </c>
    </row>
    <row r="2545" spans="1:7" x14ac:dyDescent="0.2">
      <c r="A2545" s="31">
        <v>44965</v>
      </c>
      <c r="B2545">
        <v>46.330002</v>
      </c>
      <c r="C2545">
        <v>46.560001</v>
      </c>
      <c r="D2545">
        <v>46.240001999999997</v>
      </c>
      <c r="E2545">
        <v>46.5</v>
      </c>
      <c r="F2545">
        <v>44.596581</v>
      </c>
      <c r="G2545">
        <v>5736500</v>
      </c>
    </row>
    <row r="2546" spans="1:7" x14ac:dyDescent="0.2">
      <c r="A2546" s="31">
        <v>44966</v>
      </c>
      <c r="B2546">
        <v>46.610000999999997</v>
      </c>
      <c r="C2546">
        <v>46.709999000000003</v>
      </c>
      <c r="D2546">
        <v>46.060001</v>
      </c>
      <c r="E2546">
        <v>46.330002</v>
      </c>
      <c r="F2546">
        <v>44.433540000000001</v>
      </c>
      <c r="G2546">
        <v>5838900</v>
      </c>
    </row>
    <row r="2547" spans="1:7" x14ac:dyDescent="0.2">
      <c r="A2547" s="31">
        <v>44967</v>
      </c>
      <c r="B2547">
        <v>46.5</v>
      </c>
      <c r="C2547">
        <v>47.299999</v>
      </c>
      <c r="D2547">
        <v>46.389999000000003</v>
      </c>
      <c r="E2547">
        <v>47.240001999999997</v>
      </c>
      <c r="F2547">
        <v>45.306289999999997</v>
      </c>
      <c r="G2547">
        <v>6899100</v>
      </c>
    </row>
    <row r="2548" spans="1:7" x14ac:dyDescent="0.2">
      <c r="A2548" s="31">
        <v>44970</v>
      </c>
      <c r="B2548">
        <v>47.419998</v>
      </c>
      <c r="C2548">
        <v>47.919998</v>
      </c>
      <c r="D2548">
        <v>47.32</v>
      </c>
      <c r="E2548">
        <v>47.849997999999999</v>
      </c>
      <c r="F2548">
        <v>45.891319000000003</v>
      </c>
      <c r="G2548">
        <v>5370800</v>
      </c>
    </row>
    <row r="2549" spans="1:7" x14ac:dyDescent="0.2">
      <c r="A2549" s="31">
        <v>44971</v>
      </c>
      <c r="B2549">
        <v>47.849997999999999</v>
      </c>
      <c r="C2549">
        <v>47.880001</v>
      </c>
      <c r="D2549">
        <v>47.290000999999997</v>
      </c>
      <c r="E2549">
        <v>47.41</v>
      </c>
      <c r="F2549">
        <v>45.469329999999999</v>
      </c>
      <c r="G2549">
        <v>6397500</v>
      </c>
    </row>
    <row r="2550" spans="1:7" x14ac:dyDescent="0.2">
      <c r="A2550" s="31">
        <v>44972</v>
      </c>
      <c r="B2550">
        <v>47.18</v>
      </c>
      <c r="C2550">
        <v>47.66</v>
      </c>
      <c r="D2550">
        <v>47.18</v>
      </c>
      <c r="E2550">
        <v>47.650002000000001</v>
      </c>
      <c r="F2550">
        <v>45.699505000000002</v>
      </c>
      <c r="G2550">
        <v>4893300</v>
      </c>
    </row>
    <row r="2551" spans="1:7" x14ac:dyDescent="0.2">
      <c r="A2551" s="31">
        <v>44973</v>
      </c>
      <c r="B2551">
        <v>47.400002000000001</v>
      </c>
      <c r="C2551">
        <v>47.639999000000003</v>
      </c>
      <c r="D2551">
        <v>47.049999</v>
      </c>
      <c r="E2551">
        <v>47.400002000000001</v>
      </c>
      <c r="F2551">
        <v>45.459739999999996</v>
      </c>
      <c r="G2551">
        <v>5422300</v>
      </c>
    </row>
    <row r="2552" spans="1:7" x14ac:dyDescent="0.2">
      <c r="A2552" s="31">
        <v>44974</v>
      </c>
      <c r="B2552">
        <v>47.5</v>
      </c>
      <c r="C2552">
        <v>48.110000999999997</v>
      </c>
      <c r="D2552">
        <v>47.259998000000003</v>
      </c>
      <c r="E2552">
        <v>48.07</v>
      </c>
      <c r="F2552">
        <v>46.102314</v>
      </c>
      <c r="G2552">
        <v>7825200</v>
      </c>
    </row>
    <row r="2553" spans="1:7" x14ac:dyDescent="0.2">
      <c r="A2553" s="31">
        <v>44978</v>
      </c>
      <c r="B2553">
        <v>47.990001999999997</v>
      </c>
      <c r="C2553">
        <v>48.07</v>
      </c>
      <c r="D2553">
        <v>46.779998999999997</v>
      </c>
      <c r="E2553">
        <v>47.439999</v>
      </c>
      <c r="F2553">
        <v>45.498100000000001</v>
      </c>
      <c r="G2553">
        <v>8236200</v>
      </c>
    </row>
    <row r="2554" spans="1:7" x14ac:dyDescent="0.2">
      <c r="A2554" s="31">
        <v>44979</v>
      </c>
      <c r="B2554">
        <v>47.400002000000001</v>
      </c>
      <c r="C2554">
        <v>47.970001000000003</v>
      </c>
      <c r="D2554">
        <v>47.029998999999997</v>
      </c>
      <c r="E2554">
        <v>47.139999000000003</v>
      </c>
      <c r="F2554">
        <v>45.210380999999998</v>
      </c>
      <c r="G2554">
        <v>6908300</v>
      </c>
    </row>
    <row r="2555" spans="1:7" x14ac:dyDescent="0.2">
      <c r="A2555" s="31">
        <v>44980</v>
      </c>
      <c r="B2555">
        <v>47.200001</v>
      </c>
      <c r="C2555">
        <v>47.700001</v>
      </c>
      <c r="D2555">
        <v>47.080002</v>
      </c>
      <c r="E2555">
        <v>47.509998000000003</v>
      </c>
      <c r="F2555">
        <v>45.565235000000001</v>
      </c>
      <c r="G2555">
        <v>6284600</v>
      </c>
    </row>
    <row r="2556" spans="1:7" x14ac:dyDescent="0.2">
      <c r="A2556" s="31">
        <v>44981</v>
      </c>
      <c r="B2556">
        <v>47.25</v>
      </c>
      <c r="C2556">
        <v>47.389999000000003</v>
      </c>
      <c r="D2556">
        <v>46.950001</v>
      </c>
      <c r="E2556">
        <v>47.169998</v>
      </c>
      <c r="F2556">
        <v>45.239151</v>
      </c>
      <c r="G2556">
        <v>5704900</v>
      </c>
    </row>
    <row r="2557" spans="1:7" x14ac:dyDescent="0.2">
      <c r="A2557" s="31">
        <v>44984</v>
      </c>
      <c r="B2557">
        <v>47.290000999999997</v>
      </c>
      <c r="C2557">
        <v>47.400002000000001</v>
      </c>
      <c r="D2557">
        <v>46.470001000000003</v>
      </c>
      <c r="E2557">
        <v>46.540000999999997</v>
      </c>
      <c r="F2557">
        <v>44.634940999999998</v>
      </c>
      <c r="G2557">
        <v>9168800</v>
      </c>
    </row>
    <row r="2558" spans="1:7" x14ac:dyDescent="0.2">
      <c r="A2558" s="31">
        <v>44985</v>
      </c>
      <c r="B2558">
        <v>46.5</v>
      </c>
      <c r="C2558">
        <v>46.77</v>
      </c>
      <c r="D2558">
        <v>46.009998000000003</v>
      </c>
      <c r="E2558">
        <v>46.43</v>
      </c>
      <c r="F2558">
        <v>44.529446</v>
      </c>
      <c r="G2558">
        <v>8018500</v>
      </c>
    </row>
    <row r="2559" spans="1:7" x14ac:dyDescent="0.2">
      <c r="A2559" s="31">
        <v>44986</v>
      </c>
      <c r="B2559">
        <v>46.290000999999997</v>
      </c>
      <c r="C2559">
        <v>46.439999</v>
      </c>
      <c r="D2559">
        <v>45.919998</v>
      </c>
      <c r="E2559">
        <v>46.150002000000001</v>
      </c>
      <c r="F2559">
        <v>44.260905999999999</v>
      </c>
      <c r="G2559">
        <v>8102200</v>
      </c>
    </row>
    <row r="2560" spans="1:7" x14ac:dyDescent="0.2">
      <c r="A2560" s="31">
        <v>44987</v>
      </c>
      <c r="B2560">
        <v>46.02</v>
      </c>
      <c r="C2560">
        <v>46.529998999999997</v>
      </c>
      <c r="D2560">
        <v>45.900002000000001</v>
      </c>
      <c r="E2560">
        <v>46.459999000000003</v>
      </c>
      <c r="F2560">
        <v>44.558216000000002</v>
      </c>
      <c r="G2560">
        <v>7355100</v>
      </c>
    </row>
    <row r="2561" spans="1:7" x14ac:dyDescent="0.2">
      <c r="A2561" s="31">
        <v>44988</v>
      </c>
      <c r="B2561">
        <v>46.400002000000001</v>
      </c>
      <c r="C2561">
        <v>46.709999000000003</v>
      </c>
      <c r="D2561">
        <v>46.16</v>
      </c>
      <c r="E2561">
        <v>46.529998999999997</v>
      </c>
      <c r="F2561">
        <v>44.625351000000002</v>
      </c>
      <c r="G2561">
        <v>5755400</v>
      </c>
    </row>
    <row r="2562" spans="1:7" x14ac:dyDescent="0.2">
      <c r="A2562" s="31">
        <v>44991</v>
      </c>
      <c r="B2562">
        <v>46.52</v>
      </c>
      <c r="C2562">
        <v>47.23</v>
      </c>
      <c r="D2562">
        <v>46.450001</v>
      </c>
      <c r="E2562">
        <v>47.189999</v>
      </c>
      <c r="F2562">
        <v>45.258335000000002</v>
      </c>
      <c r="G2562">
        <v>7112300</v>
      </c>
    </row>
    <row r="2563" spans="1:7" x14ac:dyDescent="0.2">
      <c r="A2563" s="31">
        <v>44992</v>
      </c>
      <c r="B2563">
        <v>47.259998000000003</v>
      </c>
      <c r="C2563">
        <v>47.290000999999997</v>
      </c>
      <c r="D2563">
        <v>46.240001999999997</v>
      </c>
      <c r="E2563">
        <v>46.549999</v>
      </c>
      <c r="F2563">
        <v>44.644531000000001</v>
      </c>
      <c r="G2563">
        <v>7032200</v>
      </c>
    </row>
    <row r="2564" spans="1:7" x14ac:dyDescent="0.2">
      <c r="A2564" s="31">
        <v>44993</v>
      </c>
      <c r="B2564">
        <v>46.639999000000003</v>
      </c>
      <c r="C2564">
        <v>46.869999</v>
      </c>
      <c r="D2564">
        <v>46.57</v>
      </c>
      <c r="E2564">
        <v>46.799999</v>
      </c>
      <c r="F2564">
        <v>44.884295999999999</v>
      </c>
      <c r="G2564">
        <v>5304700</v>
      </c>
    </row>
    <row r="2565" spans="1:7" x14ac:dyDescent="0.2">
      <c r="A2565" s="31">
        <v>44994</v>
      </c>
      <c r="B2565">
        <v>47.09</v>
      </c>
      <c r="C2565">
        <v>47.419998</v>
      </c>
      <c r="D2565">
        <v>46.709999000000003</v>
      </c>
      <c r="E2565">
        <v>46.740001999999997</v>
      </c>
      <c r="F2565">
        <v>44.826756000000003</v>
      </c>
      <c r="G2565">
        <v>6671700</v>
      </c>
    </row>
    <row r="2566" spans="1:7" x14ac:dyDescent="0.2">
      <c r="A2566" s="31">
        <v>44995</v>
      </c>
      <c r="B2566">
        <v>46.759998000000003</v>
      </c>
      <c r="C2566">
        <v>47.259998000000003</v>
      </c>
      <c r="D2566">
        <v>46.509998000000003</v>
      </c>
      <c r="E2566">
        <v>46.610000999999997</v>
      </c>
      <c r="F2566">
        <v>44.702075999999998</v>
      </c>
      <c r="G2566">
        <v>7987400</v>
      </c>
    </row>
    <row r="2567" spans="1:7" x14ac:dyDescent="0.2">
      <c r="A2567" s="31">
        <v>44998</v>
      </c>
      <c r="B2567">
        <v>46.48</v>
      </c>
      <c r="C2567">
        <v>47.299999</v>
      </c>
      <c r="D2567">
        <v>46.450001</v>
      </c>
      <c r="E2567">
        <v>46.68</v>
      </c>
      <c r="F2567">
        <v>44.769210999999999</v>
      </c>
      <c r="G2567">
        <v>10962400</v>
      </c>
    </row>
    <row r="2568" spans="1:7" x14ac:dyDescent="0.2">
      <c r="A2568" s="31">
        <v>44999</v>
      </c>
      <c r="B2568">
        <v>46.799999</v>
      </c>
      <c r="C2568">
        <v>46.849997999999999</v>
      </c>
      <c r="D2568">
        <v>46.290000999999997</v>
      </c>
      <c r="E2568">
        <v>46.740001999999997</v>
      </c>
      <c r="F2568">
        <v>44.826756000000003</v>
      </c>
      <c r="G2568">
        <v>9327900</v>
      </c>
    </row>
    <row r="2569" spans="1:7" x14ac:dyDescent="0.2">
      <c r="A2569" s="31">
        <v>45000</v>
      </c>
      <c r="B2569">
        <v>46.459999000000003</v>
      </c>
      <c r="C2569">
        <v>46.91</v>
      </c>
      <c r="D2569">
        <v>45.98</v>
      </c>
      <c r="E2569">
        <v>46.869999</v>
      </c>
      <c r="F2569">
        <v>44.951430999999999</v>
      </c>
      <c r="G2569">
        <v>8897600</v>
      </c>
    </row>
    <row r="2570" spans="1:7" x14ac:dyDescent="0.2">
      <c r="A2570" s="31">
        <v>45001</v>
      </c>
      <c r="B2570">
        <v>46.77</v>
      </c>
      <c r="C2570">
        <v>46.77</v>
      </c>
      <c r="D2570">
        <v>45.669998</v>
      </c>
      <c r="E2570">
        <v>46.169998</v>
      </c>
      <c r="F2570">
        <v>44.280087000000002</v>
      </c>
      <c r="G2570">
        <v>13617300</v>
      </c>
    </row>
    <row r="2571" spans="1:7" x14ac:dyDescent="0.2">
      <c r="A2571" s="31">
        <v>45002</v>
      </c>
      <c r="B2571">
        <v>46.32</v>
      </c>
      <c r="C2571">
        <v>46.43</v>
      </c>
      <c r="D2571">
        <v>45.119999</v>
      </c>
      <c r="E2571">
        <v>45.32</v>
      </c>
      <c r="F2571">
        <v>43.464882000000003</v>
      </c>
      <c r="G2571">
        <v>32421700</v>
      </c>
    </row>
    <row r="2572" spans="1:7" x14ac:dyDescent="0.2">
      <c r="A2572" s="31">
        <v>45005</v>
      </c>
      <c r="B2572">
        <v>45.689999</v>
      </c>
      <c r="C2572">
        <v>46.25</v>
      </c>
      <c r="D2572">
        <v>45.509998000000003</v>
      </c>
      <c r="E2572">
        <v>46.07</v>
      </c>
      <c r="F2572">
        <v>44.184181000000002</v>
      </c>
      <c r="G2572">
        <v>14074200</v>
      </c>
    </row>
    <row r="2573" spans="1:7" x14ac:dyDescent="0.2">
      <c r="A2573" s="31">
        <v>45006</v>
      </c>
      <c r="B2573">
        <v>46.459999000000003</v>
      </c>
      <c r="C2573">
        <v>46.59</v>
      </c>
      <c r="D2573">
        <v>45.91</v>
      </c>
      <c r="E2573">
        <v>46.200001</v>
      </c>
      <c r="F2573">
        <v>44.308861</v>
      </c>
      <c r="G2573">
        <v>14067400</v>
      </c>
    </row>
    <row r="2574" spans="1:7" x14ac:dyDescent="0.2">
      <c r="A2574" s="31">
        <v>45007</v>
      </c>
      <c r="B2574">
        <v>46.349997999999999</v>
      </c>
      <c r="C2574">
        <v>46.380001</v>
      </c>
      <c r="D2574">
        <v>45.119999</v>
      </c>
      <c r="E2574">
        <v>45.150002000000001</v>
      </c>
      <c r="F2574">
        <v>43.301842000000001</v>
      </c>
      <c r="G2574">
        <v>10883600</v>
      </c>
    </row>
    <row r="2575" spans="1:7" x14ac:dyDescent="0.2">
      <c r="A2575" s="31">
        <v>45008</v>
      </c>
      <c r="B2575">
        <v>44.389999000000003</v>
      </c>
      <c r="C2575">
        <v>44.400002000000001</v>
      </c>
      <c r="D2575">
        <v>43.25</v>
      </c>
      <c r="E2575">
        <v>43.459999000000003</v>
      </c>
      <c r="F2575">
        <v>42.567245</v>
      </c>
      <c r="G2575">
        <v>15549800</v>
      </c>
    </row>
    <row r="2576" spans="1:7" x14ac:dyDescent="0.2">
      <c r="A2576" s="31">
        <v>45009</v>
      </c>
      <c r="B2576">
        <v>43.599997999999999</v>
      </c>
      <c r="C2576">
        <v>43.990001999999997</v>
      </c>
      <c r="D2576">
        <v>43.41</v>
      </c>
      <c r="E2576">
        <v>43.970001000000003</v>
      </c>
      <c r="F2576">
        <v>43.066772</v>
      </c>
      <c r="G2576">
        <v>10444800</v>
      </c>
    </row>
    <row r="2577" spans="1:7" x14ac:dyDescent="0.2">
      <c r="A2577" s="31">
        <v>45012</v>
      </c>
      <c r="B2577">
        <v>44.119999</v>
      </c>
      <c r="C2577">
        <v>44.369999</v>
      </c>
      <c r="D2577">
        <v>44.049999</v>
      </c>
      <c r="E2577">
        <v>44.290000999999997</v>
      </c>
      <c r="F2577">
        <v>43.380195999999998</v>
      </c>
      <c r="G2577">
        <v>9624200</v>
      </c>
    </row>
    <row r="2578" spans="1:7" x14ac:dyDescent="0.2">
      <c r="A2578" s="31">
        <v>45013</v>
      </c>
      <c r="B2578">
        <v>44.290000999999997</v>
      </c>
      <c r="C2578">
        <v>44.740001999999997</v>
      </c>
      <c r="D2578">
        <v>44.200001</v>
      </c>
      <c r="E2578">
        <v>44.360000999999997</v>
      </c>
      <c r="F2578">
        <v>43.448757000000001</v>
      </c>
      <c r="G2578">
        <v>8796700</v>
      </c>
    </row>
    <row r="2579" spans="1:7" x14ac:dyDescent="0.2">
      <c r="A2579" s="31">
        <v>45014</v>
      </c>
      <c r="B2579">
        <v>44.630001</v>
      </c>
      <c r="C2579">
        <v>44.689999</v>
      </c>
      <c r="D2579">
        <v>44.299999</v>
      </c>
      <c r="E2579">
        <v>44.52</v>
      </c>
      <c r="F2579">
        <v>43.605473000000003</v>
      </c>
      <c r="G2579">
        <v>7530500</v>
      </c>
    </row>
    <row r="2580" spans="1:7" x14ac:dyDescent="0.2">
      <c r="A2580" s="31">
        <v>45015</v>
      </c>
      <c r="B2580">
        <v>44.639999000000003</v>
      </c>
      <c r="C2580">
        <v>44.830002</v>
      </c>
      <c r="D2580">
        <v>44.349997999999999</v>
      </c>
      <c r="E2580">
        <v>44.5</v>
      </c>
      <c r="F2580">
        <v>43.585884</v>
      </c>
      <c r="G2580">
        <v>6862400</v>
      </c>
    </row>
    <row r="2581" spans="1:7" x14ac:dyDescent="0.2">
      <c r="A2581" s="31">
        <v>45016</v>
      </c>
      <c r="B2581">
        <v>44.630001</v>
      </c>
      <c r="C2581">
        <v>44.720001000000003</v>
      </c>
      <c r="D2581">
        <v>44.43</v>
      </c>
      <c r="E2581">
        <v>44.619999</v>
      </c>
      <c r="F2581">
        <v>43.703415</v>
      </c>
      <c r="G2581">
        <v>7711500</v>
      </c>
    </row>
    <row r="2582" spans="1:7" x14ac:dyDescent="0.2">
      <c r="A2582" s="31">
        <v>45019</v>
      </c>
      <c r="B2582">
        <v>44.720001000000003</v>
      </c>
      <c r="C2582">
        <v>45.330002</v>
      </c>
      <c r="D2582">
        <v>44.599997999999999</v>
      </c>
      <c r="E2582">
        <v>44.98</v>
      </c>
      <c r="F2582">
        <v>44.056023000000003</v>
      </c>
      <c r="G2582">
        <v>8385800</v>
      </c>
    </row>
    <row r="2583" spans="1:7" x14ac:dyDescent="0.2">
      <c r="A2583" s="31">
        <v>45020</v>
      </c>
      <c r="B2583">
        <v>44.880001</v>
      </c>
      <c r="C2583">
        <v>44.91</v>
      </c>
      <c r="D2583">
        <v>44.240001999999997</v>
      </c>
      <c r="E2583">
        <v>44.450001</v>
      </c>
      <c r="F2583">
        <v>43.536911000000003</v>
      </c>
      <c r="G2583">
        <v>7379600</v>
      </c>
    </row>
    <row r="2584" spans="1:7" x14ac:dyDescent="0.2">
      <c r="A2584" s="31">
        <v>45021</v>
      </c>
      <c r="B2584">
        <v>44.459999000000003</v>
      </c>
      <c r="C2584">
        <v>44.700001</v>
      </c>
      <c r="D2584">
        <v>44.189999</v>
      </c>
      <c r="E2584">
        <v>44.43</v>
      </c>
      <c r="F2584">
        <v>43.517322999999998</v>
      </c>
      <c r="G2584">
        <v>7865800</v>
      </c>
    </row>
    <row r="2585" spans="1:7" x14ac:dyDescent="0.2">
      <c r="A2585" s="31">
        <v>45022</v>
      </c>
      <c r="B2585">
        <v>44.400002000000001</v>
      </c>
      <c r="C2585">
        <v>44.619999</v>
      </c>
      <c r="D2585">
        <v>44.259998000000003</v>
      </c>
      <c r="E2585">
        <v>44.43</v>
      </c>
      <c r="F2585">
        <v>43.517322999999998</v>
      </c>
      <c r="G2585">
        <v>6337200</v>
      </c>
    </row>
    <row r="2586" spans="1:7" x14ac:dyDescent="0.2">
      <c r="A2586" s="31">
        <v>45026</v>
      </c>
      <c r="B2586">
        <v>44.41</v>
      </c>
      <c r="C2586">
        <v>44.599997999999999</v>
      </c>
      <c r="D2586">
        <v>44.310001</v>
      </c>
      <c r="E2586">
        <v>44.5</v>
      </c>
      <c r="F2586">
        <v>43.585884</v>
      </c>
      <c r="G2586">
        <v>6197300</v>
      </c>
    </row>
    <row r="2587" spans="1:7" x14ac:dyDescent="0.2">
      <c r="A2587" s="31">
        <v>45027</v>
      </c>
      <c r="B2587">
        <v>44.650002000000001</v>
      </c>
      <c r="C2587">
        <v>45.209999000000003</v>
      </c>
      <c r="D2587">
        <v>44.650002000000001</v>
      </c>
      <c r="E2587">
        <v>45.09</v>
      </c>
      <c r="F2587">
        <v>44.163761000000001</v>
      </c>
      <c r="G2587">
        <v>6553500</v>
      </c>
    </row>
    <row r="2588" spans="1:7" x14ac:dyDescent="0.2">
      <c r="A2588" s="31">
        <v>45028</v>
      </c>
      <c r="B2588">
        <v>45.009998000000003</v>
      </c>
      <c r="C2588">
        <v>45.169998</v>
      </c>
      <c r="D2588">
        <v>44.700001</v>
      </c>
      <c r="E2588">
        <v>44.830002</v>
      </c>
      <c r="F2588">
        <v>43.909106999999999</v>
      </c>
      <c r="G2588">
        <v>6124100</v>
      </c>
    </row>
    <row r="2589" spans="1:7" x14ac:dyDescent="0.2">
      <c r="A2589" s="31">
        <v>45029</v>
      </c>
      <c r="B2589">
        <v>44.759998000000003</v>
      </c>
      <c r="C2589">
        <v>45.02</v>
      </c>
      <c r="D2589">
        <v>44.490001999999997</v>
      </c>
      <c r="E2589">
        <v>44.970001000000003</v>
      </c>
      <c r="F2589">
        <v>44.046230000000001</v>
      </c>
      <c r="G2589">
        <v>4844200</v>
      </c>
    </row>
    <row r="2590" spans="1:7" x14ac:dyDescent="0.2">
      <c r="A2590" s="31">
        <v>45030</v>
      </c>
      <c r="B2590">
        <v>45.139999000000003</v>
      </c>
      <c r="C2590">
        <v>45.380001</v>
      </c>
      <c r="D2590">
        <v>44.830002</v>
      </c>
      <c r="E2590">
        <v>45.029998999999997</v>
      </c>
      <c r="F2590">
        <v>44.104996</v>
      </c>
      <c r="G2590">
        <v>6262400</v>
      </c>
    </row>
    <row r="2591" spans="1:7" x14ac:dyDescent="0.2">
      <c r="A2591" s="31">
        <v>45033</v>
      </c>
      <c r="B2591">
        <v>45.189999</v>
      </c>
      <c r="C2591">
        <v>45.459999000000003</v>
      </c>
      <c r="D2591">
        <v>45.110000999999997</v>
      </c>
      <c r="E2591">
        <v>45.439999</v>
      </c>
      <c r="F2591">
        <v>44.506573000000003</v>
      </c>
      <c r="G2591">
        <v>6707000</v>
      </c>
    </row>
    <row r="2592" spans="1:7" x14ac:dyDescent="0.2">
      <c r="A2592" s="31">
        <v>45034</v>
      </c>
      <c r="B2592">
        <v>45.450001</v>
      </c>
      <c r="C2592">
        <v>46.169998</v>
      </c>
      <c r="D2592">
        <v>45.400002000000001</v>
      </c>
      <c r="E2592">
        <v>46.139999000000003</v>
      </c>
      <c r="F2592">
        <v>45.192191999999999</v>
      </c>
      <c r="G2592">
        <v>6364800</v>
      </c>
    </row>
    <row r="2593" spans="1:7" x14ac:dyDescent="0.2">
      <c r="A2593" s="31">
        <v>45035</v>
      </c>
      <c r="B2593">
        <v>46.299999</v>
      </c>
      <c r="C2593">
        <v>46.470001000000003</v>
      </c>
      <c r="D2593">
        <v>46.130001</v>
      </c>
      <c r="E2593">
        <v>46.459999000000003</v>
      </c>
      <c r="F2593">
        <v>45.505619000000003</v>
      </c>
      <c r="G2593">
        <v>5103000</v>
      </c>
    </row>
    <row r="2594" spans="1:7" x14ac:dyDescent="0.2">
      <c r="A2594" s="31">
        <v>45036</v>
      </c>
      <c r="B2594">
        <v>46.169998</v>
      </c>
      <c r="C2594">
        <v>46.32</v>
      </c>
      <c r="D2594">
        <v>45.709999000000003</v>
      </c>
      <c r="E2594">
        <v>45.990001999999997</v>
      </c>
      <c r="F2594">
        <v>45.045276999999999</v>
      </c>
      <c r="G2594">
        <v>7371200</v>
      </c>
    </row>
    <row r="2595" spans="1:7" x14ac:dyDescent="0.2">
      <c r="A2595" s="31">
        <v>45037</v>
      </c>
      <c r="B2595">
        <v>46.169998</v>
      </c>
      <c r="C2595">
        <v>46.25</v>
      </c>
      <c r="D2595">
        <v>45.689999</v>
      </c>
      <c r="E2595">
        <v>46.150002000000001</v>
      </c>
      <c r="F2595">
        <v>45.201988</v>
      </c>
      <c r="G2595">
        <v>9082900</v>
      </c>
    </row>
    <row r="2596" spans="1:7" x14ac:dyDescent="0.2">
      <c r="A2596" s="31">
        <v>45040</v>
      </c>
      <c r="B2596">
        <v>46.299999</v>
      </c>
      <c r="C2596">
        <v>46.669998</v>
      </c>
      <c r="D2596">
        <v>46.150002000000001</v>
      </c>
      <c r="E2596">
        <v>46.669998</v>
      </c>
      <c r="F2596">
        <v>45.711303999999998</v>
      </c>
      <c r="G2596">
        <v>6552900</v>
      </c>
    </row>
    <row r="2597" spans="1:7" x14ac:dyDescent="0.2">
      <c r="A2597" s="31">
        <v>45041</v>
      </c>
      <c r="B2597">
        <v>46.709999000000003</v>
      </c>
      <c r="C2597">
        <v>47.220001000000003</v>
      </c>
      <c r="D2597">
        <v>46.580002</v>
      </c>
      <c r="E2597">
        <v>46.990001999999997</v>
      </c>
      <c r="F2597">
        <v>46.024734000000002</v>
      </c>
      <c r="G2597">
        <v>7510500</v>
      </c>
    </row>
    <row r="2598" spans="1:7" x14ac:dyDescent="0.2">
      <c r="A2598" s="31">
        <v>45042</v>
      </c>
      <c r="B2598">
        <v>46.830002</v>
      </c>
      <c r="C2598">
        <v>47.330002</v>
      </c>
      <c r="D2598">
        <v>46.669998</v>
      </c>
      <c r="E2598">
        <v>46.689999</v>
      </c>
      <c r="F2598">
        <v>45.730896000000001</v>
      </c>
      <c r="G2598">
        <v>8936800</v>
      </c>
    </row>
    <row r="2599" spans="1:7" x14ac:dyDescent="0.2">
      <c r="A2599" s="31">
        <v>45043</v>
      </c>
      <c r="B2599">
        <v>45.950001</v>
      </c>
      <c r="C2599">
        <v>47.439999</v>
      </c>
      <c r="D2599">
        <v>45.41</v>
      </c>
      <c r="E2599">
        <v>47.189999</v>
      </c>
      <c r="F2599">
        <v>46.220623000000003</v>
      </c>
      <c r="G2599">
        <v>10977600</v>
      </c>
    </row>
    <row r="2600" spans="1:7" x14ac:dyDescent="0.2">
      <c r="A2600" s="31">
        <v>45044</v>
      </c>
      <c r="B2600">
        <v>47.470001000000003</v>
      </c>
      <c r="C2600">
        <v>47.720001000000003</v>
      </c>
      <c r="D2600">
        <v>46.82</v>
      </c>
      <c r="E2600">
        <v>47.509998000000003</v>
      </c>
      <c r="F2600">
        <v>46.534050000000001</v>
      </c>
      <c r="G2600">
        <v>11070400</v>
      </c>
    </row>
    <row r="2601" spans="1:7" x14ac:dyDescent="0.2">
      <c r="A2601" s="31">
        <v>45047</v>
      </c>
      <c r="B2601">
        <v>47.549999</v>
      </c>
      <c r="C2601">
        <v>48.040000999999997</v>
      </c>
      <c r="D2601">
        <v>47.41</v>
      </c>
      <c r="E2601">
        <v>47.779998999999997</v>
      </c>
      <c r="F2601">
        <v>46.798504000000001</v>
      </c>
      <c r="G2601">
        <v>8844000</v>
      </c>
    </row>
    <row r="2602" spans="1:7" x14ac:dyDescent="0.2">
      <c r="A2602" s="31">
        <v>45048</v>
      </c>
      <c r="B2602">
        <v>47.700001</v>
      </c>
      <c r="C2602">
        <v>47.709999000000003</v>
      </c>
      <c r="D2602">
        <v>46.529998999999997</v>
      </c>
      <c r="E2602">
        <v>47.18</v>
      </c>
      <c r="F2602">
        <v>46.210830999999999</v>
      </c>
      <c r="G2602">
        <v>7606400</v>
      </c>
    </row>
    <row r="2603" spans="1:7" x14ac:dyDescent="0.2">
      <c r="A2603" s="31">
        <v>45049</v>
      </c>
      <c r="B2603">
        <v>47.240001999999997</v>
      </c>
      <c r="C2603">
        <v>47.369999</v>
      </c>
      <c r="D2603">
        <v>46.509998000000003</v>
      </c>
      <c r="E2603">
        <v>46.529998999999997</v>
      </c>
      <c r="F2603">
        <v>45.574181000000003</v>
      </c>
      <c r="G2603">
        <v>6536100</v>
      </c>
    </row>
    <row r="2604" spans="1:7" x14ac:dyDescent="0.2">
      <c r="A2604" s="31">
        <v>45050</v>
      </c>
      <c r="B2604">
        <v>46.400002000000001</v>
      </c>
      <c r="C2604">
        <v>46.52</v>
      </c>
      <c r="D2604">
        <v>45.57</v>
      </c>
      <c r="E2604">
        <v>46.130001</v>
      </c>
      <c r="F2604">
        <v>45.182400000000001</v>
      </c>
      <c r="G2604">
        <v>7333200</v>
      </c>
    </row>
    <row r="2605" spans="1:7" x14ac:dyDescent="0.2">
      <c r="A2605" s="31">
        <v>45051</v>
      </c>
      <c r="B2605">
        <v>46.16</v>
      </c>
      <c r="C2605">
        <v>46.860000999999997</v>
      </c>
      <c r="D2605">
        <v>46.09</v>
      </c>
      <c r="E2605">
        <v>46.689999</v>
      </c>
      <c r="F2605">
        <v>45.730896000000001</v>
      </c>
      <c r="G2605">
        <v>5962300</v>
      </c>
    </row>
    <row r="2606" spans="1:7" x14ac:dyDescent="0.2">
      <c r="A2606" s="31">
        <v>45054</v>
      </c>
      <c r="B2606">
        <v>46.700001</v>
      </c>
      <c r="C2606">
        <v>46.82</v>
      </c>
      <c r="D2606">
        <v>46.529998999999997</v>
      </c>
      <c r="E2606">
        <v>46.610000999999997</v>
      </c>
      <c r="F2606">
        <v>45.652538</v>
      </c>
      <c r="G2606">
        <v>4434200</v>
      </c>
    </row>
    <row r="2607" spans="1:7" x14ac:dyDescent="0.2">
      <c r="A2607" s="31">
        <v>45055</v>
      </c>
      <c r="B2607">
        <v>46.57</v>
      </c>
      <c r="C2607">
        <v>46.669998</v>
      </c>
      <c r="D2607">
        <v>46.150002000000001</v>
      </c>
      <c r="E2607">
        <v>46.439999</v>
      </c>
      <c r="F2607">
        <v>45.486030999999997</v>
      </c>
      <c r="G2607">
        <v>4401700</v>
      </c>
    </row>
    <row r="2608" spans="1:7" x14ac:dyDescent="0.2">
      <c r="A2608" s="31">
        <v>45056</v>
      </c>
      <c r="B2608">
        <v>46.279998999999997</v>
      </c>
      <c r="C2608">
        <v>46.459999000000003</v>
      </c>
      <c r="D2608">
        <v>45.490001999999997</v>
      </c>
      <c r="E2608">
        <v>45.939999</v>
      </c>
      <c r="F2608">
        <v>44.996299999999998</v>
      </c>
      <c r="G2608">
        <v>8391800</v>
      </c>
    </row>
    <row r="2609" spans="1:7" x14ac:dyDescent="0.2">
      <c r="A2609" s="31">
        <v>45057</v>
      </c>
      <c r="B2609">
        <v>45.650002000000001</v>
      </c>
      <c r="C2609">
        <v>45.700001</v>
      </c>
      <c r="D2609">
        <v>45.220001000000003</v>
      </c>
      <c r="E2609">
        <v>45.669998</v>
      </c>
      <c r="F2609">
        <v>44.731845999999997</v>
      </c>
      <c r="G2609">
        <v>6437300</v>
      </c>
    </row>
    <row r="2610" spans="1:7" x14ac:dyDescent="0.2">
      <c r="A2610" s="31">
        <v>45058</v>
      </c>
      <c r="B2610">
        <v>45.549999</v>
      </c>
      <c r="C2610">
        <v>45.799999</v>
      </c>
      <c r="D2610">
        <v>45.299999</v>
      </c>
      <c r="E2610">
        <v>45.669998</v>
      </c>
      <c r="F2610">
        <v>44.731845999999997</v>
      </c>
      <c r="G2610">
        <v>5599600</v>
      </c>
    </row>
    <row r="2611" spans="1:7" x14ac:dyDescent="0.2">
      <c r="A2611" s="31">
        <v>45061</v>
      </c>
      <c r="B2611">
        <v>45.73</v>
      </c>
      <c r="C2611">
        <v>45.91</v>
      </c>
      <c r="D2611">
        <v>45.389999000000003</v>
      </c>
      <c r="E2611">
        <v>45.560001</v>
      </c>
      <c r="F2611">
        <v>44.624110999999999</v>
      </c>
      <c r="G2611">
        <v>4920100</v>
      </c>
    </row>
    <row r="2612" spans="1:7" x14ac:dyDescent="0.2">
      <c r="A2612" s="31">
        <v>45062</v>
      </c>
      <c r="B2612">
        <v>45.400002000000001</v>
      </c>
      <c r="C2612">
        <v>45.720001000000003</v>
      </c>
      <c r="D2612">
        <v>45.080002</v>
      </c>
      <c r="E2612">
        <v>45.09</v>
      </c>
      <c r="F2612">
        <v>44.163761000000001</v>
      </c>
      <c r="G2612">
        <v>6163600</v>
      </c>
    </row>
    <row r="2613" spans="1:7" x14ac:dyDescent="0.2">
      <c r="A2613" s="31">
        <v>45063</v>
      </c>
      <c r="B2613">
        <v>45.18</v>
      </c>
      <c r="C2613">
        <v>45.5</v>
      </c>
      <c r="D2613">
        <v>44.869999</v>
      </c>
      <c r="E2613">
        <v>45.34</v>
      </c>
      <c r="F2613">
        <v>44.408627000000003</v>
      </c>
      <c r="G2613">
        <v>6316200</v>
      </c>
    </row>
    <row r="2614" spans="1:7" x14ac:dyDescent="0.2">
      <c r="A2614" s="31">
        <v>45064</v>
      </c>
      <c r="B2614">
        <v>45.040000999999997</v>
      </c>
      <c r="C2614">
        <v>45.169998</v>
      </c>
      <c r="D2614">
        <v>44.57</v>
      </c>
      <c r="E2614">
        <v>45.07</v>
      </c>
      <c r="F2614">
        <v>44.144173000000002</v>
      </c>
      <c r="G2614">
        <v>6580100</v>
      </c>
    </row>
    <row r="2615" spans="1:7" x14ac:dyDescent="0.2">
      <c r="A2615" s="31">
        <v>45065</v>
      </c>
      <c r="B2615">
        <v>45.27</v>
      </c>
      <c r="C2615">
        <v>45.48</v>
      </c>
      <c r="D2615">
        <v>45.009998000000003</v>
      </c>
      <c r="E2615">
        <v>45.299999</v>
      </c>
      <c r="F2615">
        <v>44.369450000000001</v>
      </c>
      <c r="G2615">
        <v>6555000</v>
      </c>
    </row>
    <row r="2616" spans="1:7" x14ac:dyDescent="0.2">
      <c r="A2616" s="31">
        <v>45068</v>
      </c>
      <c r="B2616">
        <v>45.310001</v>
      </c>
      <c r="C2616">
        <v>45.52</v>
      </c>
      <c r="D2616">
        <v>44.860000999999997</v>
      </c>
      <c r="E2616">
        <v>44.93</v>
      </c>
      <c r="F2616">
        <v>44.00705</v>
      </c>
      <c r="G2616">
        <v>6472700</v>
      </c>
    </row>
    <row r="2617" spans="1:7" x14ac:dyDescent="0.2">
      <c r="A2617" s="31">
        <v>45069</v>
      </c>
      <c r="B2617">
        <v>45.07</v>
      </c>
      <c r="C2617">
        <v>45.259998000000003</v>
      </c>
      <c r="D2617">
        <v>44.900002000000001</v>
      </c>
      <c r="E2617">
        <v>44.93</v>
      </c>
      <c r="F2617">
        <v>44.00705</v>
      </c>
      <c r="G2617">
        <v>6167800</v>
      </c>
    </row>
    <row r="2618" spans="1:7" x14ac:dyDescent="0.2">
      <c r="A2618" s="31">
        <v>45070</v>
      </c>
      <c r="B2618">
        <v>44.950001</v>
      </c>
      <c r="C2618">
        <v>45.18</v>
      </c>
      <c r="D2618">
        <v>44.799999</v>
      </c>
      <c r="E2618">
        <v>44.950001</v>
      </c>
      <c r="F2618">
        <v>44.026637999999998</v>
      </c>
      <c r="G2618">
        <v>5400500</v>
      </c>
    </row>
    <row r="2619" spans="1:7" x14ac:dyDescent="0.2">
      <c r="A2619" s="31">
        <v>45071</v>
      </c>
      <c r="B2619">
        <v>44.75</v>
      </c>
      <c r="C2619">
        <v>44.919998</v>
      </c>
      <c r="D2619">
        <v>44.459999000000003</v>
      </c>
      <c r="E2619">
        <v>44.669998</v>
      </c>
      <c r="F2619">
        <v>43.752388000000003</v>
      </c>
      <c r="G2619">
        <v>6859500</v>
      </c>
    </row>
    <row r="2620" spans="1:7" x14ac:dyDescent="0.2">
      <c r="A2620" s="31">
        <v>45072</v>
      </c>
      <c r="B2620">
        <v>44.759998000000003</v>
      </c>
      <c r="C2620">
        <v>44.950001</v>
      </c>
      <c r="D2620">
        <v>44.59</v>
      </c>
      <c r="E2620">
        <v>44.610000999999997</v>
      </c>
      <c r="F2620">
        <v>43.693623000000002</v>
      </c>
      <c r="G2620">
        <v>5498700</v>
      </c>
    </row>
    <row r="2621" spans="1:7" x14ac:dyDescent="0.2">
      <c r="A2621" s="31">
        <v>45076</v>
      </c>
      <c r="B2621">
        <v>44.509998000000003</v>
      </c>
      <c r="C2621">
        <v>44.529998999999997</v>
      </c>
      <c r="D2621">
        <v>43.709999000000003</v>
      </c>
      <c r="E2621">
        <v>44.32</v>
      </c>
      <c r="F2621">
        <v>43.409579999999998</v>
      </c>
      <c r="G2621">
        <v>9183000</v>
      </c>
    </row>
    <row r="2622" spans="1:7" x14ac:dyDescent="0.2">
      <c r="A2622" s="31">
        <v>45077</v>
      </c>
      <c r="B2622">
        <v>44.25</v>
      </c>
      <c r="C2622">
        <v>44.450001</v>
      </c>
      <c r="D2622">
        <v>44.029998999999997</v>
      </c>
      <c r="E2622">
        <v>44.419998</v>
      </c>
      <c r="F2622">
        <v>43.507522999999999</v>
      </c>
      <c r="G2622">
        <v>11075000</v>
      </c>
    </row>
    <row r="2623" spans="1:7" x14ac:dyDescent="0.2">
      <c r="A2623" s="31">
        <v>45078</v>
      </c>
      <c r="B2623">
        <v>44.630001</v>
      </c>
      <c r="C2623">
        <v>44.93</v>
      </c>
      <c r="D2623">
        <v>44.369999</v>
      </c>
      <c r="E2623">
        <v>44.580002</v>
      </c>
      <c r="F2623">
        <v>43.664242000000002</v>
      </c>
      <c r="G2623">
        <v>8763200</v>
      </c>
    </row>
    <row r="2624" spans="1:7" x14ac:dyDescent="0.2">
      <c r="A2624" s="31">
        <v>45079</v>
      </c>
      <c r="B2624">
        <v>44.509998000000003</v>
      </c>
      <c r="C2624">
        <v>45.369999</v>
      </c>
      <c r="D2624">
        <v>44.400002000000001</v>
      </c>
      <c r="E2624">
        <v>45.330002</v>
      </c>
      <c r="F2624">
        <v>44.398834000000001</v>
      </c>
      <c r="G2624">
        <v>7207400</v>
      </c>
    </row>
    <row r="2625" spans="1:7" x14ac:dyDescent="0.2">
      <c r="A2625" s="31">
        <v>45082</v>
      </c>
      <c r="B2625">
        <v>45.299999</v>
      </c>
      <c r="C2625">
        <v>45.43</v>
      </c>
      <c r="D2625">
        <v>44.509998000000003</v>
      </c>
      <c r="E2625">
        <v>44.639999000000003</v>
      </c>
      <c r="F2625">
        <v>43.723007000000003</v>
      </c>
      <c r="G2625">
        <v>6880600</v>
      </c>
    </row>
    <row r="2626" spans="1:7" x14ac:dyDescent="0.2">
      <c r="A2626" s="31">
        <v>45083</v>
      </c>
      <c r="B2626">
        <v>44.700001</v>
      </c>
      <c r="C2626">
        <v>44.82</v>
      </c>
      <c r="D2626">
        <v>44.490001999999997</v>
      </c>
      <c r="E2626">
        <v>44.66</v>
      </c>
      <c r="F2626">
        <v>43.742595999999999</v>
      </c>
      <c r="G2626">
        <v>7368600</v>
      </c>
    </row>
    <row r="2627" spans="1:7" x14ac:dyDescent="0.2">
      <c r="A2627" s="31">
        <v>45084</v>
      </c>
      <c r="B2627">
        <v>44.720001000000003</v>
      </c>
      <c r="C2627">
        <v>45.299999</v>
      </c>
      <c r="D2627">
        <v>44.619999</v>
      </c>
      <c r="E2627">
        <v>45.099997999999999</v>
      </c>
      <c r="F2627">
        <v>44.173557000000002</v>
      </c>
      <c r="G2627">
        <v>8768100</v>
      </c>
    </row>
    <row r="2628" spans="1:7" x14ac:dyDescent="0.2">
      <c r="A2628" s="31">
        <v>45085</v>
      </c>
      <c r="B2628">
        <v>45.220001000000003</v>
      </c>
      <c r="C2628">
        <v>45.389999000000003</v>
      </c>
      <c r="D2628">
        <v>44.900002000000001</v>
      </c>
      <c r="E2628">
        <v>45.360000999999997</v>
      </c>
      <c r="F2628">
        <v>44.428218999999999</v>
      </c>
      <c r="G2628">
        <v>5804100</v>
      </c>
    </row>
    <row r="2629" spans="1:7" x14ac:dyDescent="0.2">
      <c r="A2629" s="31">
        <v>45086</v>
      </c>
      <c r="B2629">
        <v>45.400002000000001</v>
      </c>
      <c r="C2629">
        <v>45.549999</v>
      </c>
      <c r="D2629">
        <v>45.169998</v>
      </c>
      <c r="E2629">
        <v>45.220001000000003</v>
      </c>
      <c r="F2629">
        <v>44.291091999999999</v>
      </c>
      <c r="G2629">
        <v>6689900</v>
      </c>
    </row>
    <row r="2630" spans="1:7" x14ac:dyDescent="0.2">
      <c r="A2630" s="31">
        <v>45089</v>
      </c>
      <c r="B2630">
        <v>45.25</v>
      </c>
      <c r="C2630">
        <v>45.599997999999999</v>
      </c>
      <c r="D2630">
        <v>45.139999000000003</v>
      </c>
      <c r="E2630">
        <v>45.529998999999997</v>
      </c>
      <c r="F2630">
        <v>44.594723000000002</v>
      </c>
      <c r="G2630">
        <v>6512200</v>
      </c>
    </row>
    <row r="2631" spans="1:7" x14ac:dyDescent="0.2">
      <c r="A2631" s="31">
        <v>45090</v>
      </c>
      <c r="B2631">
        <v>45.529998999999997</v>
      </c>
      <c r="C2631">
        <v>45.93</v>
      </c>
      <c r="D2631">
        <v>45.330002</v>
      </c>
      <c r="E2631">
        <v>45.759998000000003</v>
      </c>
      <c r="F2631">
        <v>44.82</v>
      </c>
      <c r="G2631">
        <v>9106700</v>
      </c>
    </row>
    <row r="2632" spans="1:7" x14ac:dyDescent="0.2">
      <c r="A2632" s="31">
        <v>45091</v>
      </c>
      <c r="B2632">
        <v>44.900002000000001</v>
      </c>
      <c r="C2632">
        <v>44.98</v>
      </c>
      <c r="D2632">
        <v>43.860000999999997</v>
      </c>
      <c r="E2632">
        <v>43.950001</v>
      </c>
      <c r="F2632">
        <v>43.950001</v>
      </c>
      <c r="G2632">
        <v>11930600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74A4-9C23-4016-B2F5-31FA91FF680C}">
  <dimension ref="A1:J2519"/>
  <sheetViews>
    <sheetView workbookViewId="0"/>
  </sheetViews>
  <sheetFormatPr baseColWidth="10" defaultColWidth="8.83203125" defaultRowHeight="15" x14ac:dyDescent="0.2"/>
  <cols>
    <col min="1" max="1" width="10.1640625" bestFit="1" customWidth="1"/>
    <col min="9" max="9" width="10.1640625" bestFit="1" customWidth="1"/>
  </cols>
  <sheetData>
    <row r="1" spans="1:10" x14ac:dyDescent="0.2">
      <c r="A1" t="s">
        <v>9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I1" t="s">
        <v>9</v>
      </c>
      <c r="J1" t="s">
        <v>334</v>
      </c>
    </row>
    <row r="2" spans="1:10" x14ac:dyDescent="0.2">
      <c r="A2" s="31">
        <v>41302</v>
      </c>
      <c r="B2">
        <v>37.07</v>
      </c>
      <c r="C2">
        <v>37.110000999999997</v>
      </c>
      <c r="D2">
        <v>36.860000999999997</v>
      </c>
      <c r="E2">
        <v>37.009998000000003</v>
      </c>
      <c r="F2">
        <v>27.018046999999999</v>
      </c>
      <c r="G2">
        <v>13386500</v>
      </c>
      <c r="I2" s="31">
        <v>41346</v>
      </c>
      <c r="J2">
        <v>0.28000000000000003</v>
      </c>
    </row>
    <row r="3" spans="1:10" x14ac:dyDescent="0.2">
      <c r="A3" s="31">
        <v>41303</v>
      </c>
      <c r="B3">
        <v>36.880001</v>
      </c>
      <c r="C3">
        <v>37.57</v>
      </c>
      <c r="D3">
        <v>36.860000999999997</v>
      </c>
      <c r="E3">
        <v>37.419998</v>
      </c>
      <c r="F3">
        <v>27.317364000000001</v>
      </c>
      <c r="G3">
        <v>17705800</v>
      </c>
      <c r="I3" s="31">
        <v>41437</v>
      </c>
      <c r="J3">
        <v>0.28000000000000003</v>
      </c>
    </row>
    <row r="4" spans="1:10" x14ac:dyDescent="0.2">
      <c r="A4" s="31">
        <v>41304</v>
      </c>
      <c r="B4">
        <v>37.400002000000001</v>
      </c>
      <c r="C4">
        <v>37.610000999999997</v>
      </c>
      <c r="D4">
        <v>37.32</v>
      </c>
      <c r="E4">
        <v>37.5</v>
      </c>
      <c r="F4">
        <v>27.375761000000001</v>
      </c>
      <c r="G4">
        <v>13219400</v>
      </c>
      <c r="I4" s="31">
        <v>41529</v>
      </c>
      <c r="J4">
        <v>0.28000000000000003</v>
      </c>
    </row>
    <row r="5" spans="1:10" x14ac:dyDescent="0.2">
      <c r="A5" s="31">
        <v>41305</v>
      </c>
      <c r="B5">
        <v>37.529998999999997</v>
      </c>
      <c r="C5">
        <v>37.529998999999997</v>
      </c>
      <c r="D5">
        <v>37.110000999999997</v>
      </c>
      <c r="E5">
        <v>37.240001999999997</v>
      </c>
      <c r="F5">
        <v>27.185956999999998</v>
      </c>
      <c r="G5">
        <v>12969100</v>
      </c>
      <c r="I5" s="31">
        <v>41605</v>
      </c>
      <c r="J5">
        <v>0.28000000000000003</v>
      </c>
    </row>
    <row r="6" spans="1:10" x14ac:dyDescent="0.2">
      <c r="A6" s="31">
        <v>41306</v>
      </c>
      <c r="B6">
        <v>37.540000999999997</v>
      </c>
      <c r="C6">
        <v>37.709999000000003</v>
      </c>
      <c r="D6">
        <v>37.369999</v>
      </c>
      <c r="E6">
        <v>37.540000999999997</v>
      </c>
      <c r="F6">
        <v>27.404955000000001</v>
      </c>
      <c r="G6">
        <v>11932600</v>
      </c>
      <c r="I6" s="31">
        <v>41710</v>
      </c>
      <c r="J6">
        <v>0.30499999999999999</v>
      </c>
    </row>
    <row r="7" spans="1:10" x14ac:dyDescent="0.2">
      <c r="A7" s="31">
        <v>41309</v>
      </c>
      <c r="B7">
        <v>37.479999999999997</v>
      </c>
      <c r="C7">
        <v>37.580002</v>
      </c>
      <c r="D7">
        <v>37.299999</v>
      </c>
      <c r="E7">
        <v>37.349997999999999</v>
      </c>
      <c r="F7">
        <v>27.266255999999998</v>
      </c>
      <c r="G7">
        <v>9456300</v>
      </c>
      <c r="I7" s="31">
        <v>41802</v>
      </c>
      <c r="J7">
        <v>0.30499999999999999</v>
      </c>
    </row>
    <row r="8" spans="1:10" x14ac:dyDescent="0.2">
      <c r="A8" s="31">
        <v>41310</v>
      </c>
      <c r="B8">
        <v>37.560001</v>
      </c>
      <c r="C8">
        <v>38.159999999999997</v>
      </c>
      <c r="D8">
        <v>37.560001</v>
      </c>
      <c r="E8">
        <v>38.139999000000003</v>
      </c>
      <c r="F8">
        <v>27.842970000000001</v>
      </c>
      <c r="G8">
        <v>17897300</v>
      </c>
      <c r="I8" s="31">
        <v>41893</v>
      </c>
      <c r="J8">
        <v>0.30499999999999999</v>
      </c>
    </row>
    <row r="9" spans="1:10" x14ac:dyDescent="0.2">
      <c r="A9" s="31">
        <v>41311</v>
      </c>
      <c r="B9">
        <v>38.130001</v>
      </c>
      <c r="C9">
        <v>38.43</v>
      </c>
      <c r="D9">
        <v>38</v>
      </c>
      <c r="E9">
        <v>38.310001</v>
      </c>
      <c r="F9">
        <v>27.967077</v>
      </c>
      <c r="G9">
        <v>16823700</v>
      </c>
      <c r="I9" s="31">
        <v>41969</v>
      </c>
      <c r="J9">
        <v>0.30499999999999999</v>
      </c>
    </row>
    <row r="10" spans="1:10" x14ac:dyDescent="0.2">
      <c r="A10" s="31">
        <v>41312</v>
      </c>
      <c r="B10">
        <v>38.419998</v>
      </c>
      <c r="C10">
        <v>39.060001</v>
      </c>
      <c r="D10">
        <v>38.349997999999999</v>
      </c>
      <c r="E10">
        <v>38.909999999999997</v>
      </c>
      <c r="F10">
        <v>28.405087999999999</v>
      </c>
      <c r="G10">
        <v>18805300</v>
      </c>
      <c r="I10" s="31">
        <v>42075</v>
      </c>
      <c r="J10">
        <v>0.33</v>
      </c>
    </row>
    <row r="11" spans="1:10" x14ac:dyDescent="0.2">
      <c r="A11" s="31">
        <v>41313</v>
      </c>
      <c r="B11">
        <v>38.849997999999999</v>
      </c>
      <c r="C11">
        <v>38.939999</v>
      </c>
      <c r="D11">
        <v>38.599997999999999</v>
      </c>
      <c r="E11">
        <v>38.770000000000003</v>
      </c>
      <c r="F11">
        <v>28.302885</v>
      </c>
      <c r="G11">
        <v>12308000</v>
      </c>
      <c r="I11" s="31">
        <v>42166</v>
      </c>
      <c r="J11">
        <v>0.33</v>
      </c>
    </row>
    <row r="12" spans="1:10" x14ac:dyDescent="0.2">
      <c r="A12" s="31">
        <v>41316</v>
      </c>
      <c r="B12">
        <v>38.709999000000003</v>
      </c>
      <c r="C12">
        <v>38.830002</v>
      </c>
      <c r="D12">
        <v>38.409999999999997</v>
      </c>
      <c r="E12">
        <v>38.610000999999997</v>
      </c>
      <c r="F12">
        <v>28.186078999999999</v>
      </c>
      <c r="G12">
        <v>12159900</v>
      </c>
      <c r="I12" s="31">
        <v>42258</v>
      </c>
      <c r="J12">
        <v>0.33</v>
      </c>
    </row>
    <row r="13" spans="1:10" x14ac:dyDescent="0.2">
      <c r="A13" s="31">
        <v>41317</v>
      </c>
      <c r="B13">
        <v>38.110000999999997</v>
      </c>
      <c r="C13">
        <v>38.159999999999997</v>
      </c>
      <c r="D13">
        <v>37.279998999999997</v>
      </c>
      <c r="E13">
        <v>37.560001</v>
      </c>
      <c r="F13">
        <v>27.419564999999999</v>
      </c>
      <c r="G13">
        <v>30700500</v>
      </c>
      <c r="I13" s="31">
        <v>42335</v>
      </c>
      <c r="J13">
        <v>0.33</v>
      </c>
    </row>
    <row r="14" spans="1:10" x14ac:dyDescent="0.2">
      <c r="A14" s="31">
        <v>41318</v>
      </c>
      <c r="B14">
        <v>37.669998</v>
      </c>
      <c r="C14">
        <v>37.939999</v>
      </c>
      <c r="D14">
        <v>37.009998000000003</v>
      </c>
      <c r="E14">
        <v>37.209999000000003</v>
      </c>
      <c r="F14">
        <v>27.164051000000001</v>
      </c>
      <c r="G14">
        <v>19943800</v>
      </c>
      <c r="I14" s="31">
        <v>42440</v>
      </c>
      <c r="J14">
        <v>0.35</v>
      </c>
    </row>
    <row r="15" spans="1:10" x14ac:dyDescent="0.2">
      <c r="A15" s="31">
        <v>41319</v>
      </c>
      <c r="B15">
        <v>37.240001999999997</v>
      </c>
      <c r="C15">
        <v>37.509998000000003</v>
      </c>
      <c r="D15">
        <v>36.700001</v>
      </c>
      <c r="E15">
        <v>36.840000000000003</v>
      </c>
      <c r="F15">
        <v>26.893953</v>
      </c>
      <c r="G15">
        <v>22748600</v>
      </c>
      <c r="I15" s="31">
        <v>42534</v>
      </c>
      <c r="J15">
        <v>0.35</v>
      </c>
    </row>
    <row r="16" spans="1:10" x14ac:dyDescent="0.2">
      <c r="A16" s="31">
        <v>41320</v>
      </c>
      <c r="B16">
        <v>36.939999</v>
      </c>
      <c r="C16">
        <v>37.419998</v>
      </c>
      <c r="D16">
        <v>36.540000999999997</v>
      </c>
      <c r="E16">
        <v>37.419998</v>
      </c>
      <c r="F16">
        <v>27.317364000000001</v>
      </c>
      <c r="G16">
        <v>25204300</v>
      </c>
      <c r="I16" s="31">
        <v>42626</v>
      </c>
      <c r="J16">
        <v>0.35</v>
      </c>
    </row>
    <row r="17" spans="1:10" x14ac:dyDescent="0.2">
      <c r="A17" s="31">
        <v>41324</v>
      </c>
      <c r="B17">
        <v>37.509998000000003</v>
      </c>
      <c r="C17">
        <v>37.770000000000003</v>
      </c>
      <c r="D17">
        <v>37.459999000000003</v>
      </c>
      <c r="E17">
        <v>37.669998</v>
      </c>
      <c r="F17">
        <v>27.499860999999999</v>
      </c>
      <c r="G17">
        <v>14850600</v>
      </c>
      <c r="I17" s="31">
        <v>42703</v>
      </c>
      <c r="J17">
        <v>0.35</v>
      </c>
    </row>
    <row r="18" spans="1:10" x14ac:dyDescent="0.2">
      <c r="A18" s="31">
        <v>41325</v>
      </c>
      <c r="B18">
        <v>37.700001</v>
      </c>
      <c r="C18">
        <v>37.880001</v>
      </c>
      <c r="D18">
        <v>37.409999999999997</v>
      </c>
      <c r="E18">
        <v>37.729999999999997</v>
      </c>
      <c r="F18">
        <v>27.543655000000001</v>
      </c>
      <c r="G18">
        <v>12949300</v>
      </c>
      <c r="I18" s="31">
        <v>42807</v>
      </c>
      <c r="J18">
        <v>0.37</v>
      </c>
    </row>
    <row r="19" spans="1:10" x14ac:dyDescent="0.2">
      <c r="A19" s="31">
        <v>41326</v>
      </c>
      <c r="B19">
        <v>37.619999</v>
      </c>
      <c r="C19">
        <v>37.790000999999997</v>
      </c>
      <c r="D19">
        <v>37.43</v>
      </c>
      <c r="E19">
        <v>37.709999000000003</v>
      </c>
      <c r="F19">
        <v>27.529067999999999</v>
      </c>
      <c r="G19">
        <v>14135100</v>
      </c>
      <c r="I19" s="31">
        <v>42899</v>
      </c>
      <c r="J19">
        <v>0.37</v>
      </c>
    </row>
    <row r="20" spans="1:10" x14ac:dyDescent="0.2">
      <c r="A20" s="31">
        <v>41327</v>
      </c>
      <c r="B20">
        <v>37.759998000000003</v>
      </c>
      <c r="C20">
        <v>38.520000000000003</v>
      </c>
      <c r="D20">
        <v>37.709999000000003</v>
      </c>
      <c r="E20">
        <v>38.520000000000003</v>
      </c>
      <c r="F20">
        <v>28.120380000000001</v>
      </c>
      <c r="G20">
        <v>20102800</v>
      </c>
      <c r="I20" s="31">
        <v>42992</v>
      </c>
      <c r="J20">
        <v>0.37</v>
      </c>
    </row>
    <row r="21" spans="1:10" x14ac:dyDescent="0.2">
      <c r="A21" s="31">
        <v>41330</v>
      </c>
      <c r="B21">
        <v>38.560001</v>
      </c>
      <c r="C21">
        <v>38.720001000000003</v>
      </c>
      <c r="D21">
        <v>37.720001000000003</v>
      </c>
      <c r="E21">
        <v>37.720001000000003</v>
      </c>
      <c r="F21">
        <v>27.536359999999998</v>
      </c>
      <c r="G21">
        <v>15874600</v>
      </c>
      <c r="I21" s="31">
        <v>43069</v>
      </c>
      <c r="J21">
        <v>0.37</v>
      </c>
    </row>
    <row r="22" spans="1:10" x14ac:dyDescent="0.2">
      <c r="A22" s="31">
        <v>41331</v>
      </c>
      <c r="B22">
        <v>37.950001</v>
      </c>
      <c r="C22">
        <v>38.189999</v>
      </c>
      <c r="D22">
        <v>37.779998999999997</v>
      </c>
      <c r="E22">
        <v>38.110000999999997</v>
      </c>
      <c r="F22">
        <v>27.821075</v>
      </c>
      <c r="G22">
        <v>15770000</v>
      </c>
      <c r="I22" s="31">
        <v>43173</v>
      </c>
      <c r="J22">
        <v>0.39</v>
      </c>
    </row>
    <row r="23" spans="1:10" x14ac:dyDescent="0.2">
      <c r="A23" s="31">
        <v>41332</v>
      </c>
      <c r="B23">
        <v>38.029998999999997</v>
      </c>
      <c r="C23">
        <v>38.540000999999997</v>
      </c>
      <c r="D23">
        <v>37.919998</v>
      </c>
      <c r="E23">
        <v>38.450001</v>
      </c>
      <c r="F23">
        <v>28.069281</v>
      </c>
      <c r="G23">
        <v>14271100</v>
      </c>
      <c r="I23" s="31">
        <v>43265</v>
      </c>
      <c r="J23">
        <v>0.39</v>
      </c>
    </row>
    <row r="24" spans="1:10" x14ac:dyDescent="0.2">
      <c r="A24" s="31">
        <v>41333</v>
      </c>
      <c r="B24">
        <v>38.470001000000003</v>
      </c>
      <c r="C24">
        <v>38.970001000000003</v>
      </c>
      <c r="D24">
        <v>38.419998</v>
      </c>
      <c r="E24">
        <v>38.720001000000003</v>
      </c>
      <c r="F24">
        <v>28.266378</v>
      </c>
      <c r="G24">
        <v>19005500</v>
      </c>
      <c r="I24" s="31">
        <v>43356</v>
      </c>
      <c r="J24">
        <v>0.39</v>
      </c>
    </row>
    <row r="25" spans="1:10" x14ac:dyDescent="0.2">
      <c r="A25" s="31">
        <v>41334</v>
      </c>
      <c r="B25">
        <v>38.490001999999997</v>
      </c>
      <c r="C25">
        <v>38.790000999999997</v>
      </c>
      <c r="D25">
        <v>38.490001999999997</v>
      </c>
      <c r="E25">
        <v>38.700001</v>
      </c>
      <c r="F25">
        <v>28.251776</v>
      </c>
      <c r="G25">
        <v>13724500</v>
      </c>
      <c r="I25" s="31">
        <v>43433</v>
      </c>
      <c r="J25">
        <v>0.39</v>
      </c>
    </row>
    <row r="26" spans="1:10" x14ac:dyDescent="0.2">
      <c r="A26" s="31">
        <v>41337</v>
      </c>
      <c r="B26">
        <v>38.599997999999999</v>
      </c>
      <c r="C26">
        <v>38.82</v>
      </c>
      <c r="D26">
        <v>38.450001</v>
      </c>
      <c r="E26">
        <v>38.82</v>
      </c>
      <c r="F26">
        <v>28.339392</v>
      </c>
      <c r="G26">
        <v>9934300</v>
      </c>
      <c r="I26" s="31">
        <v>43538</v>
      </c>
      <c r="J26">
        <v>0.4</v>
      </c>
    </row>
    <row r="27" spans="1:10" x14ac:dyDescent="0.2">
      <c r="A27" s="31">
        <v>41338</v>
      </c>
      <c r="B27">
        <v>38.979999999999997</v>
      </c>
      <c r="C27">
        <v>39</v>
      </c>
      <c r="D27">
        <v>38.560001</v>
      </c>
      <c r="E27">
        <v>38.68</v>
      </c>
      <c r="F27">
        <v>28.237181</v>
      </c>
      <c r="G27">
        <v>13240700</v>
      </c>
      <c r="I27" s="31">
        <v>43629</v>
      </c>
      <c r="J27">
        <v>0.4</v>
      </c>
    </row>
    <row r="28" spans="1:10" x14ac:dyDescent="0.2">
      <c r="A28" s="31">
        <v>41339</v>
      </c>
      <c r="B28">
        <v>38.799999</v>
      </c>
      <c r="C28">
        <v>39.040000999999997</v>
      </c>
      <c r="D28">
        <v>38.700001</v>
      </c>
      <c r="E28">
        <v>39.020000000000003</v>
      </c>
      <c r="F28">
        <v>28.485384</v>
      </c>
      <c r="G28">
        <v>11653900</v>
      </c>
      <c r="I28" s="31">
        <v>43721</v>
      </c>
      <c r="J28">
        <v>0.4</v>
      </c>
    </row>
    <row r="29" spans="1:10" x14ac:dyDescent="0.2">
      <c r="A29" s="31">
        <v>41340</v>
      </c>
      <c r="B29">
        <v>39.040000999999997</v>
      </c>
      <c r="C29">
        <v>39.189999</v>
      </c>
      <c r="D29">
        <v>38.840000000000003</v>
      </c>
      <c r="E29">
        <v>39.119999</v>
      </c>
      <c r="F29">
        <v>28.558396999999999</v>
      </c>
      <c r="G29">
        <v>15094900</v>
      </c>
      <c r="I29" s="31">
        <v>43798</v>
      </c>
      <c r="J29">
        <v>0.4</v>
      </c>
    </row>
    <row r="30" spans="1:10" x14ac:dyDescent="0.2">
      <c r="A30" s="31">
        <v>41341</v>
      </c>
      <c r="B30">
        <v>39.169998</v>
      </c>
      <c r="C30">
        <v>39.419998</v>
      </c>
      <c r="D30">
        <v>39.029998999999997</v>
      </c>
      <c r="E30">
        <v>39.220001000000003</v>
      </c>
      <c r="F30">
        <v>28.631398999999998</v>
      </c>
      <c r="G30">
        <v>11183600</v>
      </c>
      <c r="I30" s="31">
        <v>43903</v>
      </c>
      <c r="J30">
        <v>0.41</v>
      </c>
    </row>
    <row r="31" spans="1:10" x14ac:dyDescent="0.2">
      <c r="A31" s="31">
        <v>41344</v>
      </c>
      <c r="B31">
        <v>39.200001</v>
      </c>
      <c r="C31">
        <v>39.380001</v>
      </c>
      <c r="D31">
        <v>39.18</v>
      </c>
      <c r="E31">
        <v>39.310001</v>
      </c>
      <c r="F31">
        <v>28.697094</v>
      </c>
      <c r="G31">
        <v>9200400</v>
      </c>
      <c r="I31" s="31">
        <v>43994</v>
      </c>
      <c r="J31">
        <v>0.41</v>
      </c>
    </row>
    <row r="32" spans="1:10" x14ac:dyDescent="0.2">
      <c r="A32" s="31">
        <v>41345</v>
      </c>
      <c r="B32">
        <v>39.279998999999997</v>
      </c>
      <c r="C32">
        <v>39.310001</v>
      </c>
      <c r="D32">
        <v>38.799999</v>
      </c>
      <c r="E32">
        <v>38.959999000000003</v>
      </c>
      <c r="F32">
        <v>28.441586999999998</v>
      </c>
      <c r="G32">
        <v>11375900</v>
      </c>
      <c r="I32" s="31">
        <v>44088</v>
      </c>
      <c r="J32">
        <v>0.41</v>
      </c>
    </row>
    <row r="33" spans="1:10" x14ac:dyDescent="0.2">
      <c r="A33" s="31">
        <v>41346</v>
      </c>
      <c r="B33">
        <v>38.82</v>
      </c>
      <c r="C33">
        <v>38.869999</v>
      </c>
      <c r="D33">
        <v>38.549999</v>
      </c>
      <c r="E33">
        <v>38.590000000000003</v>
      </c>
      <c r="F33">
        <v>28.375402000000001</v>
      </c>
      <c r="G33">
        <v>14358300</v>
      </c>
      <c r="I33" s="31">
        <v>44165</v>
      </c>
      <c r="J33">
        <v>0.41</v>
      </c>
    </row>
    <row r="34" spans="1:10" x14ac:dyDescent="0.2">
      <c r="A34" s="31">
        <v>41347</v>
      </c>
      <c r="B34">
        <v>38.82</v>
      </c>
      <c r="C34">
        <v>39.119999</v>
      </c>
      <c r="D34">
        <v>38.659999999999997</v>
      </c>
      <c r="E34">
        <v>39.020000000000003</v>
      </c>
      <c r="F34">
        <v>28.691586999999998</v>
      </c>
      <c r="G34">
        <v>14572500</v>
      </c>
      <c r="I34" s="31">
        <v>44267</v>
      </c>
      <c r="J34">
        <v>0.42</v>
      </c>
    </row>
    <row r="35" spans="1:10" x14ac:dyDescent="0.2">
      <c r="A35" s="31">
        <v>41348</v>
      </c>
      <c r="B35">
        <v>38.82</v>
      </c>
      <c r="C35">
        <v>38.939999</v>
      </c>
      <c r="D35">
        <v>38.659999999999997</v>
      </c>
      <c r="E35">
        <v>38.830002</v>
      </c>
      <c r="F35">
        <v>28.551877999999999</v>
      </c>
      <c r="G35">
        <v>20781900</v>
      </c>
      <c r="I35" s="31">
        <v>44361</v>
      </c>
      <c r="J35">
        <v>0.42</v>
      </c>
    </row>
    <row r="36" spans="1:10" x14ac:dyDescent="0.2">
      <c r="A36" s="31">
        <v>41351</v>
      </c>
      <c r="B36">
        <v>38.610000999999997</v>
      </c>
      <c r="C36">
        <v>38.939999</v>
      </c>
      <c r="D36">
        <v>38.57</v>
      </c>
      <c r="E36">
        <v>38.759998000000003</v>
      </c>
      <c r="F36">
        <v>28.500406000000002</v>
      </c>
      <c r="G36">
        <v>11479900</v>
      </c>
      <c r="I36" s="31">
        <v>44453</v>
      </c>
      <c r="J36">
        <v>0.42</v>
      </c>
    </row>
    <row r="37" spans="1:10" x14ac:dyDescent="0.2">
      <c r="A37" s="31">
        <v>41352</v>
      </c>
      <c r="B37">
        <v>38.919998</v>
      </c>
      <c r="C37">
        <v>39.400002000000001</v>
      </c>
      <c r="D37">
        <v>38.82</v>
      </c>
      <c r="E37">
        <v>39.330002</v>
      </c>
      <c r="F37">
        <v>28.919526999999999</v>
      </c>
      <c r="G37">
        <v>15192000</v>
      </c>
      <c r="I37" s="31">
        <v>44530</v>
      </c>
      <c r="J37">
        <v>0.42</v>
      </c>
    </row>
    <row r="38" spans="1:10" x14ac:dyDescent="0.2">
      <c r="A38" s="31">
        <v>41353</v>
      </c>
      <c r="B38">
        <v>39.400002000000001</v>
      </c>
      <c r="C38">
        <v>39.919998</v>
      </c>
      <c r="D38">
        <v>39.360000999999997</v>
      </c>
      <c r="E38">
        <v>39.869999</v>
      </c>
      <c r="F38">
        <v>29.316604999999999</v>
      </c>
      <c r="G38">
        <v>19271900</v>
      </c>
      <c r="I38" s="31">
        <v>44634</v>
      </c>
      <c r="J38">
        <v>0.44</v>
      </c>
    </row>
    <row r="39" spans="1:10" x14ac:dyDescent="0.2">
      <c r="A39" s="31">
        <v>41354</v>
      </c>
      <c r="B39">
        <v>39.849997999999999</v>
      </c>
      <c r="C39">
        <v>40.43</v>
      </c>
      <c r="D39">
        <v>39.759998000000003</v>
      </c>
      <c r="E39">
        <v>40.07</v>
      </c>
      <c r="F39">
        <v>29.463663</v>
      </c>
      <c r="G39">
        <v>23063600</v>
      </c>
      <c r="I39" s="31">
        <v>44726</v>
      </c>
      <c r="J39">
        <v>0.44</v>
      </c>
    </row>
    <row r="40" spans="1:10" x14ac:dyDescent="0.2">
      <c r="A40" s="31">
        <v>41355</v>
      </c>
      <c r="B40">
        <v>39.979999999999997</v>
      </c>
      <c r="C40">
        <v>40.279998999999997</v>
      </c>
      <c r="D40">
        <v>39.889999000000003</v>
      </c>
      <c r="E40">
        <v>40.040000999999997</v>
      </c>
      <c r="F40">
        <v>29.441604999999999</v>
      </c>
      <c r="G40">
        <v>16128500</v>
      </c>
      <c r="I40" s="31">
        <v>44819</v>
      </c>
      <c r="J40">
        <v>0.44</v>
      </c>
    </row>
    <row r="41" spans="1:10" x14ac:dyDescent="0.2">
      <c r="A41" s="31">
        <v>41358</v>
      </c>
      <c r="B41">
        <v>40.110000999999997</v>
      </c>
      <c r="C41">
        <v>40.25</v>
      </c>
      <c r="D41">
        <v>39.959999000000003</v>
      </c>
      <c r="E41">
        <v>40.119999</v>
      </c>
      <c r="F41">
        <v>29.500418</v>
      </c>
      <c r="G41">
        <v>15718400</v>
      </c>
      <c r="I41" s="31">
        <v>44895</v>
      </c>
      <c r="J41">
        <v>0.44</v>
      </c>
    </row>
    <row r="42" spans="1:10" x14ac:dyDescent="0.2">
      <c r="A42" s="31">
        <v>41359</v>
      </c>
      <c r="B42">
        <v>40.130001</v>
      </c>
      <c r="C42">
        <v>40.700001</v>
      </c>
      <c r="D42">
        <v>40.130001</v>
      </c>
      <c r="E42">
        <v>40.689999</v>
      </c>
      <c r="F42">
        <v>29.919550000000001</v>
      </c>
      <c r="G42">
        <v>13666500</v>
      </c>
    </row>
    <row r="43" spans="1:10" x14ac:dyDescent="0.2">
      <c r="A43" s="31">
        <v>41360</v>
      </c>
      <c r="B43">
        <v>40.450001</v>
      </c>
      <c r="C43">
        <v>40.540000999999997</v>
      </c>
      <c r="D43">
        <v>40.060001</v>
      </c>
      <c r="E43">
        <v>40.220001000000003</v>
      </c>
      <c r="F43">
        <v>29.573971</v>
      </c>
      <c r="G43">
        <v>14559900</v>
      </c>
    </row>
    <row r="44" spans="1:10" x14ac:dyDescent="0.2">
      <c r="A44" s="31">
        <v>41361</v>
      </c>
      <c r="B44">
        <v>40.380001</v>
      </c>
      <c r="C44">
        <v>40.599997999999999</v>
      </c>
      <c r="D44">
        <v>40.020000000000003</v>
      </c>
      <c r="E44">
        <v>40.439999</v>
      </c>
      <c r="F44">
        <v>29.735717999999999</v>
      </c>
      <c r="G44">
        <v>14227200</v>
      </c>
    </row>
    <row r="45" spans="1:10" x14ac:dyDescent="0.2">
      <c r="A45" s="31">
        <v>41365</v>
      </c>
      <c r="B45">
        <v>40.389999000000003</v>
      </c>
      <c r="C45">
        <v>40.490001999999997</v>
      </c>
      <c r="D45">
        <v>40.169998</v>
      </c>
      <c r="E45">
        <v>40.450001</v>
      </c>
      <c r="F45">
        <v>29.743074</v>
      </c>
      <c r="G45">
        <v>8200500</v>
      </c>
    </row>
    <row r="46" spans="1:10" x14ac:dyDescent="0.2">
      <c r="A46" s="31">
        <v>41366</v>
      </c>
      <c r="B46">
        <v>40.43</v>
      </c>
      <c r="C46">
        <v>40.900002000000001</v>
      </c>
      <c r="D46">
        <v>40.419998</v>
      </c>
      <c r="E46">
        <v>40.720001000000003</v>
      </c>
      <c r="F46">
        <v>29.94162</v>
      </c>
      <c r="G46">
        <v>13359200</v>
      </c>
    </row>
    <row r="47" spans="1:10" x14ac:dyDescent="0.2">
      <c r="A47" s="31">
        <v>41367</v>
      </c>
      <c r="B47">
        <v>40.779998999999997</v>
      </c>
      <c r="C47">
        <v>40.82</v>
      </c>
      <c r="D47">
        <v>40.080002</v>
      </c>
      <c r="E47">
        <v>40.169998</v>
      </c>
      <c r="F47">
        <v>29.537196999999999</v>
      </c>
      <c r="G47">
        <v>13639200</v>
      </c>
    </row>
    <row r="48" spans="1:10" x14ac:dyDescent="0.2">
      <c r="A48" s="31">
        <v>41368</v>
      </c>
      <c r="B48">
        <v>40.270000000000003</v>
      </c>
      <c r="C48">
        <v>40.590000000000003</v>
      </c>
      <c r="D48">
        <v>40.200001</v>
      </c>
      <c r="E48">
        <v>40.540000999999997</v>
      </c>
      <c r="F48">
        <v>29.809256000000001</v>
      </c>
      <c r="G48">
        <v>11435900</v>
      </c>
    </row>
    <row r="49" spans="1:7" x14ac:dyDescent="0.2">
      <c r="A49" s="31">
        <v>41369</v>
      </c>
      <c r="B49">
        <v>40.209999000000003</v>
      </c>
      <c r="C49">
        <v>40.360000999999997</v>
      </c>
      <c r="D49">
        <v>40.009998000000003</v>
      </c>
      <c r="E49">
        <v>40.080002</v>
      </c>
      <c r="F49">
        <v>29.471024</v>
      </c>
      <c r="G49">
        <v>10729500</v>
      </c>
    </row>
    <row r="50" spans="1:7" x14ac:dyDescent="0.2">
      <c r="A50" s="31">
        <v>41372</v>
      </c>
      <c r="B50">
        <v>40.060001</v>
      </c>
      <c r="C50">
        <v>40.869999</v>
      </c>
      <c r="D50">
        <v>39.770000000000003</v>
      </c>
      <c r="E50">
        <v>40.860000999999997</v>
      </c>
      <c r="F50">
        <v>30.044556</v>
      </c>
      <c r="G50">
        <v>22757900</v>
      </c>
    </row>
    <row r="51" spans="1:7" x14ac:dyDescent="0.2">
      <c r="A51" s="31">
        <v>41373</v>
      </c>
      <c r="B51">
        <v>40.810001</v>
      </c>
      <c r="C51">
        <v>41.130001</v>
      </c>
      <c r="D51">
        <v>40.509998000000003</v>
      </c>
      <c r="E51">
        <v>40.709999000000003</v>
      </c>
      <c r="F51">
        <v>29.934249999999999</v>
      </c>
      <c r="G51">
        <v>21056100</v>
      </c>
    </row>
    <row r="52" spans="1:7" x14ac:dyDescent="0.2">
      <c r="A52" s="31">
        <v>41374</v>
      </c>
      <c r="B52">
        <v>40.779998999999997</v>
      </c>
      <c r="C52">
        <v>41.169998</v>
      </c>
      <c r="D52">
        <v>40.709999000000003</v>
      </c>
      <c r="E52">
        <v>41.07</v>
      </c>
      <c r="F52">
        <v>30.198967</v>
      </c>
      <c r="G52">
        <v>9703700</v>
      </c>
    </row>
    <row r="53" spans="1:7" x14ac:dyDescent="0.2">
      <c r="A53" s="31">
        <v>41375</v>
      </c>
      <c r="B53">
        <v>41.130001</v>
      </c>
      <c r="C53">
        <v>41.41</v>
      </c>
      <c r="D53">
        <v>41.060001</v>
      </c>
      <c r="E53">
        <v>41.18</v>
      </c>
      <c r="F53">
        <v>30.27985</v>
      </c>
      <c r="G53">
        <v>10962500</v>
      </c>
    </row>
    <row r="54" spans="1:7" x14ac:dyDescent="0.2">
      <c r="A54" s="31">
        <v>41376</v>
      </c>
      <c r="B54">
        <v>40.909999999999997</v>
      </c>
      <c r="C54">
        <v>41.110000999999997</v>
      </c>
      <c r="D54">
        <v>40.68</v>
      </c>
      <c r="E54">
        <v>41.080002</v>
      </c>
      <c r="F54">
        <v>30.206313999999999</v>
      </c>
      <c r="G54">
        <v>10394700</v>
      </c>
    </row>
    <row r="55" spans="1:7" x14ac:dyDescent="0.2">
      <c r="A55" s="31">
        <v>41379</v>
      </c>
      <c r="B55">
        <v>40.849997999999999</v>
      </c>
      <c r="C55">
        <v>40.990001999999997</v>
      </c>
      <c r="D55">
        <v>40.049999</v>
      </c>
      <c r="E55">
        <v>40.090000000000003</v>
      </c>
      <c r="F55">
        <v>29.478369000000001</v>
      </c>
      <c r="G55">
        <v>16050600</v>
      </c>
    </row>
    <row r="56" spans="1:7" x14ac:dyDescent="0.2">
      <c r="A56" s="31">
        <v>41380</v>
      </c>
      <c r="B56">
        <v>41.400002000000001</v>
      </c>
      <c r="C56">
        <v>42.48</v>
      </c>
      <c r="D56">
        <v>41.25</v>
      </c>
      <c r="E56">
        <v>42.369999</v>
      </c>
      <c r="F56">
        <v>31.154869000000001</v>
      </c>
      <c r="G56">
        <v>32135700</v>
      </c>
    </row>
    <row r="57" spans="1:7" x14ac:dyDescent="0.2">
      <c r="A57" s="31">
        <v>41381</v>
      </c>
      <c r="B57">
        <v>42.139999000000003</v>
      </c>
      <c r="C57">
        <v>42.700001</v>
      </c>
      <c r="D57">
        <v>42.029998999999997</v>
      </c>
      <c r="E57">
        <v>42.549999</v>
      </c>
      <c r="F57">
        <v>31.287216000000001</v>
      </c>
      <c r="G57">
        <v>24208000</v>
      </c>
    </row>
    <row r="58" spans="1:7" x14ac:dyDescent="0.2">
      <c r="A58" s="31">
        <v>41382</v>
      </c>
      <c r="B58">
        <v>42.48</v>
      </c>
      <c r="C58">
        <v>42.650002000000001</v>
      </c>
      <c r="D58">
        <v>42.09</v>
      </c>
      <c r="E58">
        <v>42.099997999999999</v>
      </c>
      <c r="F58">
        <v>30.956327000000002</v>
      </c>
      <c r="G58">
        <v>16034200</v>
      </c>
    </row>
    <row r="59" spans="1:7" x14ac:dyDescent="0.2">
      <c r="A59" s="31">
        <v>41383</v>
      </c>
      <c r="B59">
        <v>42.279998999999997</v>
      </c>
      <c r="C59">
        <v>42.77</v>
      </c>
      <c r="D59">
        <v>42.200001</v>
      </c>
      <c r="E59">
        <v>42.66</v>
      </c>
      <c r="F59">
        <v>31.368100999999999</v>
      </c>
      <c r="G59">
        <v>13875800</v>
      </c>
    </row>
    <row r="60" spans="1:7" x14ac:dyDescent="0.2">
      <c r="A60" s="31">
        <v>41386</v>
      </c>
      <c r="B60">
        <v>42.52</v>
      </c>
      <c r="C60">
        <v>42.849997999999999</v>
      </c>
      <c r="D60">
        <v>42.400002000000001</v>
      </c>
      <c r="E60">
        <v>42.720001000000003</v>
      </c>
      <c r="F60">
        <v>31.412212</v>
      </c>
      <c r="G60">
        <v>10544100</v>
      </c>
    </row>
    <row r="61" spans="1:7" x14ac:dyDescent="0.2">
      <c r="A61" s="31">
        <v>41387</v>
      </c>
      <c r="B61">
        <v>42.779998999999997</v>
      </c>
      <c r="C61">
        <v>42.959999000000003</v>
      </c>
      <c r="D61">
        <v>42.259998000000003</v>
      </c>
      <c r="E61">
        <v>42.700001</v>
      </c>
      <c r="F61">
        <v>31.397511000000002</v>
      </c>
      <c r="G61">
        <v>11216200</v>
      </c>
    </row>
    <row r="62" spans="1:7" x14ac:dyDescent="0.2">
      <c r="A62" s="31">
        <v>41388</v>
      </c>
      <c r="B62">
        <v>42.639999000000003</v>
      </c>
      <c r="C62">
        <v>42.900002000000001</v>
      </c>
      <c r="D62">
        <v>42.099997999999999</v>
      </c>
      <c r="E62">
        <v>42.150002000000001</v>
      </c>
      <c r="F62">
        <v>30.993099000000001</v>
      </c>
      <c r="G62">
        <v>11368200</v>
      </c>
    </row>
    <row r="63" spans="1:7" x14ac:dyDescent="0.2">
      <c r="A63" s="31">
        <v>41389</v>
      </c>
      <c r="B63">
        <v>42.259998000000003</v>
      </c>
      <c r="C63">
        <v>42.540000999999997</v>
      </c>
      <c r="D63">
        <v>42.080002</v>
      </c>
      <c r="E63">
        <v>42.349997999999999</v>
      </c>
      <c r="F63">
        <v>31.140149999999998</v>
      </c>
      <c r="G63">
        <v>10197100</v>
      </c>
    </row>
    <row r="64" spans="1:7" x14ac:dyDescent="0.2">
      <c r="A64" s="31">
        <v>41390</v>
      </c>
      <c r="B64">
        <v>42.18</v>
      </c>
      <c r="C64">
        <v>42.43</v>
      </c>
      <c r="D64">
        <v>42.09</v>
      </c>
      <c r="E64">
        <v>42.099997999999999</v>
      </c>
      <c r="F64">
        <v>30.956327000000002</v>
      </c>
      <c r="G64">
        <v>15159800</v>
      </c>
    </row>
    <row r="65" spans="1:7" x14ac:dyDescent="0.2">
      <c r="A65" s="31">
        <v>41393</v>
      </c>
      <c r="B65">
        <v>42.240001999999997</v>
      </c>
      <c r="C65">
        <v>42.290000999999997</v>
      </c>
      <c r="D65">
        <v>41.919998</v>
      </c>
      <c r="E65">
        <v>42.240001999999997</v>
      </c>
      <c r="F65">
        <v>31.059258</v>
      </c>
      <c r="G65">
        <v>11311100</v>
      </c>
    </row>
    <row r="66" spans="1:7" x14ac:dyDescent="0.2">
      <c r="A66" s="31">
        <v>41394</v>
      </c>
      <c r="B66">
        <v>42.150002000000001</v>
      </c>
      <c r="C66">
        <v>42.389999000000003</v>
      </c>
      <c r="D66">
        <v>41.880001</v>
      </c>
      <c r="E66">
        <v>42.330002</v>
      </c>
      <c r="F66">
        <v>31.125451999999999</v>
      </c>
      <c r="G66">
        <v>13432200</v>
      </c>
    </row>
    <row r="67" spans="1:7" x14ac:dyDescent="0.2">
      <c r="A67" s="31">
        <v>41395</v>
      </c>
      <c r="B67">
        <v>42.150002000000001</v>
      </c>
      <c r="C67">
        <v>42.560001</v>
      </c>
      <c r="D67">
        <v>42.139999000000003</v>
      </c>
      <c r="E67">
        <v>42.209999000000003</v>
      </c>
      <c r="F67">
        <v>31.037212</v>
      </c>
      <c r="G67">
        <v>8710600</v>
      </c>
    </row>
    <row r="68" spans="1:7" x14ac:dyDescent="0.2">
      <c r="A68" s="31">
        <v>41396</v>
      </c>
      <c r="B68">
        <v>41.66</v>
      </c>
      <c r="C68">
        <v>42.16</v>
      </c>
      <c r="D68">
        <v>41.490001999999997</v>
      </c>
      <c r="E68">
        <v>41.959999000000003</v>
      </c>
      <c r="F68">
        <v>30.853387999999999</v>
      </c>
      <c r="G68">
        <v>18709600</v>
      </c>
    </row>
    <row r="69" spans="1:7" x14ac:dyDescent="0.2">
      <c r="A69" s="31">
        <v>41397</v>
      </c>
      <c r="B69">
        <v>42.169998</v>
      </c>
      <c r="C69">
        <v>42.419998</v>
      </c>
      <c r="D69">
        <v>41.959999000000003</v>
      </c>
      <c r="E69">
        <v>42.240001999999997</v>
      </c>
      <c r="F69">
        <v>31.059258</v>
      </c>
      <c r="G69">
        <v>11757800</v>
      </c>
    </row>
    <row r="70" spans="1:7" x14ac:dyDescent="0.2">
      <c r="A70" s="31">
        <v>41400</v>
      </c>
      <c r="B70">
        <v>42.290000999999997</v>
      </c>
      <c r="C70">
        <v>42.290000999999997</v>
      </c>
      <c r="D70">
        <v>41.869999</v>
      </c>
      <c r="E70">
        <v>42.080002</v>
      </c>
      <c r="F70">
        <v>30.941628999999999</v>
      </c>
      <c r="G70">
        <v>9356100</v>
      </c>
    </row>
    <row r="71" spans="1:7" x14ac:dyDescent="0.2">
      <c r="A71" s="31">
        <v>41401</v>
      </c>
      <c r="B71">
        <v>42.209999000000003</v>
      </c>
      <c r="C71">
        <v>42.709999000000003</v>
      </c>
      <c r="D71">
        <v>42.150002000000001</v>
      </c>
      <c r="E71">
        <v>42.700001</v>
      </c>
      <c r="F71">
        <v>31.397511000000002</v>
      </c>
      <c r="G71">
        <v>13785300</v>
      </c>
    </row>
    <row r="72" spans="1:7" x14ac:dyDescent="0.2">
      <c r="A72" s="31">
        <v>41402</v>
      </c>
      <c r="B72">
        <v>42.540000999999997</v>
      </c>
      <c r="C72">
        <v>42.68</v>
      </c>
      <c r="D72">
        <v>42.16</v>
      </c>
      <c r="E72">
        <v>42.459999000000003</v>
      </c>
      <c r="F72">
        <v>31.221045</v>
      </c>
      <c r="G72">
        <v>12636300</v>
      </c>
    </row>
    <row r="73" spans="1:7" x14ac:dyDescent="0.2">
      <c r="A73" s="31">
        <v>41403</v>
      </c>
      <c r="B73">
        <v>42.509998000000003</v>
      </c>
      <c r="C73">
        <v>42.560001</v>
      </c>
      <c r="D73">
        <v>42</v>
      </c>
      <c r="E73">
        <v>42.119999</v>
      </c>
      <c r="F73">
        <v>30.971022000000001</v>
      </c>
      <c r="G73">
        <v>10113700</v>
      </c>
    </row>
    <row r="74" spans="1:7" x14ac:dyDescent="0.2">
      <c r="A74" s="31">
        <v>41404</v>
      </c>
      <c r="B74">
        <v>42.110000999999997</v>
      </c>
      <c r="C74">
        <v>42.240001999999997</v>
      </c>
      <c r="D74">
        <v>41.849997999999999</v>
      </c>
      <c r="E74">
        <v>42.150002000000001</v>
      </c>
      <c r="F74">
        <v>30.993099000000001</v>
      </c>
      <c r="G74">
        <v>9927000</v>
      </c>
    </row>
    <row r="75" spans="1:7" x14ac:dyDescent="0.2">
      <c r="A75" s="31">
        <v>41407</v>
      </c>
      <c r="B75">
        <v>42.139999000000003</v>
      </c>
      <c r="C75">
        <v>42.439999</v>
      </c>
      <c r="D75">
        <v>42</v>
      </c>
      <c r="E75">
        <v>42.189999</v>
      </c>
      <c r="F75">
        <v>31.022516</v>
      </c>
      <c r="G75">
        <v>9291000</v>
      </c>
    </row>
    <row r="76" spans="1:7" x14ac:dyDescent="0.2">
      <c r="A76" s="31">
        <v>41408</v>
      </c>
      <c r="B76">
        <v>42.18</v>
      </c>
      <c r="C76">
        <v>42.669998</v>
      </c>
      <c r="D76">
        <v>42.009998000000003</v>
      </c>
      <c r="E76">
        <v>42.52</v>
      </c>
      <c r="F76">
        <v>31.265162</v>
      </c>
      <c r="G76">
        <v>13023900</v>
      </c>
    </row>
    <row r="77" spans="1:7" x14ac:dyDescent="0.2">
      <c r="A77" s="31">
        <v>41409</v>
      </c>
      <c r="B77">
        <v>42.5</v>
      </c>
      <c r="C77">
        <v>43.099997999999999</v>
      </c>
      <c r="D77">
        <v>42.389999000000003</v>
      </c>
      <c r="E77">
        <v>42.919998</v>
      </c>
      <c r="F77">
        <v>31.559277000000002</v>
      </c>
      <c r="G77">
        <v>12306200</v>
      </c>
    </row>
    <row r="78" spans="1:7" x14ac:dyDescent="0.2">
      <c r="A78" s="31">
        <v>41410</v>
      </c>
      <c r="B78">
        <v>42.91</v>
      </c>
      <c r="C78">
        <v>43.43</v>
      </c>
      <c r="D78">
        <v>42.790000999999997</v>
      </c>
      <c r="E78">
        <v>43.09</v>
      </c>
      <c r="F78">
        <v>31.684270999999999</v>
      </c>
      <c r="G78">
        <v>12330000</v>
      </c>
    </row>
    <row r="79" spans="1:7" x14ac:dyDescent="0.2">
      <c r="A79" s="31">
        <v>41411</v>
      </c>
      <c r="B79">
        <v>43.049999</v>
      </c>
      <c r="C79">
        <v>43.130001</v>
      </c>
      <c r="D79">
        <v>42.560001</v>
      </c>
      <c r="E79">
        <v>42.970001000000003</v>
      </c>
      <c r="F79">
        <v>31.596043000000002</v>
      </c>
      <c r="G79">
        <v>12611200</v>
      </c>
    </row>
    <row r="80" spans="1:7" x14ac:dyDescent="0.2">
      <c r="A80" s="31">
        <v>41414</v>
      </c>
      <c r="B80">
        <v>42.950001</v>
      </c>
      <c r="C80">
        <v>42.950001</v>
      </c>
      <c r="D80">
        <v>42.299999</v>
      </c>
      <c r="E80">
        <v>42.380001</v>
      </c>
      <c r="F80">
        <v>31.162212</v>
      </c>
      <c r="G80">
        <v>9966000</v>
      </c>
    </row>
    <row r="81" spans="1:7" x14ac:dyDescent="0.2">
      <c r="A81" s="31">
        <v>41415</v>
      </c>
      <c r="B81">
        <v>42.48</v>
      </c>
      <c r="C81">
        <v>42.560001</v>
      </c>
      <c r="D81">
        <v>42.07</v>
      </c>
      <c r="E81">
        <v>42.34</v>
      </c>
      <c r="F81">
        <v>31.132801000000001</v>
      </c>
      <c r="G81">
        <v>9148800</v>
      </c>
    </row>
    <row r="82" spans="1:7" x14ac:dyDescent="0.2">
      <c r="A82" s="31">
        <v>41416</v>
      </c>
      <c r="B82">
        <v>42.279998999999997</v>
      </c>
      <c r="C82">
        <v>42.860000999999997</v>
      </c>
      <c r="D82">
        <v>42.040000999999997</v>
      </c>
      <c r="E82">
        <v>42.25</v>
      </c>
      <c r="F82">
        <v>31.066632999999999</v>
      </c>
      <c r="G82">
        <v>13615600</v>
      </c>
    </row>
    <row r="83" spans="1:7" x14ac:dyDescent="0.2">
      <c r="A83" s="31">
        <v>41417</v>
      </c>
      <c r="B83">
        <v>41.93</v>
      </c>
      <c r="C83">
        <v>42.07</v>
      </c>
      <c r="D83">
        <v>41.560001</v>
      </c>
      <c r="E83">
        <v>41.93</v>
      </c>
      <c r="F83">
        <v>30.831323999999999</v>
      </c>
      <c r="G83">
        <v>10934200</v>
      </c>
    </row>
    <row r="84" spans="1:7" x14ac:dyDescent="0.2">
      <c r="A84" s="31">
        <v>41418</v>
      </c>
      <c r="B84">
        <v>41.540000999999997</v>
      </c>
      <c r="C84">
        <v>42.369999</v>
      </c>
      <c r="D84">
        <v>41.5</v>
      </c>
      <c r="E84">
        <v>42.240001999999997</v>
      </c>
      <c r="F84">
        <v>31.059258</v>
      </c>
      <c r="G84">
        <v>11542100</v>
      </c>
    </row>
    <row r="85" spans="1:7" x14ac:dyDescent="0.2">
      <c r="A85" s="31">
        <v>41422</v>
      </c>
      <c r="B85">
        <v>42.599997999999999</v>
      </c>
      <c r="C85">
        <v>43.049999</v>
      </c>
      <c r="D85">
        <v>42.400002000000001</v>
      </c>
      <c r="E85">
        <v>42.549999</v>
      </c>
      <c r="F85">
        <v>31.287216000000001</v>
      </c>
      <c r="G85">
        <v>14412100</v>
      </c>
    </row>
    <row r="86" spans="1:7" x14ac:dyDescent="0.2">
      <c r="A86" s="31">
        <v>41423</v>
      </c>
      <c r="B86">
        <v>42.34</v>
      </c>
      <c r="C86">
        <v>42.43</v>
      </c>
      <c r="D86">
        <v>41.310001</v>
      </c>
      <c r="E86">
        <v>41.400002000000001</v>
      </c>
      <c r="F86">
        <v>30.441611999999999</v>
      </c>
      <c r="G86">
        <v>16986600</v>
      </c>
    </row>
    <row r="87" spans="1:7" x14ac:dyDescent="0.2">
      <c r="A87" s="31">
        <v>41424</v>
      </c>
      <c r="B87">
        <v>41.490001999999997</v>
      </c>
      <c r="C87">
        <v>41.599997999999999</v>
      </c>
      <c r="D87">
        <v>40.75</v>
      </c>
      <c r="E87">
        <v>40.770000000000003</v>
      </c>
      <c r="F87">
        <v>29.978369000000001</v>
      </c>
      <c r="G87">
        <v>20874500</v>
      </c>
    </row>
    <row r="88" spans="1:7" x14ac:dyDescent="0.2">
      <c r="A88" s="31">
        <v>41425</v>
      </c>
      <c r="B88">
        <v>40.650002000000001</v>
      </c>
      <c r="C88">
        <v>40.770000000000003</v>
      </c>
      <c r="D88">
        <v>39.990001999999997</v>
      </c>
      <c r="E88">
        <v>39.990001999999997</v>
      </c>
      <c r="F88">
        <v>29.404844000000001</v>
      </c>
      <c r="G88">
        <v>26184400</v>
      </c>
    </row>
    <row r="89" spans="1:7" x14ac:dyDescent="0.2">
      <c r="A89" s="31">
        <v>41428</v>
      </c>
      <c r="B89">
        <v>39.950001</v>
      </c>
      <c r="C89">
        <v>40.840000000000003</v>
      </c>
      <c r="D89">
        <v>39.630001</v>
      </c>
      <c r="E89">
        <v>40.810001</v>
      </c>
      <c r="F89">
        <v>30.007784000000001</v>
      </c>
      <c r="G89">
        <v>16577200</v>
      </c>
    </row>
    <row r="90" spans="1:7" x14ac:dyDescent="0.2">
      <c r="A90" s="31">
        <v>41429</v>
      </c>
      <c r="B90">
        <v>41.59</v>
      </c>
      <c r="C90">
        <v>41.720001000000003</v>
      </c>
      <c r="D90">
        <v>40.950001</v>
      </c>
      <c r="E90">
        <v>41.419998</v>
      </c>
      <c r="F90">
        <v>30.456320000000002</v>
      </c>
      <c r="G90">
        <v>19241000</v>
      </c>
    </row>
    <row r="91" spans="1:7" x14ac:dyDescent="0.2">
      <c r="A91" s="31">
        <v>41430</v>
      </c>
      <c r="B91">
        <v>41.400002000000001</v>
      </c>
      <c r="C91">
        <v>41.400002000000001</v>
      </c>
      <c r="D91">
        <v>40.599997999999999</v>
      </c>
      <c r="E91">
        <v>40.650002000000001</v>
      </c>
      <c r="F91">
        <v>29.890149999999998</v>
      </c>
      <c r="G91">
        <v>16429300</v>
      </c>
    </row>
    <row r="92" spans="1:7" x14ac:dyDescent="0.2">
      <c r="A92" s="31">
        <v>41431</v>
      </c>
      <c r="B92">
        <v>40.549999</v>
      </c>
      <c r="C92">
        <v>40.790000999999997</v>
      </c>
      <c r="D92">
        <v>40.310001</v>
      </c>
      <c r="E92">
        <v>40.790000999999997</v>
      </c>
      <c r="F92">
        <v>29.993078000000001</v>
      </c>
      <c r="G92">
        <v>11171600</v>
      </c>
    </row>
    <row r="93" spans="1:7" x14ac:dyDescent="0.2">
      <c r="A93" s="31">
        <v>41432</v>
      </c>
      <c r="B93">
        <v>41.200001</v>
      </c>
      <c r="C93">
        <v>41.73</v>
      </c>
      <c r="D93">
        <v>40.98</v>
      </c>
      <c r="E93">
        <v>41.41</v>
      </c>
      <c r="F93">
        <v>30.448971</v>
      </c>
      <c r="G93">
        <v>14459600</v>
      </c>
    </row>
    <row r="94" spans="1:7" x14ac:dyDescent="0.2">
      <c r="A94" s="31">
        <v>41435</v>
      </c>
      <c r="B94">
        <v>41.5</v>
      </c>
      <c r="C94">
        <v>41.52</v>
      </c>
      <c r="D94">
        <v>41.040000999999997</v>
      </c>
      <c r="E94">
        <v>41.18</v>
      </c>
      <c r="F94">
        <v>30.27985</v>
      </c>
      <c r="G94">
        <v>11247400</v>
      </c>
    </row>
    <row r="95" spans="1:7" x14ac:dyDescent="0.2">
      <c r="A95" s="31">
        <v>41436</v>
      </c>
      <c r="B95">
        <v>40.880001</v>
      </c>
      <c r="C95">
        <v>40.98</v>
      </c>
      <c r="D95">
        <v>40.400002000000001</v>
      </c>
      <c r="E95">
        <v>40.790000999999997</v>
      </c>
      <c r="F95">
        <v>29.993078000000001</v>
      </c>
      <c r="G95">
        <v>16491600</v>
      </c>
    </row>
    <row r="96" spans="1:7" x14ac:dyDescent="0.2">
      <c r="A96" s="31">
        <v>41437</v>
      </c>
      <c r="B96">
        <v>40.790000999999997</v>
      </c>
      <c r="C96">
        <v>40.939999</v>
      </c>
      <c r="D96">
        <v>40.279998999999997</v>
      </c>
      <c r="E96">
        <v>40.389999000000003</v>
      </c>
      <c r="F96">
        <v>29.904233999999999</v>
      </c>
      <c r="G96">
        <v>11611100</v>
      </c>
    </row>
    <row r="97" spans="1:7" x14ac:dyDescent="0.2">
      <c r="A97" s="31">
        <v>41438</v>
      </c>
      <c r="B97">
        <v>40.310001</v>
      </c>
      <c r="C97">
        <v>40.479999999999997</v>
      </c>
      <c r="D97">
        <v>39.68</v>
      </c>
      <c r="E97">
        <v>40.409999999999997</v>
      </c>
      <c r="F97">
        <v>29.919046000000002</v>
      </c>
      <c r="G97">
        <v>17861200</v>
      </c>
    </row>
    <row r="98" spans="1:7" x14ac:dyDescent="0.2">
      <c r="A98" s="31">
        <v>41439</v>
      </c>
      <c r="B98">
        <v>40.380001</v>
      </c>
      <c r="C98">
        <v>40.790000999999997</v>
      </c>
      <c r="D98">
        <v>40.259998000000003</v>
      </c>
      <c r="E98">
        <v>40.340000000000003</v>
      </c>
      <c r="F98">
        <v>29.867215999999999</v>
      </c>
      <c r="G98">
        <v>13635100</v>
      </c>
    </row>
    <row r="99" spans="1:7" x14ac:dyDescent="0.2">
      <c r="A99" s="31">
        <v>41442</v>
      </c>
      <c r="B99">
        <v>40.540000999999997</v>
      </c>
      <c r="C99">
        <v>40.909999999999997</v>
      </c>
      <c r="D99">
        <v>40.400002000000001</v>
      </c>
      <c r="E99">
        <v>40.68</v>
      </c>
      <c r="F99">
        <v>30.118948</v>
      </c>
      <c r="G99">
        <v>12409200</v>
      </c>
    </row>
    <row r="100" spans="1:7" x14ac:dyDescent="0.2">
      <c r="A100" s="31">
        <v>41443</v>
      </c>
      <c r="B100">
        <v>40.700001</v>
      </c>
      <c r="C100">
        <v>40.990001999999997</v>
      </c>
      <c r="D100">
        <v>40.57</v>
      </c>
      <c r="E100">
        <v>40.93</v>
      </c>
      <c r="F100">
        <v>30.304047000000001</v>
      </c>
      <c r="G100">
        <v>9893100</v>
      </c>
    </row>
    <row r="101" spans="1:7" x14ac:dyDescent="0.2">
      <c r="A101" s="31">
        <v>41444</v>
      </c>
      <c r="B101">
        <v>41.009998000000003</v>
      </c>
      <c r="C101">
        <v>41.439999</v>
      </c>
      <c r="D101">
        <v>40.409999999999997</v>
      </c>
      <c r="E101">
        <v>40.409999999999997</v>
      </c>
      <c r="F101">
        <v>29.919046000000002</v>
      </c>
      <c r="G101">
        <v>16936100</v>
      </c>
    </row>
    <row r="102" spans="1:7" x14ac:dyDescent="0.2">
      <c r="A102" s="31">
        <v>41445</v>
      </c>
      <c r="B102">
        <v>40.270000000000003</v>
      </c>
      <c r="C102">
        <v>40.349997999999999</v>
      </c>
      <c r="D102">
        <v>38.970001000000003</v>
      </c>
      <c r="E102">
        <v>39.130001</v>
      </c>
      <c r="F102">
        <v>28.971342</v>
      </c>
      <c r="G102">
        <v>24899700</v>
      </c>
    </row>
    <row r="103" spans="1:7" x14ac:dyDescent="0.2">
      <c r="A103" s="31">
        <v>41446</v>
      </c>
      <c r="B103">
        <v>39.630001</v>
      </c>
      <c r="C103">
        <v>39.970001000000003</v>
      </c>
      <c r="D103">
        <v>39.299999</v>
      </c>
      <c r="E103">
        <v>39.759998000000003</v>
      </c>
      <c r="F103">
        <v>29.437788000000001</v>
      </c>
      <c r="G103">
        <v>21938300</v>
      </c>
    </row>
    <row r="104" spans="1:7" x14ac:dyDescent="0.2">
      <c r="A104" s="31">
        <v>41449</v>
      </c>
      <c r="B104">
        <v>39.450001</v>
      </c>
      <c r="C104">
        <v>40.009998000000003</v>
      </c>
      <c r="D104">
        <v>39.130001</v>
      </c>
      <c r="E104">
        <v>39.529998999999997</v>
      </c>
      <c r="F104">
        <v>29.267498</v>
      </c>
      <c r="G104">
        <v>16433700</v>
      </c>
    </row>
    <row r="105" spans="1:7" x14ac:dyDescent="0.2">
      <c r="A105" s="31">
        <v>41450</v>
      </c>
      <c r="B105">
        <v>39.82</v>
      </c>
      <c r="C105">
        <v>39.93</v>
      </c>
      <c r="D105">
        <v>39.439999</v>
      </c>
      <c r="E105">
        <v>39.720001000000003</v>
      </c>
      <c r="F105">
        <v>29.408177999999999</v>
      </c>
      <c r="G105">
        <v>12942100</v>
      </c>
    </row>
    <row r="106" spans="1:7" x14ac:dyDescent="0.2">
      <c r="A106" s="31">
        <v>41451</v>
      </c>
      <c r="B106">
        <v>40.080002</v>
      </c>
      <c r="C106">
        <v>40.479999999999997</v>
      </c>
      <c r="D106">
        <v>40.060001</v>
      </c>
      <c r="E106">
        <v>40.330002</v>
      </c>
      <c r="F106">
        <v>29.859812000000002</v>
      </c>
      <c r="G106">
        <v>13855600</v>
      </c>
    </row>
    <row r="107" spans="1:7" x14ac:dyDescent="0.2">
      <c r="A107" s="31">
        <v>41452</v>
      </c>
      <c r="B107">
        <v>40.650002000000001</v>
      </c>
      <c r="C107">
        <v>40.880001</v>
      </c>
      <c r="D107">
        <v>40.240001999999997</v>
      </c>
      <c r="E107">
        <v>40.259998000000003</v>
      </c>
      <c r="F107">
        <v>29.807988999999999</v>
      </c>
      <c r="G107">
        <v>11459100</v>
      </c>
    </row>
    <row r="108" spans="1:7" x14ac:dyDescent="0.2">
      <c r="A108" s="31">
        <v>41453</v>
      </c>
      <c r="B108">
        <v>40.25</v>
      </c>
      <c r="C108">
        <v>40.439999</v>
      </c>
      <c r="D108">
        <v>40.099997999999999</v>
      </c>
      <c r="E108">
        <v>40.110000999999997</v>
      </c>
      <c r="F108">
        <v>29.696929999999998</v>
      </c>
      <c r="G108">
        <v>16316000</v>
      </c>
    </row>
    <row r="109" spans="1:7" x14ac:dyDescent="0.2">
      <c r="A109" s="31">
        <v>41456</v>
      </c>
      <c r="B109">
        <v>40.5</v>
      </c>
      <c r="C109">
        <v>40.919998</v>
      </c>
      <c r="D109">
        <v>40.360000999999997</v>
      </c>
      <c r="E109">
        <v>40.459999000000003</v>
      </c>
      <c r="F109">
        <v>29.956057000000001</v>
      </c>
      <c r="G109">
        <v>10754300</v>
      </c>
    </row>
    <row r="110" spans="1:7" x14ac:dyDescent="0.2">
      <c r="A110" s="31">
        <v>41457</v>
      </c>
      <c r="B110">
        <v>40.470001000000003</v>
      </c>
      <c r="C110">
        <v>40.740001999999997</v>
      </c>
      <c r="D110">
        <v>40.18</v>
      </c>
      <c r="E110">
        <v>40.369999</v>
      </c>
      <c r="F110">
        <v>29.889424999999999</v>
      </c>
      <c r="G110">
        <v>12248300</v>
      </c>
    </row>
    <row r="111" spans="1:7" x14ac:dyDescent="0.2">
      <c r="A111" s="31">
        <v>41458</v>
      </c>
      <c r="B111">
        <v>40.240001999999997</v>
      </c>
      <c r="C111">
        <v>40.560001</v>
      </c>
      <c r="D111">
        <v>40.029998999999997</v>
      </c>
      <c r="E111">
        <v>40.490001999999997</v>
      </c>
      <c r="F111">
        <v>29.978280999999999</v>
      </c>
      <c r="G111">
        <v>5264800</v>
      </c>
    </row>
    <row r="112" spans="1:7" x14ac:dyDescent="0.2">
      <c r="A112" s="31">
        <v>41460</v>
      </c>
      <c r="B112">
        <v>40.720001000000003</v>
      </c>
      <c r="C112">
        <v>40.799999</v>
      </c>
      <c r="D112">
        <v>40.150002000000001</v>
      </c>
      <c r="E112">
        <v>40.520000000000003</v>
      </c>
      <c r="F112">
        <v>30.000488000000001</v>
      </c>
      <c r="G112">
        <v>10402200</v>
      </c>
    </row>
    <row r="113" spans="1:7" x14ac:dyDescent="0.2">
      <c r="A113" s="31">
        <v>41463</v>
      </c>
      <c r="B113">
        <v>40.650002000000001</v>
      </c>
      <c r="C113">
        <v>40.759998000000003</v>
      </c>
      <c r="D113">
        <v>40.419998</v>
      </c>
      <c r="E113">
        <v>40.540000999999997</v>
      </c>
      <c r="F113">
        <v>30.015297</v>
      </c>
      <c r="G113">
        <v>9936300</v>
      </c>
    </row>
    <row r="114" spans="1:7" x14ac:dyDescent="0.2">
      <c r="A114" s="31">
        <v>41464</v>
      </c>
      <c r="B114">
        <v>40.860000999999997</v>
      </c>
      <c r="C114">
        <v>41.07</v>
      </c>
      <c r="D114">
        <v>40.720001000000003</v>
      </c>
      <c r="E114">
        <v>40.830002</v>
      </c>
      <c r="F114">
        <v>30.230008999999999</v>
      </c>
      <c r="G114">
        <v>8760500</v>
      </c>
    </row>
    <row r="115" spans="1:7" x14ac:dyDescent="0.2">
      <c r="A115" s="31">
        <v>41465</v>
      </c>
      <c r="B115">
        <v>40.919998</v>
      </c>
      <c r="C115">
        <v>40.959999000000003</v>
      </c>
      <c r="D115">
        <v>40.529998999999997</v>
      </c>
      <c r="E115">
        <v>40.68</v>
      </c>
      <c r="F115">
        <v>30.118948</v>
      </c>
      <c r="G115">
        <v>9539300</v>
      </c>
    </row>
    <row r="116" spans="1:7" x14ac:dyDescent="0.2">
      <c r="A116" s="31">
        <v>41466</v>
      </c>
      <c r="B116">
        <v>41</v>
      </c>
      <c r="C116">
        <v>41.150002000000001</v>
      </c>
      <c r="D116">
        <v>40.740001999999997</v>
      </c>
      <c r="E116">
        <v>41.029998999999997</v>
      </c>
      <c r="F116">
        <v>30.378081999999999</v>
      </c>
      <c r="G116">
        <v>13489600</v>
      </c>
    </row>
    <row r="117" spans="1:7" x14ac:dyDescent="0.2">
      <c r="A117" s="31">
        <v>41467</v>
      </c>
      <c r="B117">
        <v>41.029998999999997</v>
      </c>
      <c r="C117">
        <v>41.130001</v>
      </c>
      <c r="D117">
        <v>40.729999999999997</v>
      </c>
      <c r="E117">
        <v>41.029998999999997</v>
      </c>
      <c r="F117">
        <v>30.378081999999999</v>
      </c>
      <c r="G117">
        <v>10686400</v>
      </c>
    </row>
    <row r="118" spans="1:7" x14ac:dyDescent="0.2">
      <c r="A118" s="31">
        <v>41470</v>
      </c>
      <c r="B118">
        <v>41.049999</v>
      </c>
      <c r="C118">
        <v>41.25</v>
      </c>
      <c r="D118">
        <v>40.93</v>
      </c>
      <c r="E118">
        <v>41.009998000000003</v>
      </c>
      <c r="F118">
        <v>30.363274000000001</v>
      </c>
      <c r="G118">
        <v>11418400</v>
      </c>
    </row>
    <row r="119" spans="1:7" x14ac:dyDescent="0.2">
      <c r="A119" s="31">
        <v>41471</v>
      </c>
      <c r="B119">
        <v>39.779998999999997</v>
      </c>
      <c r="C119">
        <v>40.5</v>
      </c>
      <c r="D119">
        <v>39.5</v>
      </c>
      <c r="E119">
        <v>40.229999999999997</v>
      </c>
      <c r="F119">
        <v>29.785775999999998</v>
      </c>
      <c r="G119">
        <v>33575600</v>
      </c>
    </row>
    <row r="120" spans="1:7" x14ac:dyDescent="0.2">
      <c r="A120" s="31">
        <v>41472</v>
      </c>
      <c r="B120">
        <v>40.549999</v>
      </c>
      <c r="C120">
        <v>40.98</v>
      </c>
      <c r="D120">
        <v>40.310001</v>
      </c>
      <c r="E120">
        <v>40.840000000000003</v>
      </c>
      <c r="F120">
        <v>30.237410000000001</v>
      </c>
      <c r="G120">
        <v>18513100</v>
      </c>
    </row>
    <row r="121" spans="1:7" x14ac:dyDescent="0.2">
      <c r="A121" s="31">
        <v>41473</v>
      </c>
      <c r="B121">
        <v>40.860000999999997</v>
      </c>
      <c r="C121">
        <v>41.07</v>
      </c>
      <c r="D121">
        <v>40.740001999999997</v>
      </c>
      <c r="E121">
        <v>40.810001</v>
      </c>
      <c r="F121">
        <v>30.215191000000001</v>
      </c>
      <c r="G121">
        <v>9708800</v>
      </c>
    </row>
    <row r="122" spans="1:7" x14ac:dyDescent="0.2">
      <c r="A122" s="31">
        <v>41474</v>
      </c>
      <c r="B122">
        <v>40.880001</v>
      </c>
      <c r="C122">
        <v>41.099997999999999</v>
      </c>
      <c r="D122">
        <v>40.790000999999997</v>
      </c>
      <c r="E122">
        <v>41.09</v>
      </c>
      <c r="F122">
        <v>30.422509999999999</v>
      </c>
      <c r="G122">
        <v>11401100</v>
      </c>
    </row>
    <row r="123" spans="1:7" x14ac:dyDescent="0.2">
      <c r="A123" s="31">
        <v>41477</v>
      </c>
      <c r="B123">
        <v>41.080002</v>
      </c>
      <c r="C123">
        <v>41.139999000000003</v>
      </c>
      <c r="D123">
        <v>40.759998000000003</v>
      </c>
      <c r="E123">
        <v>40.840000000000003</v>
      </c>
      <c r="F123">
        <v>30.237410000000001</v>
      </c>
      <c r="G123">
        <v>9425100</v>
      </c>
    </row>
    <row r="124" spans="1:7" x14ac:dyDescent="0.2">
      <c r="A124" s="31">
        <v>41478</v>
      </c>
      <c r="B124">
        <v>40.950001</v>
      </c>
      <c r="C124">
        <v>41.130001</v>
      </c>
      <c r="D124">
        <v>40.790000999999997</v>
      </c>
      <c r="E124">
        <v>40.959999000000003</v>
      </c>
      <c r="F124">
        <v>30.326256000000001</v>
      </c>
      <c r="G124">
        <v>9400900</v>
      </c>
    </row>
    <row r="125" spans="1:7" x14ac:dyDescent="0.2">
      <c r="A125" s="31">
        <v>41479</v>
      </c>
      <c r="B125">
        <v>41.119999</v>
      </c>
      <c r="C125">
        <v>41.130001</v>
      </c>
      <c r="D125">
        <v>40.75</v>
      </c>
      <c r="E125">
        <v>40.860000999999997</v>
      </c>
      <c r="F125">
        <v>30.252217999999999</v>
      </c>
      <c r="G125">
        <v>10511000</v>
      </c>
    </row>
    <row r="126" spans="1:7" x14ac:dyDescent="0.2">
      <c r="A126" s="31">
        <v>41480</v>
      </c>
      <c r="B126">
        <v>40.810001</v>
      </c>
      <c r="C126">
        <v>40.880001</v>
      </c>
      <c r="D126">
        <v>40.479999999999997</v>
      </c>
      <c r="E126">
        <v>40.840000000000003</v>
      </c>
      <c r="F126">
        <v>30.237410000000001</v>
      </c>
      <c r="G126">
        <v>9147300</v>
      </c>
    </row>
    <row r="127" spans="1:7" x14ac:dyDescent="0.2">
      <c r="A127" s="31">
        <v>41481</v>
      </c>
      <c r="B127">
        <v>40.650002000000001</v>
      </c>
      <c r="C127">
        <v>40.650002000000001</v>
      </c>
      <c r="D127">
        <v>40.009998000000003</v>
      </c>
      <c r="E127">
        <v>40.639999000000003</v>
      </c>
      <c r="F127">
        <v>30.089331000000001</v>
      </c>
      <c r="G127">
        <v>12279600</v>
      </c>
    </row>
    <row r="128" spans="1:7" x14ac:dyDescent="0.2">
      <c r="A128" s="31">
        <v>41484</v>
      </c>
      <c r="B128">
        <v>40.610000999999997</v>
      </c>
      <c r="C128">
        <v>40.68</v>
      </c>
      <c r="D128">
        <v>40.259998000000003</v>
      </c>
      <c r="E128">
        <v>40.279998999999997</v>
      </c>
      <c r="F128">
        <v>29.822796</v>
      </c>
      <c r="G128">
        <v>10132000</v>
      </c>
    </row>
    <row r="129" spans="1:7" x14ac:dyDescent="0.2">
      <c r="A129" s="31">
        <v>41485</v>
      </c>
      <c r="B129">
        <v>40.419998</v>
      </c>
      <c r="C129">
        <v>40.729999999999997</v>
      </c>
      <c r="D129">
        <v>40.25</v>
      </c>
      <c r="E129">
        <v>40.32</v>
      </c>
      <c r="F129">
        <v>29.852399999999999</v>
      </c>
      <c r="G129">
        <v>10769400</v>
      </c>
    </row>
    <row r="130" spans="1:7" x14ac:dyDescent="0.2">
      <c r="A130" s="31">
        <v>41486</v>
      </c>
      <c r="B130">
        <v>40.409999999999997</v>
      </c>
      <c r="C130">
        <v>40.580002</v>
      </c>
      <c r="D130">
        <v>40.060001</v>
      </c>
      <c r="E130">
        <v>40.080002</v>
      </c>
      <c r="F130">
        <v>29.674723</v>
      </c>
      <c r="G130">
        <v>13557100</v>
      </c>
    </row>
    <row r="131" spans="1:7" x14ac:dyDescent="0.2">
      <c r="A131" s="31">
        <v>41487</v>
      </c>
      <c r="B131">
        <v>40.400002000000001</v>
      </c>
      <c r="C131">
        <v>40.75</v>
      </c>
      <c r="D131">
        <v>40.400002000000001</v>
      </c>
      <c r="E131">
        <v>40.57</v>
      </c>
      <c r="F131">
        <v>30.037510000000001</v>
      </c>
      <c r="G131">
        <v>12001100</v>
      </c>
    </row>
    <row r="132" spans="1:7" x14ac:dyDescent="0.2">
      <c r="A132" s="31">
        <v>41488</v>
      </c>
      <c r="B132">
        <v>40.029998999999997</v>
      </c>
      <c r="C132">
        <v>40.409999999999997</v>
      </c>
      <c r="D132">
        <v>39.909999999999997</v>
      </c>
      <c r="E132">
        <v>40.220001000000003</v>
      </c>
      <c r="F132">
        <v>29.778383000000002</v>
      </c>
      <c r="G132">
        <v>25516600</v>
      </c>
    </row>
    <row r="133" spans="1:7" x14ac:dyDescent="0.2">
      <c r="A133" s="31">
        <v>41491</v>
      </c>
      <c r="B133">
        <v>40.18</v>
      </c>
      <c r="C133">
        <v>40.470001000000003</v>
      </c>
      <c r="D133">
        <v>40.18</v>
      </c>
      <c r="E133">
        <v>40.290000999999997</v>
      </c>
      <c r="F133">
        <v>29.830197999999999</v>
      </c>
      <c r="G133">
        <v>9933200</v>
      </c>
    </row>
    <row r="134" spans="1:7" x14ac:dyDescent="0.2">
      <c r="A134" s="31">
        <v>41492</v>
      </c>
      <c r="B134">
        <v>40.229999999999997</v>
      </c>
      <c r="C134">
        <v>40.43</v>
      </c>
      <c r="D134">
        <v>40.060001</v>
      </c>
      <c r="E134">
        <v>40.369999</v>
      </c>
      <c r="F134">
        <v>29.889424999999999</v>
      </c>
      <c r="G134">
        <v>8645600</v>
      </c>
    </row>
    <row r="135" spans="1:7" x14ac:dyDescent="0.2">
      <c r="A135" s="31">
        <v>41493</v>
      </c>
      <c r="B135">
        <v>40.310001</v>
      </c>
      <c r="C135">
        <v>40.330002</v>
      </c>
      <c r="D135">
        <v>40.060001</v>
      </c>
      <c r="E135">
        <v>40.150002000000001</v>
      </c>
      <c r="F135">
        <v>29.72654</v>
      </c>
      <c r="G135">
        <v>9301800</v>
      </c>
    </row>
    <row r="136" spans="1:7" x14ac:dyDescent="0.2">
      <c r="A136" s="31">
        <v>41494</v>
      </c>
      <c r="B136">
        <v>40.299999</v>
      </c>
      <c r="C136">
        <v>40.360000999999997</v>
      </c>
      <c r="D136">
        <v>40.020000000000003</v>
      </c>
      <c r="E136">
        <v>40.200001</v>
      </c>
      <c r="F136">
        <v>29.763556000000001</v>
      </c>
      <c r="G136">
        <v>9481100</v>
      </c>
    </row>
    <row r="137" spans="1:7" x14ac:dyDescent="0.2">
      <c r="A137" s="31">
        <v>41495</v>
      </c>
      <c r="B137">
        <v>40.25</v>
      </c>
      <c r="C137">
        <v>40.32</v>
      </c>
      <c r="D137">
        <v>40.049999</v>
      </c>
      <c r="E137">
        <v>40.159999999999997</v>
      </c>
      <c r="F137">
        <v>29.73394</v>
      </c>
      <c r="G137">
        <v>9021600</v>
      </c>
    </row>
    <row r="138" spans="1:7" x14ac:dyDescent="0.2">
      <c r="A138" s="31">
        <v>41498</v>
      </c>
      <c r="B138">
        <v>40.040000999999997</v>
      </c>
      <c r="C138">
        <v>40.099997999999999</v>
      </c>
      <c r="D138">
        <v>39.709999000000003</v>
      </c>
      <c r="E138">
        <v>39.830002</v>
      </c>
      <c r="F138">
        <v>29.489628</v>
      </c>
      <c r="G138">
        <v>13970000</v>
      </c>
    </row>
    <row r="139" spans="1:7" x14ac:dyDescent="0.2">
      <c r="A139" s="31">
        <v>41499</v>
      </c>
      <c r="B139">
        <v>39.93</v>
      </c>
      <c r="C139">
        <v>40.049999</v>
      </c>
      <c r="D139">
        <v>39.5</v>
      </c>
      <c r="E139">
        <v>39.650002000000001</v>
      </c>
      <c r="F139">
        <v>29.356349999999999</v>
      </c>
      <c r="G139">
        <v>13548700</v>
      </c>
    </row>
    <row r="140" spans="1:7" x14ac:dyDescent="0.2">
      <c r="A140" s="31">
        <v>41500</v>
      </c>
      <c r="B140">
        <v>39.590000000000003</v>
      </c>
      <c r="C140">
        <v>39.68</v>
      </c>
      <c r="D140">
        <v>39.349997999999999</v>
      </c>
      <c r="E140">
        <v>39.529998999999997</v>
      </c>
      <c r="F140">
        <v>29.267498</v>
      </c>
      <c r="G140">
        <v>13787100</v>
      </c>
    </row>
    <row r="141" spans="1:7" x14ac:dyDescent="0.2">
      <c r="A141" s="31">
        <v>41501</v>
      </c>
      <c r="B141">
        <v>39.299999</v>
      </c>
      <c r="C141">
        <v>39.400002000000001</v>
      </c>
      <c r="D141">
        <v>39.020000000000003</v>
      </c>
      <c r="E141">
        <v>39.090000000000003</v>
      </c>
      <c r="F141">
        <v>28.941727</v>
      </c>
      <c r="G141">
        <v>14227800</v>
      </c>
    </row>
    <row r="142" spans="1:7" x14ac:dyDescent="0.2">
      <c r="A142" s="31">
        <v>41502</v>
      </c>
      <c r="B142">
        <v>39.029998999999997</v>
      </c>
      <c r="C142">
        <v>39.18</v>
      </c>
      <c r="D142">
        <v>38.709999000000003</v>
      </c>
      <c r="E142">
        <v>39.049999</v>
      </c>
      <c r="F142">
        <v>28.912113000000002</v>
      </c>
      <c r="G142">
        <v>20565200</v>
      </c>
    </row>
    <row r="143" spans="1:7" x14ac:dyDescent="0.2">
      <c r="A143" s="31">
        <v>41505</v>
      </c>
      <c r="B143">
        <v>39.049999</v>
      </c>
      <c r="C143">
        <v>39.090000000000003</v>
      </c>
      <c r="D143">
        <v>38.689999</v>
      </c>
      <c r="E143">
        <v>38.779998999999997</v>
      </c>
      <c r="F143">
        <v>28.712212000000001</v>
      </c>
      <c r="G143">
        <v>11913000</v>
      </c>
    </row>
    <row r="144" spans="1:7" x14ac:dyDescent="0.2">
      <c r="A144" s="31">
        <v>41506</v>
      </c>
      <c r="B144">
        <v>38.849997999999999</v>
      </c>
      <c r="C144">
        <v>39.139999000000003</v>
      </c>
      <c r="D144">
        <v>38.650002000000001</v>
      </c>
      <c r="E144">
        <v>38.650002000000001</v>
      </c>
      <c r="F144">
        <v>28.615967000000001</v>
      </c>
      <c r="G144">
        <v>10238200</v>
      </c>
    </row>
    <row r="145" spans="1:7" x14ac:dyDescent="0.2">
      <c r="A145" s="31">
        <v>41507</v>
      </c>
      <c r="B145">
        <v>38.630001</v>
      </c>
      <c r="C145">
        <v>38.700001</v>
      </c>
      <c r="D145">
        <v>38.25</v>
      </c>
      <c r="E145">
        <v>38.279998999999997</v>
      </c>
      <c r="F145">
        <v>28.342013999999999</v>
      </c>
      <c r="G145">
        <v>15799000</v>
      </c>
    </row>
    <row r="146" spans="1:7" x14ac:dyDescent="0.2">
      <c r="A146" s="31">
        <v>41508</v>
      </c>
      <c r="B146">
        <v>38.32</v>
      </c>
      <c r="C146">
        <v>38.520000000000003</v>
      </c>
      <c r="D146">
        <v>38.099997999999999</v>
      </c>
      <c r="E146">
        <v>38.310001</v>
      </c>
      <c r="F146">
        <v>28.364235000000001</v>
      </c>
      <c r="G146">
        <v>10307900</v>
      </c>
    </row>
    <row r="147" spans="1:7" x14ac:dyDescent="0.2">
      <c r="A147" s="31">
        <v>41509</v>
      </c>
      <c r="B147">
        <v>38.610000999999997</v>
      </c>
      <c r="C147">
        <v>38.610000999999997</v>
      </c>
      <c r="D147">
        <v>38.369999</v>
      </c>
      <c r="E147">
        <v>38.520000000000003</v>
      </c>
      <c r="F147">
        <v>28.519711999999998</v>
      </c>
      <c r="G147">
        <v>11302800</v>
      </c>
    </row>
    <row r="148" spans="1:7" x14ac:dyDescent="0.2">
      <c r="A148" s="31">
        <v>41512</v>
      </c>
      <c r="B148">
        <v>38.599997999999999</v>
      </c>
      <c r="C148">
        <v>38.599997999999999</v>
      </c>
      <c r="D148">
        <v>38.110000999999997</v>
      </c>
      <c r="E148">
        <v>38.119999</v>
      </c>
      <c r="F148">
        <v>28.223562000000001</v>
      </c>
      <c r="G148">
        <v>12740600</v>
      </c>
    </row>
    <row r="149" spans="1:7" x14ac:dyDescent="0.2">
      <c r="A149" s="31">
        <v>41513</v>
      </c>
      <c r="B149">
        <v>37.979999999999997</v>
      </c>
      <c r="C149">
        <v>38.240001999999997</v>
      </c>
      <c r="D149">
        <v>37.799999</v>
      </c>
      <c r="E149">
        <v>38.150002000000001</v>
      </c>
      <c r="F149">
        <v>28.245766</v>
      </c>
      <c r="G149">
        <v>16742500</v>
      </c>
    </row>
    <row r="150" spans="1:7" x14ac:dyDescent="0.2">
      <c r="A150" s="31">
        <v>41514</v>
      </c>
      <c r="B150">
        <v>38.060001</v>
      </c>
      <c r="C150">
        <v>38.529998999999997</v>
      </c>
      <c r="D150">
        <v>38.049999</v>
      </c>
      <c r="E150">
        <v>38.349997999999999</v>
      </c>
      <c r="F150">
        <v>28.393847000000001</v>
      </c>
      <c r="G150">
        <v>19245200</v>
      </c>
    </row>
    <row r="151" spans="1:7" x14ac:dyDescent="0.2">
      <c r="A151" s="31">
        <v>41515</v>
      </c>
      <c r="B151">
        <v>38.470001000000003</v>
      </c>
      <c r="C151">
        <v>38.470001000000003</v>
      </c>
      <c r="D151">
        <v>38.099997999999999</v>
      </c>
      <c r="E151">
        <v>38.099997999999999</v>
      </c>
      <c r="F151">
        <v>28.208748</v>
      </c>
      <c r="G151">
        <v>14215700</v>
      </c>
    </row>
    <row r="152" spans="1:7" x14ac:dyDescent="0.2">
      <c r="A152" s="31">
        <v>41516</v>
      </c>
      <c r="B152">
        <v>38.159999999999997</v>
      </c>
      <c r="C152">
        <v>38.279998999999997</v>
      </c>
      <c r="D152">
        <v>38</v>
      </c>
      <c r="E152">
        <v>38.18</v>
      </c>
      <c r="F152">
        <v>28.267975</v>
      </c>
      <c r="G152">
        <v>14296600</v>
      </c>
    </row>
    <row r="153" spans="1:7" x14ac:dyDescent="0.2">
      <c r="A153" s="31">
        <v>41520</v>
      </c>
      <c r="B153">
        <v>38.270000000000003</v>
      </c>
      <c r="C153">
        <v>38.400002000000001</v>
      </c>
      <c r="D153">
        <v>37.799999</v>
      </c>
      <c r="E153">
        <v>37.900002000000001</v>
      </c>
      <c r="F153">
        <v>28.060666999999999</v>
      </c>
      <c r="G153">
        <v>19068500</v>
      </c>
    </row>
    <row r="154" spans="1:7" x14ac:dyDescent="0.2">
      <c r="A154" s="31">
        <v>41521</v>
      </c>
      <c r="B154">
        <v>37.880001</v>
      </c>
      <c r="C154">
        <v>38.729999999999997</v>
      </c>
      <c r="D154">
        <v>37.810001</v>
      </c>
      <c r="E154">
        <v>38.540000999999997</v>
      </c>
      <c r="F154">
        <v>28.534523</v>
      </c>
      <c r="G154">
        <v>19138600</v>
      </c>
    </row>
    <row r="155" spans="1:7" x14ac:dyDescent="0.2">
      <c r="A155" s="31">
        <v>41522</v>
      </c>
      <c r="B155">
        <v>38.630001</v>
      </c>
      <c r="C155">
        <v>38.689999</v>
      </c>
      <c r="D155">
        <v>38.060001</v>
      </c>
      <c r="E155">
        <v>38.240001999999997</v>
      </c>
      <c r="F155">
        <v>28.312394999999999</v>
      </c>
      <c r="G155">
        <v>14290500</v>
      </c>
    </row>
    <row r="156" spans="1:7" x14ac:dyDescent="0.2">
      <c r="A156" s="31">
        <v>41523</v>
      </c>
      <c r="B156">
        <v>38.380001</v>
      </c>
      <c r="C156">
        <v>38.619999</v>
      </c>
      <c r="D156">
        <v>38.099997999999999</v>
      </c>
      <c r="E156">
        <v>38.349997999999999</v>
      </c>
      <c r="F156">
        <v>28.393847000000001</v>
      </c>
      <c r="G156">
        <v>13976900</v>
      </c>
    </row>
    <row r="157" spans="1:7" x14ac:dyDescent="0.2">
      <c r="A157" s="31">
        <v>41526</v>
      </c>
      <c r="B157">
        <v>38.520000000000003</v>
      </c>
      <c r="C157">
        <v>38.549999</v>
      </c>
      <c r="D157">
        <v>38.270000000000003</v>
      </c>
      <c r="E157">
        <v>38.520000000000003</v>
      </c>
      <c r="F157">
        <v>28.519711999999998</v>
      </c>
      <c r="G157">
        <v>10605500</v>
      </c>
    </row>
    <row r="158" spans="1:7" x14ac:dyDescent="0.2">
      <c r="A158" s="31">
        <v>41527</v>
      </c>
      <c r="B158">
        <v>38.770000000000003</v>
      </c>
      <c r="C158">
        <v>38.779998999999997</v>
      </c>
      <c r="D158">
        <v>38.509998000000003</v>
      </c>
      <c r="E158">
        <v>38.630001</v>
      </c>
      <c r="F158">
        <v>28.601154000000001</v>
      </c>
      <c r="G158">
        <v>11757300</v>
      </c>
    </row>
    <row r="159" spans="1:7" x14ac:dyDescent="0.2">
      <c r="A159" s="31">
        <v>41528</v>
      </c>
      <c r="B159">
        <v>38.68</v>
      </c>
      <c r="C159">
        <v>38.779998999999997</v>
      </c>
      <c r="D159">
        <v>38.529998999999997</v>
      </c>
      <c r="E159">
        <v>38.779998999999997</v>
      </c>
      <c r="F159">
        <v>28.712212000000001</v>
      </c>
      <c r="G159">
        <v>11996500</v>
      </c>
    </row>
    <row r="160" spans="1:7" x14ac:dyDescent="0.2">
      <c r="A160" s="31">
        <v>41529</v>
      </c>
      <c r="B160">
        <v>38.590000000000003</v>
      </c>
      <c r="C160">
        <v>38.610000999999997</v>
      </c>
      <c r="D160">
        <v>38.279998999999997</v>
      </c>
      <c r="E160">
        <v>38.439999</v>
      </c>
      <c r="F160">
        <v>28.667463000000001</v>
      </c>
      <c r="G160">
        <v>12114100</v>
      </c>
    </row>
    <row r="161" spans="1:7" x14ac:dyDescent="0.2">
      <c r="A161" s="31">
        <v>41530</v>
      </c>
      <c r="B161">
        <v>38.560001</v>
      </c>
      <c r="C161">
        <v>38.740001999999997</v>
      </c>
      <c r="D161">
        <v>38.419998</v>
      </c>
      <c r="E161">
        <v>38.689999</v>
      </c>
      <c r="F161">
        <v>28.853905000000001</v>
      </c>
      <c r="G161">
        <v>11623600</v>
      </c>
    </row>
    <row r="162" spans="1:7" x14ac:dyDescent="0.2">
      <c r="A162" s="31">
        <v>41533</v>
      </c>
      <c r="B162">
        <v>39.029998999999997</v>
      </c>
      <c r="C162">
        <v>39.200001</v>
      </c>
      <c r="D162">
        <v>38.740001999999997</v>
      </c>
      <c r="E162">
        <v>38.860000999999997</v>
      </c>
      <c r="F162">
        <v>28.980684</v>
      </c>
      <c r="G162">
        <v>13351500</v>
      </c>
    </row>
    <row r="163" spans="1:7" x14ac:dyDescent="0.2">
      <c r="A163" s="31">
        <v>41534</v>
      </c>
      <c r="B163">
        <v>38.810001</v>
      </c>
      <c r="C163">
        <v>39.090000000000003</v>
      </c>
      <c r="D163">
        <v>38.790000999999997</v>
      </c>
      <c r="E163">
        <v>38.790000999999997</v>
      </c>
      <c r="F163">
        <v>28.928477999999998</v>
      </c>
      <c r="G163">
        <v>12881700</v>
      </c>
    </row>
    <row r="164" spans="1:7" x14ac:dyDescent="0.2">
      <c r="A164" s="31">
        <v>41535</v>
      </c>
      <c r="B164">
        <v>38.810001</v>
      </c>
      <c r="C164">
        <v>39.599997999999999</v>
      </c>
      <c r="D164">
        <v>38.580002</v>
      </c>
      <c r="E164">
        <v>39.590000000000003</v>
      </c>
      <c r="F164">
        <v>29.525105</v>
      </c>
      <c r="G164">
        <v>18030500</v>
      </c>
    </row>
    <row r="165" spans="1:7" x14ac:dyDescent="0.2">
      <c r="A165" s="31">
        <v>41536</v>
      </c>
      <c r="B165">
        <v>39.639999000000003</v>
      </c>
      <c r="C165">
        <v>39.669998</v>
      </c>
      <c r="D165">
        <v>39.150002000000001</v>
      </c>
      <c r="E165">
        <v>39.310001</v>
      </c>
      <c r="F165">
        <v>29.316284</v>
      </c>
      <c r="G165">
        <v>14251700</v>
      </c>
    </row>
    <row r="166" spans="1:7" x14ac:dyDescent="0.2">
      <c r="A166" s="31">
        <v>41537</v>
      </c>
      <c r="B166">
        <v>39.330002</v>
      </c>
      <c r="C166">
        <v>39.400002000000001</v>
      </c>
      <c r="D166">
        <v>38.779998999999997</v>
      </c>
      <c r="E166">
        <v>39.400002000000001</v>
      </c>
      <c r="F166">
        <v>29.383407999999999</v>
      </c>
      <c r="G166">
        <v>30675300</v>
      </c>
    </row>
    <row r="167" spans="1:7" x14ac:dyDescent="0.2">
      <c r="A167" s="31">
        <v>41540</v>
      </c>
      <c r="B167">
        <v>39.159999999999997</v>
      </c>
      <c r="C167">
        <v>39.189999</v>
      </c>
      <c r="D167">
        <v>38.439999</v>
      </c>
      <c r="E167">
        <v>38.630001</v>
      </c>
      <c r="F167">
        <v>28.809162000000001</v>
      </c>
      <c r="G167">
        <v>19016200</v>
      </c>
    </row>
    <row r="168" spans="1:7" x14ac:dyDescent="0.2">
      <c r="A168" s="31">
        <v>41541</v>
      </c>
      <c r="B168">
        <v>38.720001000000003</v>
      </c>
      <c r="C168">
        <v>38.869999</v>
      </c>
      <c r="D168">
        <v>38.520000000000003</v>
      </c>
      <c r="E168">
        <v>38.529998999999997</v>
      </c>
      <c r="F168">
        <v>28.734580999999999</v>
      </c>
      <c r="G168">
        <v>15083300</v>
      </c>
    </row>
    <row r="169" spans="1:7" x14ac:dyDescent="0.2">
      <c r="A169" s="31">
        <v>41542</v>
      </c>
      <c r="B169">
        <v>38.650002000000001</v>
      </c>
      <c r="C169">
        <v>38.68</v>
      </c>
      <c r="D169">
        <v>38.299999</v>
      </c>
      <c r="E169">
        <v>38.330002</v>
      </c>
      <c r="F169">
        <v>28.585432000000001</v>
      </c>
      <c r="G169">
        <v>11446100</v>
      </c>
    </row>
    <row r="170" spans="1:7" x14ac:dyDescent="0.2">
      <c r="A170" s="31">
        <v>41543</v>
      </c>
      <c r="B170">
        <v>38.490001999999997</v>
      </c>
      <c r="C170">
        <v>38.740001999999997</v>
      </c>
      <c r="D170">
        <v>38.389999000000003</v>
      </c>
      <c r="E170">
        <v>38.740001999999997</v>
      </c>
      <c r="F170">
        <v>28.891195</v>
      </c>
      <c r="G170">
        <v>10941100</v>
      </c>
    </row>
    <row r="171" spans="1:7" x14ac:dyDescent="0.2">
      <c r="A171" s="31">
        <v>41544</v>
      </c>
      <c r="B171">
        <v>38.57</v>
      </c>
      <c r="C171">
        <v>38.580002</v>
      </c>
      <c r="D171">
        <v>38.150002000000001</v>
      </c>
      <c r="E171">
        <v>38.400002000000001</v>
      </c>
      <c r="F171">
        <v>28.637633999999998</v>
      </c>
      <c r="G171">
        <v>12609600</v>
      </c>
    </row>
    <row r="172" spans="1:7" x14ac:dyDescent="0.2">
      <c r="A172" s="31">
        <v>41547</v>
      </c>
      <c r="B172">
        <v>38.189999</v>
      </c>
      <c r="C172">
        <v>38.299999</v>
      </c>
      <c r="D172">
        <v>37.75</v>
      </c>
      <c r="E172">
        <v>37.880001</v>
      </c>
      <c r="F172">
        <v>28.249828000000001</v>
      </c>
      <c r="G172">
        <v>18101500</v>
      </c>
    </row>
    <row r="173" spans="1:7" x14ac:dyDescent="0.2">
      <c r="A173" s="31">
        <v>41548</v>
      </c>
      <c r="B173">
        <v>38</v>
      </c>
      <c r="C173">
        <v>38.090000000000003</v>
      </c>
      <c r="D173">
        <v>37.619999</v>
      </c>
      <c r="E173">
        <v>37.950001</v>
      </c>
      <c r="F173">
        <v>28.302033999999999</v>
      </c>
      <c r="G173">
        <v>13196000</v>
      </c>
    </row>
    <row r="174" spans="1:7" x14ac:dyDescent="0.2">
      <c r="A174" s="31">
        <v>41549</v>
      </c>
      <c r="B174">
        <v>37.810001</v>
      </c>
      <c r="C174">
        <v>37.810001</v>
      </c>
      <c r="D174">
        <v>37.209999000000003</v>
      </c>
      <c r="E174">
        <v>37.43</v>
      </c>
      <c r="F174">
        <v>27.914227</v>
      </c>
      <c r="G174">
        <v>25664200</v>
      </c>
    </row>
    <row r="175" spans="1:7" x14ac:dyDescent="0.2">
      <c r="A175" s="31">
        <v>41550</v>
      </c>
      <c r="B175">
        <v>37.459999000000003</v>
      </c>
      <c r="C175">
        <v>37.459999000000003</v>
      </c>
      <c r="D175">
        <v>37.130001</v>
      </c>
      <c r="E175">
        <v>37.159999999999997</v>
      </c>
      <c r="F175">
        <v>27.712875</v>
      </c>
      <c r="G175">
        <v>14437900</v>
      </c>
    </row>
    <row r="176" spans="1:7" x14ac:dyDescent="0.2">
      <c r="A176" s="31">
        <v>41551</v>
      </c>
      <c r="B176">
        <v>37.25</v>
      </c>
      <c r="C176">
        <v>37.270000000000003</v>
      </c>
      <c r="D176">
        <v>36.909999999999997</v>
      </c>
      <c r="E176">
        <v>37.200001</v>
      </c>
      <c r="F176">
        <v>27.742709999999999</v>
      </c>
      <c r="G176">
        <v>17217500</v>
      </c>
    </row>
    <row r="177" spans="1:7" x14ac:dyDescent="0.2">
      <c r="A177" s="31">
        <v>41554</v>
      </c>
      <c r="B177">
        <v>37.080002</v>
      </c>
      <c r="C177">
        <v>37.380001</v>
      </c>
      <c r="D177">
        <v>36.830002</v>
      </c>
      <c r="E177">
        <v>37.049999</v>
      </c>
      <c r="F177">
        <v>27.630839999999999</v>
      </c>
      <c r="G177">
        <v>16708600</v>
      </c>
    </row>
    <row r="178" spans="1:7" x14ac:dyDescent="0.2">
      <c r="A178" s="31">
        <v>41555</v>
      </c>
      <c r="B178">
        <v>37.099997999999999</v>
      </c>
      <c r="C178">
        <v>37.409999999999997</v>
      </c>
      <c r="D178">
        <v>36.900002000000001</v>
      </c>
      <c r="E178">
        <v>37.279998999999997</v>
      </c>
      <c r="F178">
        <v>27.80237</v>
      </c>
      <c r="G178">
        <v>20471300</v>
      </c>
    </row>
    <row r="179" spans="1:7" x14ac:dyDescent="0.2">
      <c r="A179" s="31">
        <v>41556</v>
      </c>
      <c r="B179">
        <v>37.380001</v>
      </c>
      <c r="C179">
        <v>37.419998</v>
      </c>
      <c r="D179">
        <v>37.009998000000003</v>
      </c>
      <c r="E179">
        <v>37.080002</v>
      </c>
      <c r="F179">
        <v>27.653214999999999</v>
      </c>
      <c r="G179">
        <v>18998900</v>
      </c>
    </row>
    <row r="180" spans="1:7" x14ac:dyDescent="0.2">
      <c r="A180" s="31">
        <v>41557</v>
      </c>
      <c r="B180">
        <v>37.770000000000003</v>
      </c>
      <c r="C180">
        <v>37.860000999999997</v>
      </c>
      <c r="D180">
        <v>37.450001</v>
      </c>
      <c r="E180">
        <v>37.779998999999997</v>
      </c>
      <c r="F180">
        <v>28.175256999999998</v>
      </c>
      <c r="G180">
        <v>17174400</v>
      </c>
    </row>
    <row r="181" spans="1:7" x14ac:dyDescent="0.2">
      <c r="A181" s="31">
        <v>41558</v>
      </c>
      <c r="B181">
        <v>37.919998</v>
      </c>
      <c r="C181">
        <v>37.919998</v>
      </c>
      <c r="D181">
        <v>37.520000000000003</v>
      </c>
      <c r="E181">
        <v>37.770000000000003</v>
      </c>
      <c r="F181">
        <v>28.167805000000001</v>
      </c>
      <c r="G181">
        <v>14266900</v>
      </c>
    </row>
    <row r="182" spans="1:7" x14ac:dyDescent="0.2">
      <c r="A182" s="31">
        <v>41561</v>
      </c>
      <c r="B182">
        <v>37.560001</v>
      </c>
      <c r="C182">
        <v>37.950001</v>
      </c>
      <c r="D182">
        <v>37.509998000000003</v>
      </c>
      <c r="E182">
        <v>37.909999999999997</v>
      </c>
      <c r="F182">
        <v>28.272207000000002</v>
      </c>
      <c r="G182">
        <v>14202900</v>
      </c>
    </row>
    <row r="183" spans="1:7" x14ac:dyDescent="0.2">
      <c r="A183" s="31">
        <v>41562</v>
      </c>
      <c r="B183">
        <v>38.18</v>
      </c>
      <c r="C183">
        <v>38.369999</v>
      </c>
      <c r="D183">
        <v>37.599997999999999</v>
      </c>
      <c r="E183">
        <v>37.659999999999997</v>
      </c>
      <c r="F183">
        <v>28.085760000000001</v>
      </c>
      <c r="G183">
        <v>21676600</v>
      </c>
    </row>
    <row r="184" spans="1:7" x14ac:dyDescent="0.2">
      <c r="A184" s="31">
        <v>41563</v>
      </c>
      <c r="B184">
        <v>38.009998000000003</v>
      </c>
      <c r="C184">
        <v>38.240001999999997</v>
      </c>
      <c r="D184">
        <v>37.779998999999997</v>
      </c>
      <c r="E184">
        <v>38</v>
      </c>
      <c r="F184">
        <v>28.339314999999999</v>
      </c>
      <c r="G184">
        <v>17995100</v>
      </c>
    </row>
    <row r="185" spans="1:7" x14ac:dyDescent="0.2">
      <c r="A185" s="31">
        <v>41564</v>
      </c>
      <c r="B185">
        <v>38.060001</v>
      </c>
      <c r="C185">
        <v>38.560001</v>
      </c>
      <c r="D185">
        <v>38.009998000000003</v>
      </c>
      <c r="E185">
        <v>38.549999</v>
      </c>
      <c r="F185">
        <v>28.749497999999999</v>
      </c>
      <c r="G185">
        <v>15900200</v>
      </c>
    </row>
    <row r="186" spans="1:7" x14ac:dyDescent="0.2">
      <c r="A186" s="31">
        <v>41565</v>
      </c>
      <c r="B186">
        <v>38.580002</v>
      </c>
      <c r="C186">
        <v>38.779998999999997</v>
      </c>
      <c r="D186">
        <v>38.419998</v>
      </c>
      <c r="E186">
        <v>38.779998999999997</v>
      </c>
      <c r="F186">
        <v>28.921026000000001</v>
      </c>
      <c r="G186">
        <v>18896600</v>
      </c>
    </row>
    <row r="187" spans="1:7" x14ac:dyDescent="0.2">
      <c r="A187" s="31">
        <v>41568</v>
      </c>
      <c r="B187">
        <v>38.950001</v>
      </c>
      <c r="C187">
        <v>38.950001</v>
      </c>
      <c r="D187">
        <v>38.599997999999999</v>
      </c>
      <c r="E187">
        <v>38.82</v>
      </c>
      <c r="F187">
        <v>28.950866999999999</v>
      </c>
      <c r="G187">
        <v>12977500</v>
      </c>
    </row>
    <row r="188" spans="1:7" x14ac:dyDescent="0.2">
      <c r="A188" s="31">
        <v>41569</v>
      </c>
      <c r="B188">
        <v>38.860000999999997</v>
      </c>
      <c r="C188">
        <v>39.25</v>
      </c>
      <c r="D188">
        <v>38.689999</v>
      </c>
      <c r="E188">
        <v>39.090000000000003</v>
      </c>
      <c r="F188">
        <v>29.15221</v>
      </c>
      <c r="G188">
        <v>17110200</v>
      </c>
    </row>
    <row r="189" spans="1:7" x14ac:dyDescent="0.2">
      <c r="A189" s="31">
        <v>41570</v>
      </c>
      <c r="B189">
        <v>39.080002</v>
      </c>
      <c r="C189">
        <v>39.25</v>
      </c>
      <c r="D189">
        <v>38.799999</v>
      </c>
      <c r="E189">
        <v>39.090000000000003</v>
      </c>
      <c r="F189">
        <v>29.15221</v>
      </c>
      <c r="G189">
        <v>12591800</v>
      </c>
    </row>
    <row r="190" spans="1:7" x14ac:dyDescent="0.2">
      <c r="A190" s="31">
        <v>41571</v>
      </c>
      <c r="B190">
        <v>39.150002000000001</v>
      </c>
      <c r="C190">
        <v>39.369999</v>
      </c>
      <c r="D190">
        <v>38.759998000000003</v>
      </c>
      <c r="E190">
        <v>38.799999</v>
      </c>
      <c r="F190">
        <v>28.935943999999999</v>
      </c>
      <c r="G190">
        <v>17143800</v>
      </c>
    </row>
    <row r="191" spans="1:7" x14ac:dyDescent="0.2">
      <c r="A191" s="31">
        <v>41572</v>
      </c>
      <c r="B191">
        <v>38.840000000000003</v>
      </c>
      <c r="C191">
        <v>39.130001</v>
      </c>
      <c r="D191">
        <v>38.630001</v>
      </c>
      <c r="E191">
        <v>39.029998999999997</v>
      </c>
      <c r="F191">
        <v>29.107468000000001</v>
      </c>
      <c r="G191">
        <v>14383400</v>
      </c>
    </row>
    <row r="192" spans="1:7" x14ac:dyDescent="0.2">
      <c r="A192" s="31">
        <v>41575</v>
      </c>
      <c r="B192">
        <v>39.020000000000003</v>
      </c>
      <c r="C192">
        <v>39.740001999999997</v>
      </c>
      <c r="D192">
        <v>38.990001999999997</v>
      </c>
      <c r="E192">
        <v>39.610000999999997</v>
      </c>
      <c r="F192">
        <v>29.540023999999999</v>
      </c>
      <c r="G192">
        <v>16552100</v>
      </c>
    </row>
    <row r="193" spans="1:7" x14ac:dyDescent="0.2">
      <c r="A193" s="31">
        <v>41576</v>
      </c>
      <c r="B193">
        <v>39.57</v>
      </c>
      <c r="C193">
        <v>39.959999000000003</v>
      </c>
      <c r="D193">
        <v>39.349997999999999</v>
      </c>
      <c r="E193">
        <v>39.799999</v>
      </c>
      <c r="F193">
        <v>29.681715000000001</v>
      </c>
      <c r="G193">
        <v>14199600</v>
      </c>
    </row>
    <row r="194" spans="1:7" x14ac:dyDescent="0.2">
      <c r="A194" s="31">
        <v>41577</v>
      </c>
      <c r="B194">
        <v>39.880001</v>
      </c>
      <c r="C194">
        <v>39.889999000000003</v>
      </c>
      <c r="D194">
        <v>39.509998000000003</v>
      </c>
      <c r="E194">
        <v>39.619999</v>
      </c>
      <c r="F194">
        <v>29.54748</v>
      </c>
      <c r="G194">
        <v>12360000</v>
      </c>
    </row>
    <row r="195" spans="1:7" x14ac:dyDescent="0.2">
      <c r="A195" s="31">
        <v>41578</v>
      </c>
      <c r="B195">
        <v>39.509998000000003</v>
      </c>
      <c r="C195">
        <v>39.860000999999997</v>
      </c>
      <c r="D195">
        <v>39.509998000000003</v>
      </c>
      <c r="E195">
        <v>39.57</v>
      </c>
      <c r="F195">
        <v>29.510189</v>
      </c>
      <c r="G195">
        <v>14853500</v>
      </c>
    </row>
    <row r="196" spans="1:7" x14ac:dyDescent="0.2">
      <c r="A196" s="31">
        <v>41579</v>
      </c>
      <c r="B196">
        <v>39.57</v>
      </c>
      <c r="C196">
        <v>39.720001000000003</v>
      </c>
      <c r="D196">
        <v>39.330002</v>
      </c>
      <c r="E196">
        <v>39.610000999999997</v>
      </c>
      <c r="F196">
        <v>29.540023999999999</v>
      </c>
      <c r="G196">
        <v>12430400</v>
      </c>
    </row>
    <row r="197" spans="1:7" x14ac:dyDescent="0.2">
      <c r="A197" s="31">
        <v>41582</v>
      </c>
      <c r="B197">
        <v>39.709999000000003</v>
      </c>
      <c r="C197">
        <v>39.810001</v>
      </c>
      <c r="D197">
        <v>39.299999</v>
      </c>
      <c r="E197">
        <v>39.509998000000003</v>
      </c>
      <c r="F197">
        <v>29.465440999999998</v>
      </c>
      <c r="G197">
        <v>10252100</v>
      </c>
    </row>
    <row r="198" spans="1:7" x14ac:dyDescent="0.2">
      <c r="A198" s="31">
        <v>41583</v>
      </c>
      <c r="B198">
        <v>39.360000999999997</v>
      </c>
      <c r="C198">
        <v>39.639999000000003</v>
      </c>
      <c r="D198">
        <v>39.220001000000003</v>
      </c>
      <c r="E198">
        <v>39.5</v>
      </c>
      <c r="F198">
        <v>29.457986999999999</v>
      </c>
      <c r="G198">
        <v>10575000</v>
      </c>
    </row>
    <row r="199" spans="1:7" x14ac:dyDescent="0.2">
      <c r="A199" s="31">
        <v>41584</v>
      </c>
      <c r="B199">
        <v>39.619999</v>
      </c>
      <c r="C199">
        <v>40.220001000000003</v>
      </c>
      <c r="D199">
        <v>39.419998</v>
      </c>
      <c r="E199">
        <v>40.049999</v>
      </c>
      <c r="F199">
        <v>29.868164</v>
      </c>
      <c r="G199">
        <v>17198000</v>
      </c>
    </row>
    <row r="200" spans="1:7" x14ac:dyDescent="0.2">
      <c r="A200" s="31">
        <v>41585</v>
      </c>
      <c r="B200">
        <v>40.080002</v>
      </c>
      <c r="C200">
        <v>40.25</v>
      </c>
      <c r="D200">
        <v>39.759998000000003</v>
      </c>
      <c r="E200">
        <v>39.830002</v>
      </c>
      <c r="F200">
        <v>29.704097999999998</v>
      </c>
      <c r="G200">
        <v>16233200</v>
      </c>
    </row>
    <row r="201" spans="1:7" x14ac:dyDescent="0.2">
      <c r="A201" s="31">
        <v>41586</v>
      </c>
      <c r="B201">
        <v>39.740001999999997</v>
      </c>
      <c r="C201">
        <v>40.049999</v>
      </c>
      <c r="D201">
        <v>39.490001999999997</v>
      </c>
      <c r="E201">
        <v>40.049999</v>
      </c>
      <c r="F201">
        <v>29.868164</v>
      </c>
      <c r="G201">
        <v>11903600</v>
      </c>
    </row>
    <row r="202" spans="1:7" x14ac:dyDescent="0.2">
      <c r="A202" s="31">
        <v>41589</v>
      </c>
      <c r="B202">
        <v>40.009998000000003</v>
      </c>
      <c r="C202">
        <v>40.049999</v>
      </c>
      <c r="D202">
        <v>39.770000000000003</v>
      </c>
      <c r="E202">
        <v>39.869999</v>
      </c>
      <c r="F202">
        <v>29.733923000000001</v>
      </c>
      <c r="G202">
        <v>9567800</v>
      </c>
    </row>
    <row r="203" spans="1:7" x14ac:dyDescent="0.2">
      <c r="A203" s="31">
        <v>41590</v>
      </c>
      <c r="B203">
        <v>39.909999999999997</v>
      </c>
      <c r="C203">
        <v>39.990001999999997</v>
      </c>
      <c r="D203">
        <v>39.619999</v>
      </c>
      <c r="E203">
        <v>39.880001</v>
      </c>
      <c r="F203">
        <v>29.741378999999998</v>
      </c>
      <c r="G203">
        <v>10509200</v>
      </c>
    </row>
    <row r="204" spans="1:7" x14ac:dyDescent="0.2">
      <c r="A204" s="31">
        <v>41591</v>
      </c>
      <c r="B204">
        <v>39.82</v>
      </c>
      <c r="C204">
        <v>40.119999</v>
      </c>
      <c r="D204">
        <v>39.650002000000001</v>
      </c>
      <c r="E204">
        <v>40.119999</v>
      </c>
      <c r="F204">
        <v>29.920351</v>
      </c>
      <c r="G204">
        <v>11770500</v>
      </c>
    </row>
    <row r="205" spans="1:7" x14ac:dyDescent="0.2">
      <c r="A205" s="31">
        <v>41592</v>
      </c>
      <c r="B205">
        <v>40.090000000000003</v>
      </c>
      <c r="C205">
        <v>40.439999</v>
      </c>
      <c r="D205">
        <v>40.029998999999997</v>
      </c>
      <c r="E205">
        <v>40.209999000000003</v>
      </c>
      <c r="F205">
        <v>29.987477999999999</v>
      </c>
      <c r="G205">
        <v>10887200</v>
      </c>
    </row>
    <row r="206" spans="1:7" x14ac:dyDescent="0.2">
      <c r="A206" s="31">
        <v>41593</v>
      </c>
      <c r="B206">
        <v>40.159999999999997</v>
      </c>
      <c r="C206">
        <v>40.32</v>
      </c>
      <c r="D206">
        <v>39.959999000000003</v>
      </c>
      <c r="E206">
        <v>40.220001000000003</v>
      </c>
      <c r="F206">
        <v>29.994951</v>
      </c>
      <c r="G206">
        <v>12021500</v>
      </c>
    </row>
    <row r="207" spans="1:7" x14ac:dyDescent="0.2">
      <c r="A207" s="31">
        <v>41596</v>
      </c>
      <c r="B207">
        <v>40.240001999999997</v>
      </c>
      <c r="C207">
        <v>40.240001999999997</v>
      </c>
      <c r="D207">
        <v>40</v>
      </c>
      <c r="E207">
        <v>40.169998</v>
      </c>
      <c r="F207">
        <v>29.957649</v>
      </c>
      <c r="G207">
        <v>9553900</v>
      </c>
    </row>
    <row r="208" spans="1:7" x14ac:dyDescent="0.2">
      <c r="A208" s="31">
        <v>41597</v>
      </c>
      <c r="B208">
        <v>40.139999000000003</v>
      </c>
      <c r="C208">
        <v>40.229999999999997</v>
      </c>
      <c r="D208">
        <v>39.919998</v>
      </c>
      <c r="E208">
        <v>40.139999000000003</v>
      </c>
      <c r="F208">
        <v>29.935272000000001</v>
      </c>
      <c r="G208">
        <v>11014800</v>
      </c>
    </row>
    <row r="209" spans="1:7" x14ac:dyDescent="0.2">
      <c r="A209" s="31">
        <v>41598</v>
      </c>
      <c r="B209">
        <v>40.049999</v>
      </c>
      <c r="C209">
        <v>40.450001</v>
      </c>
      <c r="D209">
        <v>39.939999</v>
      </c>
      <c r="E209">
        <v>40.060001</v>
      </c>
      <c r="F209">
        <v>29.875612</v>
      </c>
      <c r="G209">
        <v>14422500</v>
      </c>
    </row>
    <row r="210" spans="1:7" x14ac:dyDescent="0.2">
      <c r="A210" s="31">
        <v>41599</v>
      </c>
      <c r="B210">
        <v>40.200001</v>
      </c>
      <c r="C210">
        <v>40.490001999999997</v>
      </c>
      <c r="D210">
        <v>40.099997999999999</v>
      </c>
      <c r="E210">
        <v>40.43</v>
      </c>
      <c r="F210">
        <v>30.151554000000001</v>
      </c>
      <c r="G210">
        <v>26364300</v>
      </c>
    </row>
    <row r="211" spans="1:7" x14ac:dyDescent="0.2">
      <c r="A211" s="31">
        <v>41600</v>
      </c>
      <c r="B211">
        <v>40.340000000000003</v>
      </c>
      <c r="C211">
        <v>40.459999000000003</v>
      </c>
      <c r="D211">
        <v>40.090000000000003</v>
      </c>
      <c r="E211">
        <v>40.43</v>
      </c>
      <c r="F211">
        <v>30.151554000000001</v>
      </c>
      <c r="G211">
        <v>26396500</v>
      </c>
    </row>
    <row r="212" spans="1:7" x14ac:dyDescent="0.2">
      <c r="A212" s="31">
        <v>41603</v>
      </c>
      <c r="B212">
        <v>40.479999999999997</v>
      </c>
      <c r="C212">
        <v>40.880001</v>
      </c>
      <c r="D212">
        <v>40.330002</v>
      </c>
      <c r="E212">
        <v>40.369999</v>
      </c>
      <c r="F212">
        <v>30.106804</v>
      </c>
      <c r="G212">
        <v>14059100</v>
      </c>
    </row>
    <row r="213" spans="1:7" x14ac:dyDescent="0.2">
      <c r="A213" s="31">
        <v>41604</v>
      </c>
      <c r="B213">
        <v>40.490001999999997</v>
      </c>
      <c r="C213">
        <v>40.599997999999999</v>
      </c>
      <c r="D213">
        <v>40.240001999999997</v>
      </c>
      <c r="E213">
        <v>40.25</v>
      </c>
      <c r="F213">
        <v>30.017319000000001</v>
      </c>
      <c r="G213">
        <v>14240400</v>
      </c>
    </row>
    <row r="214" spans="1:7" x14ac:dyDescent="0.2">
      <c r="A214" s="31">
        <v>41605</v>
      </c>
      <c r="B214">
        <v>40.090000000000003</v>
      </c>
      <c r="C214">
        <v>40.380001</v>
      </c>
      <c r="D214">
        <v>39.689999</v>
      </c>
      <c r="E214">
        <v>40.189999</v>
      </c>
      <c r="F214">
        <v>30.182537</v>
      </c>
      <c r="G214">
        <v>9909100</v>
      </c>
    </row>
    <row r="215" spans="1:7" x14ac:dyDescent="0.2">
      <c r="A215" s="31">
        <v>41607</v>
      </c>
      <c r="B215">
        <v>40.270000000000003</v>
      </c>
      <c r="C215">
        <v>40.479999999999997</v>
      </c>
      <c r="D215">
        <v>40.110000999999997</v>
      </c>
      <c r="E215">
        <v>40.189999</v>
      </c>
      <c r="F215">
        <v>30.182537</v>
      </c>
      <c r="G215">
        <v>8641100</v>
      </c>
    </row>
    <row r="216" spans="1:7" x14ac:dyDescent="0.2">
      <c r="A216" s="31">
        <v>41610</v>
      </c>
      <c r="B216">
        <v>40.099997999999999</v>
      </c>
      <c r="C216">
        <v>40.200001</v>
      </c>
      <c r="D216">
        <v>39.75</v>
      </c>
      <c r="E216">
        <v>40.080002</v>
      </c>
      <c r="F216">
        <v>30.099927999999998</v>
      </c>
      <c r="G216">
        <v>16738800</v>
      </c>
    </row>
    <row r="217" spans="1:7" x14ac:dyDescent="0.2">
      <c r="A217" s="31">
        <v>41611</v>
      </c>
      <c r="B217">
        <v>40.049999</v>
      </c>
      <c r="C217">
        <v>40.389999000000003</v>
      </c>
      <c r="D217">
        <v>40.009998000000003</v>
      </c>
      <c r="E217">
        <v>40.349997999999999</v>
      </c>
      <c r="F217">
        <v>30.302689000000001</v>
      </c>
      <c r="G217">
        <v>16592300</v>
      </c>
    </row>
    <row r="218" spans="1:7" x14ac:dyDescent="0.2">
      <c r="A218" s="31">
        <v>41612</v>
      </c>
      <c r="B218">
        <v>40.200001</v>
      </c>
      <c r="C218">
        <v>40.470001000000003</v>
      </c>
      <c r="D218">
        <v>39.939999</v>
      </c>
      <c r="E218">
        <v>40.369999</v>
      </c>
      <c r="F218">
        <v>30.317709000000001</v>
      </c>
      <c r="G218">
        <v>13196100</v>
      </c>
    </row>
    <row r="219" spans="1:7" x14ac:dyDescent="0.2">
      <c r="A219" s="31">
        <v>41613</v>
      </c>
      <c r="B219">
        <v>40.279998999999997</v>
      </c>
      <c r="C219">
        <v>40.400002000000001</v>
      </c>
      <c r="D219">
        <v>39.799999</v>
      </c>
      <c r="E219">
        <v>39.830002</v>
      </c>
      <c r="F219">
        <v>29.912182000000001</v>
      </c>
      <c r="G219">
        <v>18171200</v>
      </c>
    </row>
    <row r="220" spans="1:7" x14ac:dyDescent="0.2">
      <c r="A220" s="31">
        <v>41614</v>
      </c>
      <c r="B220">
        <v>40.049999</v>
      </c>
      <c r="C220">
        <v>40.5</v>
      </c>
      <c r="D220">
        <v>40.049999</v>
      </c>
      <c r="E220">
        <v>40.459999000000003</v>
      </c>
      <c r="F220">
        <v>30.385297999999999</v>
      </c>
      <c r="G220">
        <v>12557100</v>
      </c>
    </row>
    <row r="221" spans="1:7" x14ac:dyDescent="0.2">
      <c r="A221" s="31">
        <v>41617</v>
      </c>
      <c r="B221">
        <v>40.400002000000001</v>
      </c>
      <c r="C221">
        <v>40.5</v>
      </c>
      <c r="D221">
        <v>40.200001</v>
      </c>
      <c r="E221">
        <v>40.400002000000001</v>
      </c>
      <c r="F221">
        <v>30.340242</v>
      </c>
      <c r="G221">
        <v>12237100</v>
      </c>
    </row>
    <row r="222" spans="1:7" x14ac:dyDescent="0.2">
      <c r="A222" s="31">
        <v>41618</v>
      </c>
      <c r="B222">
        <v>40.259998000000003</v>
      </c>
      <c r="C222">
        <v>40.290000999999997</v>
      </c>
      <c r="D222">
        <v>39.75</v>
      </c>
      <c r="E222">
        <v>39.849997999999999</v>
      </c>
      <c r="F222">
        <v>29.927191000000001</v>
      </c>
      <c r="G222">
        <v>15967800</v>
      </c>
    </row>
    <row r="223" spans="1:7" x14ac:dyDescent="0.2">
      <c r="A223" s="31">
        <v>41619</v>
      </c>
      <c r="B223">
        <v>39.950001</v>
      </c>
      <c r="C223">
        <v>40.340000000000003</v>
      </c>
      <c r="D223">
        <v>39.889999000000003</v>
      </c>
      <c r="E223">
        <v>40.130001</v>
      </c>
      <c r="F223">
        <v>30.137464999999999</v>
      </c>
      <c r="G223">
        <v>14963500</v>
      </c>
    </row>
    <row r="224" spans="1:7" x14ac:dyDescent="0.2">
      <c r="A224" s="31">
        <v>41620</v>
      </c>
      <c r="B224">
        <v>39.990001999999997</v>
      </c>
      <c r="C224">
        <v>40.209999000000003</v>
      </c>
      <c r="D224">
        <v>39.18</v>
      </c>
      <c r="E224">
        <v>39.209999000000003</v>
      </c>
      <c r="F224">
        <v>29.446552000000001</v>
      </c>
      <c r="G224">
        <v>19817700</v>
      </c>
    </row>
    <row r="225" spans="1:7" x14ac:dyDescent="0.2">
      <c r="A225" s="31">
        <v>41621</v>
      </c>
      <c r="B225">
        <v>39.470001000000003</v>
      </c>
      <c r="C225">
        <v>39.639999000000003</v>
      </c>
      <c r="D225">
        <v>39.209999000000003</v>
      </c>
      <c r="E225">
        <v>39.229999999999997</v>
      </c>
      <c r="F225">
        <v>29.461575</v>
      </c>
      <c r="G225">
        <v>14037400</v>
      </c>
    </row>
    <row r="226" spans="1:7" x14ac:dyDescent="0.2">
      <c r="A226" s="31">
        <v>41624</v>
      </c>
      <c r="B226">
        <v>39.459999000000003</v>
      </c>
      <c r="C226">
        <v>39.57</v>
      </c>
      <c r="D226">
        <v>39.200001</v>
      </c>
      <c r="E226">
        <v>39.270000000000003</v>
      </c>
      <c r="F226">
        <v>29.491606000000001</v>
      </c>
      <c r="G226">
        <v>14562100</v>
      </c>
    </row>
    <row r="227" spans="1:7" x14ac:dyDescent="0.2">
      <c r="A227" s="31">
        <v>41625</v>
      </c>
      <c r="B227">
        <v>39.119999</v>
      </c>
      <c r="C227">
        <v>39.25</v>
      </c>
      <c r="D227">
        <v>38.869999</v>
      </c>
      <c r="E227">
        <v>39.099997999999999</v>
      </c>
      <c r="F227">
        <v>29.363938999999998</v>
      </c>
      <c r="G227">
        <v>17655700</v>
      </c>
    </row>
    <row r="228" spans="1:7" x14ac:dyDescent="0.2">
      <c r="A228" s="31">
        <v>41626</v>
      </c>
      <c r="B228">
        <v>39.259998000000003</v>
      </c>
      <c r="C228">
        <v>40.080002</v>
      </c>
      <c r="D228">
        <v>39</v>
      </c>
      <c r="E228">
        <v>40.020000000000003</v>
      </c>
      <c r="F228">
        <v>30.054853000000001</v>
      </c>
      <c r="G228">
        <v>23884500</v>
      </c>
    </row>
    <row r="229" spans="1:7" x14ac:dyDescent="0.2">
      <c r="A229" s="31">
        <v>41627</v>
      </c>
      <c r="B229">
        <v>39.970001000000003</v>
      </c>
      <c r="C229">
        <v>40.099997999999999</v>
      </c>
      <c r="D229">
        <v>39.560001</v>
      </c>
      <c r="E229">
        <v>39.860000999999997</v>
      </c>
      <c r="F229">
        <v>29.934705999999998</v>
      </c>
      <c r="G229">
        <v>14791800</v>
      </c>
    </row>
    <row r="230" spans="1:7" x14ac:dyDescent="0.2">
      <c r="A230" s="31">
        <v>41628</v>
      </c>
      <c r="B230">
        <v>39.919998</v>
      </c>
      <c r="C230">
        <v>40.189999</v>
      </c>
      <c r="D230">
        <v>39.849997999999999</v>
      </c>
      <c r="E230">
        <v>40.040000999999997</v>
      </c>
      <c r="F230">
        <v>30.069883000000001</v>
      </c>
      <c r="G230">
        <v>22237200</v>
      </c>
    </row>
    <row r="231" spans="1:7" x14ac:dyDescent="0.2">
      <c r="A231" s="31">
        <v>41631</v>
      </c>
      <c r="B231">
        <v>40.099997999999999</v>
      </c>
      <c r="C231">
        <v>40.240001999999997</v>
      </c>
      <c r="D231">
        <v>39.869999</v>
      </c>
      <c r="E231">
        <v>40.159999999999997</v>
      </c>
      <c r="F231">
        <v>30.159996</v>
      </c>
      <c r="G231">
        <v>10943200</v>
      </c>
    </row>
    <row r="232" spans="1:7" x14ac:dyDescent="0.2">
      <c r="A232" s="31">
        <v>41632</v>
      </c>
      <c r="B232">
        <v>40.169998</v>
      </c>
      <c r="C232">
        <v>40.310001</v>
      </c>
      <c r="D232">
        <v>40.099997999999999</v>
      </c>
      <c r="E232">
        <v>40.189999</v>
      </c>
      <c r="F232">
        <v>30.182537</v>
      </c>
      <c r="G232">
        <v>4783800</v>
      </c>
    </row>
    <row r="233" spans="1:7" x14ac:dyDescent="0.2">
      <c r="A233" s="31">
        <v>41634</v>
      </c>
      <c r="B233">
        <v>40.220001000000003</v>
      </c>
      <c r="C233">
        <v>40.540000999999997</v>
      </c>
      <c r="D233">
        <v>40.139999000000003</v>
      </c>
      <c r="E233">
        <v>40.490001999999997</v>
      </c>
      <c r="F233">
        <v>30.407838999999999</v>
      </c>
      <c r="G233">
        <v>8588300</v>
      </c>
    </row>
    <row r="234" spans="1:7" x14ac:dyDescent="0.2">
      <c r="A234" s="31">
        <v>41635</v>
      </c>
      <c r="B234">
        <v>40.689999</v>
      </c>
      <c r="C234">
        <v>40.790000999999997</v>
      </c>
      <c r="D234">
        <v>40.529998999999997</v>
      </c>
      <c r="E234">
        <v>40.659999999999997</v>
      </c>
      <c r="F234">
        <v>30.535513000000002</v>
      </c>
      <c r="G234">
        <v>6762200</v>
      </c>
    </row>
    <row r="235" spans="1:7" x14ac:dyDescent="0.2">
      <c r="A235" s="31">
        <v>41638</v>
      </c>
      <c r="B235">
        <v>40.770000000000003</v>
      </c>
      <c r="C235">
        <v>41.139999000000003</v>
      </c>
      <c r="D235">
        <v>40.759998000000003</v>
      </c>
      <c r="E235">
        <v>41.09</v>
      </c>
      <c r="F235">
        <v>30.858435</v>
      </c>
      <c r="G235">
        <v>10927500</v>
      </c>
    </row>
    <row r="236" spans="1:7" x14ac:dyDescent="0.2">
      <c r="A236" s="31">
        <v>41639</v>
      </c>
      <c r="B236">
        <v>41.130001</v>
      </c>
      <c r="C236">
        <v>41.389999000000003</v>
      </c>
      <c r="D236">
        <v>40.98</v>
      </c>
      <c r="E236">
        <v>41.310001</v>
      </c>
      <c r="F236">
        <v>31.023644999999998</v>
      </c>
      <c r="G236">
        <v>11729200</v>
      </c>
    </row>
    <row r="237" spans="1:7" x14ac:dyDescent="0.2">
      <c r="A237" s="31">
        <v>41641</v>
      </c>
      <c r="B237">
        <v>41.119999</v>
      </c>
      <c r="C237">
        <v>41.23</v>
      </c>
      <c r="D237">
        <v>40.509998000000003</v>
      </c>
      <c r="E237">
        <v>40.659999999999997</v>
      </c>
      <c r="F237">
        <v>30.535513000000002</v>
      </c>
      <c r="G237">
        <v>12698600</v>
      </c>
    </row>
    <row r="238" spans="1:7" x14ac:dyDescent="0.2">
      <c r="A238" s="31">
        <v>41642</v>
      </c>
      <c r="B238">
        <v>40.68</v>
      </c>
      <c r="C238">
        <v>40.729999999999997</v>
      </c>
      <c r="D238">
        <v>40.349997999999999</v>
      </c>
      <c r="E238">
        <v>40.459999000000003</v>
      </c>
      <c r="F238">
        <v>30.385297999999999</v>
      </c>
      <c r="G238">
        <v>10403400</v>
      </c>
    </row>
    <row r="239" spans="1:7" x14ac:dyDescent="0.2">
      <c r="A239" s="31">
        <v>41645</v>
      </c>
      <c r="B239">
        <v>40.479999999999997</v>
      </c>
      <c r="C239">
        <v>40.590000000000003</v>
      </c>
      <c r="D239">
        <v>40.159999999999997</v>
      </c>
      <c r="E239">
        <v>40.270000000000003</v>
      </c>
      <c r="F239">
        <v>30.242623999999999</v>
      </c>
      <c r="G239">
        <v>11036300</v>
      </c>
    </row>
    <row r="240" spans="1:7" x14ac:dyDescent="0.2">
      <c r="A240" s="31">
        <v>41646</v>
      </c>
      <c r="B240">
        <v>40.479999999999997</v>
      </c>
      <c r="C240">
        <v>40.720001000000003</v>
      </c>
      <c r="D240">
        <v>40.290000999999997</v>
      </c>
      <c r="E240">
        <v>40.389999000000003</v>
      </c>
      <c r="F240">
        <v>30.332730999999999</v>
      </c>
      <c r="G240">
        <v>11872300</v>
      </c>
    </row>
    <row r="241" spans="1:7" x14ac:dyDescent="0.2">
      <c r="A241" s="31">
        <v>41647</v>
      </c>
      <c r="B241">
        <v>40.439999</v>
      </c>
      <c r="C241">
        <v>40.439999</v>
      </c>
      <c r="D241">
        <v>39.830002</v>
      </c>
      <c r="E241">
        <v>39.939999</v>
      </c>
      <c r="F241">
        <v>29.994785</v>
      </c>
      <c r="G241">
        <v>15339600</v>
      </c>
    </row>
    <row r="242" spans="1:7" x14ac:dyDescent="0.2">
      <c r="A242" s="31">
        <v>41648</v>
      </c>
      <c r="B242">
        <v>39.950001</v>
      </c>
      <c r="C242">
        <v>40</v>
      </c>
      <c r="D242">
        <v>39.520000000000003</v>
      </c>
      <c r="E242">
        <v>39.729999999999997</v>
      </c>
      <c r="F242">
        <v>29.837069</v>
      </c>
      <c r="G242">
        <v>14070200</v>
      </c>
    </row>
    <row r="243" spans="1:7" x14ac:dyDescent="0.2">
      <c r="A243" s="31">
        <v>41649</v>
      </c>
      <c r="B243">
        <v>39.959999000000003</v>
      </c>
      <c r="C243">
        <v>40.290000999999997</v>
      </c>
      <c r="D243">
        <v>39.900002000000001</v>
      </c>
      <c r="E243">
        <v>40.130001</v>
      </c>
      <c r="F243">
        <v>30.137464999999999</v>
      </c>
      <c r="G243">
        <v>13290000</v>
      </c>
    </row>
    <row r="244" spans="1:7" x14ac:dyDescent="0.2">
      <c r="A244" s="31">
        <v>41652</v>
      </c>
      <c r="B244">
        <v>40</v>
      </c>
      <c r="C244">
        <v>40.130001</v>
      </c>
      <c r="D244">
        <v>39.5</v>
      </c>
      <c r="E244">
        <v>39.529998999999997</v>
      </c>
      <c r="F244">
        <v>29.686869000000002</v>
      </c>
      <c r="G244">
        <v>14091900</v>
      </c>
    </row>
    <row r="245" spans="1:7" x14ac:dyDescent="0.2">
      <c r="A245" s="31">
        <v>41653</v>
      </c>
      <c r="B245">
        <v>39.639999000000003</v>
      </c>
      <c r="C245">
        <v>39.919998</v>
      </c>
      <c r="D245">
        <v>39.580002</v>
      </c>
      <c r="E245">
        <v>39.689999</v>
      </c>
      <c r="F245">
        <v>29.807037000000001</v>
      </c>
      <c r="G245">
        <v>12801100</v>
      </c>
    </row>
    <row r="246" spans="1:7" x14ac:dyDescent="0.2">
      <c r="A246" s="31">
        <v>41654</v>
      </c>
      <c r="B246">
        <v>39.830002</v>
      </c>
      <c r="C246">
        <v>39.939999</v>
      </c>
      <c r="D246">
        <v>39.580002</v>
      </c>
      <c r="E246">
        <v>39.759998000000003</v>
      </c>
      <c r="F246">
        <v>29.859597999999998</v>
      </c>
      <c r="G246">
        <v>12844900</v>
      </c>
    </row>
    <row r="247" spans="1:7" x14ac:dyDescent="0.2">
      <c r="A247" s="31">
        <v>41655</v>
      </c>
      <c r="B247">
        <v>39.779998999999997</v>
      </c>
      <c r="C247">
        <v>39.82</v>
      </c>
      <c r="D247">
        <v>39.580002</v>
      </c>
      <c r="E247">
        <v>39.709999000000003</v>
      </c>
      <c r="F247">
        <v>29.822050000000001</v>
      </c>
      <c r="G247">
        <v>11063100</v>
      </c>
    </row>
    <row r="248" spans="1:7" x14ac:dyDescent="0.2">
      <c r="A248" s="31">
        <v>41656</v>
      </c>
      <c r="B248">
        <v>39.720001000000003</v>
      </c>
      <c r="C248">
        <v>39.75</v>
      </c>
      <c r="D248">
        <v>39.279998999999997</v>
      </c>
      <c r="E248">
        <v>39.279998999999997</v>
      </c>
      <c r="F248">
        <v>29.499116999999998</v>
      </c>
      <c r="G248">
        <v>13992700</v>
      </c>
    </row>
    <row r="249" spans="1:7" x14ac:dyDescent="0.2">
      <c r="A249" s="31">
        <v>41660</v>
      </c>
      <c r="B249">
        <v>39.639999000000003</v>
      </c>
      <c r="C249">
        <v>39.919998</v>
      </c>
      <c r="D249">
        <v>39.529998999999997</v>
      </c>
      <c r="E249">
        <v>39.919998</v>
      </c>
      <c r="F249">
        <v>29.979752999999999</v>
      </c>
      <c r="G249">
        <v>17579000</v>
      </c>
    </row>
    <row r="250" spans="1:7" x14ac:dyDescent="0.2">
      <c r="A250" s="31">
        <v>41661</v>
      </c>
      <c r="B250">
        <v>39.990001999999997</v>
      </c>
      <c r="C250">
        <v>40.090000000000003</v>
      </c>
      <c r="D250">
        <v>39.75</v>
      </c>
      <c r="E250">
        <v>39.900002000000001</v>
      </c>
      <c r="F250">
        <v>29.964739000000002</v>
      </c>
      <c r="G250">
        <v>9841700</v>
      </c>
    </row>
    <row r="251" spans="1:7" x14ac:dyDescent="0.2">
      <c r="A251" s="31">
        <v>41662</v>
      </c>
      <c r="B251">
        <v>39.610000999999997</v>
      </c>
      <c r="C251">
        <v>39.639999000000003</v>
      </c>
      <c r="D251">
        <v>39.119999</v>
      </c>
      <c r="E251">
        <v>39.240001999999997</v>
      </c>
      <c r="F251">
        <v>29.469076000000001</v>
      </c>
      <c r="G251">
        <v>14828100</v>
      </c>
    </row>
    <row r="252" spans="1:7" x14ac:dyDescent="0.2">
      <c r="A252" s="31">
        <v>41663</v>
      </c>
      <c r="B252">
        <v>39.080002</v>
      </c>
      <c r="C252">
        <v>39.25</v>
      </c>
      <c r="D252">
        <v>38.82</v>
      </c>
      <c r="E252">
        <v>38.840000000000003</v>
      </c>
      <c r="F252">
        <v>29.168676000000001</v>
      </c>
      <c r="G252">
        <v>16507500</v>
      </c>
    </row>
    <row r="253" spans="1:7" x14ac:dyDescent="0.2">
      <c r="A253" s="31">
        <v>41666</v>
      </c>
      <c r="B253">
        <v>38.82</v>
      </c>
      <c r="C253">
        <v>38.979999999999997</v>
      </c>
      <c r="D253">
        <v>38.709999000000003</v>
      </c>
      <c r="E253">
        <v>38.729999999999997</v>
      </c>
      <c r="F253">
        <v>29.086071</v>
      </c>
      <c r="G253">
        <v>14601900</v>
      </c>
    </row>
    <row r="254" spans="1:7" x14ac:dyDescent="0.2">
      <c r="A254" s="31">
        <v>41667</v>
      </c>
      <c r="B254">
        <v>38.770000000000003</v>
      </c>
      <c r="C254">
        <v>39.080002</v>
      </c>
      <c r="D254">
        <v>38.619999</v>
      </c>
      <c r="E254">
        <v>38.869999</v>
      </c>
      <c r="F254">
        <v>29.191206000000001</v>
      </c>
      <c r="G254">
        <v>8915500</v>
      </c>
    </row>
    <row r="255" spans="1:7" x14ac:dyDescent="0.2">
      <c r="A255" s="31">
        <v>41668</v>
      </c>
      <c r="B255">
        <v>38.57</v>
      </c>
      <c r="C255">
        <v>38.57</v>
      </c>
      <c r="D255">
        <v>37.82</v>
      </c>
      <c r="E255">
        <v>37.900002000000001</v>
      </c>
      <c r="F255">
        <v>28.462748000000001</v>
      </c>
      <c r="G255">
        <v>23776100</v>
      </c>
    </row>
    <row r="256" spans="1:7" x14ac:dyDescent="0.2">
      <c r="A256" s="31">
        <v>41669</v>
      </c>
      <c r="B256">
        <v>38</v>
      </c>
      <c r="C256">
        <v>38.409999999999997</v>
      </c>
      <c r="D256">
        <v>38</v>
      </c>
      <c r="E256">
        <v>38.169998</v>
      </c>
      <c r="F256">
        <v>28.665506000000001</v>
      </c>
      <c r="G256">
        <v>13662000</v>
      </c>
    </row>
    <row r="257" spans="1:7" x14ac:dyDescent="0.2">
      <c r="A257" s="31">
        <v>41670</v>
      </c>
      <c r="B257">
        <v>37.950001</v>
      </c>
      <c r="C257">
        <v>38.159999999999997</v>
      </c>
      <c r="D257">
        <v>37.720001000000003</v>
      </c>
      <c r="E257">
        <v>37.82</v>
      </c>
      <c r="F257">
        <v>28.402670000000001</v>
      </c>
      <c r="G257">
        <v>16185000</v>
      </c>
    </row>
    <row r="258" spans="1:7" x14ac:dyDescent="0.2">
      <c r="A258" s="31">
        <v>41673</v>
      </c>
      <c r="B258">
        <v>38.020000000000003</v>
      </c>
      <c r="C258">
        <v>38.020000000000003</v>
      </c>
      <c r="D258">
        <v>37.099997999999999</v>
      </c>
      <c r="E258">
        <v>37.200001</v>
      </c>
      <c r="F258">
        <v>27.937055999999998</v>
      </c>
      <c r="G258">
        <v>23164900</v>
      </c>
    </row>
    <row r="259" spans="1:7" x14ac:dyDescent="0.2">
      <c r="A259" s="31">
        <v>41674</v>
      </c>
      <c r="B259">
        <v>37.439999</v>
      </c>
      <c r="C259">
        <v>37.549999</v>
      </c>
      <c r="D259">
        <v>37.209999000000003</v>
      </c>
      <c r="E259">
        <v>37.479999999999997</v>
      </c>
      <c r="F259">
        <v>28.147327000000001</v>
      </c>
      <c r="G259">
        <v>17759700</v>
      </c>
    </row>
    <row r="260" spans="1:7" x14ac:dyDescent="0.2">
      <c r="A260" s="31">
        <v>41675</v>
      </c>
      <c r="B260">
        <v>37.490001999999997</v>
      </c>
      <c r="C260">
        <v>37.720001000000003</v>
      </c>
      <c r="D260">
        <v>37.380001</v>
      </c>
      <c r="E260">
        <v>37.610000999999997</v>
      </c>
      <c r="F260">
        <v>28.244959000000001</v>
      </c>
      <c r="G260">
        <v>13665200</v>
      </c>
    </row>
    <row r="261" spans="1:7" x14ac:dyDescent="0.2">
      <c r="A261" s="31">
        <v>41676</v>
      </c>
      <c r="B261">
        <v>38.759998000000003</v>
      </c>
      <c r="C261">
        <v>38.939999</v>
      </c>
      <c r="D261">
        <v>37.919998</v>
      </c>
      <c r="E261">
        <v>38.029998999999997</v>
      </c>
      <c r="F261">
        <v>28.560383000000002</v>
      </c>
      <c r="G261">
        <v>22661500</v>
      </c>
    </row>
    <row r="262" spans="1:7" x14ac:dyDescent="0.2">
      <c r="A262" s="31">
        <v>41677</v>
      </c>
      <c r="B262">
        <v>38.169998</v>
      </c>
      <c r="C262">
        <v>38.349997999999999</v>
      </c>
      <c r="D262">
        <v>37.869999</v>
      </c>
      <c r="E262">
        <v>37.950001</v>
      </c>
      <c r="F262">
        <v>28.500295999999999</v>
      </c>
      <c r="G262">
        <v>20389000</v>
      </c>
    </row>
    <row r="263" spans="1:7" x14ac:dyDescent="0.2">
      <c r="A263" s="31">
        <v>41680</v>
      </c>
      <c r="B263">
        <v>38.07</v>
      </c>
      <c r="C263">
        <v>38.619999</v>
      </c>
      <c r="D263">
        <v>37.840000000000003</v>
      </c>
      <c r="E263">
        <v>38.57</v>
      </c>
      <c r="F263">
        <v>28.965917999999999</v>
      </c>
      <c r="G263">
        <v>20877200</v>
      </c>
    </row>
    <row r="264" spans="1:7" x14ac:dyDescent="0.2">
      <c r="A264" s="31">
        <v>41681</v>
      </c>
      <c r="B264">
        <v>38.669998</v>
      </c>
      <c r="C264">
        <v>38.779998999999997</v>
      </c>
      <c r="D264">
        <v>38.509998000000003</v>
      </c>
      <c r="E264">
        <v>38.639999000000003</v>
      </c>
      <c r="F264">
        <v>29.018495999999999</v>
      </c>
      <c r="G264">
        <v>15361300</v>
      </c>
    </row>
    <row r="265" spans="1:7" x14ac:dyDescent="0.2">
      <c r="A265" s="31">
        <v>41682</v>
      </c>
      <c r="B265">
        <v>38.849997999999999</v>
      </c>
      <c r="C265">
        <v>38.919998</v>
      </c>
      <c r="D265">
        <v>38.400002000000001</v>
      </c>
      <c r="E265">
        <v>38.509998000000003</v>
      </c>
      <c r="F265">
        <v>28.920856000000001</v>
      </c>
      <c r="G265">
        <v>10633400</v>
      </c>
    </row>
    <row r="266" spans="1:7" x14ac:dyDescent="0.2">
      <c r="A266" s="31">
        <v>41683</v>
      </c>
      <c r="B266">
        <v>38.130001</v>
      </c>
      <c r="C266">
        <v>38.759998000000003</v>
      </c>
      <c r="D266">
        <v>38.130001</v>
      </c>
      <c r="E266">
        <v>38.650002000000001</v>
      </c>
      <c r="F266">
        <v>29.026001000000001</v>
      </c>
      <c r="G266">
        <v>10435600</v>
      </c>
    </row>
    <row r="267" spans="1:7" x14ac:dyDescent="0.2">
      <c r="A267" s="31">
        <v>41684</v>
      </c>
      <c r="B267">
        <v>38.599997999999999</v>
      </c>
      <c r="C267">
        <v>39.020000000000003</v>
      </c>
      <c r="D267">
        <v>38.270000000000003</v>
      </c>
      <c r="E267">
        <v>38.93</v>
      </c>
      <c r="F267">
        <v>29.236281999999999</v>
      </c>
      <c r="G267">
        <v>16030100</v>
      </c>
    </row>
    <row r="268" spans="1:7" x14ac:dyDescent="0.2">
      <c r="A268" s="31">
        <v>41688</v>
      </c>
      <c r="B268">
        <v>37.979999999999997</v>
      </c>
      <c r="C268">
        <v>38.110000999999997</v>
      </c>
      <c r="D268">
        <v>37.259998000000003</v>
      </c>
      <c r="E268">
        <v>37.470001000000003</v>
      </c>
      <c r="F268">
        <v>28.139824000000001</v>
      </c>
      <c r="G268">
        <v>46098500</v>
      </c>
    </row>
    <row r="269" spans="1:7" x14ac:dyDescent="0.2">
      <c r="A269" s="31">
        <v>41689</v>
      </c>
      <c r="B269">
        <v>37.5</v>
      </c>
      <c r="C269">
        <v>37.599997999999999</v>
      </c>
      <c r="D269">
        <v>37.049999</v>
      </c>
      <c r="E269">
        <v>37.099997999999999</v>
      </c>
      <c r="F269">
        <v>27.861946</v>
      </c>
      <c r="G269">
        <v>26645100</v>
      </c>
    </row>
    <row r="270" spans="1:7" x14ac:dyDescent="0.2">
      <c r="A270" s="31">
        <v>41690</v>
      </c>
      <c r="B270">
        <v>37.060001</v>
      </c>
      <c r="C270">
        <v>37.520000000000003</v>
      </c>
      <c r="D270">
        <v>36.889999000000003</v>
      </c>
      <c r="E270">
        <v>37.299999</v>
      </c>
      <c r="F270">
        <v>28.012152</v>
      </c>
      <c r="G270">
        <v>22639900</v>
      </c>
    </row>
    <row r="271" spans="1:7" x14ac:dyDescent="0.2">
      <c r="A271" s="31">
        <v>41691</v>
      </c>
      <c r="B271">
        <v>37.590000000000003</v>
      </c>
      <c r="C271">
        <v>37.619999</v>
      </c>
      <c r="D271">
        <v>37.139999000000003</v>
      </c>
      <c r="E271">
        <v>37.18</v>
      </c>
      <c r="F271">
        <v>27.922028000000001</v>
      </c>
      <c r="G271">
        <v>19419800</v>
      </c>
    </row>
    <row r="272" spans="1:7" x14ac:dyDescent="0.2">
      <c r="A272" s="31">
        <v>41694</v>
      </c>
      <c r="B272">
        <v>37.299999</v>
      </c>
      <c r="C272">
        <v>37.599997999999999</v>
      </c>
      <c r="D272">
        <v>37.220001000000003</v>
      </c>
      <c r="E272">
        <v>37.5</v>
      </c>
      <c r="F272">
        <v>28.162354000000001</v>
      </c>
      <c r="G272">
        <v>24223500</v>
      </c>
    </row>
    <row r="273" spans="1:7" x14ac:dyDescent="0.2">
      <c r="A273" s="31">
        <v>41695</v>
      </c>
      <c r="B273">
        <v>37.630001</v>
      </c>
      <c r="C273">
        <v>37.939999</v>
      </c>
      <c r="D273">
        <v>37.5</v>
      </c>
      <c r="E273">
        <v>37.770000000000003</v>
      </c>
      <c r="F273">
        <v>28.365126</v>
      </c>
      <c r="G273">
        <v>22845500</v>
      </c>
    </row>
    <row r="274" spans="1:7" x14ac:dyDescent="0.2">
      <c r="A274" s="31">
        <v>41696</v>
      </c>
      <c r="B274">
        <v>37.900002000000001</v>
      </c>
      <c r="C274">
        <v>37.939999</v>
      </c>
      <c r="D274">
        <v>37.720001000000003</v>
      </c>
      <c r="E274">
        <v>37.869999</v>
      </c>
      <c r="F274">
        <v>28.440224000000001</v>
      </c>
      <c r="G274">
        <v>18195100</v>
      </c>
    </row>
    <row r="275" spans="1:7" x14ac:dyDescent="0.2">
      <c r="A275" s="31">
        <v>41697</v>
      </c>
      <c r="B275">
        <v>37.840000000000003</v>
      </c>
      <c r="C275">
        <v>38.110000999999997</v>
      </c>
      <c r="D275">
        <v>37.799999</v>
      </c>
      <c r="E275">
        <v>38.07</v>
      </c>
      <c r="F275">
        <v>28.590416000000001</v>
      </c>
      <c r="G275">
        <v>18423400</v>
      </c>
    </row>
    <row r="276" spans="1:7" x14ac:dyDescent="0.2">
      <c r="A276" s="31">
        <v>41698</v>
      </c>
      <c r="B276">
        <v>38.080002</v>
      </c>
      <c r="C276">
        <v>38.389999000000003</v>
      </c>
      <c r="D276">
        <v>38.040000999999997</v>
      </c>
      <c r="E276">
        <v>38.200001</v>
      </c>
      <c r="F276">
        <v>28.688048999999999</v>
      </c>
      <c r="G276">
        <v>15763200</v>
      </c>
    </row>
    <row r="277" spans="1:7" x14ac:dyDescent="0.2">
      <c r="A277" s="31">
        <v>41701</v>
      </c>
      <c r="B277">
        <v>37.880001</v>
      </c>
      <c r="C277">
        <v>38.159999999999997</v>
      </c>
      <c r="D277">
        <v>37.849997999999999</v>
      </c>
      <c r="E277">
        <v>38.119999</v>
      </c>
      <c r="F277">
        <v>28.627974999999999</v>
      </c>
      <c r="G277">
        <v>18683400</v>
      </c>
    </row>
    <row r="278" spans="1:7" x14ac:dyDescent="0.2">
      <c r="A278" s="31">
        <v>41702</v>
      </c>
      <c r="B278">
        <v>38.340000000000003</v>
      </c>
      <c r="C278">
        <v>38.389999000000003</v>
      </c>
      <c r="D278">
        <v>38.229999999999997</v>
      </c>
      <c r="E278">
        <v>38.310001</v>
      </c>
      <c r="F278">
        <v>28.770662000000002</v>
      </c>
      <c r="G278">
        <v>20425200</v>
      </c>
    </row>
    <row r="279" spans="1:7" x14ac:dyDescent="0.2">
      <c r="A279" s="31">
        <v>41703</v>
      </c>
      <c r="B279">
        <v>38.419998</v>
      </c>
      <c r="C279">
        <v>38.450001</v>
      </c>
      <c r="D279">
        <v>38.25</v>
      </c>
      <c r="E279">
        <v>38.349997999999999</v>
      </c>
      <c r="F279">
        <v>28.800701</v>
      </c>
      <c r="G279">
        <v>14367400</v>
      </c>
    </row>
    <row r="280" spans="1:7" x14ac:dyDescent="0.2">
      <c r="A280" s="31">
        <v>41704</v>
      </c>
      <c r="B280">
        <v>38.400002000000001</v>
      </c>
      <c r="C280">
        <v>38.549999</v>
      </c>
      <c r="D280">
        <v>38.270000000000003</v>
      </c>
      <c r="E280">
        <v>38.470001000000003</v>
      </c>
      <c r="F280">
        <v>28.890813999999999</v>
      </c>
      <c r="G280">
        <v>14700000</v>
      </c>
    </row>
    <row r="281" spans="1:7" x14ac:dyDescent="0.2">
      <c r="A281" s="31">
        <v>41705</v>
      </c>
      <c r="B281">
        <v>38.560001</v>
      </c>
      <c r="C281">
        <v>38.610000999999997</v>
      </c>
      <c r="D281">
        <v>38.360000999999997</v>
      </c>
      <c r="E281">
        <v>38.549999</v>
      </c>
      <c r="F281">
        <v>28.950894999999999</v>
      </c>
      <c r="G281">
        <v>17047600</v>
      </c>
    </row>
    <row r="282" spans="1:7" x14ac:dyDescent="0.2">
      <c r="A282" s="31">
        <v>41708</v>
      </c>
      <c r="B282">
        <v>38.549999</v>
      </c>
      <c r="C282">
        <v>38.650002000000001</v>
      </c>
      <c r="D282">
        <v>38.439999</v>
      </c>
      <c r="E282">
        <v>38.650002000000001</v>
      </c>
      <c r="F282">
        <v>29.026001000000001</v>
      </c>
      <c r="G282">
        <v>14540800</v>
      </c>
    </row>
    <row r="283" spans="1:7" x14ac:dyDescent="0.2">
      <c r="A283" s="31">
        <v>41709</v>
      </c>
      <c r="B283">
        <v>38.840000000000003</v>
      </c>
      <c r="C283">
        <v>38.840000000000003</v>
      </c>
      <c r="D283">
        <v>38.540000999999997</v>
      </c>
      <c r="E283">
        <v>38.799999</v>
      </c>
      <c r="F283">
        <v>29.138645</v>
      </c>
      <c r="G283">
        <v>13812100</v>
      </c>
    </row>
    <row r="284" spans="1:7" x14ac:dyDescent="0.2">
      <c r="A284" s="31">
        <v>41710</v>
      </c>
      <c r="B284">
        <v>38.270000000000003</v>
      </c>
      <c r="C284">
        <v>38.5</v>
      </c>
      <c r="D284">
        <v>38.209999000000003</v>
      </c>
      <c r="E284">
        <v>38.470001000000003</v>
      </c>
      <c r="F284">
        <v>29.119724000000001</v>
      </c>
      <c r="G284">
        <v>15673700</v>
      </c>
    </row>
    <row r="285" spans="1:7" x14ac:dyDescent="0.2">
      <c r="A285" s="31">
        <v>41711</v>
      </c>
      <c r="B285">
        <v>38.450001</v>
      </c>
      <c r="C285">
        <v>38.490001999999997</v>
      </c>
      <c r="D285">
        <v>37.919998</v>
      </c>
      <c r="E285">
        <v>37.970001000000003</v>
      </c>
      <c r="F285">
        <v>28.741250999999998</v>
      </c>
      <c r="G285">
        <v>18302800</v>
      </c>
    </row>
    <row r="286" spans="1:7" x14ac:dyDescent="0.2">
      <c r="A286" s="31">
        <v>41712</v>
      </c>
      <c r="B286">
        <v>37.950001</v>
      </c>
      <c r="C286">
        <v>38.32</v>
      </c>
      <c r="D286">
        <v>37.880001</v>
      </c>
      <c r="E286">
        <v>38.169998</v>
      </c>
      <c r="F286">
        <v>28.89263</v>
      </c>
      <c r="G286">
        <v>14687200</v>
      </c>
    </row>
    <row r="287" spans="1:7" x14ac:dyDescent="0.2">
      <c r="A287" s="31">
        <v>41715</v>
      </c>
      <c r="B287">
        <v>38.169998</v>
      </c>
      <c r="C287">
        <v>38.369999</v>
      </c>
      <c r="D287">
        <v>38.049999</v>
      </c>
      <c r="E287">
        <v>38.270000000000003</v>
      </c>
      <c r="F287">
        <v>28.968333999999999</v>
      </c>
      <c r="G287">
        <v>19203000</v>
      </c>
    </row>
    <row r="288" spans="1:7" x14ac:dyDescent="0.2">
      <c r="A288" s="31">
        <v>41716</v>
      </c>
      <c r="B288">
        <v>38.270000000000003</v>
      </c>
      <c r="C288">
        <v>38.459999000000003</v>
      </c>
      <c r="D288">
        <v>38.139999000000003</v>
      </c>
      <c r="E288">
        <v>38.400002000000001</v>
      </c>
      <c r="F288">
        <v>29.066738000000001</v>
      </c>
      <c r="G288">
        <v>16880400</v>
      </c>
    </row>
    <row r="289" spans="1:7" x14ac:dyDescent="0.2">
      <c r="A289" s="31">
        <v>41717</v>
      </c>
      <c r="B289">
        <v>38.360000999999997</v>
      </c>
      <c r="C289">
        <v>38.590000000000003</v>
      </c>
      <c r="D289">
        <v>38.099997999999999</v>
      </c>
      <c r="E289">
        <v>38.139999000000003</v>
      </c>
      <c r="F289">
        <v>28.86993</v>
      </c>
      <c r="G289">
        <v>20882200</v>
      </c>
    </row>
    <row r="290" spans="1:7" x14ac:dyDescent="0.2">
      <c r="A290" s="31">
        <v>41718</v>
      </c>
      <c r="B290">
        <v>38.110000999999997</v>
      </c>
      <c r="C290">
        <v>38.470001000000003</v>
      </c>
      <c r="D290">
        <v>37.950001</v>
      </c>
      <c r="E290">
        <v>38.450001</v>
      </c>
      <c r="F290">
        <v>29.104583999999999</v>
      </c>
      <c r="G290">
        <v>13228000</v>
      </c>
    </row>
    <row r="291" spans="1:7" x14ac:dyDescent="0.2">
      <c r="A291" s="31">
        <v>41719</v>
      </c>
      <c r="B291">
        <v>38.779998999999997</v>
      </c>
      <c r="C291">
        <v>38.830002</v>
      </c>
      <c r="D291">
        <v>38.279998999999997</v>
      </c>
      <c r="E291">
        <v>38.439999</v>
      </c>
      <c r="F291">
        <v>29.097011999999999</v>
      </c>
      <c r="G291">
        <v>19189100</v>
      </c>
    </row>
    <row r="292" spans="1:7" x14ac:dyDescent="0.2">
      <c r="A292" s="31">
        <v>41722</v>
      </c>
      <c r="B292">
        <v>38.479999999999997</v>
      </c>
      <c r="C292">
        <v>38.529998999999997</v>
      </c>
      <c r="D292">
        <v>38.209999000000003</v>
      </c>
      <c r="E292">
        <v>38.400002000000001</v>
      </c>
      <c r="F292">
        <v>29.066738000000001</v>
      </c>
      <c r="G292">
        <v>15693000</v>
      </c>
    </row>
    <row r="293" spans="1:7" x14ac:dyDescent="0.2">
      <c r="A293" s="31">
        <v>41723</v>
      </c>
      <c r="B293">
        <v>38.490001999999997</v>
      </c>
      <c r="C293">
        <v>38.799999</v>
      </c>
      <c r="D293">
        <v>38.459999000000003</v>
      </c>
      <c r="E293">
        <v>38.619999</v>
      </c>
      <c r="F293">
        <v>29.233259</v>
      </c>
      <c r="G293">
        <v>16898900</v>
      </c>
    </row>
    <row r="294" spans="1:7" x14ac:dyDescent="0.2">
      <c r="A294" s="31">
        <v>41724</v>
      </c>
      <c r="B294">
        <v>38.689999</v>
      </c>
      <c r="C294">
        <v>38.939999</v>
      </c>
      <c r="D294">
        <v>38.610000999999997</v>
      </c>
      <c r="E294">
        <v>38.610000999999997</v>
      </c>
      <c r="F294">
        <v>29.225684999999999</v>
      </c>
      <c r="G294">
        <v>15835500</v>
      </c>
    </row>
    <row r="295" spans="1:7" x14ac:dyDescent="0.2">
      <c r="A295" s="31">
        <v>41725</v>
      </c>
      <c r="B295">
        <v>38.509998000000003</v>
      </c>
      <c r="C295">
        <v>39</v>
      </c>
      <c r="D295">
        <v>38.479999999999997</v>
      </c>
      <c r="E295">
        <v>38.82</v>
      </c>
      <c r="F295">
        <v>29.384664999999998</v>
      </c>
      <c r="G295">
        <v>13031500</v>
      </c>
    </row>
    <row r="296" spans="1:7" x14ac:dyDescent="0.2">
      <c r="A296" s="31">
        <v>41726</v>
      </c>
      <c r="B296">
        <v>38.889999000000003</v>
      </c>
      <c r="C296">
        <v>39.029998999999997</v>
      </c>
      <c r="D296">
        <v>38.82</v>
      </c>
      <c r="E296">
        <v>38.950001</v>
      </c>
      <c r="F296">
        <v>29.483056999999999</v>
      </c>
      <c r="G296">
        <v>11502100</v>
      </c>
    </row>
    <row r="297" spans="1:7" x14ac:dyDescent="0.2">
      <c r="A297" s="31">
        <v>41729</v>
      </c>
      <c r="B297">
        <v>38.990001999999997</v>
      </c>
      <c r="C297">
        <v>39.029998999999997</v>
      </c>
      <c r="D297">
        <v>38.459999000000003</v>
      </c>
      <c r="E297">
        <v>38.659999999999997</v>
      </c>
      <c r="F297">
        <v>29.263546000000002</v>
      </c>
      <c r="G297">
        <v>24489800</v>
      </c>
    </row>
    <row r="298" spans="1:7" x14ac:dyDescent="0.2">
      <c r="A298" s="31">
        <v>41730</v>
      </c>
      <c r="B298">
        <v>38.529998999999997</v>
      </c>
      <c r="C298">
        <v>38.889999000000003</v>
      </c>
      <c r="D298">
        <v>38.310001</v>
      </c>
      <c r="E298">
        <v>38.409999999999997</v>
      </c>
      <c r="F298">
        <v>29.074303</v>
      </c>
      <c r="G298">
        <v>20515700</v>
      </c>
    </row>
    <row r="299" spans="1:7" x14ac:dyDescent="0.2">
      <c r="A299" s="31">
        <v>41731</v>
      </c>
      <c r="B299">
        <v>38.490001999999997</v>
      </c>
      <c r="C299">
        <v>38.540000999999997</v>
      </c>
      <c r="D299">
        <v>38.299999</v>
      </c>
      <c r="E299">
        <v>38.330002</v>
      </c>
      <c r="F299">
        <v>29.013753999999999</v>
      </c>
      <c r="G299">
        <v>15709100</v>
      </c>
    </row>
    <row r="300" spans="1:7" x14ac:dyDescent="0.2">
      <c r="A300" s="31">
        <v>41732</v>
      </c>
      <c r="B300">
        <v>38.389999000000003</v>
      </c>
      <c r="C300">
        <v>38.490001999999997</v>
      </c>
      <c r="D300">
        <v>38.040000999999997</v>
      </c>
      <c r="E300">
        <v>38.07</v>
      </c>
      <c r="F300">
        <v>28.816939999999999</v>
      </c>
      <c r="G300">
        <v>18114000</v>
      </c>
    </row>
    <row r="301" spans="1:7" x14ac:dyDescent="0.2">
      <c r="A301" s="31">
        <v>41733</v>
      </c>
      <c r="B301">
        <v>38.240001999999997</v>
      </c>
      <c r="C301">
        <v>38.479999999999997</v>
      </c>
      <c r="D301">
        <v>38.139999000000003</v>
      </c>
      <c r="E301">
        <v>38.220001000000003</v>
      </c>
      <c r="F301">
        <v>28.930482999999999</v>
      </c>
      <c r="G301">
        <v>15453600</v>
      </c>
    </row>
    <row r="302" spans="1:7" x14ac:dyDescent="0.2">
      <c r="A302" s="31">
        <v>41736</v>
      </c>
      <c r="B302">
        <v>38.270000000000003</v>
      </c>
      <c r="C302">
        <v>38.889999000000003</v>
      </c>
      <c r="D302">
        <v>38.259998000000003</v>
      </c>
      <c r="E302">
        <v>38.619999</v>
      </c>
      <c r="F302">
        <v>29.233259</v>
      </c>
      <c r="G302">
        <v>17295700</v>
      </c>
    </row>
    <row r="303" spans="1:7" x14ac:dyDescent="0.2">
      <c r="A303" s="31">
        <v>41737</v>
      </c>
      <c r="B303">
        <v>38.669998</v>
      </c>
      <c r="C303">
        <v>38.900002000000001</v>
      </c>
      <c r="D303">
        <v>38.479999999999997</v>
      </c>
      <c r="E303">
        <v>38.900002000000001</v>
      </c>
      <c r="F303">
        <v>29.445208000000001</v>
      </c>
      <c r="G303">
        <v>14769900</v>
      </c>
    </row>
    <row r="304" spans="1:7" x14ac:dyDescent="0.2">
      <c r="A304" s="31">
        <v>41738</v>
      </c>
      <c r="B304">
        <v>38.840000000000003</v>
      </c>
      <c r="C304">
        <v>38.990001999999997</v>
      </c>
      <c r="D304">
        <v>38.700001</v>
      </c>
      <c r="E304">
        <v>38.990001999999997</v>
      </c>
      <c r="F304">
        <v>29.513342000000002</v>
      </c>
      <c r="G304">
        <v>12031400</v>
      </c>
    </row>
    <row r="305" spans="1:7" x14ac:dyDescent="0.2">
      <c r="A305" s="31">
        <v>41739</v>
      </c>
      <c r="B305">
        <v>38.979999999999997</v>
      </c>
      <c r="C305">
        <v>39.400002000000001</v>
      </c>
      <c r="D305">
        <v>38.82</v>
      </c>
      <c r="E305">
        <v>38.889999000000003</v>
      </c>
      <c r="F305">
        <v>29.437646999999998</v>
      </c>
      <c r="G305">
        <v>21025700</v>
      </c>
    </row>
    <row r="306" spans="1:7" x14ac:dyDescent="0.2">
      <c r="A306" s="31">
        <v>41740</v>
      </c>
      <c r="B306">
        <v>38.830002</v>
      </c>
      <c r="C306">
        <v>39.220001000000003</v>
      </c>
      <c r="D306">
        <v>38.57</v>
      </c>
      <c r="E306">
        <v>38.630001</v>
      </c>
      <c r="F306">
        <v>29.240835000000001</v>
      </c>
      <c r="G306">
        <v>18084200</v>
      </c>
    </row>
    <row r="307" spans="1:7" x14ac:dyDescent="0.2">
      <c r="A307" s="31">
        <v>41743</v>
      </c>
      <c r="B307">
        <v>38.709999000000003</v>
      </c>
      <c r="C307">
        <v>38.799999</v>
      </c>
      <c r="D307">
        <v>38.400002000000001</v>
      </c>
      <c r="E307">
        <v>38.729999999999997</v>
      </c>
      <c r="F307">
        <v>29.316528000000002</v>
      </c>
      <c r="G307">
        <v>19389800</v>
      </c>
    </row>
    <row r="308" spans="1:7" x14ac:dyDescent="0.2">
      <c r="A308" s="31">
        <v>41744</v>
      </c>
      <c r="B308">
        <v>39.830002</v>
      </c>
      <c r="C308">
        <v>40.470001000000003</v>
      </c>
      <c r="D308">
        <v>39.5</v>
      </c>
      <c r="E308">
        <v>40.18</v>
      </c>
      <c r="F308">
        <v>30.414107999999999</v>
      </c>
      <c r="G308">
        <v>47529200</v>
      </c>
    </row>
    <row r="309" spans="1:7" x14ac:dyDescent="0.2">
      <c r="A309" s="31">
        <v>41745</v>
      </c>
      <c r="B309">
        <v>40.119999</v>
      </c>
      <c r="C309">
        <v>40.590000000000003</v>
      </c>
      <c r="D309">
        <v>40.119999</v>
      </c>
      <c r="E309">
        <v>40.590000000000003</v>
      </c>
      <c r="F309">
        <v>30.724449</v>
      </c>
      <c r="G309">
        <v>21919900</v>
      </c>
    </row>
    <row r="310" spans="1:7" x14ac:dyDescent="0.2">
      <c r="A310" s="31">
        <v>41746</v>
      </c>
      <c r="B310">
        <v>40.43</v>
      </c>
      <c r="C310">
        <v>40.720001000000003</v>
      </c>
      <c r="D310">
        <v>40.25</v>
      </c>
      <c r="E310">
        <v>40.720001000000003</v>
      </c>
      <c r="F310">
        <v>30.822855000000001</v>
      </c>
      <c r="G310">
        <v>18547100</v>
      </c>
    </row>
    <row r="311" spans="1:7" x14ac:dyDescent="0.2">
      <c r="A311" s="31">
        <v>41750</v>
      </c>
      <c r="B311">
        <v>40.470001000000003</v>
      </c>
      <c r="C311">
        <v>40.759998000000003</v>
      </c>
      <c r="D311">
        <v>40.349997999999999</v>
      </c>
      <c r="E311">
        <v>40.75</v>
      </c>
      <c r="F311">
        <v>30.845564</v>
      </c>
      <c r="G311">
        <v>12630900</v>
      </c>
    </row>
    <row r="312" spans="1:7" x14ac:dyDescent="0.2">
      <c r="A312" s="31">
        <v>41751</v>
      </c>
      <c r="B312">
        <v>40.580002</v>
      </c>
      <c r="C312">
        <v>40.759998000000003</v>
      </c>
      <c r="D312">
        <v>40.419998</v>
      </c>
      <c r="E312">
        <v>40.709999000000003</v>
      </c>
      <c r="F312">
        <v>30.815284999999999</v>
      </c>
      <c r="G312">
        <v>17404900</v>
      </c>
    </row>
    <row r="313" spans="1:7" x14ac:dyDescent="0.2">
      <c r="A313" s="31">
        <v>41752</v>
      </c>
      <c r="B313">
        <v>40.700001</v>
      </c>
      <c r="C313">
        <v>40.810001</v>
      </c>
      <c r="D313">
        <v>40.560001</v>
      </c>
      <c r="E313">
        <v>40.729999999999997</v>
      </c>
      <c r="F313">
        <v>30.830410000000001</v>
      </c>
      <c r="G313">
        <v>12072500</v>
      </c>
    </row>
    <row r="314" spans="1:7" x14ac:dyDescent="0.2">
      <c r="A314" s="31">
        <v>41753</v>
      </c>
      <c r="B314">
        <v>40.700001</v>
      </c>
      <c r="C314">
        <v>40.889999000000003</v>
      </c>
      <c r="D314">
        <v>40.459999000000003</v>
      </c>
      <c r="E314">
        <v>40.700001</v>
      </c>
      <c r="F314">
        <v>30.807724</v>
      </c>
      <c r="G314">
        <v>11392600</v>
      </c>
    </row>
    <row r="315" spans="1:7" x14ac:dyDescent="0.2">
      <c r="A315" s="31">
        <v>41754</v>
      </c>
      <c r="B315">
        <v>40.459999000000003</v>
      </c>
      <c r="C315">
        <v>41.009998000000003</v>
      </c>
      <c r="D315">
        <v>40.439999</v>
      </c>
      <c r="E315">
        <v>41.009998000000003</v>
      </c>
      <c r="F315">
        <v>31.042366000000001</v>
      </c>
      <c r="G315">
        <v>16811400</v>
      </c>
    </row>
    <row r="316" spans="1:7" x14ac:dyDescent="0.2">
      <c r="A316" s="31">
        <v>41757</v>
      </c>
      <c r="B316">
        <v>40.82</v>
      </c>
      <c r="C316">
        <v>41.279998999999997</v>
      </c>
      <c r="D316">
        <v>40.740001999999997</v>
      </c>
      <c r="E316">
        <v>41.029998999999997</v>
      </c>
      <c r="F316">
        <v>31.057503000000001</v>
      </c>
      <c r="G316">
        <v>20736700</v>
      </c>
    </row>
    <row r="317" spans="1:7" x14ac:dyDescent="0.2">
      <c r="A317" s="31">
        <v>41758</v>
      </c>
      <c r="B317">
        <v>40.970001000000003</v>
      </c>
      <c r="C317">
        <v>41.029998999999997</v>
      </c>
      <c r="D317">
        <v>40.520000000000003</v>
      </c>
      <c r="E317">
        <v>40.57</v>
      </c>
      <c r="F317">
        <v>30.709312000000001</v>
      </c>
      <c r="G317">
        <v>18928400</v>
      </c>
    </row>
    <row r="318" spans="1:7" x14ac:dyDescent="0.2">
      <c r="A318" s="31">
        <v>41759</v>
      </c>
      <c r="B318">
        <v>40.689999</v>
      </c>
      <c r="C318">
        <v>40.880001</v>
      </c>
      <c r="D318">
        <v>40.590000000000003</v>
      </c>
      <c r="E318">
        <v>40.790000999999997</v>
      </c>
      <c r="F318">
        <v>30.875834000000001</v>
      </c>
      <c r="G318">
        <v>12362000</v>
      </c>
    </row>
    <row r="319" spans="1:7" x14ac:dyDescent="0.2">
      <c r="A319" s="31">
        <v>41760</v>
      </c>
      <c r="B319">
        <v>40.790000999999997</v>
      </c>
      <c r="C319">
        <v>40.799999</v>
      </c>
      <c r="D319">
        <v>40.259998000000003</v>
      </c>
      <c r="E319">
        <v>40.779998999999997</v>
      </c>
      <c r="F319">
        <v>30.868275000000001</v>
      </c>
      <c r="G319">
        <v>15385800</v>
      </c>
    </row>
    <row r="320" spans="1:7" x14ac:dyDescent="0.2">
      <c r="A320" s="31">
        <v>41761</v>
      </c>
      <c r="B320">
        <v>40.790000999999997</v>
      </c>
      <c r="C320">
        <v>40.959999000000003</v>
      </c>
      <c r="D320">
        <v>40.630001</v>
      </c>
      <c r="E320">
        <v>40.950001</v>
      </c>
      <c r="F320">
        <v>30.996943999999999</v>
      </c>
      <c r="G320">
        <v>14197000</v>
      </c>
    </row>
    <row r="321" spans="1:7" x14ac:dyDescent="0.2">
      <c r="A321" s="31">
        <v>41764</v>
      </c>
      <c r="B321">
        <v>40.650002000000001</v>
      </c>
      <c r="C321">
        <v>40.93</v>
      </c>
      <c r="D321">
        <v>40.549999</v>
      </c>
      <c r="E321">
        <v>40.759998000000003</v>
      </c>
      <c r="F321">
        <v>30.853124999999999</v>
      </c>
      <c r="G321">
        <v>10163500</v>
      </c>
    </row>
    <row r="322" spans="1:7" x14ac:dyDescent="0.2">
      <c r="A322" s="31">
        <v>41765</v>
      </c>
      <c r="B322">
        <v>40.520000000000003</v>
      </c>
      <c r="C322">
        <v>40.659999999999997</v>
      </c>
      <c r="D322">
        <v>40.450001</v>
      </c>
      <c r="E322">
        <v>40.490001999999997</v>
      </c>
      <c r="F322">
        <v>30.648759999999999</v>
      </c>
      <c r="G322">
        <v>9359900</v>
      </c>
    </row>
    <row r="323" spans="1:7" x14ac:dyDescent="0.2">
      <c r="A323" s="31">
        <v>41766</v>
      </c>
      <c r="B323">
        <v>40.700001</v>
      </c>
      <c r="C323">
        <v>40.970001000000003</v>
      </c>
      <c r="D323">
        <v>40.630001</v>
      </c>
      <c r="E323">
        <v>40.909999999999997</v>
      </c>
      <c r="F323">
        <v>30.966664999999999</v>
      </c>
      <c r="G323">
        <v>11115600</v>
      </c>
    </row>
    <row r="324" spans="1:7" x14ac:dyDescent="0.2">
      <c r="A324" s="31">
        <v>41767</v>
      </c>
      <c r="B324">
        <v>40.849997999999999</v>
      </c>
      <c r="C324">
        <v>40.959999000000003</v>
      </c>
      <c r="D324">
        <v>40.650002000000001</v>
      </c>
      <c r="E324">
        <v>40.729999999999997</v>
      </c>
      <c r="F324">
        <v>30.830410000000001</v>
      </c>
      <c r="G324">
        <v>8538700</v>
      </c>
    </row>
    <row r="325" spans="1:7" x14ac:dyDescent="0.2">
      <c r="A325" s="31">
        <v>41768</v>
      </c>
      <c r="B325">
        <v>40.779998999999997</v>
      </c>
      <c r="C325">
        <v>40.950001</v>
      </c>
      <c r="D325">
        <v>40.709999000000003</v>
      </c>
      <c r="E325">
        <v>40.869999</v>
      </c>
      <c r="F325">
        <v>30.936395999999998</v>
      </c>
      <c r="G325">
        <v>8516400</v>
      </c>
    </row>
    <row r="326" spans="1:7" x14ac:dyDescent="0.2">
      <c r="A326" s="31">
        <v>41771</v>
      </c>
      <c r="B326">
        <v>40.880001</v>
      </c>
      <c r="C326">
        <v>40.970001000000003</v>
      </c>
      <c r="D326">
        <v>40.689999</v>
      </c>
      <c r="E326">
        <v>40.82</v>
      </c>
      <c r="F326">
        <v>30.898544000000001</v>
      </c>
      <c r="G326">
        <v>8906000</v>
      </c>
    </row>
    <row r="327" spans="1:7" x14ac:dyDescent="0.2">
      <c r="A327" s="31">
        <v>41772</v>
      </c>
      <c r="B327">
        <v>40.830002</v>
      </c>
      <c r="C327">
        <v>41.220001000000003</v>
      </c>
      <c r="D327">
        <v>40.82</v>
      </c>
      <c r="E327">
        <v>41.110000999999997</v>
      </c>
      <c r="F327">
        <v>31.118065000000001</v>
      </c>
      <c r="G327">
        <v>11579600</v>
      </c>
    </row>
    <row r="328" spans="1:7" x14ac:dyDescent="0.2">
      <c r="A328" s="31">
        <v>41773</v>
      </c>
      <c r="B328">
        <v>41.02</v>
      </c>
      <c r="C328">
        <v>41.18</v>
      </c>
      <c r="D328">
        <v>40.830002</v>
      </c>
      <c r="E328">
        <v>40.889999000000003</v>
      </c>
      <c r="F328">
        <v>30.951530000000002</v>
      </c>
      <c r="G328">
        <v>10036100</v>
      </c>
    </row>
    <row r="329" spans="1:7" x14ac:dyDescent="0.2">
      <c r="A329" s="31">
        <v>41774</v>
      </c>
      <c r="B329">
        <v>40.619999</v>
      </c>
      <c r="C329">
        <v>40.959999000000003</v>
      </c>
      <c r="D329">
        <v>40.439999</v>
      </c>
      <c r="E329">
        <v>40.520000000000003</v>
      </c>
      <c r="F329">
        <v>30.671462999999999</v>
      </c>
      <c r="G329">
        <v>12379200</v>
      </c>
    </row>
    <row r="330" spans="1:7" x14ac:dyDescent="0.2">
      <c r="A330" s="31">
        <v>41775</v>
      </c>
      <c r="B330">
        <v>40.520000000000003</v>
      </c>
      <c r="C330">
        <v>40.909999999999997</v>
      </c>
      <c r="D330">
        <v>40.450001</v>
      </c>
      <c r="E330">
        <v>40.889999000000003</v>
      </c>
      <c r="F330">
        <v>30.951530000000002</v>
      </c>
      <c r="G330">
        <v>13823900</v>
      </c>
    </row>
    <row r="331" spans="1:7" x14ac:dyDescent="0.2">
      <c r="A331" s="31">
        <v>41778</v>
      </c>
      <c r="B331">
        <v>40.599997999999999</v>
      </c>
      <c r="C331">
        <v>40.729999999999997</v>
      </c>
      <c r="D331">
        <v>40.419998</v>
      </c>
      <c r="E331">
        <v>40.709999000000003</v>
      </c>
      <c r="F331">
        <v>30.815284999999999</v>
      </c>
      <c r="G331">
        <v>7559500</v>
      </c>
    </row>
    <row r="332" spans="1:7" x14ac:dyDescent="0.2">
      <c r="A332" s="31">
        <v>41779</v>
      </c>
      <c r="B332">
        <v>40.799999</v>
      </c>
      <c r="C332">
        <v>40.93</v>
      </c>
      <c r="D332">
        <v>40.57</v>
      </c>
      <c r="E332">
        <v>40.580002</v>
      </c>
      <c r="F332">
        <v>30.716875000000002</v>
      </c>
      <c r="G332">
        <v>9639500</v>
      </c>
    </row>
    <row r="333" spans="1:7" x14ac:dyDescent="0.2">
      <c r="A333" s="31">
        <v>41780</v>
      </c>
      <c r="B333">
        <v>40.549999</v>
      </c>
      <c r="C333">
        <v>40.880001</v>
      </c>
      <c r="D333">
        <v>40.5</v>
      </c>
      <c r="E333">
        <v>40.869999</v>
      </c>
      <c r="F333">
        <v>30.936395999999998</v>
      </c>
      <c r="G333">
        <v>8607300</v>
      </c>
    </row>
    <row r="334" spans="1:7" x14ac:dyDescent="0.2">
      <c r="A334" s="31">
        <v>41781</v>
      </c>
      <c r="B334">
        <v>40.770000000000003</v>
      </c>
      <c r="C334">
        <v>40.840000000000003</v>
      </c>
      <c r="D334">
        <v>40.529998999999997</v>
      </c>
      <c r="E334">
        <v>40.580002</v>
      </c>
      <c r="F334">
        <v>30.716875000000002</v>
      </c>
      <c r="G334">
        <v>8430400</v>
      </c>
    </row>
    <row r="335" spans="1:7" x14ac:dyDescent="0.2">
      <c r="A335" s="31">
        <v>41782</v>
      </c>
      <c r="B335">
        <v>40.630001</v>
      </c>
      <c r="C335">
        <v>40.700001</v>
      </c>
      <c r="D335">
        <v>40.529998999999997</v>
      </c>
      <c r="E335">
        <v>40.580002</v>
      </c>
      <c r="F335">
        <v>30.716875000000002</v>
      </c>
      <c r="G335">
        <v>6255200</v>
      </c>
    </row>
    <row r="336" spans="1:7" x14ac:dyDescent="0.2">
      <c r="A336" s="31">
        <v>41786</v>
      </c>
      <c r="B336">
        <v>40.560001</v>
      </c>
      <c r="C336">
        <v>40.82</v>
      </c>
      <c r="D336">
        <v>40.479999999999997</v>
      </c>
      <c r="E336">
        <v>40.770000000000003</v>
      </c>
      <c r="F336">
        <v>30.860700999999999</v>
      </c>
      <c r="G336">
        <v>11282900</v>
      </c>
    </row>
    <row r="337" spans="1:7" x14ac:dyDescent="0.2">
      <c r="A337" s="31">
        <v>41787</v>
      </c>
      <c r="B337">
        <v>40.700001</v>
      </c>
      <c r="C337">
        <v>40.889999000000003</v>
      </c>
      <c r="D337">
        <v>40.529998999999997</v>
      </c>
      <c r="E337">
        <v>40.580002</v>
      </c>
      <c r="F337">
        <v>30.716875000000002</v>
      </c>
      <c r="G337">
        <v>7536700</v>
      </c>
    </row>
    <row r="338" spans="1:7" x14ac:dyDescent="0.2">
      <c r="A338" s="31">
        <v>41788</v>
      </c>
      <c r="B338">
        <v>40.68</v>
      </c>
      <c r="C338">
        <v>40.869999</v>
      </c>
      <c r="D338">
        <v>40.599997999999999</v>
      </c>
      <c r="E338">
        <v>40.659999999999997</v>
      </c>
      <c r="F338">
        <v>30.777435000000001</v>
      </c>
      <c r="G338">
        <v>9867100</v>
      </c>
    </row>
    <row r="339" spans="1:7" x14ac:dyDescent="0.2">
      <c r="A339" s="31">
        <v>41789</v>
      </c>
      <c r="B339">
        <v>40.540000999999997</v>
      </c>
      <c r="C339">
        <v>40.919998</v>
      </c>
      <c r="D339">
        <v>40.490001999999997</v>
      </c>
      <c r="E339">
        <v>40.909999999999997</v>
      </c>
      <c r="F339">
        <v>30.966664999999999</v>
      </c>
      <c r="G339">
        <v>10446100</v>
      </c>
    </row>
    <row r="340" spans="1:7" x14ac:dyDescent="0.2">
      <c r="A340" s="31">
        <v>41792</v>
      </c>
      <c r="B340">
        <v>40.75</v>
      </c>
      <c r="C340">
        <v>40.889999000000003</v>
      </c>
      <c r="D340">
        <v>40.68</v>
      </c>
      <c r="E340">
        <v>40.860000999999997</v>
      </c>
      <c r="F340">
        <v>30.928825</v>
      </c>
      <c r="G340">
        <v>7472100</v>
      </c>
    </row>
    <row r="341" spans="1:7" x14ac:dyDescent="0.2">
      <c r="A341" s="31">
        <v>41793</v>
      </c>
      <c r="B341">
        <v>40.720001000000003</v>
      </c>
      <c r="C341">
        <v>41</v>
      </c>
      <c r="D341">
        <v>40.709999000000003</v>
      </c>
      <c r="E341">
        <v>40.880001</v>
      </c>
      <c r="F341">
        <v>30.943964000000001</v>
      </c>
      <c r="G341">
        <v>10493100</v>
      </c>
    </row>
    <row r="342" spans="1:7" x14ac:dyDescent="0.2">
      <c r="A342" s="31">
        <v>41794</v>
      </c>
      <c r="B342">
        <v>40.909999999999997</v>
      </c>
      <c r="C342">
        <v>40.919998</v>
      </c>
      <c r="D342">
        <v>40.709999000000003</v>
      </c>
      <c r="E342">
        <v>40.790000999999997</v>
      </c>
      <c r="F342">
        <v>30.875834000000001</v>
      </c>
      <c r="G342">
        <v>7864700</v>
      </c>
    </row>
    <row r="343" spans="1:7" x14ac:dyDescent="0.2">
      <c r="A343" s="31">
        <v>41795</v>
      </c>
      <c r="B343">
        <v>40.729999999999997</v>
      </c>
      <c r="C343">
        <v>41</v>
      </c>
      <c r="D343">
        <v>40.630001</v>
      </c>
      <c r="E343">
        <v>40.889999000000003</v>
      </c>
      <c r="F343">
        <v>30.951530000000002</v>
      </c>
      <c r="G343">
        <v>10131700</v>
      </c>
    </row>
    <row r="344" spans="1:7" x14ac:dyDescent="0.2">
      <c r="A344" s="31">
        <v>41796</v>
      </c>
      <c r="B344">
        <v>40.939999</v>
      </c>
      <c r="C344">
        <v>41.060001</v>
      </c>
      <c r="D344">
        <v>40.840000000000003</v>
      </c>
      <c r="E344">
        <v>40.990001999999997</v>
      </c>
      <c r="F344">
        <v>31.027218000000001</v>
      </c>
      <c r="G344">
        <v>8760600</v>
      </c>
    </row>
    <row r="345" spans="1:7" x14ac:dyDescent="0.2">
      <c r="A345" s="31">
        <v>41799</v>
      </c>
      <c r="B345">
        <v>40.849997999999999</v>
      </c>
      <c r="C345">
        <v>41.09</v>
      </c>
      <c r="D345">
        <v>40.849997999999999</v>
      </c>
      <c r="E345">
        <v>40.909999999999997</v>
      </c>
      <c r="F345">
        <v>30.966664999999999</v>
      </c>
      <c r="G345">
        <v>7316400</v>
      </c>
    </row>
    <row r="346" spans="1:7" x14ac:dyDescent="0.2">
      <c r="A346" s="31">
        <v>41800</v>
      </c>
      <c r="B346">
        <v>40.840000000000003</v>
      </c>
      <c r="C346">
        <v>41.150002000000001</v>
      </c>
      <c r="D346">
        <v>40.810001</v>
      </c>
      <c r="E346">
        <v>41.07</v>
      </c>
      <c r="F346">
        <v>31.087783999999999</v>
      </c>
      <c r="G346">
        <v>9168600</v>
      </c>
    </row>
    <row r="347" spans="1:7" x14ac:dyDescent="0.2">
      <c r="A347" s="31">
        <v>41801</v>
      </c>
      <c r="B347">
        <v>40.98</v>
      </c>
      <c r="C347">
        <v>41.060001</v>
      </c>
      <c r="D347">
        <v>40.790000999999997</v>
      </c>
      <c r="E347">
        <v>40.860000999999997</v>
      </c>
      <c r="F347">
        <v>30.928825</v>
      </c>
      <c r="G347">
        <v>9648600</v>
      </c>
    </row>
    <row r="348" spans="1:7" x14ac:dyDescent="0.2">
      <c r="A348" s="31">
        <v>41802</v>
      </c>
      <c r="B348">
        <v>40.409999999999997</v>
      </c>
      <c r="C348">
        <v>40.68</v>
      </c>
      <c r="D348">
        <v>40.369999</v>
      </c>
      <c r="E348">
        <v>40.419998</v>
      </c>
      <c r="F348">
        <v>30.825866999999999</v>
      </c>
      <c r="G348">
        <v>11583600</v>
      </c>
    </row>
    <row r="349" spans="1:7" x14ac:dyDescent="0.2">
      <c r="A349" s="31">
        <v>41803</v>
      </c>
      <c r="B349">
        <v>40.389999000000003</v>
      </c>
      <c r="C349">
        <v>40.529998999999997</v>
      </c>
      <c r="D349">
        <v>40.25</v>
      </c>
      <c r="E349">
        <v>40.369999</v>
      </c>
      <c r="F349">
        <v>30.787737</v>
      </c>
      <c r="G349">
        <v>9194600</v>
      </c>
    </row>
    <row r="350" spans="1:7" x14ac:dyDescent="0.2">
      <c r="A350" s="31">
        <v>41806</v>
      </c>
      <c r="B350">
        <v>40.189999</v>
      </c>
      <c r="C350">
        <v>40.770000000000003</v>
      </c>
      <c r="D350">
        <v>40.150002000000001</v>
      </c>
      <c r="E350">
        <v>40.659999999999997</v>
      </c>
      <c r="F350">
        <v>31.008904999999999</v>
      </c>
      <c r="G350">
        <v>12878200</v>
      </c>
    </row>
    <row r="351" spans="1:7" x14ac:dyDescent="0.2">
      <c r="A351" s="31">
        <v>41807</v>
      </c>
      <c r="B351">
        <v>41.18</v>
      </c>
      <c r="C351">
        <v>41.200001</v>
      </c>
      <c r="D351">
        <v>40.610000999999997</v>
      </c>
      <c r="E351">
        <v>40.919998</v>
      </c>
      <c r="F351">
        <v>31.207194999999999</v>
      </c>
      <c r="G351">
        <v>26926600</v>
      </c>
    </row>
    <row r="352" spans="1:7" x14ac:dyDescent="0.2">
      <c r="A352" s="31">
        <v>41808</v>
      </c>
      <c r="B352">
        <v>40.790000999999997</v>
      </c>
      <c r="C352">
        <v>41.57</v>
      </c>
      <c r="D352">
        <v>40.75</v>
      </c>
      <c r="E352">
        <v>41.560001</v>
      </c>
      <c r="F352">
        <v>31.695276</v>
      </c>
      <c r="G352">
        <v>18518200</v>
      </c>
    </row>
    <row r="353" spans="1:7" x14ac:dyDescent="0.2">
      <c r="A353" s="31">
        <v>41809</v>
      </c>
      <c r="B353">
        <v>41.540000999999997</v>
      </c>
      <c r="C353">
        <v>41.869999</v>
      </c>
      <c r="D353">
        <v>41.529998999999997</v>
      </c>
      <c r="E353">
        <v>41.790000999999997</v>
      </c>
      <c r="F353">
        <v>31.870688999999999</v>
      </c>
      <c r="G353">
        <v>13275200</v>
      </c>
    </row>
    <row r="354" spans="1:7" x14ac:dyDescent="0.2">
      <c r="A354" s="31">
        <v>41810</v>
      </c>
      <c r="B354">
        <v>41.869999</v>
      </c>
      <c r="C354">
        <v>41.880001</v>
      </c>
      <c r="D354">
        <v>41.529998999999997</v>
      </c>
      <c r="E354">
        <v>41.689999</v>
      </c>
      <c r="F354">
        <v>31.794422000000001</v>
      </c>
      <c r="G354">
        <v>23402600</v>
      </c>
    </row>
    <row r="355" spans="1:7" x14ac:dyDescent="0.2">
      <c r="A355" s="31">
        <v>41813</v>
      </c>
      <c r="B355">
        <v>41.459999000000003</v>
      </c>
      <c r="C355">
        <v>41.740001999999997</v>
      </c>
      <c r="D355">
        <v>41.330002</v>
      </c>
      <c r="E355">
        <v>41.73</v>
      </c>
      <c r="F355">
        <v>31.824921</v>
      </c>
      <c r="G355">
        <v>13099300</v>
      </c>
    </row>
    <row r="356" spans="1:7" x14ac:dyDescent="0.2">
      <c r="A356" s="31">
        <v>41814</v>
      </c>
      <c r="B356">
        <v>41.52</v>
      </c>
      <c r="C356">
        <v>41.889999000000003</v>
      </c>
      <c r="D356">
        <v>41.470001000000003</v>
      </c>
      <c r="E356">
        <v>41.849997999999999</v>
      </c>
      <c r="F356">
        <v>31.916450999999999</v>
      </c>
      <c r="G356">
        <v>14962800</v>
      </c>
    </row>
    <row r="357" spans="1:7" x14ac:dyDescent="0.2">
      <c r="A357" s="31">
        <v>41815</v>
      </c>
      <c r="B357">
        <v>41.599997999999999</v>
      </c>
      <c r="C357">
        <v>41.98</v>
      </c>
      <c r="D357">
        <v>41.459999000000003</v>
      </c>
      <c r="E357">
        <v>41.959999000000003</v>
      </c>
      <c r="F357">
        <v>32.000332</v>
      </c>
      <c r="G357">
        <v>17621800</v>
      </c>
    </row>
    <row r="358" spans="1:7" x14ac:dyDescent="0.2">
      <c r="A358" s="31">
        <v>41816</v>
      </c>
      <c r="B358">
        <v>41.91</v>
      </c>
      <c r="C358">
        <v>42.049999</v>
      </c>
      <c r="D358">
        <v>41.779998999999997</v>
      </c>
      <c r="E358">
        <v>42.029998999999997</v>
      </c>
      <c r="F358">
        <v>32.053711</v>
      </c>
      <c r="G358">
        <v>16903300</v>
      </c>
    </row>
    <row r="359" spans="1:7" x14ac:dyDescent="0.2">
      <c r="A359" s="31">
        <v>41817</v>
      </c>
      <c r="B359">
        <v>41.990001999999997</v>
      </c>
      <c r="C359">
        <v>42.290000999999997</v>
      </c>
      <c r="D359">
        <v>41.91</v>
      </c>
      <c r="E359">
        <v>42.189999</v>
      </c>
      <c r="F359">
        <v>32.175750999999998</v>
      </c>
      <c r="G359">
        <v>18674400</v>
      </c>
    </row>
    <row r="360" spans="1:7" x14ac:dyDescent="0.2">
      <c r="A360" s="31">
        <v>41820</v>
      </c>
      <c r="B360">
        <v>41.98</v>
      </c>
      <c r="C360">
        <v>42.490001999999997</v>
      </c>
      <c r="D360">
        <v>41.82</v>
      </c>
      <c r="E360">
        <v>42.360000999999997</v>
      </c>
      <c r="F360">
        <v>32.305401000000003</v>
      </c>
      <c r="G360">
        <v>14058700</v>
      </c>
    </row>
    <row r="361" spans="1:7" x14ac:dyDescent="0.2">
      <c r="A361" s="31">
        <v>41821</v>
      </c>
      <c r="B361">
        <v>42.389999000000003</v>
      </c>
      <c r="C361">
        <v>42.450001</v>
      </c>
      <c r="D361">
        <v>42.150002000000001</v>
      </c>
      <c r="E361">
        <v>42.290000999999997</v>
      </c>
      <c r="F361">
        <v>32.252003000000002</v>
      </c>
      <c r="G361">
        <v>11497700</v>
      </c>
    </row>
    <row r="362" spans="1:7" x14ac:dyDescent="0.2">
      <c r="A362" s="31">
        <v>41822</v>
      </c>
      <c r="B362">
        <v>42.310001</v>
      </c>
      <c r="C362">
        <v>42.41</v>
      </c>
      <c r="D362">
        <v>42.150002000000001</v>
      </c>
      <c r="E362">
        <v>42.290000999999997</v>
      </c>
      <c r="F362">
        <v>32.252003000000002</v>
      </c>
      <c r="G362">
        <v>6707000</v>
      </c>
    </row>
    <row r="363" spans="1:7" x14ac:dyDescent="0.2">
      <c r="A363" s="31">
        <v>41823</v>
      </c>
      <c r="B363">
        <v>42.259998000000003</v>
      </c>
      <c r="C363">
        <v>42.32</v>
      </c>
      <c r="D363">
        <v>42.009998000000003</v>
      </c>
      <c r="E363">
        <v>42.23</v>
      </c>
      <c r="F363">
        <v>32.206252999999997</v>
      </c>
      <c r="G363">
        <v>7537700</v>
      </c>
    </row>
    <row r="364" spans="1:7" x14ac:dyDescent="0.2">
      <c r="A364" s="31">
        <v>41827</v>
      </c>
      <c r="B364">
        <v>41.959999000000003</v>
      </c>
      <c r="C364">
        <v>42.200001</v>
      </c>
      <c r="D364">
        <v>41.93</v>
      </c>
      <c r="E364">
        <v>42.139999000000003</v>
      </c>
      <c r="F364">
        <v>32.137608</v>
      </c>
      <c r="G364">
        <v>8991900</v>
      </c>
    </row>
    <row r="365" spans="1:7" x14ac:dyDescent="0.2">
      <c r="A365" s="31">
        <v>41828</v>
      </c>
      <c r="B365">
        <v>41.970001000000003</v>
      </c>
      <c r="C365">
        <v>42.25</v>
      </c>
      <c r="D365">
        <v>41.91</v>
      </c>
      <c r="E365">
        <v>41.939999</v>
      </c>
      <c r="F365">
        <v>31.985085999999999</v>
      </c>
      <c r="G365">
        <v>10090500</v>
      </c>
    </row>
    <row r="366" spans="1:7" x14ac:dyDescent="0.2">
      <c r="A366" s="31">
        <v>41829</v>
      </c>
      <c r="B366">
        <v>41.93</v>
      </c>
      <c r="C366">
        <v>42.16</v>
      </c>
      <c r="D366">
        <v>41.790000999999997</v>
      </c>
      <c r="E366">
        <v>41.950001</v>
      </c>
      <c r="F366">
        <v>31.992713999999999</v>
      </c>
      <c r="G366">
        <v>9891600</v>
      </c>
    </row>
    <row r="367" spans="1:7" x14ac:dyDescent="0.2">
      <c r="A367" s="31">
        <v>41830</v>
      </c>
      <c r="B367">
        <v>41.560001</v>
      </c>
      <c r="C367">
        <v>42.290000999999997</v>
      </c>
      <c r="D367">
        <v>41.549999</v>
      </c>
      <c r="E367">
        <v>42.259998000000003</v>
      </c>
      <c r="F367">
        <v>32.229126000000001</v>
      </c>
      <c r="G367">
        <v>12564500</v>
      </c>
    </row>
    <row r="368" spans="1:7" x14ac:dyDescent="0.2">
      <c r="A368" s="31">
        <v>41831</v>
      </c>
      <c r="B368">
        <v>42.119999</v>
      </c>
      <c r="C368">
        <v>42.25</v>
      </c>
      <c r="D368">
        <v>41.880001</v>
      </c>
      <c r="E368">
        <v>41.970001000000003</v>
      </c>
      <c r="F368">
        <v>32.007961000000002</v>
      </c>
      <c r="G368">
        <v>9773000</v>
      </c>
    </row>
    <row r="369" spans="1:7" x14ac:dyDescent="0.2">
      <c r="A369" s="31">
        <v>41834</v>
      </c>
      <c r="B369">
        <v>41.990001999999997</v>
      </c>
      <c r="C369">
        <v>42.389999000000003</v>
      </c>
      <c r="D369">
        <v>41.98</v>
      </c>
      <c r="E369">
        <v>42.380001</v>
      </c>
      <c r="F369">
        <v>32.320644000000001</v>
      </c>
      <c r="G369">
        <v>11857700</v>
      </c>
    </row>
    <row r="370" spans="1:7" x14ac:dyDescent="0.2">
      <c r="A370" s="31">
        <v>41835</v>
      </c>
      <c r="B370">
        <v>42.41</v>
      </c>
      <c r="C370">
        <v>42.43</v>
      </c>
      <c r="D370">
        <v>41.950001</v>
      </c>
      <c r="E370">
        <v>42.099997999999999</v>
      </c>
      <c r="F370">
        <v>32.107101</v>
      </c>
      <c r="G370">
        <v>10541900</v>
      </c>
    </row>
    <row r="371" spans="1:7" x14ac:dyDescent="0.2">
      <c r="A371" s="31">
        <v>41836</v>
      </c>
      <c r="B371">
        <v>42.259998000000003</v>
      </c>
      <c r="C371">
        <v>42.389999000000003</v>
      </c>
      <c r="D371">
        <v>42.02</v>
      </c>
      <c r="E371">
        <v>42.119999</v>
      </c>
      <c r="F371">
        <v>32.122352999999997</v>
      </c>
      <c r="G371">
        <v>10331400</v>
      </c>
    </row>
    <row r="372" spans="1:7" x14ac:dyDescent="0.2">
      <c r="A372" s="31">
        <v>41837</v>
      </c>
      <c r="B372">
        <v>41.93</v>
      </c>
      <c r="C372">
        <v>42.150002000000001</v>
      </c>
      <c r="D372">
        <v>41.830002</v>
      </c>
      <c r="E372">
        <v>42.02</v>
      </c>
      <c r="F372">
        <v>32.046084999999998</v>
      </c>
      <c r="G372">
        <v>9983500</v>
      </c>
    </row>
    <row r="373" spans="1:7" x14ac:dyDescent="0.2">
      <c r="A373" s="31">
        <v>41838</v>
      </c>
      <c r="B373">
        <v>42.139999000000003</v>
      </c>
      <c r="C373">
        <v>42.470001000000003</v>
      </c>
      <c r="D373">
        <v>42.02</v>
      </c>
      <c r="E373">
        <v>42.43</v>
      </c>
      <c r="F373">
        <v>32.358775999999999</v>
      </c>
      <c r="G373">
        <v>19272400</v>
      </c>
    </row>
    <row r="374" spans="1:7" x14ac:dyDescent="0.2">
      <c r="A374" s="31">
        <v>41841</v>
      </c>
      <c r="B374">
        <v>42.119999</v>
      </c>
      <c r="C374">
        <v>42.57</v>
      </c>
      <c r="D374">
        <v>42.09</v>
      </c>
      <c r="E374">
        <v>42.400002000000001</v>
      </c>
      <c r="F374">
        <v>32.335895999999998</v>
      </c>
      <c r="G374">
        <v>17607200</v>
      </c>
    </row>
    <row r="375" spans="1:7" x14ac:dyDescent="0.2">
      <c r="A375" s="31">
        <v>41842</v>
      </c>
      <c r="B375">
        <v>41.099997999999999</v>
      </c>
      <c r="C375">
        <v>41.330002</v>
      </c>
      <c r="D375">
        <v>40.610000999999997</v>
      </c>
      <c r="E375">
        <v>41.189999</v>
      </c>
      <c r="F375">
        <v>31.413101000000001</v>
      </c>
      <c r="G375">
        <v>24706000</v>
      </c>
    </row>
    <row r="376" spans="1:7" x14ac:dyDescent="0.2">
      <c r="A376" s="31">
        <v>41843</v>
      </c>
      <c r="B376">
        <v>40.98</v>
      </c>
      <c r="C376">
        <v>41.049999</v>
      </c>
      <c r="D376">
        <v>40.630001</v>
      </c>
      <c r="E376">
        <v>40.810001</v>
      </c>
      <c r="F376">
        <v>31.123293</v>
      </c>
      <c r="G376">
        <v>17531700</v>
      </c>
    </row>
    <row r="377" spans="1:7" x14ac:dyDescent="0.2">
      <c r="A377" s="31">
        <v>41844</v>
      </c>
      <c r="B377">
        <v>40.970001000000003</v>
      </c>
      <c r="C377">
        <v>41.099997999999999</v>
      </c>
      <c r="D377">
        <v>40.659999999999997</v>
      </c>
      <c r="E377">
        <v>40.970001000000003</v>
      </c>
      <c r="F377">
        <v>31.245322999999999</v>
      </c>
      <c r="G377">
        <v>14856000</v>
      </c>
    </row>
    <row r="378" spans="1:7" x14ac:dyDescent="0.2">
      <c r="A378" s="31">
        <v>41845</v>
      </c>
      <c r="B378">
        <v>40.919998</v>
      </c>
      <c r="C378">
        <v>41.040000999999997</v>
      </c>
      <c r="D378">
        <v>40.810001</v>
      </c>
      <c r="E378">
        <v>41</v>
      </c>
      <c r="F378">
        <v>31.2682</v>
      </c>
      <c r="G378">
        <v>10809900</v>
      </c>
    </row>
    <row r="379" spans="1:7" x14ac:dyDescent="0.2">
      <c r="A379" s="31">
        <v>41848</v>
      </c>
      <c r="B379">
        <v>40.990001999999997</v>
      </c>
      <c r="C379">
        <v>41</v>
      </c>
      <c r="D379">
        <v>40.610000999999997</v>
      </c>
      <c r="E379">
        <v>40.68</v>
      </c>
      <c r="F379">
        <v>31.024146999999999</v>
      </c>
      <c r="G379">
        <v>11709100</v>
      </c>
    </row>
    <row r="380" spans="1:7" x14ac:dyDescent="0.2">
      <c r="A380" s="31">
        <v>41849</v>
      </c>
      <c r="B380">
        <v>40.75</v>
      </c>
      <c r="C380">
        <v>40.779998999999997</v>
      </c>
      <c r="D380">
        <v>40.349997999999999</v>
      </c>
      <c r="E380">
        <v>40.349997999999999</v>
      </c>
      <c r="F380">
        <v>30.772487999999999</v>
      </c>
      <c r="G380">
        <v>10863600</v>
      </c>
    </row>
    <row r="381" spans="1:7" x14ac:dyDescent="0.2">
      <c r="A381" s="31">
        <v>41850</v>
      </c>
      <c r="B381">
        <v>40.450001</v>
      </c>
      <c r="C381">
        <v>40.5</v>
      </c>
      <c r="D381">
        <v>39.610000999999997</v>
      </c>
      <c r="E381">
        <v>39.619999</v>
      </c>
      <c r="F381">
        <v>30.215755000000001</v>
      </c>
      <c r="G381">
        <v>20346200</v>
      </c>
    </row>
    <row r="382" spans="1:7" x14ac:dyDescent="0.2">
      <c r="A382" s="31">
        <v>41851</v>
      </c>
      <c r="B382">
        <v>39.529998999999997</v>
      </c>
      <c r="C382">
        <v>39.729999999999997</v>
      </c>
      <c r="D382">
        <v>39.25</v>
      </c>
      <c r="E382">
        <v>39.290000999999997</v>
      </c>
      <c r="F382">
        <v>29.964086999999999</v>
      </c>
      <c r="G382">
        <v>15434700</v>
      </c>
    </row>
    <row r="383" spans="1:7" x14ac:dyDescent="0.2">
      <c r="A383" s="31">
        <v>41852</v>
      </c>
      <c r="B383">
        <v>39.130001</v>
      </c>
      <c r="C383">
        <v>39.490001999999997</v>
      </c>
      <c r="D383">
        <v>39.060001</v>
      </c>
      <c r="E383">
        <v>39.290000999999997</v>
      </c>
      <c r="F383">
        <v>29.964086999999999</v>
      </c>
      <c r="G383">
        <v>13566700</v>
      </c>
    </row>
    <row r="384" spans="1:7" x14ac:dyDescent="0.2">
      <c r="A384" s="31">
        <v>41855</v>
      </c>
      <c r="B384">
        <v>39.409999999999997</v>
      </c>
      <c r="C384">
        <v>39.459999000000003</v>
      </c>
      <c r="D384">
        <v>39.119999</v>
      </c>
      <c r="E384">
        <v>39.400002000000001</v>
      </c>
      <c r="F384">
        <v>30.047976999999999</v>
      </c>
      <c r="G384">
        <v>11012900</v>
      </c>
    </row>
    <row r="385" spans="1:7" x14ac:dyDescent="0.2">
      <c r="A385" s="31">
        <v>41856</v>
      </c>
      <c r="B385">
        <v>39.340000000000003</v>
      </c>
      <c r="C385">
        <v>39.529998999999997</v>
      </c>
      <c r="D385">
        <v>39.099997999999999</v>
      </c>
      <c r="E385">
        <v>39.18</v>
      </c>
      <c r="F385">
        <v>29.880188</v>
      </c>
      <c r="G385">
        <v>11639200</v>
      </c>
    </row>
    <row r="386" spans="1:7" x14ac:dyDescent="0.2">
      <c r="A386" s="31">
        <v>41857</v>
      </c>
      <c r="B386">
        <v>39.130001</v>
      </c>
      <c r="C386">
        <v>39.959999000000003</v>
      </c>
      <c r="D386">
        <v>39.130001</v>
      </c>
      <c r="E386">
        <v>39.919998</v>
      </c>
      <c r="F386">
        <v>30.44454</v>
      </c>
      <c r="G386">
        <v>17567500</v>
      </c>
    </row>
    <row r="387" spans="1:7" x14ac:dyDescent="0.2">
      <c r="A387" s="31">
        <v>41858</v>
      </c>
      <c r="B387">
        <v>39.959999000000003</v>
      </c>
      <c r="C387">
        <v>40.009998000000003</v>
      </c>
      <c r="D387">
        <v>39.330002</v>
      </c>
      <c r="E387">
        <v>39.349997999999999</v>
      </c>
      <c r="F387">
        <v>30.009848000000002</v>
      </c>
      <c r="G387">
        <v>14367400</v>
      </c>
    </row>
    <row r="388" spans="1:7" x14ac:dyDescent="0.2">
      <c r="A388" s="31">
        <v>41859</v>
      </c>
      <c r="B388">
        <v>39.340000000000003</v>
      </c>
      <c r="C388">
        <v>39.580002</v>
      </c>
      <c r="D388">
        <v>39.259998000000003</v>
      </c>
      <c r="E388">
        <v>39.450001</v>
      </c>
      <c r="F388">
        <v>30.086103000000001</v>
      </c>
      <c r="G388">
        <v>13667000</v>
      </c>
    </row>
    <row r="389" spans="1:7" x14ac:dyDescent="0.2">
      <c r="A389" s="31">
        <v>41862</v>
      </c>
      <c r="B389">
        <v>39.520000000000003</v>
      </c>
      <c r="C389">
        <v>39.869999</v>
      </c>
      <c r="D389">
        <v>39.520000000000003</v>
      </c>
      <c r="E389">
        <v>39.57</v>
      </c>
      <c r="F389">
        <v>30.177622</v>
      </c>
      <c r="G389">
        <v>14102600</v>
      </c>
    </row>
    <row r="390" spans="1:7" x14ac:dyDescent="0.2">
      <c r="A390" s="31">
        <v>41863</v>
      </c>
      <c r="B390">
        <v>39.560001</v>
      </c>
      <c r="C390">
        <v>39.840000000000003</v>
      </c>
      <c r="D390">
        <v>39.540000999999997</v>
      </c>
      <c r="E390">
        <v>39.68</v>
      </c>
      <c r="F390">
        <v>30.261513000000001</v>
      </c>
      <c r="G390">
        <v>13297500</v>
      </c>
    </row>
    <row r="391" spans="1:7" x14ac:dyDescent="0.2">
      <c r="A391" s="31">
        <v>41864</v>
      </c>
      <c r="B391">
        <v>39.700001</v>
      </c>
      <c r="C391">
        <v>40.099997999999999</v>
      </c>
      <c r="D391">
        <v>39.700001</v>
      </c>
      <c r="E391">
        <v>39.939999</v>
      </c>
      <c r="F391">
        <v>30.459803000000001</v>
      </c>
      <c r="G391">
        <v>9638900</v>
      </c>
    </row>
    <row r="392" spans="1:7" x14ac:dyDescent="0.2">
      <c r="A392" s="31">
        <v>41865</v>
      </c>
      <c r="B392">
        <v>39.93</v>
      </c>
      <c r="C392">
        <v>40.189999</v>
      </c>
      <c r="D392">
        <v>39.93</v>
      </c>
      <c r="E392">
        <v>40.18</v>
      </c>
      <c r="F392">
        <v>30.642838999999999</v>
      </c>
      <c r="G392">
        <v>6902000</v>
      </c>
    </row>
    <row r="393" spans="1:7" x14ac:dyDescent="0.2">
      <c r="A393" s="31">
        <v>41866</v>
      </c>
      <c r="B393">
        <v>40.849997999999999</v>
      </c>
      <c r="C393">
        <v>41.150002000000001</v>
      </c>
      <c r="D393">
        <v>40.659999999999997</v>
      </c>
      <c r="E393">
        <v>40.880001</v>
      </c>
      <c r="F393">
        <v>31.176682</v>
      </c>
      <c r="G393">
        <v>23221600</v>
      </c>
    </row>
    <row r="394" spans="1:7" x14ac:dyDescent="0.2">
      <c r="A394" s="31">
        <v>41869</v>
      </c>
      <c r="B394">
        <v>40.790000999999997</v>
      </c>
      <c r="C394">
        <v>41.419998</v>
      </c>
      <c r="D394">
        <v>40.790000999999997</v>
      </c>
      <c r="E394">
        <v>41.349997999999999</v>
      </c>
      <c r="F394">
        <v>31.535119999999999</v>
      </c>
      <c r="G394">
        <v>14891500</v>
      </c>
    </row>
    <row r="395" spans="1:7" x14ac:dyDescent="0.2">
      <c r="A395" s="31">
        <v>41870</v>
      </c>
      <c r="B395">
        <v>41.349997999999999</v>
      </c>
      <c r="C395">
        <v>41.48</v>
      </c>
      <c r="D395">
        <v>41.16</v>
      </c>
      <c r="E395">
        <v>41.259998000000003</v>
      </c>
      <c r="F395">
        <v>31.466474999999999</v>
      </c>
      <c r="G395">
        <v>10260400</v>
      </c>
    </row>
    <row r="396" spans="1:7" x14ac:dyDescent="0.2">
      <c r="A396" s="31">
        <v>41871</v>
      </c>
      <c r="B396">
        <v>41.150002000000001</v>
      </c>
      <c r="C396">
        <v>41.34</v>
      </c>
      <c r="D396">
        <v>41.09</v>
      </c>
      <c r="E396">
        <v>41.25</v>
      </c>
      <c r="F396">
        <v>31.458855</v>
      </c>
      <c r="G396">
        <v>6782500</v>
      </c>
    </row>
    <row r="397" spans="1:7" x14ac:dyDescent="0.2">
      <c r="A397" s="31">
        <v>41872</v>
      </c>
      <c r="B397">
        <v>41.290000999999997</v>
      </c>
      <c r="C397">
        <v>41.689999</v>
      </c>
      <c r="D397">
        <v>41.220001000000003</v>
      </c>
      <c r="E397">
        <v>41.41</v>
      </c>
      <c r="F397">
        <v>31.580877000000001</v>
      </c>
      <c r="G397">
        <v>11951000</v>
      </c>
    </row>
    <row r="398" spans="1:7" x14ac:dyDescent="0.2">
      <c r="A398" s="31">
        <v>41873</v>
      </c>
      <c r="B398">
        <v>41.290000999999997</v>
      </c>
      <c r="C398">
        <v>41.52</v>
      </c>
      <c r="D398">
        <v>41.049999</v>
      </c>
      <c r="E398">
        <v>41.119999</v>
      </c>
      <c r="F398">
        <v>31.359712999999999</v>
      </c>
      <c r="G398">
        <v>11244600</v>
      </c>
    </row>
    <row r="399" spans="1:7" x14ac:dyDescent="0.2">
      <c r="A399" s="31">
        <v>41876</v>
      </c>
      <c r="B399">
        <v>41.32</v>
      </c>
      <c r="C399">
        <v>41.450001</v>
      </c>
      <c r="D399">
        <v>41.119999</v>
      </c>
      <c r="E399">
        <v>41.41</v>
      </c>
      <c r="F399">
        <v>31.580877000000001</v>
      </c>
      <c r="G399">
        <v>10229300</v>
      </c>
    </row>
    <row r="400" spans="1:7" x14ac:dyDescent="0.2">
      <c r="A400" s="31">
        <v>41877</v>
      </c>
      <c r="B400">
        <v>41.41</v>
      </c>
      <c r="C400">
        <v>41.700001</v>
      </c>
      <c r="D400">
        <v>41.41</v>
      </c>
      <c r="E400">
        <v>41.599997999999999</v>
      </c>
      <c r="F400">
        <v>31.725785999999999</v>
      </c>
      <c r="G400">
        <v>8416500</v>
      </c>
    </row>
    <row r="401" spans="1:7" x14ac:dyDescent="0.2">
      <c r="A401" s="31">
        <v>41878</v>
      </c>
      <c r="B401">
        <v>41.529998999999997</v>
      </c>
      <c r="C401">
        <v>41.709999000000003</v>
      </c>
      <c r="D401">
        <v>41.439999</v>
      </c>
      <c r="E401">
        <v>41.599997999999999</v>
      </c>
      <c r="F401">
        <v>31.725785999999999</v>
      </c>
      <c r="G401">
        <v>7693100</v>
      </c>
    </row>
    <row r="402" spans="1:7" x14ac:dyDescent="0.2">
      <c r="A402" s="31">
        <v>41879</v>
      </c>
      <c r="B402">
        <v>41.509998000000003</v>
      </c>
      <c r="C402">
        <v>41.700001</v>
      </c>
      <c r="D402">
        <v>41.439999</v>
      </c>
      <c r="E402">
        <v>41.630001</v>
      </c>
      <c r="F402">
        <v>31.748664999999999</v>
      </c>
      <c r="G402">
        <v>9746400</v>
      </c>
    </row>
    <row r="403" spans="1:7" x14ac:dyDescent="0.2">
      <c r="A403" s="31">
        <v>41880</v>
      </c>
      <c r="B403">
        <v>41.599997999999999</v>
      </c>
      <c r="C403">
        <v>41.75</v>
      </c>
      <c r="D403">
        <v>41.470001000000003</v>
      </c>
      <c r="E403">
        <v>41.720001000000003</v>
      </c>
      <c r="F403">
        <v>31.817312000000001</v>
      </c>
      <c r="G403">
        <v>7666700</v>
      </c>
    </row>
    <row r="404" spans="1:7" x14ac:dyDescent="0.2">
      <c r="A404" s="31">
        <v>41884</v>
      </c>
      <c r="B404">
        <v>41.52</v>
      </c>
      <c r="C404">
        <v>41.84</v>
      </c>
      <c r="D404">
        <v>41.310001</v>
      </c>
      <c r="E404">
        <v>41.639999000000003</v>
      </c>
      <c r="F404">
        <v>31.756291999999998</v>
      </c>
      <c r="G404">
        <v>9798100</v>
      </c>
    </row>
    <row r="405" spans="1:7" x14ac:dyDescent="0.2">
      <c r="A405" s="31">
        <v>41885</v>
      </c>
      <c r="B405">
        <v>41.689999</v>
      </c>
      <c r="C405">
        <v>41.849997999999999</v>
      </c>
      <c r="D405">
        <v>41.66</v>
      </c>
      <c r="E405">
        <v>41.779998999999997</v>
      </c>
      <c r="F405">
        <v>31.863057999999999</v>
      </c>
      <c r="G405">
        <v>8635400</v>
      </c>
    </row>
    <row r="406" spans="1:7" x14ac:dyDescent="0.2">
      <c r="A406" s="31">
        <v>41886</v>
      </c>
      <c r="B406">
        <v>41.799999</v>
      </c>
      <c r="C406">
        <v>42.169998</v>
      </c>
      <c r="D406">
        <v>41.73</v>
      </c>
      <c r="E406">
        <v>41.869999</v>
      </c>
      <c r="F406">
        <v>31.931698000000001</v>
      </c>
      <c r="G406">
        <v>16785300</v>
      </c>
    </row>
    <row r="407" spans="1:7" x14ac:dyDescent="0.2">
      <c r="A407" s="31">
        <v>41887</v>
      </c>
      <c r="B407">
        <v>41.860000999999997</v>
      </c>
      <c r="C407">
        <v>41.860000999999997</v>
      </c>
      <c r="D407">
        <v>41.610000999999997</v>
      </c>
      <c r="E407">
        <v>41.84</v>
      </c>
      <c r="F407">
        <v>31.908819000000001</v>
      </c>
      <c r="G407">
        <v>12768100</v>
      </c>
    </row>
    <row r="408" spans="1:7" x14ac:dyDescent="0.2">
      <c r="A408" s="31">
        <v>41890</v>
      </c>
      <c r="B408">
        <v>41.669998</v>
      </c>
      <c r="C408">
        <v>41.939999</v>
      </c>
      <c r="D408">
        <v>41.630001</v>
      </c>
      <c r="E408">
        <v>41.779998999999997</v>
      </c>
      <c r="F408">
        <v>31.863057999999999</v>
      </c>
      <c r="G408">
        <v>9097700</v>
      </c>
    </row>
    <row r="409" spans="1:7" x14ac:dyDescent="0.2">
      <c r="A409" s="31">
        <v>41891</v>
      </c>
      <c r="B409">
        <v>41.77</v>
      </c>
      <c r="C409">
        <v>42.029998999999997</v>
      </c>
      <c r="D409">
        <v>41.75</v>
      </c>
      <c r="E409">
        <v>41.939999</v>
      </c>
      <c r="F409">
        <v>31.985085999999999</v>
      </c>
      <c r="G409">
        <v>11892500</v>
      </c>
    </row>
    <row r="410" spans="1:7" x14ac:dyDescent="0.2">
      <c r="A410" s="31">
        <v>41892</v>
      </c>
      <c r="B410">
        <v>41.900002000000001</v>
      </c>
      <c r="C410">
        <v>42.189999</v>
      </c>
      <c r="D410">
        <v>41.830002</v>
      </c>
      <c r="E410">
        <v>42.169998</v>
      </c>
      <c r="F410">
        <v>32.160496000000002</v>
      </c>
      <c r="G410">
        <v>17558000</v>
      </c>
    </row>
    <row r="411" spans="1:7" x14ac:dyDescent="0.2">
      <c r="A411" s="31">
        <v>41893</v>
      </c>
      <c r="B411">
        <v>41.68</v>
      </c>
      <c r="C411">
        <v>42.060001</v>
      </c>
      <c r="D411">
        <v>41.66</v>
      </c>
      <c r="E411">
        <v>41.950001</v>
      </c>
      <c r="F411">
        <v>32.225783999999997</v>
      </c>
      <c r="G411">
        <v>19614000</v>
      </c>
    </row>
    <row r="412" spans="1:7" x14ac:dyDescent="0.2">
      <c r="A412" s="31">
        <v>41894</v>
      </c>
      <c r="B412">
        <v>41.900002000000001</v>
      </c>
      <c r="C412">
        <v>41.919998</v>
      </c>
      <c r="D412">
        <v>41.360000999999997</v>
      </c>
      <c r="E412">
        <v>41.459999000000003</v>
      </c>
      <c r="F412">
        <v>31.849360999999998</v>
      </c>
      <c r="G412">
        <v>12966800</v>
      </c>
    </row>
    <row r="413" spans="1:7" x14ac:dyDescent="0.2">
      <c r="A413" s="31">
        <v>41897</v>
      </c>
      <c r="B413">
        <v>41.450001</v>
      </c>
      <c r="C413">
        <v>41.580002</v>
      </c>
      <c r="D413">
        <v>41.330002</v>
      </c>
      <c r="E413">
        <v>41.5</v>
      </c>
      <c r="F413">
        <v>31.880098</v>
      </c>
      <c r="G413">
        <v>12259600</v>
      </c>
    </row>
    <row r="414" spans="1:7" x14ac:dyDescent="0.2">
      <c r="A414" s="31">
        <v>41898</v>
      </c>
      <c r="B414">
        <v>41.290000999999997</v>
      </c>
      <c r="C414">
        <v>41.799999</v>
      </c>
      <c r="D414">
        <v>41.18</v>
      </c>
      <c r="E414">
        <v>41.639999000000003</v>
      </c>
      <c r="F414">
        <v>31.987639999999999</v>
      </c>
      <c r="G414">
        <v>15232800</v>
      </c>
    </row>
    <row r="415" spans="1:7" x14ac:dyDescent="0.2">
      <c r="A415" s="31">
        <v>41899</v>
      </c>
      <c r="B415">
        <v>41.77</v>
      </c>
      <c r="C415">
        <v>41.779998999999997</v>
      </c>
      <c r="D415">
        <v>41.32</v>
      </c>
      <c r="E415">
        <v>41.610000999999997</v>
      </c>
      <c r="F415">
        <v>31.964596</v>
      </c>
      <c r="G415">
        <v>16693800</v>
      </c>
    </row>
    <row r="416" spans="1:7" x14ac:dyDescent="0.2">
      <c r="A416" s="31">
        <v>41900</v>
      </c>
      <c r="B416">
        <v>41.75</v>
      </c>
      <c r="C416">
        <v>41.880001</v>
      </c>
      <c r="D416">
        <v>41.549999</v>
      </c>
      <c r="E416">
        <v>41.790000999999997</v>
      </c>
      <c r="F416">
        <v>32.102882000000001</v>
      </c>
      <c r="G416">
        <v>12586400</v>
      </c>
    </row>
    <row r="417" spans="1:7" x14ac:dyDescent="0.2">
      <c r="A417" s="31">
        <v>41901</v>
      </c>
      <c r="B417">
        <v>41.98</v>
      </c>
      <c r="C417">
        <v>42.349997999999999</v>
      </c>
      <c r="D417">
        <v>41.75</v>
      </c>
      <c r="E417">
        <v>42.049999</v>
      </c>
      <c r="F417">
        <v>32.302593000000002</v>
      </c>
      <c r="G417">
        <v>47559700</v>
      </c>
    </row>
    <row r="418" spans="1:7" x14ac:dyDescent="0.2">
      <c r="A418" s="31">
        <v>41904</v>
      </c>
      <c r="B418">
        <v>41.849997999999999</v>
      </c>
      <c r="C418">
        <v>42.25</v>
      </c>
      <c r="D418">
        <v>41.73</v>
      </c>
      <c r="E418">
        <v>42.220001000000003</v>
      </c>
      <c r="F418">
        <v>32.433193000000003</v>
      </c>
      <c r="G418">
        <v>11518100</v>
      </c>
    </row>
    <row r="419" spans="1:7" x14ac:dyDescent="0.2">
      <c r="A419" s="31">
        <v>41905</v>
      </c>
      <c r="B419">
        <v>42</v>
      </c>
      <c r="C419">
        <v>42.16</v>
      </c>
      <c r="D419">
        <v>41.880001</v>
      </c>
      <c r="E419">
        <v>41.889999000000003</v>
      </c>
      <c r="F419">
        <v>32.179690999999998</v>
      </c>
      <c r="G419">
        <v>10251300</v>
      </c>
    </row>
    <row r="420" spans="1:7" x14ac:dyDescent="0.2">
      <c r="A420" s="31">
        <v>41906</v>
      </c>
      <c r="B420">
        <v>41.849997999999999</v>
      </c>
      <c r="C420">
        <v>42.34</v>
      </c>
      <c r="D420">
        <v>41.849997999999999</v>
      </c>
      <c r="E420">
        <v>42.27</v>
      </c>
      <c r="F420">
        <v>32.471600000000002</v>
      </c>
      <c r="G420">
        <v>13540900</v>
      </c>
    </row>
    <row r="421" spans="1:7" x14ac:dyDescent="0.2">
      <c r="A421" s="31">
        <v>41907</v>
      </c>
      <c r="B421">
        <v>42.060001</v>
      </c>
      <c r="C421">
        <v>42.169998</v>
      </c>
      <c r="D421">
        <v>41.77</v>
      </c>
      <c r="E421">
        <v>41.779998999999997</v>
      </c>
      <c r="F421">
        <v>32.095191999999997</v>
      </c>
      <c r="G421">
        <v>11076300</v>
      </c>
    </row>
    <row r="422" spans="1:7" x14ac:dyDescent="0.2">
      <c r="A422" s="31">
        <v>41908</v>
      </c>
      <c r="B422">
        <v>42</v>
      </c>
      <c r="C422">
        <v>42.25</v>
      </c>
      <c r="D422">
        <v>41.709999000000003</v>
      </c>
      <c r="E422">
        <v>42.200001</v>
      </c>
      <c r="F422">
        <v>32.417839000000001</v>
      </c>
      <c r="G422">
        <v>9939600</v>
      </c>
    </row>
    <row r="423" spans="1:7" x14ac:dyDescent="0.2">
      <c r="A423" s="31">
        <v>41911</v>
      </c>
      <c r="B423">
        <v>41.900002000000001</v>
      </c>
      <c r="C423">
        <v>42.259998000000003</v>
      </c>
      <c r="D423">
        <v>41.880001</v>
      </c>
      <c r="E423">
        <v>42.25</v>
      </c>
      <c r="F423">
        <v>32.456249</v>
      </c>
      <c r="G423">
        <v>12441100</v>
      </c>
    </row>
    <row r="424" spans="1:7" x14ac:dyDescent="0.2">
      <c r="A424" s="31">
        <v>41912</v>
      </c>
      <c r="B424">
        <v>42.099997999999999</v>
      </c>
      <c r="C424">
        <v>42.810001</v>
      </c>
      <c r="D424">
        <v>42.080002</v>
      </c>
      <c r="E424">
        <v>42.66</v>
      </c>
      <c r="F424">
        <v>32.771205999999999</v>
      </c>
      <c r="G424">
        <v>22613700</v>
      </c>
    </row>
    <row r="425" spans="1:7" x14ac:dyDescent="0.2">
      <c r="A425" s="31">
        <v>41913</v>
      </c>
      <c r="B425">
        <v>42.549999</v>
      </c>
      <c r="C425">
        <v>42.849997999999999</v>
      </c>
      <c r="D425">
        <v>42.369999</v>
      </c>
      <c r="E425">
        <v>42.740001999999997</v>
      </c>
      <c r="F425">
        <v>32.832656999999998</v>
      </c>
      <c r="G425">
        <v>30409700</v>
      </c>
    </row>
    <row r="426" spans="1:7" x14ac:dyDescent="0.2">
      <c r="A426" s="31">
        <v>41914</v>
      </c>
      <c r="B426">
        <v>42.599997999999999</v>
      </c>
      <c r="C426">
        <v>42.779998999999997</v>
      </c>
      <c r="D426">
        <v>42.419998</v>
      </c>
      <c r="E426">
        <v>42.66</v>
      </c>
      <c r="F426">
        <v>32.771205999999999</v>
      </c>
      <c r="G426">
        <v>16643200</v>
      </c>
    </row>
    <row r="427" spans="1:7" x14ac:dyDescent="0.2">
      <c r="A427" s="31">
        <v>41915</v>
      </c>
      <c r="B427">
        <v>42.860000999999997</v>
      </c>
      <c r="C427">
        <v>43.07</v>
      </c>
      <c r="D427">
        <v>42.66</v>
      </c>
      <c r="E427">
        <v>43</v>
      </c>
      <c r="F427">
        <v>33.032387</v>
      </c>
      <c r="G427">
        <v>14046300</v>
      </c>
    </row>
    <row r="428" spans="1:7" x14ac:dyDescent="0.2">
      <c r="A428" s="31">
        <v>41918</v>
      </c>
      <c r="B428">
        <v>43.029998999999997</v>
      </c>
      <c r="C428">
        <v>43.68</v>
      </c>
      <c r="D428">
        <v>42.970001000000003</v>
      </c>
      <c r="E428">
        <v>43.599997999999999</v>
      </c>
      <c r="F428">
        <v>33.493301000000002</v>
      </c>
      <c r="G428">
        <v>20328100</v>
      </c>
    </row>
    <row r="429" spans="1:7" x14ac:dyDescent="0.2">
      <c r="A429" s="31">
        <v>41919</v>
      </c>
      <c r="B429">
        <v>43.48</v>
      </c>
      <c r="C429">
        <v>44.139999000000003</v>
      </c>
      <c r="D429">
        <v>43.48</v>
      </c>
      <c r="E429">
        <v>43.919998</v>
      </c>
      <c r="F429">
        <v>33.739123999999997</v>
      </c>
      <c r="G429">
        <v>24936600</v>
      </c>
    </row>
    <row r="430" spans="1:7" x14ac:dyDescent="0.2">
      <c r="A430" s="31">
        <v>41920</v>
      </c>
      <c r="B430">
        <v>43.580002</v>
      </c>
      <c r="C430">
        <v>44.560001</v>
      </c>
      <c r="D430">
        <v>43.509998000000003</v>
      </c>
      <c r="E430">
        <v>44.549999</v>
      </c>
      <c r="F430">
        <v>34.223087</v>
      </c>
      <c r="G430">
        <v>26115600</v>
      </c>
    </row>
    <row r="431" spans="1:7" x14ac:dyDescent="0.2">
      <c r="A431" s="31">
        <v>41921</v>
      </c>
      <c r="B431">
        <v>44.439999</v>
      </c>
      <c r="C431">
        <v>44.75</v>
      </c>
      <c r="D431">
        <v>43.869999</v>
      </c>
      <c r="E431">
        <v>43.869999</v>
      </c>
      <c r="F431">
        <v>33.700721999999999</v>
      </c>
      <c r="G431">
        <v>25029300</v>
      </c>
    </row>
    <row r="432" spans="1:7" x14ac:dyDescent="0.2">
      <c r="A432" s="31">
        <v>41922</v>
      </c>
      <c r="B432">
        <v>43.880001</v>
      </c>
      <c r="C432">
        <v>44.869999</v>
      </c>
      <c r="D432">
        <v>43.849997999999999</v>
      </c>
      <c r="E432">
        <v>44.470001000000003</v>
      </c>
      <c r="F432">
        <v>34.161633000000002</v>
      </c>
      <c r="G432">
        <v>25920800</v>
      </c>
    </row>
    <row r="433" spans="1:7" x14ac:dyDescent="0.2">
      <c r="A433" s="31">
        <v>41925</v>
      </c>
      <c r="B433">
        <v>44.279998999999997</v>
      </c>
      <c r="C433">
        <v>44.630001</v>
      </c>
      <c r="D433">
        <v>44.029998999999997</v>
      </c>
      <c r="E433">
        <v>44.07</v>
      </c>
      <c r="F433">
        <v>33.854359000000002</v>
      </c>
      <c r="G433">
        <v>20175200</v>
      </c>
    </row>
    <row r="434" spans="1:7" x14ac:dyDescent="0.2">
      <c r="A434" s="31">
        <v>41926</v>
      </c>
      <c r="B434">
        <v>44.040000999999997</v>
      </c>
      <c r="C434">
        <v>44.119999</v>
      </c>
      <c r="D434">
        <v>43.470001000000003</v>
      </c>
      <c r="E434">
        <v>43.639999000000003</v>
      </c>
      <c r="F434">
        <v>33.524039999999999</v>
      </c>
      <c r="G434">
        <v>21027400</v>
      </c>
    </row>
    <row r="435" spans="1:7" x14ac:dyDescent="0.2">
      <c r="A435" s="31">
        <v>41927</v>
      </c>
      <c r="B435">
        <v>42.700001</v>
      </c>
      <c r="C435">
        <v>43.529998999999997</v>
      </c>
      <c r="D435">
        <v>42.700001</v>
      </c>
      <c r="E435">
        <v>43.23</v>
      </c>
      <c r="F435">
        <v>33.209076000000003</v>
      </c>
      <c r="G435">
        <v>22988600</v>
      </c>
    </row>
    <row r="436" spans="1:7" x14ac:dyDescent="0.2">
      <c r="A436" s="31">
        <v>41928</v>
      </c>
      <c r="B436">
        <v>42.650002000000001</v>
      </c>
      <c r="C436">
        <v>42.939999</v>
      </c>
      <c r="D436">
        <v>42.380001</v>
      </c>
      <c r="E436">
        <v>42.560001</v>
      </c>
      <c r="F436">
        <v>32.694381999999997</v>
      </c>
      <c r="G436">
        <v>22519200</v>
      </c>
    </row>
    <row r="437" spans="1:7" x14ac:dyDescent="0.2">
      <c r="A437" s="31">
        <v>41929</v>
      </c>
      <c r="B437">
        <v>42.689999</v>
      </c>
      <c r="C437">
        <v>43.029998999999997</v>
      </c>
      <c r="D437">
        <v>42.310001</v>
      </c>
      <c r="E437">
        <v>42.880001</v>
      </c>
      <c r="F437">
        <v>32.940204999999999</v>
      </c>
      <c r="G437">
        <v>23236000</v>
      </c>
    </row>
    <row r="438" spans="1:7" x14ac:dyDescent="0.2">
      <c r="A438" s="31">
        <v>41932</v>
      </c>
      <c r="B438">
        <v>42.75</v>
      </c>
      <c r="C438">
        <v>43.470001000000003</v>
      </c>
      <c r="D438">
        <v>42.709999000000003</v>
      </c>
      <c r="E438">
        <v>43.290000999999997</v>
      </c>
      <c r="F438">
        <v>33.255172999999999</v>
      </c>
      <c r="G438">
        <v>17647800</v>
      </c>
    </row>
    <row r="439" spans="1:7" x14ac:dyDescent="0.2">
      <c r="A439" s="31">
        <v>41933</v>
      </c>
      <c r="B439">
        <v>40.799999</v>
      </c>
      <c r="C439">
        <v>41.189999</v>
      </c>
      <c r="D439">
        <v>40.259998000000003</v>
      </c>
      <c r="E439">
        <v>40.68</v>
      </c>
      <c r="F439">
        <v>31.250174000000001</v>
      </c>
      <c r="G439">
        <v>55953500</v>
      </c>
    </row>
    <row r="440" spans="1:7" x14ac:dyDescent="0.2">
      <c r="A440" s="31">
        <v>41934</v>
      </c>
      <c r="B440">
        <v>40.189999</v>
      </c>
      <c r="C440">
        <v>41.110000999999997</v>
      </c>
      <c r="D440">
        <v>40.099997999999999</v>
      </c>
      <c r="E440">
        <v>40.619999</v>
      </c>
      <c r="F440">
        <v>31.204086</v>
      </c>
      <c r="G440">
        <v>27728200</v>
      </c>
    </row>
    <row r="441" spans="1:7" x14ac:dyDescent="0.2">
      <c r="A441" s="31">
        <v>41935</v>
      </c>
      <c r="B441">
        <v>40.939999</v>
      </c>
      <c r="C441">
        <v>41.380001</v>
      </c>
      <c r="D441">
        <v>40.740001999999997</v>
      </c>
      <c r="E441">
        <v>40.860000999999997</v>
      </c>
      <c r="F441">
        <v>31.388458</v>
      </c>
      <c r="G441">
        <v>23346800</v>
      </c>
    </row>
    <row r="442" spans="1:7" x14ac:dyDescent="0.2">
      <c r="A442" s="31">
        <v>41936</v>
      </c>
      <c r="B442">
        <v>40.98</v>
      </c>
      <c r="C442">
        <v>41.27</v>
      </c>
      <c r="D442">
        <v>40.919998</v>
      </c>
      <c r="E442">
        <v>41.029998999999997</v>
      </c>
      <c r="F442">
        <v>31.519041000000001</v>
      </c>
      <c r="G442">
        <v>13396000</v>
      </c>
    </row>
    <row r="443" spans="1:7" x14ac:dyDescent="0.2">
      <c r="A443" s="31">
        <v>41939</v>
      </c>
      <c r="B443">
        <v>40.700001</v>
      </c>
      <c r="C443">
        <v>40.909999999999997</v>
      </c>
      <c r="D443">
        <v>40.560001</v>
      </c>
      <c r="E443">
        <v>40.759998000000003</v>
      </c>
      <c r="F443">
        <v>31.311620999999999</v>
      </c>
      <c r="G443">
        <v>17222500</v>
      </c>
    </row>
    <row r="444" spans="1:7" x14ac:dyDescent="0.2">
      <c r="A444" s="31">
        <v>41940</v>
      </c>
      <c r="B444">
        <v>40.759998000000003</v>
      </c>
      <c r="C444">
        <v>40.860000999999997</v>
      </c>
      <c r="D444">
        <v>40.509998000000003</v>
      </c>
      <c r="E444">
        <v>40.560001</v>
      </c>
      <c r="F444">
        <v>31.157979999999998</v>
      </c>
      <c r="G444">
        <v>18658700</v>
      </c>
    </row>
    <row r="445" spans="1:7" x14ac:dyDescent="0.2">
      <c r="A445" s="31">
        <v>41941</v>
      </c>
      <c r="B445">
        <v>40.650002000000001</v>
      </c>
      <c r="C445">
        <v>41.029998999999997</v>
      </c>
      <c r="D445">
        <v>40.520000000000003</v>
      </c>
      <c r="E445">
        <v>40.959999000000003</v>
      </c>
      <c r="F445">
        <v>31.465260000000001</v>
      </c>
      <c r="G445">
        <v>25761800</v>
      </c>
    </row>
    <row r="446" spans="1:7" x14ac:dyDescent="0.2">
      <c r="A446" s="31">
        <v>41942</v>
      </c>
      <c r="B446">
        <v>41</v>
      </c>
      <c r="C446">
        <v>41.59</v>
      </c>
      <c r="D446">
        <v>40.830002</v>
      </c>
      <c r="E446">
        <v>41.400002000000001</v>
      </c>
      <c r="F446">
        <v>31.803273999999998</v>
      </c>
      <c r="G446">
        <v>18295600</v>
      </c>
    </row>
    <row r="447" spans="1:7" x14ac:dyDescent="0.2">
      <c r="A447" s="31">
        <v>41943</v>
      </c>
      <c r="B447">
        <v>41.830002</v>
      </c>
      <c r="C447">
        <v>41.889999000000003</v>
      </c>
      <c r="D447">
        <v>41.400002000000001</v>
      </c>
      <c r="E447">
        <v>41.880001</v>
      </c>
      <c r="F447">
        <v>32.172024</v>
      </c>
      <c r="G447">
        <v>18477700</v>
      </c>
    </row>
    <row r="448" spans="1:7" x14ac:dyDescent="0.2">
      <c r="A448" s="31">
        <v>41946</v>
      </c>
      <c r="B448">
        <v>41.790000999999997</v>
      </c>
      <c r="C448">
        <v>42.279998999999997</v>
      </c>
      <c r="D448">
        <v>41.59</v>
      </c>
      <c r="E448">
        <v>41.810001</v>
      </c>
      <c r="F448">
        <v>32.118232999999996</v>
      </c>
      <c r="G448">
        <v>13230600</v>
      </c>
    </row>
    <row r="449" spans="1:7" x14ac:dyDescent="0.2">
      <c r="A449" s="31">
        <v>41947</v>
      </c>
      <c r="B449">
        <v>41.77</v>
      </c>
      <c r="C449">
        <v>42.049999</v>
      </c>
      <c r="D449">
        <v>41.66</v>
      </c>
      <c r="E449">
        <v>41.82</v>
      </c>
      <c r="F449">
        <v>32.125915999999997</v>
      </c>
      <c r="G449">
        <v>10105300</v>
      </c>
    </row>
    <row r="450" spans="1:7" x14ac:dyDescent="0.2">
      <c r="A450" s="31">
        <v>41948</v>
      </c>
      <c r="B450">
        <v>42.299999</v>
      </c>
      <c r="C450">
        <v>42.540000999999997</v>
      </c>
      <c r="D450">
        <v>41.990001999999997</v>
      </c>
      <c r="E450">
        <v>42.310001</v>
      </c>
      <c r="F450">
        <v>32.502322999999997</v>
      </c>
      <c r="G450">
        <v>20676800</v>
      </c>
    </row>
    <row r="451" spans="1:7" x14ac:dyDescent="0.2">
      <c r="A451" s="31">
        <v>41949</v>
      </c>
      <c r="B451">
        <v>42.43</v>
      </c>
      <c r="C451">
        <v>42.619999</v>
      </c>
      <c r="D451">
        <v>42.110000999999997</v>
      </c>
      <c r="E451">
        <v>42.290000999999997</v>
      </c>
      <c r="F451">
        <v>32.486964999999998</v>
      </c>
      <c r="G451">
        <v>11528800</v>
      </c>
    </row>
    <row r="452" spans="1:7" x14ac:dyDescent="0.2">
      <c r="A452" s="31">
        <v>41950</v>
      </c>
      <c r="B452">
        <v>42.450001</v>
      </c>
      <c r="C452">
        <v>42.459999000000003</v>
      </c>
      <c r="D452">
        <v>42.139999000000003</v>
      </c>
      <c r="E452">
        <v>42.32</v>
      </c>
      <c r="F452">
        <v>32.510010000000001</v>
      </c>
      <c r="G452">
        <v>11803800</v>
      </c>
    </row>
    <row r="453" spans="1:7" x14ac:dyDescent="0.2">
      <c r="A453" s="31">
        <v>41953</v>
      </c>
      <c r="B453">
        <v>42.25</v>
      </c>
      <c r="C453">
        <v>42.57</v>
      </c>
      <c r="D453">
        <v>42.09</v>
      </c>
      <c r="E453">
        <v>42.389999000000003</v>
      </c>
      <c r="F453">
        <v>32.563789</v>
      </c>
      <c r="G453">
        <v>9088900</v>
      </c>
    </row>
    <row r="454" spans="1:7" x14ac:dyDescent="0.2">
      <c r="A454" s="31">
        <v>41954</v>
      </c>
      <c r="B454">
        <v>42.380001</v>
      </c>
      <c r="C454">
        <v>42.709999000000003</v>
      </c>
      <c r="D454">
        <v>42.360000999999997</v>
      </c>
      <c r="E454">
        <v>42.509998000000003</v>
      </c>
      <c r="F454">
        <v>32.655974999999998</v>
      </c>
      <c r="G454">
        <v>8563700</v>
      </c>
    </row>
    <row r="455" spans="1:7" x14ac:dyDescent="0.2">
      <c r="A455" s="31">
        <v>41955</v>
      </c>
      <c r="B455">
        <v>42.509998000000003</v>
      </c>
      <c r="C455">
        <v>42.889999000000003</v>
      </c>
      <c r="D455">
        <v>42.310001</v>
      </c>
      <c r="E455">
        <v>42.709999000000003</v>
      </c>
      <c r="F455">
        <v>32.809604999999998</v>
      </c>
      <c r="G455">
        <v>12768800</v>
      </c>
    </row>
    <row r="456" spans="1:7" x14ac:dyDescent="0.2">
      <c r="A456" s="31">
        <v>41956</v>
      </c>
      <c r="B456">
        <v>42.650002000000001</v>
      </c>
      <c r="C456">
        <v>43.080002</v>
      </c>
      <c r="D456">
        <v>42.630001</v>
      </c>
      <c r="E456">
        <v>42.790000999999997</v>
      </c>
      <c r="F456">
        <v>32.871059000000002</v>
      </c>
      <c r="G456">
        <v>12007700</v>
      </c>
    </row>
    <row r="457" spans="1:7" x14ac:dyDescent="0.2">
      <c r="A457" s="31">
        <v>41957</v>
      </c>
      <c r="B457">
        <v>42.700001</v>
      </c>
      <c r="C457">
        <v>42.970001000000003</v>
      </c>
      <c r="D457">
        <v>42.5</v>
      </c>
      <c r="E457">
        <v>42.73</v>
      </c>
      <c r="F457">
        <v>32.824966000000003</v>
      </c>
      <c r="G457">
        <v>10939500</v>
      </c>
    </row>
    <row r="458" spans="1:7" x14ac:dyDescent="0.2">
      <c r="A458" s="31">
        <v>41960</v>
      </c>
      <c r="B458">
        <v>42.75</v>
      </c>
      <c r="C458">
        <v>42.990001999999997</v>
      </c>
      <c r="D458">
        <v>42.73</v>
      </c>
      <c r="E458">
        <v>42.919998</v>
      </c>
      <c r="F458">
        <v>32.970920999999997</v>
      </c>
      <c r="G458">
        <v>10664000</v>
      </c>
    </row>
    <row r="459" spans="1:7" x14ac:dyDescent="0.2">
      <c r="A459" s="31">
        <v>41961</v>
      </c>
      <c r="B459">
        <v>42.950001</v>
      </c>
      <c r="C459">
        <v>43.860000999999997</v>
      </c>
      <c r="D459">
        <v>42.75</v>
      </c>
      <c r="E459">
        <v>43.529998999999997</v>
      </c>
      <c r="F459">
        <v>33.439529</v>
      </c>
      <c r="G459">
        <v>26143000</v>
      </c>
    </row>
    <row r="460" spans="1:7" x14ac:dyDescent="0.2">
      <c r="A460" s="31">
        <v>41962</v>
      </c>
      <c r="B460">
        <v>43.669998</v>
      </c>
      <c r="C460">
        <v>44.43</v>
      </c>
      <c r="D460">
        <v>43.560001</v>
      </c>
      <c r="E460">
        <v>44.220001000000003</v>
      </c>
      <c r="F460">
        <v>33.969593000000003</v>
      </c>
      <c r="G460">
        <v>25402300</v>
      </c>
    </row>
    <row r="461" spans="1:7" x14ac:dyDescent="0.2">
      <c r="A461" s="31">
        <v>41963</v>
      </c>
      <c r="B461">
        <v>43.959999000000003</v>
      </c>
      <c r="C461">
        <v>44.419998</v>
      </c>
      <c r="D461">
        <v>43.849997999999999</v>
      </c>
      <c r="E461">
        <v>44.25</v>
      </c>
      <c r="F461">
        <v>33.992629999999998</v>
      </c>
      <c r="G461">
        <v>13465400</v>
      </c>
    </row>
    <row r="462" spans="1:7" x14ac:dyDescent="0.2">
      <c r="A462" s="31">
        <v>41964</v>
      </c>
      <c r="B462">
        <v>44.580002</v>
      </c>
      <c r="C462">
        <v>44.740001999999997</v>
      </c>
      <c r="D462">
        <v>44.279998999999997</v>
      </c>
      <c r="E462">
        <v>44.5</v>
      </c>
      <c r="F462">
        <v>34.184685000000002</v>
      </c>
      <c r="G462">
        <v>14382700</v>
      </c>
    </row>
    <row r="463" spans="1:7" x14ac:dyDescent="0.2">
      <c r="A463" s="31">
        <v>41967</v>
      </c>
      <c r="B463">
        <v>44.509998000000003</v>
      </c>
      <c r="C463">
        <v>44.779998999999997</v>
      </c>
      <c r="D463">
        <v>44.200001</v>
      </c>
      <c r="E463">
        <v>44.27</v>
      </c>
      <c r="F463">
        <v>34.007992000000002</v>
      </c>
      <c r="G463">
        <v>12890800</v>
      </c>
    </row>
    <row r="464" spans="1:7" x14ac:dyDescent="0.2">
      <c r="A464" s="31">
        <v>41968</v>
      </c>
      <c r="B464">
        <v>44.27</v>
      </c>
      <c r="C464">
        <v>44.59</v>
      </c>
      <c r="D464">
        <v>44.119999</v>
      </c>
      <c r="E464">
        <v>44.43</v>
      </c>
      <c r="F464">
        <v>34.130916999999997</v>
      </c>
      <c r="G464">
        <v>10741700</v>
      </c>
    </row>
    <row r="465" spans="1:7" x14ac:dyDescent="0.2">
      <c r="A465" s="31">
        <v>41969</v>
      </c>
      <c r="B465">
        <v>43.990001999999997</v>
      </c>
      <c r="C465">
        <v>44.369999</v>
      </c>
      <c r="D465">
        <v>43.970001000000003</v>
      </c>
      <c r="E465">
        <v>44.290000999999997</v>
      </c>
      <c r="F465">
        <v>34.258544999999998</v>
      </c>
      <c r="G465">
        <v>9199200</v>
      </c>
    </row>
    <row r="466" spans="1:7" x14ac:dyDescent="0.2">
      <c r="A466" s="31">
        <v>41971</v>
      </c>
      <c r="B466">
        <v>44.150002000000001</v>
      </c>
      <c r="C466">
        <v>45</v>
      </c>
      <c r="D466">
        <v>44.150002000000001</v>
      </c>
      <c r="E466">
        <v>44.830002</v>
      </c>
      <c r="F466">
        <v>34.676223999999998</v>
      </c>
      <c r="G466">
        <v>10502000</v>
      </c>
    </row>
    <row r="467" spans="1:7" x14ac:dyDescent="0.2">
      <c r="A467" s="31">
        <v>41974</v>
      </c>
      <c r="B467">
        <v>44.18</v>
      </c>
      <c r="C467">
        <v>44.77</v>
      </c>
      <c r="D467">
        <v>44.130001</v>
      </c>
      <c r="E467">
        <v>44.549999</v>
      </c>
      <c r="F467">
        <v>34.459648000000001</v>
      </c>
      <c r="G467">
        <v>10065700</v>
      </c>
    </row>
    <row r="468" spans="1:7" x14ac:dyDescent="0.2">
      <c r="A468" s="31">
        <v>41975</v>
      </c>
      <c r="B468">
        <v>44.369999</v>
      </c>
      <c r="C468">
        <v>44.669998</v>
      </c>
      <c r="D468">
        <v>44.23</v>
      </c>
      <c r="E468">
        <v>44.540000999999997</v>
      </c>
      <c r="F468">
        <v>34.451920000000001</v>
      </c>
      <c r="G468">
        <v>9878100</v>
      </c>
    </row>
    <row r="469" spans="1:7" x14ac:dyDescent="0.2">
      <c r="A469" s="31">
        <v>41976</v>
      </c>
      <c r="B469">
        <v>44.419998</v>
      </c>
      <c r="C469">
        <v>44.439999</v>
      </c>
      <c r="D469">
        <v>43.759998000000003</v>
      </c>
      <c r="E469">
        <v>43.799999</v>
      </c>
      <c r="F469">
        <v>33.879517</v>
      </c>
      <c r="G469">
        <v>15246500</v>
      </c>
    </row>
    <row r="470" spans="1:7" x14ac:dyDescent="0.2">
      <c r="A470" s="31">
        <v>41977</v>
      </c>
      <c r="B470">
        <v>43.619999</v>
      </c>
      <c r="C470">
        <v>43.84</v>
      </c>
      <c r="D470">
        <v>43.369999</v>
      </c>
      <c r="E470">
        <v>43.5</v>
      </c>
      <c r="F470">
        <v>33.647472</v>
      </c>
      <c r="G470">
        <v>13779700</v>
      </c>
    </row>
    <row r="471" spans="1:7" x14ac:dyDescent="0.2">
      <c r="A471" s="31">
        <v>41978</v>
      </c>
      <c r="B471">
        <v>43.5</v>
      </c>
      <c r="C471">
        <v>43.610000999999997</v>
      </c>
      <c r="D471">
        <v>43.200001</v>
      </c>
      <c r="E471">
        <v>43.529998999999997</v>
      </c>
      <c r="F471">
        <v>33.670670000000001</v>
      </c>
      <c r="G471">
        <v>12536900</v>
      </c>
    </row>
    <row r="472" spans="1:7" x14ac:dyDescent="0.2">
      <c r="A472" s="31">
        <v>41981</v>
      </c>
      <c r="B472">
        <v>43.509998000000003</v>
      </c>
      <c r="C472">
        <v>43.630001</v>
      </c>
      <c r="D472">
        <v>43.09</v>
      </c>
      <c r="E472">
        <v>43.139999000000003</v>
      </c>
      <c r="F472">
        <v>33.369007000000003</v>
      </c>
      <c r="G472">
        <v>12802300</v>
      </c>
    </row>
    <row r="473" spans="1:7" x14ac:dyDescent="0.2">
      <c r="A473" s="31">
        <v>41982</v>
      </c>
      <c r="B473">
        <v>42.150002000000001</v>
      </c>
      <c r="C473">
        <v>42.529998999999997</v>
      </c>
      <c r="D473">
        <v>41.669998</v>
      </c>
      <c r="E473">
        <v>42.040000999999997</v>
      </c>
      <c r="F473">
        <v>32.518135000000001</v>
      </c>
      <c r="G473">
        <v>25714600</v>
      </c>
    </row>
    <row r="474" spans="1:7" x14ac:dyDescent="0.2">
      <c r="A474" s="31">
        <v>41983</v>
      </c>
      <c r="B474">
        <v>42.040000999999997</v>
      </c>
      <c r="C474">
        <v>42.240001999999997</v>
      </c>
      <c r="D474">
        <v>41.560001</v>
      </c>
      <c r="E474">
        <v>41.599997999999999</v>
      </c>
      <c r="F474">
        <v>32.177802999999997</v>
      </c>
      <c r="G474">
        <v>18324100</v>
      </c>
    </row>
    <row r="475" spans="1:7" x14ac:dyDescent="0.2">
      <c r="A475" s="31">
        <v>41984</v>
      </c>
      <c r="B475">
        <v>41.619999</v>
      </c>
      <c r="C475">
        <v>42.009998000000003</v>
      </c>
      <c r="D475">
        <v>41.5</v>
      </c>
      <c r="E475">
        <v>41.529998999999997</v>
      </c>
      <c r="F475">
        <v>32.123660999999998</v>
      </c>
      <c r="G475">
        <v>16201500</v>
      </c>
    </row>
    <row r="476" spans="1:7" x14ac:dyDescent="0.2">
      <c r="A476" s="31">
        <v>41985</v>
      </c>
      <c r="B476">
        <v>41.389999000000003</v>
      </c>
      <c r="C476">
        <v>41.610000999999997</v>
      </c>
      <c r="D476">
        <v>40.869999</v>
      </c>
      <c r="E476">
        <v>40.909999999999997</v>
      </c>
      <c r="F476">
        <v>31.644089000000001</v>
      </c>
      <c r="G476">
        <v>18432400</v>
      </c>
    </row>
    <row r="477" spans="1:7" x14ac:dyDescent="0.2">
      <c r="A477" s="31">
        <v>41988</v>
      </c>
      <c r="B477">
        <v>41.130001</v>
      </c>
      <c r="C477">
        <v>41.18</v>
      </c>
      <c r="D477">
        <v>40.560001</v>
      </c>
      <c r="E477">
        <v>40.57</v>
      </c>
      <c r="F477">
        <v>31.381094000000001</v>
      </c>
      <c r="G477">
        <v>23378500</v>
      </c>
    </row>
    <row r="478" spans="1:7" x14ac:dyDescent="0.2">
      <c r="A478" s="31">
        <v>41989</v>
      </c>
      <c r="B478">
        <v>40.200001</v>
      </c>
      <c r="C478">
        <v>41.310001</v>
      </c>
      <c r="D478">
        <v>39.799999</v>
      </c>
      <c r="E478">
        <v>40.389999000000003</v>
      </c>
      <c r="F478">
        <v>31.241855999999999</v>
      </c>
      <c r="G478">
        <v>23475400</v>
      </c>
    </row>
    <row r="479" spans="1:7" x14ac:dyDescent="0.2">
      <c r="A479" s="31">
        <v>41990</v>
      </c>
      <c r="B479">
        <v>40.439999</v>
      </c>
      <c r="C479">
        <v>41.759998000000003</v>
      </c>
      <c r="D479">
        <v>40.380001</v>
      </c>
      <c r="E479">
        <v>41.549999</v>
      </c>
      <c r="F479">
        <v>32.139125999999997</v>
      </c>
      <c r="G479">
        <v>20223900</v>
      </c>
    </row>
    <row r="480" spans="1:7" x14ac:dyDescent="0.2">
      <c r="A480" s="31">
        <v>41991</v>
      </c>
      <c r="B480">
        <v>41.860000999999997</v>
      </c>
      <c r="C480">
        <v>42.389999000000003</v>
      </c>
      <c r="D480">
        <v>41.75</v>
      </c>
      <c r="E480">
        <v>42.389999000000003</v>
      </c>
      <c r="F480">
        <v>32.788871999999998</v>
      </c>
      <c r="G480">
        <v>18030700</v>
      </c>
    </row>
    <row r="481" spans="1:7" x14ac:dyDescent="0.2">
      <c r="A481" s="31">
        <v>41992</v>
      </c>
      <c r="B481">
        <v>42.439999</v>
      </c>
      <c r="C481">
        <v>42.790000999999997</v>
      </c>
      <c r="D481">
        <v>41.889999000000003</v>
      </c>
      <c r="E481">
        <v>41.950001</v>
      </c>
      <c r="F481">
        <v>32.448532</v>
      </c>
      <c r="G481">
        <v>24009500</v>
      </c>
    </row>
    <row r="482" spans="1:7" x14ac:dyDescent="0.2">
      <c r="A482" s="31">
        <v>41995</v>
      </c>
      <c r="B482">
        <v>42.139999000000003</v>
      </c>
      <c r="C482">
        <v>42.439999</v>
      </c>
      <c r="D482">
        <v>42.09</v>
      </c>
      <c r="E482">
        <v>42.349997999999999</v>
      </c>
      <c r="F482">
        <v>32.757927000000002</v>
      </c>
      <c r="G482">
        <v>11190900</v>
      </c>
    </row>
    <row r="483" spans="1:7" x14ac:dyDescent="0.2">
      <c r="A483" s="31">
        <v>41996</v>
      </c>
      <c r="B483">
        <v>42.540000999999997</v>
      </c>
      <c r="C483">
        <v>43.139999000000003</v>
      </c>
      <c r="D483">
        <v>42.470001000000003</v>
      </c>
      <c r="E483">
        <v>42.970001000000003</v>
      </c>
      <c r="F483">
        <v>33.237507000000001</v>
      </c>
      <c r="G483">
        <v>13411300</v>
      </c>
    </row>
    <row r="484" spans="1:7" x14ac:dyDescent="0.2">
      <c r="A484" s="31">
        <v>41997</v>
      </c>
      <c r="B484">
        <v>43.099997999999999</v>
      </c>
      <c r="C484">
        <v>43.23</v>
      </c>
      <c r="D484">
        <v>42.919998</v>
      </c>
      <c r="E484">
        <v>42.939999</v>
      </c>
      <c r="F484">
        <v>33.214309999999998</v>
      </c>
      <c r="G484">
        <v>6405900</v>
      </c>
    </row>
    <row r="485" spans="1:7" x14ac:dyDescent="0.2">
      <c r="A485" s="31">
        <v>41999</v>
      </c>
      <c r="B485">
        <v>42.970001000000003</v>
      </c>
      <c r="C485">
        <v>43.299999</v>
      </c>
      <c r="D485">
        <v>42.93</v>
      </c>
      <c r="E485">
        <v>42.959999000000003</v>
      </c>
      <c r="F485">
        <v>33.229778000000003</v>
      </c>
      <c r="G485">
        <v>6466900</v>
      </c>
    </row>
    <row r="486" spans="1:7" x14ac:dyDescent="0.2">
      <c r="A486" s="31">
        <v>42002</v>
      </c>
      <c r="B486">
        <v>42.799999</v>
      </c>
      <c r="C486">
        <v>43.060001</v>
      </c>
      <c r="D486">
        <v>42.490001999999997</v>
      </c>
      <c r="E486">
        <v>42.860000999999997</v>
      </c>
      <c r="F486">
        <v>33.152434999999997</v>
      </c>
      <c r="G486">
        <v>8694500</v>
      </c>
    </row>
    <row r="487" spans="1:7" x14ac:dyDescent="0.2">
      <c r="A487" s="31">
        <v>42003</v>
      </c>
      <c r="B487">
        <v>42.740001999999997</v>
      </c>
      <c r="C487">
        <v>42.990001999999997</v>
      </c>
      <c r="D487">
        <v>42.650002000000001</v>
      </c>
      <c r="E487">
        <v>42.759998000000003</v>
      </c>
      <c r="F487">
        <v>33.075068999999999</v>
      </c>
      <c r="G487">
        <v>9222000</v>
      </c>
    </row>
    <row r="488" spans="1:7" x14ac:dyDescent="0.2">
      <c r="A488" s="31">
        <v>42004</v>
      </c>
      <c r="B488">
        <v>42.919998</v>
      </c>
      <c r="C488">
        <v>42.939999</v>
      </c>
      <c r="D488">
        <v>42.220001000000003</v>
      </c>
      <c r="E488">
        <v>42.220001000000003</v>
      </c>
      <c r="F488">
        <v>32.657383000000003</v>
      </c>
      <c r="G488">
        <v>9369500</v>
      </c>
    </row>
    <row r="489" spans="1:7" x14ac:dyDescent="0.2">
      <c r="A489" s="31">
        <v>42006</v>
      </c>
      <c r="B489">
        <v>42.259998000000003</v>
      </c>
      <c r="C489">
        <v>42.400002000000001</v>
      </c>
      <c r="D489">
        <v>41.799999</v>
      </c>
      <c r="E489">
        <v>42.139999000000003</v>
      </c>
      <c r="F489">
        <v>32.595497000000002</v>
      </c>
      <c r="G489">
        <v>9921100</v>
      </c>
    </row>
    <row r="490" spans="1:7" x14ac:dyDescent="0.2">
      <c r="A490" s="31">
        <v>42009</v>
      </c>
      <c r="B490">
        <v>42.689999</v>
      </c>
      <c r="C490">
        <v>42.970001000000003</v>
      </c>
      <c r="D490">
        <v>42.080002</v>
      </c>
      <c r="E490">
        <v>42.139999000000003</v>
      </c>
      <c r="F490">
        <v>32.595497000000002</v>
      </c>
      <c r="G490">
        <v>26292600</v>
      </c>
    </row>
    <row r="491" spans="1:7" x14ac:dyDescent="0.2">
      <c r="A491" s="31">
        <v>42010</v>
      </c>
      <c r="B491">
        <v>42.41</v>
      </c>
      <c r="C491">
        <v>42.939999</v>
      </c>
      <c r="D491">
        <v>42.240001999999997</v>
      </c>
      <c r="E491">
        <v>42.459999000000003</v>
      </c>
      <c r="F491">
        <v>32.843021</v>
      </c>
      <c r="G491">
        <v>16897500</v>
      </c>
    </row>
    <row r="492" spans="1:7" x14ac:dyDescent="0.2">
      <c r="A492" s="31">
        <v>42011</v>
      </c>
      <c r="B492">
        <v>42.799999</v>
      </c>
      <c r="C492">
        <v>43.110000999999997</v>
      </c>
      <c r="D492">
        <v>42.580002</v>
      </c>
      <c r="E492">
        <v>42.990001999999997</v>
      </c>
      <c r="F492">
        <v>33.252979000000003</v>
      </c>
      <c r="G492">
        <v>13412300</v>
      </c>
    </row>
    <row r="493" spans="1:7" x14ac:dyDescent="0.2">
      <c r="A493" s="31">
        <v>42012</v>
      </c>
      <c r="B493">
        <v>43.18</v>
      </c>
      <c r="C493">
        <v>43.57</v>
      </c>
      <c r="D493">
        <v>43.099997999999999</v>
      </c>
      <c r="E493">
        <v>43.509998000000003</v>
      </c>
      <c r="F493">
        <v>33.655205000000002</v>
      </c>
      <c r="G493">
        <v>21743600</v>
      </c>
    </row>
    <row r="494" spans="1:7" x14ac:dyDescent="0.2">
      <c r="A494" s="31">
        <v>42013</v>
      </c>
      <c r="B494">
        <v>43.470001000000003</v>
      </c>
      <c r="C494">
        <v>43.560001</v>
      </c>
      <c r="D494">
        <v>42.950001</v>
      </c>
      <c r="E494">
        <v>43.029998999999997</v>
      </c>
      <c r="F494">
        <v>33.283915999999998</v>
      </c>
      <c r="G494">
        <v>12733500</v>
      </c>
    </row>
    <row r="495" spans="1:7" x14ac:dyDescent="0.2">
      <c r="A495" s="31">
        <v>42016</v>
      </c>
      <c r="B495">
        <v>43.07</v>
      </c>
      <c r="C495">
        <v>43.200001</v>
      </c>
      <c r="D495">
        <v>42.459999000000003</v>
      </c>
      <c r="E495">
        <v>42.639999000000003</v>
      </c>
      <c r="F495">
        <v>32.982250000000001</v>
      </c>
      <c r="G495">
        <v>11415800</v>
      </c>
    </row>
    <row r="496" spans="1:7" x14ac:dyDescent="0.2">
      <c r="A496" s="31">
        <v>42017</v>
      </c>
      <c r="B496">
        <v>42.830002</v>
      </c>
      <c r="C496">
        <v>43.240001999999997</v>
      </c>
      <c r="D496">
        <v>42.450001</v>
      </c>
      <c r="E496">
        <v>42.630001</v>
      </c>
      <c r="F496">
        <v>32.974518000000003</v>
      </c>
      <c r="G496">
        <v>12529500</v>
      </c>
    </row>
    <row r="497" spans="1:7" x14ac:dyDescent="0.2">
      <c r="A497" s="31">
        <v>42018</v>
      </c>
      <c r="B497">
        <v>42.080002</v>
      </c>
      <c r="C497">
        <v>42.599997999999999</v>
      </c>
      <c r="D497">
        <v>42.07</v>
      </c>
      <c r="E497">
        <v>42.560001</v>
      </c>
      <c r="F497">
        <v>32.920375999999997</v>
      </c>
      <c r="G497">
        <v>13447600</v>
      </c>
    </row>
    <row r="498" spans="1:7" x14ac:dyDescent="0.2">
      <c r="A498" s="31">
        <v>42019</v>
      </c>
      <c r="B498">
        <v>42.830002</v>
      </c>
      <c r="C498">
        <v>42.860000999999997</v>
      </c>
      <c r="D498">
        <v>42.169998</v>
      </c>
      <c r="E498">
        <v>42.380001</v>
      </c>
      <c r="F498">
        <v>32.781146999999997</v>
      </c>
      <c r="G498">
        <v>11193100</v>
      </c>
    </row>
    <row r="499" spans="1:7" x14ac:dyDescent="0.2">
      <c r="A499" s="31">
        <v>42020</v>
      </c>
      <c r="B499">
        <v>42.360000999999997</v>
      </c>
      <c r="C499">
        <v>42.59</v>
      </c>
      <c r="D499">
        <v>42.240001999999997</v>
      </c>
      <c r="E499">
        <v>42.529998999999997</v>
      </c>
      <c r="F499">
        <v>32.89716</v>
      </c>
      <c r="G499">
        <v>15114900</v>
      </c>
    </row>
    <row r="500" spans="1:7" x14ac:dyDescent="0.2">
      <c r="A500" s="31">
        <v>42024</v>
      </c>
      <c r="B500">
        <v>42.700001</v>
      </c>
      <c r="C500">
        <v>43.330002</v>
      </c>
      <c r="D500">
        <v>42.610000999999997</v>
      </c>
      <c r="E500">
        <v>43.16</v>
      </c>
      <c r="F500">
        <v>33.384467999999998</v>
      </c>
      <c r="G500">
        <v>17047300</v>
      </c>
    </row>
    <row r="501" spans="1:7" x14ac:dyDescent="0.2">
      <c r="A501" s="31">
        <v>42025</v>
      </c>
      <c r="B501">
        <v>42.889999000000003</v>
      </c>
      <c r="C501">
        <v>43.43</v>
      </c>
      <c r="D501">
        <v>42.759998000000003</v>
      </c>
      <c r="E501">
        <v>43.360000999999997</v>
      </c>
      <c r="F501">
        <v>33.539172999999998</v>
      </c>
      <c r="G501">
        <v>10720600</v>
      </c>
    </row>
    <row r="502" spans="1:7" x14ac:dyDescent="0.2">
      <c r="A502" s="31">
        <v>42026</v>
      </c>
      <c r="B502">
        <v>43.369999</v>
      </c>
      <c r="C502">
        <v>43.830002</v>
      </c>
      <c r="D502">
        <v>43.07</v>
      </c>
      <c r="E502">
        <v>43.779998999999997</v>
      </c>
      <c r="F502">
        <v>33.864040000000003</v>
      </c>
      <c r="G502">
        <v>14709100</v>
      </c>
    </row>
    <row r="503" spans="1:7" x14ac:dyDescent="0.2">
      <c r="A503" s="31">
        <v>42027</v>
      </c>
      <c r="B503">
        <v>43.599997999999999</v>
      </c>
      <c r="C503">
        <v>43.75</v>
      </c>
      <c r="D503">
        <v>43.18</v>
      </c>
      <c r="E503">
        <v>43.310001</v>
      </c>
      <c r="F503">
        <v>33.500500000000002</v>
      </c>
      <c r="G503">
        <v>12357700</v>
      </c>
    </row>
    <row r="504" spans="1:7" x14ac:dyDescent="0.2">
      <c r="A504" s="31">
        <v>42030</v>
      </c>
      <c r="B504">
        <v>43.18</v>
      </c>
      <c r="C504">
        <v>43.23</v>
      </c>
      <c r="D504">
        <v>42.830002</v>
      </c>
      <c r="E504">
        <v>43</v>
      </c>
      <c r="F504">
        <v>33.260711999999998</v>
      </c>
      <c r="G504">
        <v>11151900</v>
      </c>
    </row>
    <row r="505" spans="1:7" x14ac:dyDescent="0.2">
      <c r="A505" s="31">
        <v>42031</v>
      </c>
      <c r="B505">
        <v>42.540000999999997</v>
      </c>
      <c r="C505">
        <v>42.639999000000003</v>
      </c>
      <c r="D505">
        <v>42.150002000000001</v>
      </c>
      <c r="E505">
        <v>42.389999000000003</v>
      </c>
      <c r="F505">
        <v>32.788871999999998</v>
      </c>
      <c r="G505">
        <v>15274000</v>
      </c>
    </row>
    <row r="506" spans="1:7" x14ac:dyDescent="0.2">
      <c r="A506" s="31">
        <v>42032</v>
      </c>
      <c r="B506">
        <v>42.59</v>
      </c>
      <c r="C506">
        <v>42.799999</v>
      </c>
      <c r="D506">
        <v>41.900002000000001</v>
      </c>
      <c r="E506">
        <v>41.919998</v>
      </c>
      <c r="F506">
        <v>32.425327000000003</v>
      </c>
      <c r="G506">
        <v>14278500</v>
      </c>
    </row>
    <row r="507" spans="1:7" x14ac:dyDescent="0.2">
      <c r="A507" s="31">
        <v>42033</v>
      </c>
      <c r="B507">
        <v>41.77</v>
      </c>
      <c r="C507">
        <v>42.150002000000001</v>
      </c>
      <c r="D507">
        <v>41.470001000000003</v>
      </c>
      <c r="E507">
        <v>42.099997999999999</v>
      </c>
      <c r="F507">
        <v>32.564556000000003</v>
      </c>
      <c r="G507">
        <v>13657900</v>
      </c>
    </row>
    <row r="508" spans="1:7" x14ac:dyDescent="0.2">
      <c r="A508" s="31">
        <v>42034</v>
      </c>
      <c r="B508">
        <v>41.830002</v>
      </c>
      <c r="C508">
        <v>41.93</v>
      </c>
      <c r="D508">
        <v>41.110000999999997</v>
      </c>
      <c r="E508">
        <v>41.169998</v>
      </c>
      <c r="F508">
        <v>31.845199999999998</v>
      </c>
      <c r="G508">
        <v>19193700</v>
      </c>
    </row>
    <row r="509" spans="1:7" x14ac:dyDescent="0.2">
      <c r="A509" s="31">
        <v>42037</v>
      </c>
      <c r="B509">
        <v>41.209999000000003</v>
      </c>
      <c r="C509">
        <v>41.630001</v>
      </c>
      <c r="D509">
        <v>40.900002000000001</v>
      </c>
      <c r="E509">
        <v>41.59</v>
      </c>
      <c r="F509">
        <v>32.170062999999999</v>
      </c>
      <c r="G509">
        <v>15197500</v>
      </c>
    </row>
    <row r="510" spans="1:7" x14ac:dyDescent="0.2">
      <c r="A510" s="31">
        <v>42038</v>
      </c>
      <c r="B510">
        <v>41.75</v>
      </c>
      <c r="C510">
        <v>41.849997999999999</v>
      </c>
      <c r="D510">
        <v>41.369999</v>
      </c>
      <c r="E510">
        <v>41.630001</v>
      </c>
      <c r="F510">
        <v>32.201014999999998</v>
      </c>
      <c r="G510">
        <v>13193100</v>
      </c>
    </row>
    <row r="511" spans="1:7" x14ac:dyDescent="0.2">
      <c r="A511" s="31">
        <v>42039</v>
      </c>
      <c r="B511">
        <v>41.77</v>
      </c>
      <c r="C511">
        <v>42.09</v>
      </c>
      <c r="D511">
        <v>41.619999</v>
      </c>
      <c r="E511">
        <v>41.68</v>
      </c>
      <c r="F511">
        <v>32.239685000000001</v>
      </c>
      <c r="G511">
        <v>16400000</v>
      </c>
    </row>
    <row r="512" spans="1:7" x14ac:dyDescent="0.2">
      <c r="A512" s="31">
        <v>42040</v>
      </c>
      <c r="B512">
        <v>41.799999</v>
      </c>
      <c r="C512">
        <v>41.82</v>
      </c>
      <c r="D512">
        <v>41.509998000000003</v>
      </c>
      <c r="E512">
        <v>41.790000999999997</v>
      </c>
      <c r="F512">
        <v>32.324779999999997</v>
      </c>
      <c r="G512">
        <v>11078500</v>
      </c>
    </row>
    <row r="513" spans="1:7" x14ac:dyDescent="0.2">
      <c r="A513" s="31">
        <v>42041</v>
      </c>
      <c r="B513">
        <v>41.630001</v>
      </c>
      <c r="C513">
        <v>41.759998000000003</v>
      </c>
      <c r="D513">
        <v>41.32</v>
      </c>
      <c r="E513">
        <v>41.450001</v>
      </c>
      <c r="F513">
        <v>32.061779000000001</v>
      </c>
      <c r="G513">
        <v>12366400</v>
      </c>
    </row>
    <row r="514" spans="1:7" x14ac:dyDescent="0.2">
      <c r="A514" s="31">
        <v>42044</v>
      </c>
      <c r="B514">
        <v>41.380001</v>
      </c>
      <c r="C514">
        <v>41.450001</v>
      </c>
      <c r="D514">
        <v>41.040000999999997</v>
      </c>
      <c r="E514">
        <v>41.23</v>
      </c>
      <c r="F514">
        <v>31.891611000000001</v>
      </c>
      <c r="G514">
        <v>13371100</v>
      </c>
    </row>
    <row r="515" spans="1:7" x14ac:dyDescent="0.2">
      <c r="A515" s="31">
        <v>42045</v>
      </c>
      <c r="B515">
        <v>42.91</v>
      </c>
      <c r="C515">
        <v>43.029998999999997</v>
      </c>
      <c r="D515">
        <v>42.200001</v>
      </c>
      <c r="E515">
        <v>42.400002000000001</v>
      </c>
      <c r="F515">
        <v>32.796607999999999</v>
      </c>
      <c r="G515">
        <v>32184200</v>
      </c>
    </row>
    <row r="516" spans="1:7" x14ac:dyDescent="0.2">
      <c r="A516" s="31">
        <v>42046</v>
      </c>
      <c r="B516">
        <v>42.099997999999999</v>
      </c>
      <c r="C516">
        <v>42.490001999999997</v>
      </c>
      <c r="D516">
        <v>41.700001</v>
      </c>
      <c r="E516">
        <v>42.369999</v>
      </c>
      <c r="F516">
        <v>32.773417999999999</v>
      </c>
      <c r="G516">
        <v>20496300</v>
      </c>
    </row>
    <row r="517" spans="1:7" x14ac:dyDescent="0.2">
      <c r="A517" s="31">
        <v>42047</v>
      </c>
      <c r="B517">
        <v>42.400002000000001</v>
      </c>
      <c r="C517">
        <v>42.66</v>
      </c>
      <c r="D517">
        <v>42.07</v>
      </c>
      <c r="E517">
        <v>42.169998</v>
      </c>
      <c r="F517">
        <v>32.618706000000003</v>
      </c>
      <c r="G517">
        <v>13818200</v>
      </c>
    </row>
    <row r="518" spans="1:7" x14ac:dyDescent="0.2">
      <c r="A518" s="31">
        <v>42048</v>
      </c>
      <c r="B518">
        <v>42.02</v>
      </c>
      <c r="C518">
        <v>42.23</v>
      </c>
      <c r="D518">
        <v>41.759998000000003</v>
      </c>
      <c r="E518">
        <v>41.990001999999997</v>
      </c>
      <c r="F518">
        <v>32.479477000000003</v>
      </c>
      <c r="G518">
        <v>10792100</v>
      </c>
    </row>
    <row r="519" spans="1:7" x14ac:dyDescent="0.2">
      <c r="A519" s="31">
        <v>42052</v>
      </c>
      <c r="B519">
        <v>41.810001</v>
      </c>
      <c r="C519">
        <v>41.880001</v>
      </c>
      <c r="D519">
        <v>41.639999000000003</v>
      </c>
      <c r="E519">
        <v>41.810001</v>
      </c>
      <c r="F519">
        <v>32.340237000000002</v>
      </c>
      <c r="G519">
        <v>12804200</v>
      </c>
    </row>
    <row r="520" spans="1:7" x14ac:dyDescent="0.2">
      <c r="A520" s="31">
        <v>42053</v>
      </c>
      <c r="B520">
        <v>41.75</v>
      </c>
      <c r="C520">
        <v>41.799999</v>
      </c>
      <c r="D520">
        <v>41.470001000000003</v>
      </c>
      <c r="E520">
        <v>41.73</v>
      </c>
      <c r="F520">
        <v>32.278346999999997</v>
      </c>
      <c r="G520">
        <v>9789800</v>
      </c>
    </row>
    <row r="521" spans="1:7" x14ac:dyDescent="0.2">
      <c r="A521" s="31">
        <v>42054</v>
      </c>
      <c r="B521">
        <v>41.68</v>
      </c>
      <c r="C521">
        <v>42.240001999999997</v>
      </c>
      <c r="D521">
        <v>41.529998999999997</v>
      </c>
      <c r="E521">
        <v>42.110000999999997</v>
      </c>
      <c r="F521">
        <v>32.572291999999997</v>
      </c>
      <c r="G521">
        <v>16578300</v>
      </c>
    </row>
    <row r="522" spans="1:7" x14ac:dyDescent="0.2">
      <c r="A522" s="31">
        <v>42055</v>
      </c>
      <c r="B522">
        <v>42.040000999999997</v>
      </c>
      <c r="C522">
        <v>42.110000999999997</v>
      </c>
      <c r="D522">
        <v>41.639999000000003</v>
      </c>
      <c r="E522">
        <v>41.970001000000003</v>
      </c>
      <c r="F522">
        <v>32.464008</v>
      </c>
      <c r="G522">
        <v>15982400</v>
      </c>
    </row>
    <row r="523" spans="1:7" x14ac:dyDescent="0.2">
      <c r="A523" s="31">
        <v>42058</v>
      </c>
      <c r="B523">
        <v>41.709999000000003</v>
      </c>
      <c r="C523">
        <v>42.169998</v>
      </c>
      <c r="D523">
        <v>41.689999</v>
      </c>
      <c r="E523">
        <v>41.849997999999999</v>
      </c>
      <c r="F523">
        <v>32.371184999999997</v>
      </c>
      <c r="G523">
        <v>11830300</v>
      </c>
    </row>
    <row r="524" spans="1:7" x14ac:dyDescent="0.2">
      <c r="A524" s="31">
        <v>42059</v>
      </c>
      <c r="B524">
        <v>41.849997999999999</v>
      </c>
      <c r="C524">
        <v>42.330002</v>
      </c>
      <c r="D524">
        <v>41.77</v>
      </c>
      <c r="E524">
        <v>42.130001</v>
      </c>
      <c r="F524">
        <v>32.587761</v>
      </c>
      <c r="G524">
        <v>12782700</v>
      </c>
    </row>
    <row r="525" spans="1:7" x14ac:dyDescent="0.2">
      <c r="A525" s="31">
        <v>42060</v>
      </c>
      <c r="B525">
        <v>42.169998</v>
      </c>
      <c r="C525">
        <v>42.240001999999997</v>
      </c>
      <c r="D525">
        <v>41.740001999999997</v>
      </c>
      <c r="E525">
        <v>42.049999</v>
      </c>
      <c r="F525">
        <v>32.525874999999999</v>
      </c>
      <c r="G525">
        <v>10323300</v>
      </c>
    </row>
    <row r="526" spans="1:7" x14ac:dyDescent="0.2">
      <c r="A526" s="31">
        <v>42061</v>
      </c>
      <c r="B526">
        <v>42.040000999999997</v>
      </c>
      <c r="C526">
        <v>42.549999</v>
      </c>
      <c r="D526">
        <v>41.970001000000003</v>
      </c>
      <c r="E526">
        <v>42.459999000000003</v>
      </c>
      <c r="F526">
        <v>32.843021</v>
      </c>
      <c r="G526">
        <v>14346500</v>
      </c>
    </row>
    <row r="527" spans="1:7" x14ac:dyDescent="0.2">
      <c r="A527" s="31">
        <v>42062</v>
      </c>
      <c r="B527">
        <v>42.52</v>
      </c>
      <c r="C527">
        <v>43.66</v>
      </c>
      <c r="D527">
        <v>42.470001000000003</v>
      </c>
      <c r="E527">
        <v>43.299999</v>
      </c>
      <c r="F527">
        <v>33.492759999999997</v>
      </c>
      <c r="G527">
        <v>28312800</v>
      </c>
    </row>
    <row r="528" spans="1:7" x14ac:dyDescent="0.2">
      <c r="A528" s="31">
        <v>42065</v>
      </c>
      <c r="B528">
        <v>43.299999</v>
      </c>
      <c r="C528">
        <v>43.299999</v>
      </c>
      <c r="D528">
        <v>43.080002</v>
      </c>
      <c r="E528">
        <v>43.200001</v>
      </c>
      <c r="F528">
        <v>33.415408999999997</v>
      </c>
      <c r="G528">
        <v>13514600</v>
      </c>
    </row>
    <row r="529" spans="1:7" x14ac:dyDescent="0.2">
      <c r="A529" s="31">
        <v>42066</v>
      </c>
      <c r="B529">
        <v>43.110000999999997</v>
      </c>
      <c r="C529">
        <v>43.16</v>
      </c>
      <c r="D529">
        <v>42.84</v>
      </c>
      <c r="E529">
        <v>42.950001</v>
      </c>
      <c r="F529">
        <v>33.222034000000001</v>
      </c>
      <c r="G529">
        <v>10036300</v>
      </c>
    </row>
    <row r="530" spans="1:7" x14ac:dyDescent="0.2">
      <c r="A530" s="31">
        <v>42067</v>
      </c>
      <c r="B530">
        <v>42.919998</v>
      </c>
      <c r="C530">
        <v>42.98</v>
      </c>
      <c r="D530">
        <v>42.470001000000003</v>
      </c>
      <c r="E530">
        <v>42.5</v>
      </c>
      <c r="F530">
        <v>32.873961999999999</v>
      </c>
      <c r="G530">
        <v>16263000</v>
      </c>
    </row>
    <row r="531" spans="1:7" x14ac:dyDescent="0.2">
      <c r="A531" s="31">
        <v>42068</v>
      </c>
      <c r="B531">
        <v>42.560001</v>
      </c>
      <c r="C531">
        <v>42.610000999999997</v>
      </c>
      <c r="D531">
        <v>42.25</v>
      </c>
      <c r="E531">
        <v>42.400002000000001</v>
      </c>
      <c r="F531">
        <v>32.796607999999999</v>
      </c>
      <c r="G531">
        <v>9223000</v>
      </c>
    </row>
    <row r="532" spans="1:7" x14ac:dyDescent="0.2">
      <c r="A532" s="31">
        <v>42069</v>
      </c>
      <c r="B532">
        <v>42.119999</v>
      </c>
      <c r="C532">
        <v>42.200001</v>
      </c>
      <c r="D532">
        <v>41.330002</v>
      </c>
      <c r="E532">
        <v>41.52</v>
      </c>
      <c r="F532">
        <v>32.115932000000001</v>
      </c>
      <c r="G532">
        <v>18180500</v>
      </c>
    </row>
    <row r="533" spans="1:7" x14ac:dyDescent="0.2">
      <c r="A533" s="31">
        <v>42072</v>
      </c>
      <c r="B533">
        <v>41.529998999999997</v>
      </c>
      <c r="C533">
        <v>41.549999</v>
      </c>
      <c r="D533">
        <v>41.32</v>
      </c>
      <c r="E533">
        <v>41.389999000000003</v>
      </c>
      <c r="F533">
        <v>32.015362000000003</v>
      </c>
      <c r="G533">
        <v>10123300</v>
      </c>
    </row>
    <row r="534" spans="1:7" x14ac:dyDescent="0.2">
      <c r="A534" s="31">
        <v>42073</v>
      </c>
      <c r="B534">
        <v>41.099997999999999</v>
      </c>
      <c r="C534">
        <v>41.150002000000001</v>
      </c>
      <c r="D534">
        <v>40.68</v>
      </c>
      <c r="E534">
        <v>40.689999</v>
      </c>
      <c r="F534">
        <v>31.473917</v>
      </c>
      <c r="G534">
        <v>14599100</v>
      </c>
    </row>
    <row r="535" spans="1:7" x14ac:dyDescent="0.2">
      <c r="A535" s="31">
        <v>42074</v>
      </c>
      <c r="B535">
        <v>40.729999999999997</v>
      </c>
      <c r="C535">
        <v>40.729999999999997</v>
      </c>
      <c r="D535">
        <v>40.080002</v>
      </c>
      <c r="E535">
        <v>40.099997999999999</v>
      </c>
      <c r="F535">
        <v>31.01754</v>
      </c>
      <c r="G535">
        <v>18549700</v>
      </c>
    </row>
    <row r="536" spans="1:7" x14ac:dyDescent="0.2">
      <c r="A536" s="31">
        <v>42075</v>
      </c>
      <c r="B536">
        <v>40.099997999999999</v>
      </c>
      <c r="C536">
        <v>40.57</v>
      </c>
      <c r="D536">
        <v>40.020000000000003</v>
      </c>
      <c r="E536">
        <v>40.57</v>
      </c>
      <c r="F536">
        <v>31.641487000000001</v>
      </c>
      <c r="G536">
        <v>17728700</v>
      </c>
    </row>
    <row r="537" spans="1:7" x14ac:dyDescent="0.2">
      <c r="A537" s="31">
        <v>42076</v>
      </c>
      <c r="B537">
        <v>40.439999</v>
      </c>
      <c r="C537">
        <v>40.57</v>
      </c>
      <c r="D537">
        <v>39.610000999999997</v>
      </c>
      <c r="E537">
        <v>39.909999999999997</v>
      </c>
      <c r="F537">
        <v>31.126740000000002</v>
      </c>
      <c r="G537">
        <v>17438400</v>
      </c>
    </row>
    <row r="538" spans="1:7" x14ac:dyDescent="0.2">
      <c r="A538" s="31">
        <v>42079</v>
      </c>
      <c r="B538">
        <v>40</v>
      </c>
      <c r="C538">
        <v>40.349997999999999</v>
      </c>
      <c r="D538">
        <v>39.990001999999997</v>
      </c>
      <c r="E538">
        <v>40.290000999999997</v>
      </c>
      <c r="F538">
        <v>31.423107000000002</v>
      </c>
      <c r="G538">
        <v>15238800</v>
      </c>
    </row>
    <row r="539" spans="1:7" x14ac:dyDescent="0.2">
      <c r="A539" s="31">
        <v>42080</v>
      </c>
      <c r="B539">
        <v>40.669998</v>
      </c>
      <c r="C539">
        <v>40.729999999999997</v>
      </c>
      <c r="D539">
        <v>40.32</v>
      </c>
      <c r="E539">
        <v>40.509998000000003</v>
      </c>
      <c r="F539">
        <v>31.594695999999999</v>
      </c>
      <c r="G539">
        <v>21661800</v>
      </c>
    </row>
    <row r="540" spans="1:7" x14ac:dyDescent="0.2">
      <c r="A540" s="31">
        <v>42081</v>
      </c>
      <c r="B540">
        <v>40.479999999999997</v>
      </c>
      <c r="C540">
        <v>40.790000999999997</v>
      </c>
      <c r="D540">
        <v>39.799999</v>
      </c>
      <c r="E540">
        <v>40.599997999999999</v>
      </c>
      <c r="F540">
        <v>31.664883</v>
      </c>
      <c r="G540">
        <v>26247500</v>
      </c>
    </row>
    <row r="541" spans="1:7" x14ac:dyDescent="0.2">
      <c r="A541" s="31">
        <v>42082</v>
      </c>
      <c r="B541">
        <v>40.479999999999997</v>
      </c>
      <c r="C541">
        <v>40.520000000000003</v>
      </c>
      <c r="D541">
        <v>39.959999000000003</v>
      </c>
      <c r="E541">
        <v>40.020000000000003</v>
      </c>
      <c r="F541">
        <v>31.212526</v>
      </c>
      <c r="G541">
        <v>16057600</v>
      </c>
    </row>
    <row r="542" spans="1:7" x14ac:dyDescent="0.2">
      <c r="A542" s="31">
        <v>42083</v>
      </c>
      <c r="B542">
        <v>40.07</v>
      </c>
      <c r="C542">
        <v>40.659999999999997</v>
      </c>
      <c r="D542">
        <v>40.009998000000003</v>
      </c>
      <c r="E542">
        <v>40.650002000000001</v>
      </c>
      <c r="F542">
        <v>31.703878</v>
      </c>
      <c r="G542">
        <v>31608500</v>
      </c>
    </row>
    <row r="543" spans="1:7" x14ac:dyDescent="0.2">
      <c r="A543" s="31">
        <v>42086</v>
      </c>
      <c r="B543">
        <v>40.639999000000003</v>
      </c>
      <c r="C543">
        <v>40.939999</v>
      </c>
      <c r="D543">
        <v>40.5</v>
      </c>
      <c r="E543">
        <v>40.619999</v>
      </c>
      <c r="F543">
        <v>31.680489999999999</v>
      </c>
      <c r="G543">
        <v>17060500</v>
      </c>
    </row>
    <row r="544" spans="1:7" x14ac:dyDescent="0.2">
      <c r="A544" s="31">
        <v>42087</v>
      </c>
      <c r="B544">
        <v>40.909999999999997</v>
      </c>
      <c r="C544">
        <v>40.990001999999997</v>
      </c>
      <c r="D544">
        <v>40.470001000000003</v>
      </c>
      <c r="E544">
        <v>40.470001000000003</v>
      </c>
      <c r="F544">
        <v>31.563493999999999</v>
      </c>
      <c r="G544">
        <v>13485700</v>
      </c>
    </row>
    <row r="545" spans="1:7" x14ac:dyDescent="0.2">
      <c r="A545" s="31">
        <v>42088</v>
      </c>
      <c r="B545">
        <v>40.590000000000003</v>
      </c>
      <c r="C545">
        <v>40.700001</v>
      </c>
      <c r="D545">
        <v>40.240001999999997</v>
      </c>
      <c r="E545">
        <v>40.450001</v>
      </c>
      <c r="F545">
        <v>31.547893999999999</v>
      </c>
      <c r="G545">
        <v>22811300</v>
      </c>
    </row>
    <row r="546" spans="1:7" x14ac:dyDescent="0.2">
      <c r="A546" s="31">
        <v>42089</v>
      </c>
      <c r="B546">
        <v>40.340000000000003</v>
      </c>
      <c r="C546">
        <v>40.560001</v>
      </c>
      <c r="D546">
        <v>40.229999999999997</v>
      </c>
      <c r="E546">
        <v>40.349997999999999</v>
      </c>
      <c r="F546">
        <v>31.469904</v>
      </c>
      <c r="G546">
        <v>17359600</v>
      </c>
    </row>
    <row r="547" spans="1:7" x14ac:dyDescent="0.2">
      <c r="A547" s="31">
        <v>42090</v>
      </c>
      <c r="B547">
        <v>40.479999999999997</v>
      </c>
      <c r="C547">
        <v>40.479999999999997</v>
      </c>
      <c r="D547">
        <v>39.970001000000003</v>
      </c>
      <c r="E547">
        <v>40.080002</v>
      </c>
      <c r="F547">
        <v>31.259322999999998</v>
      </c>
      <c r="G547">
        <v>14384400</v>
      </c>
    </row>
    <row r="548" spans="1:7" x14ac:dyDescent="0.2">
      <c r="A548" s="31">
        <v>42093</v>
      </c>
      <c r="B548">
        <v>40.110000999999997</v>
      </c>
      <c r="C548">
        <v>40.610000999999997</v>
      </c>
      <c r="D548">
        <v>39.939999</v>
      </c>
      <c r="E548">
        <v>40.509998000000003</v>
      </c>
      <c r="F548">
        <v>31.594695999999999</v>
      </c>
      <c r="G548">
        <v>12561400</v>
      </c>
    </row>
    <row r="549" spans="1:7" x14ac:dyDescent="0.2">
      <c r="A549" s="31">
        <v>42094</v>
      </c>
      <c r="B549">
        <v>40.509998000000003</v>
      </c>
      <c r="C549">
        <v>40.900002000000001</v>
      </c>
      <c r="D549">
        <v>40.349997999999999</v>
      </c>
      <c r="E549">
        <v>40.549999</v>
      </c>
      <c r="F549">
        <v>31.625883000000002</v>
      </c>
      <c r="G549">
        <v>16604800</v>
      </c>
    </row>
    <row r="550" spans="1:7" x14ac:dyDescent="0.2">
      <c r="A550" s="31">
        <v>42095</v>
      </c>
      <c r="B550">
        <v>40.790000999999997</v>
      </c>
      <c r="C550">
        <v>40.810001</v>
      </c>
      <c r="D550">
        <v>40.229999999999997</v>
      </c>
      <c r="E550">
        <v>40.68</v>
      </c>
      <c r="F550">
        <v>31.72728</v>
      </c>
      <c r="G550">
        <v>14300700</v>
      </c>
    </row>
    <row r="551" spans="1:7" x14ac:dyDescent="0.2">
      <c r="A551" s="31">
        <v>42096</v>
      </c>
      <c r="B551">
        <v>40.729999999999997</v>
      </c>
      <c r="C551">
        <v>40.869999</v>
      </c>
      <c r="D551">
        <v>40.479999999999997</v>
      </c>
      <c r="E551">
        <v>40.68</v>
      </c>
      <c r="F551">
        <v>31.72728</v>
      </c>
      <c r="G551">
        <v>14343100</v>
      </c>
    </row>
    <row r="552" spans="1:7" x14ac:dyDescent="0.2">
      <c r="A552" s="31">
        <v>42100</v>
      </c>
      <c r="B552">
        <v>40.770000000000003</v>
      </c>
      <c r="C552">
        <v>41.610000999999997</v>
      </c>
      <c r="D552">
        <v>40.590000000000003</v>
      </c>
      <c r="E552">
        <v>41.169998</v>
      </c>
      <c r="F552">
        <v>32.109436000000002</v>
      </c>
      <c r="G552">
        <v>19843400</v>
      </c>
    </row>
    <row r="553" spans="1:7" x14ac:dyDescent="0.2">
      <c r="A553" s="31">
        <v>42101</v>
      </c>
      <c r="B553">
        <v>41.049999</v>
      </c>
      <c r="C553">
        <v>41.369999</v>
      </c>
      <c r="D553">
        <v>40.970001000000003</v>
      </c>
      <c r="E553">
        <v>41.009998000000003</v>
      </c>
      <c r="F553">
        <v>31.984659000000001</v>
      </c>
      <c r="G553">
        <v>9773400</v>
      </c>
    </row>
    <row r="554" spans="1:7" x14ac:dyDescent="0.2">
      <c r="A554" s="31">
        <v>42102</v>
      </c>
      <c r="B554">
        <v>40.98</v>
      </c>
      <c r="C554">
        <v>41.09</v>
      </c>
      <c r="D554">
        <v>40.740001999999997</v>
      </c>
      <c r="E554">
        <v>40.889999000000003</v>
      </c>
      <c r="F554">
        <v>31.891055999999999</v>
      </c>
      <c r="G554">
        <v>8954700</v>
      </c>
    </row>
    <row r="555" spans="1:7" x14ac:dyDescent="0.2">
      <c r="A555" s="31">
        <v>42103</v>
      </c>
      <c r="B555">
        <v>40.799999</v>
      </c>
      <c r="C555">
        <v>41.080002</v>
      </c>
      <c r="D555">
        <v>40.630001</v>
      </c>
      <c r="E555">
        <v>41.049999</v>
      </c>
      <c r="F555">
        <v>32.01585</v>
      </c>
      <c r="G555">
        <v>12710900</v>
      </c>
    </row>
    <row r="556" spans="1:7" x14ac:dyDescent="0.2">
      <c r="A556" s="31">
        <v>42104</v>
      </c>
      <c r="B556">
        <v>41.09</v>
      </c>
      <c r="C556">
        <v>41.16</v>
      </c>
      <c r="D556">
        <v>40.849997999999999</v>
      </c>
      <c r="E556">
        <v>40.880001</v>
      </c>
      <c r="F556">
        <v>31.883257</v>
      </c>
      <c r="G556">
        <v>8720000</v>
      </c>
    </row>
    <row r="557" spans="1:7" x14ac:dyDescent="0.2">
      <c r="A557" s="31">
        <v>42107</v>
      </c>
      <c r="B557">
        <v>40.970001000000003</v>
      </c>
      <c r="C557">
        <v>40.970001000000003</v>
      </c>
      <c r="D557">
        <v>40.700001</v>
      </c>
      <c r="E557">
        <v>40.700001</v>
      </c>
      <c r="F557">
        <v>31.74288</v>
      </c>
      <c r="G557">
        <v>9616300</v>
      </c>
    </row>
    <row r="558" spans="1:7" x14ac:dyDescent="0.2">
      <c r="A558" s="31">
        <v>42108</v>
      </c>
      <c r="B558">
        <v>40.590000000000003</v>
      </c>
      <c r="C558">
        <v>40.650002000000001</v>
      </c>
      <c r="D558">
        <v>40.32</v>
      </c>
      <c r="E558">
        <v>40.509998000000003</v>
      </c>
      <c r="F558">
        <v>31.594695999999999</v>
      </c>
      <c r="G558">
        <v>11209700</v>
      </c>
    </row>
    <row r="559" spans="1:7" x14ac:dyDescent="0.2">
      <c r="A559" s="31">
        <v>42109</v>
      </c>
      <c r="B559">
        <v>40.590000000000003</v>
      </c>
      <c r="C559">
        <v>40.810001</v>
      </c>
      <c r="D559">
        <v>40.32</v>
      </c>
      <c r="E559">
        <v>40.400002000000001</v>
      </c>
      <c r="F559">
        <v>31.508917</v>
      </c>
      <c r="G559">
        <v>11189100</v>
      </c>
    </row>
    <row r="560" spans="1:7" x14ac:dyDescent="0.2">
      <c r="A560" s="31">
        <v>42110</v>
      </c>
      <c r="B560">
        <v>40.409999999999997</v>
      </c>
      <c r="C560">
        <v>40.860000999999997</v>
      </c>
      <c r="D560">
        <v>40.299999</v>
      </c>
      <c r="E560">
        <v>40.599997999999999</v>
      </c>
      <c r="F560">
        <v>31.664883</v>
      </c>
      <c r="G560">
        <v>13121000</v>
      </c>
    </row>
    <row r="561" spans="1:7" x14ac:dyDescent="0.2">
      <c r="A561" s="31">
        <v>42111</v>
      </c>
      <c r="B561">
        <v>40.470001000000003</v>
      </c>
      <c r="C561">
        <v>40.659999999999997</v>
      </c>
      <c r="D561">
        <v>40.099997999999999</v>
      </c>
      <c r="E561">
        <v>40.299999</v>
      </c>
      <c r="F561">
        <v>31.430910000000001</v>
      </c>
      <c r="G561">
        <v>15330300</v>
      </c>
    </row>
    <row r="562" spans="1:7" x14ac:dyDescent="0.2">
      <c r="A562" s="31">
        <v>42114</v>
      </c>
      <c r="B562">
        <v>40.419998</v>
      </c>
      <c r="C562">
        <v>40.900002000000001</v>
      </c>
      <c r="D562">
        <v>40.409999999999997</v>
      </c>
      <c r="E562">
        <v>40.659999999999997</v>
      </c>
      <c r="F562">
        <v>31.711684999999999</v>
      </c>
      <c r="G562">
        <v>13023700</v>
      </c>
    </row>
    <row r="563" spans="1:7" x14ac:dyDescent="0.2">
      <c r="A563" s="31">
        <v>42115</v>
      </c>
      <c r="B563">
        <v>40.669998</v>
      </c>
      <c r="C563">
        <v>40.990001999999997</v>
      </c>
      <c r="D563">
        <v>40.540000999999997</v>
      </c>
      <c r="E563">
        <v>40.779998999999997</v>
      </c>
      <c r="F563">
        <v>31.805273</v>
      </c>
      <c r="G563">
        <v>19673100</v>
      </c>
    </row>
    <row r="564" spans="1:7" x14ac:dyDescent="0.2">
      <c r="A564" s="31">
        <v>42116</v>
      </c>
      <c r="B564">
        <v>41.560001</v>
      </c>
      <c r="C564">
        <v>41.57</v>
      </c>
      <c r="D564">
        <v>41.07</v>
      </c>
      <c r="E564">
        <v>41.310001</v>
      </c>
      <c r="F564">
        <v>32.218628000000002</v>
      </c>
      <c r="G564">
        <v>26887200</v>
      </c>
    </row>
    <row r="565" spans="1:7" x14ac:dyDescent="0.2">
      <c r="A565" s="31">
        <v>42117</v>
      </c>
      <c r="B565">
        <v>41.23</v>
      </c>
      <c r="C565">
        <v>41.41</v>
      </c>
      <c r="D565">
        <v>40.919998</v>
      </c>
      <c r="E565">
        <v>40.950001</v>
      </c>
      <c r="F565">
        <v>31.937853</v>
      </c>
      <c r="G565">
        <v>17408800</v>
      </c>
    </row>
    <row r="566" spans="1:7" x14ac:dyDescent="0.2">
      <c r="A566" s="31">
        <v>42118</v>
      </c>
      <c r="B566">
        <v>41.040000999999997</v>
      </c>
      <c r="C566">
        <v>41.119999</v>
      </c>
      <c r="D566">
        <v>40.810001</v>
      </c>
      <c r="E566">
        <v>40.889999000000003</v>
      </c>
      <c r="F566">
        <v>31.891055999999999</v>
      </c>
      <c r="G566">
        <v>11623300</v>
      </c>
    </row>
    <row r="567" spans="1:7" x14ac:dyDescent="0.2">
      <c r="A567" s="31">
        <v>42121</v>
      </c>
      <c r="B567">
        <v>41</v>
      </c>
      <c r="C567">
        <v>41.150002000000001</v>
      </c>
      <c r="D567">
        <v>40.779998999999997</v>
      </c>
      <c r="E567">
        <v>40.830002</v>
      </c>
      <c r="F567">
        <v>31.844269000000001</v>
      </c>
      <c r="G567">
        <v>10044600</v>
      </c>
    </row>
    <row r="568" spans="1:7" x14ac:dyDescent="0.2">
      <c r="A568" s="31">
        <v>42122</v>
      </c>
      <c r="B568">
        <v>40.950001</v>
      </c>
      <c r="C568">
        <v>40.970001000000003</v>
      </c>
      <c r="D568">
        <v>40.599997999999999</v>
      </c>
      <c r="E568">
        <v>40.770000000000003</v>
      </c>
      <c r="F568">
        <v>31.797478000000002</v>
      </c>
      <c r="G568">
        <v>12174800</v>
      </c>
    </row>
    <row r="569" spans="1:7" x14ac:dyDescent="0.2">
      <c r="A569" s="31">
        <v>42123</v>
      </c>
      <c r="B569">
        <v>40.659999999999997</v>
      </c>
      <c r="C569">
        <v>40.75</v>
      </c>
      <c r="D569">
        <v>40.400002000000001</v>
      </c>
      <c r="E569">
        <v>40.490001999999997</v>
      </c>
      <c r="F569">
        <v>31.579094000000001</v>
      </c>
      <c r="G569">
        <v>11371400</v>
      </c>
    </row>
    <row r="570" spans="1:7" x14ac:dyDescent="0.2">
      <c r="A570" s="31">
        <v>42124</v>
      </c>
      <c r="B570">
        <v>40.400002000000001</v>
      </c>
      <c r="C570">
        <v>40.580002</v>
      </c>
      <c r="D570">
        <v>40.279998999999997</v>
      </c>
      <c r="E570">
        <v>40.560001</v>
      </c>
      <c r="F570">
        <v>31.633687999999999</v>
      </c>
      <c r="G570">
        <v>12700800</v>
      </c>
    </row>
    <row r="571" spans="1:7" x14ac:dyDescent="0.2">
      <c r="A571" s="31">
        <v>42125</v>
      </c>
      <c r="B571">
        <v>40.580002</v>
      </c>
      <c r="C571">
        <v>40.93</v>
      </c>
      <c r="D571">
        <v>40.5</v>
      </c>
      <c r="E571">
        <v>40.909999999999997</v>
      </c>
      <c r="F571">
        <v>31.906662000000001</v>
      </c>
      <c r="G571">
        <v>10848300</v>
      </c>
    </row>
    <row r="572" spans="1:7" x14ac:dyDescent="0.2">
      <c r="A572" s="31">
        <v>42128</v>
      </c>
      <c r="B572">
        <v>40.880001</v>
      </c>
      <c r="C572">
        <v>41.099997999999999</v>
      </c>
      <c r="D572">
        <v>40.770000000000003</v>
      </c>
      <c r="E572">
        <v>40.959999000000003</v>
      </c>
      <c r="F572">
        <v>31.945651999999999</v>
      </c>
      <c r="G572">
        <v>10204800</v>
      </c>
    </row>
    <row r="573" spans="1:7" x14ac:dyDescent="0.2">
      <c r="A573" s="31">
        <v>42129</v>
      </c>
      <c r="B573">
        <v>41.139999000000003</v>
      </c>
      <c r="C573">
        <v>41.139999000000003</v>
      </c>
      <c r="D573">
        <v>40.68</v>
      </c>
      <c r="E573">
        <v>40.75</v>
      </c>
      <c r="F573">
        <v>31.781872</v>
      </c>
      <c r="G573">
        <v>11721300</v>
      </c>
    </row>
    <row r="574" spans="1:7" x14ac:dyDescent="0.2">
      <c r="A574" s="31">
        <v>42130</v>
      </c>
      <c r="B574">
        <v>41.040000999999997</v>
      </c>
      <c r="C574">
        <v>41.09</v>
      </c>
      <c r="D574">
        <v>40.389999000000003</v>
      </c>
      <c r="E574">
        <v>40.659999999999997</v>
      </c>
      <c r="F574">
        <v>31.711684999999999</v>
      </c>
      <c r="G574">
        <v>11906900</v>
      </c>
    </row>
    <row r="575" spans="1:7" x14ac:dyDescent="0.2">
      <c r="A575" s="31">
        <v>42131</v>
      </c>
      <c r="B575">
        <v>40.529998999999997</v>
      </c>
      <c r="C575">
        <v>40.909999999999997</v>
      </c>
      <c r="D575">
        <v>40.509998000000003</v>
      </c>
      <c r="E575">
        <v>40.700001</v>
      </c>
      <c r="F575">
        <v>31.74288</v>
      </c>
      <c r="G575">
        <v>13834700</v>
      </c>
    </row>
    <row r="576" spans="1:7" x14ac:dyDescent="0.2">
      <c r="A576" s="31">
        <v>42132</v>
      </c>
      <c r="B576">
        <v>41</v>
      </c>
      <c r="C576">
        <v>41.169998</v>
      </c>
      <c r="D576">
        <v>40.849997999999999</v>
      </c>
      <c r="E576">
        <v>40.98</v>
      </c>
      <c r="F576">
        <v>31.961254</v>
      </c>
      <c r="G576">
        <v>11144400</v>
      </c>
    </row>
    <row r="577" spans="1:7" x14ac:dyDescent="0.2">
      <c r="A577" s="31">
        <v>42135</v>
      </c>
      <c r="B577">
        <v>40.98</v>
      </c>
      <c r="C577">
        <v>41.389999000000003</v>
      </c>
      <c r="D577">
        <v>40.880001</v>
      </c>
      <c r="E577">
        <v>40.939999</v>
      </c>
      <c r="F577">
        <v>31.930059</v>
      </c>
      <c r="G577">
        <v>10113500</v>
      </c>
    </row>
    <row r="578" spans="1:7" x14ac:dyDescent="0.2">
      <c r="A578" s="31">
        <v>42136</v>
      </c>
      <c r="B578">
        <v>40.770000000000003</v>
      </c>
      <c r="C578">
        <v>40.959999000000003</v>
      </c>
      <c r="D578">
        <v>40.520000000000003</v>
      </c>
      <c r="E578">
        <v>40.689999</v>
      </c>
      <c r="F578">
        <v>31.735078999999999</v>
      </c>
      <c r="G578">
        <v>12384500</v>
      </c>
    </row>
    <row r="579" spans="1:7" x14ac:dyDescent="0.2">
      <c r="A579" s="31">
        <v>42137</v>
      </c>
      <c r="B579">
        <v>40.75</v>
      </c>
      <c r="C579">
        <v>41.360000999999997</v>
      </c>
      <c r="D579">
        <v>40.720001000000003</v>
      </c>
      <c r="E579">
        <v>41.049999</v>
      </c>
      <c r="F579">
        <v>32.01585</v>
      </c>
      <c r="G579">
        <v>13183700</v>
      </c>
    </row>
    <row r="580" spans="1:7" x14ac:dyDescent="0.2">
      <c r="A580" s="31">
        <v>42138</v>
      </c>
      <c r="B580">
        <v>41.299999</v>
      </c>
      <c r="C580">
        <v>41.599997999999999</v>
      </c>
      <c r="D580">
        <v>41.259998000000003</v>
      </c>
      <c r="E580">
        <v>41.5</v>
      </c>
      <c r="F580">
        <v>32.366813999999998</v>
      </c>
      <c r="G580">
        <v>9961000</v>
      </c>
    </row>
    <row r="581" spans="1:7" x14ac:dyDescent="0.2">
      <c r="A581" s="31">
        <v>42139</v>
      </c>
      <c r="B581">
        <v>41.450001</v>
      </c>
      <c r="C581">
        <v>41.689999</v>
      </c>
      <c r="D581">
        <v>41.43</v>
      </c>
      <c r="E581">
        <v>41.52</v>
      </c>
      <c r="F581">
        <v>32.382401000000002</v>
      </c>
      <c r="G581">
        <v>8479000</v>
      </c>
    </row>
    <row r="582" spans="1:7" x14ac:dyDescent="0.2">
      <c r="A582" s="31">
        <v>42142</v>
      </c>
      <c r="B582">
        <v>41.490001999999997</v>
      </c>
      <c r="C582">
        <v>41.490001999999997</v>
      </c>
      <c r="D582">
        <v>41.25</v>
      </c>
      <c r="E582">
        <v>41.32</v>
      </c>
      <c r="F582">
        <v>32.226436999999997</v>
      </c>
      <c r="G582">
        <v>11511700</v>
      </c>
    </row>
    <row r="583" spans="1:7" x14ac:dyDescent="0.2">
      <c r="A583" s="31">
        <v>42143</v>
      </c>
      <c r="B583">
        <v>41.23</v>
      </c>
      <c r="C583">
        <v>41.389999000000003</v>
      </c>
      <c r="D583">
        <v>41.130001</v>
      </c>
      <c r="E583">
        <v>41.310001</v>
      </c>
      <c r="F583">
        <v>32.218628000000002</v>
      </c>
      <c r="G583">
        <v>9072000</v>
      </c>
    </row>
    <row r="584" spans="1:7" x14ac:dyDescent="0.2">
      <c r="A584" s="31">
        <v>42144</v>
      </c>
      <c r="B584">
        <v>41.369999</v>
      </c>
      <c r="C584">
        <v>41.59</v>
      </c>
      <c r="D584">
        <v>41.310001</v>
      </c>
      <c r="E584">
        <v>41.349997999999999</v>
      </c>
      <c r="F584">
        <v>32.249831999999998</v>
      </c>
      <c r="G584">
        <v>10965200</v>
      </c>
    </row>
    <row r="585" spans="1:7" x14ac:dyDescent="0.2">
      <c r="A585" s="31">
        <v>42145</v>
      </c>
      <c r="B585">
        <v>41.259998000000003</v>
      </c>
      <c r="C585">
        <v>41.32</v>
      </c>
      <c r="D585">
        <v>41.07</v>
      </c>
      <c r="E585">
        <v>41.23</v>
      </c>
      <c r="F585">
        <v>32.156241999999999</v>
      </c>
      <c r="G585">
        <v>9270900</v>
      </c>
    </row>
    <row r="586" spans="1:7" x14ac:dyDescent="0.2">
      <c r="A586" s="31">
        <v>42146</v>
      </c>
      <c r="B586">
        <v>41.119999</v>
      </c>
      <c r="C586">
        <v>41.240001999999997</v>
      </c>
      <c r="D586">
        <v>41.040000999999997</v>
      </c>
      <c r="E586">
        <v>41.209999000000003</v>
      </c>
      <c r="F586">
        <v>32.140628999999997</v>
      </c>
      <c r="G586">
        <v>11909500</v>
      </c>
    </row>
    <row r="587" spans="1:7" x14ac:dyDescent="0.2">
      <c r="A587" s="31">
        <v>42150</v>
      </c>
      <c r="B587">
        <v>41.119999</v>
      </c>
      <c r="C587">
        <v>41.18</v>
      </c>
      <c r="D587">
        <v>40.740001999999997</v>
      </c>
      <c r="E587">
        <v>40.990001999999997</v>
      </c>
      <c r="F587">
        <v>31.969055000000001</v>
      </c>
      <c r="G587">
        <v>15194300</v>
      </c>
    </row>
    <row r="588" spans="1:7" x14ac:dyDescent="0.2">
      <c r="A588" s="31">
        <v>42151</v>
      </c>
      <c r="B588">
        <v>40.939999</v>
      </c>
      <c r="C588">
        <v>41.200001</v>
      </c>
      <c r="D588">
        <v>40.830002</v>
      </c>
      <c r="E588">
        <v>41.119999</v>
      </c>
      <c r="F588">
        <v>32.070450000000001</v>
      </c>
      <c r="G588">
        <v>9863100</v>
      </c>
    </row>
    <row r="589" spans="1:7" x14ac:dyDescent="0.2">
      <c r="A589" s="31">
        <v>42152</v>
      </c>
      <c r="B589">
        <v>41.200001</v>
      </c>
      <c r="C589">
        <v>41.299999</v>
      </c>
      <c r="D589">
        <v>40.880001</v>
      </c>
      <c r="E589">
        <v>41.139999000000003</v>
      </c>
      <c r="F589">
        <v>32.086047999999998</v>
      </c>
      <c r="G589">
        <v>9395200</v>
      </c>
    </row>
    <row r="590" spans="1:7" x14ac:dyDescent="0.2">
      <c r="A590" s="31">
        <v>42153</v>
      </c>
      <c r="B590">
        <v>41.18</v>
      </c>
      <c r="C590">
        <v>41.18</v>
      </c>
      <c r="D590">
        <v>40.770000000000003</v>
      </c>
      <c r="E590">
        <v>40.959999000000003</v>
      </c>
      <c r="F590">
        <v>31.945651999999999</v>
      </c>
      <c r="G590">
        <v>19628600</v>
      </c>
    </row>
    <row r="591" spans="1:7" x14ac:dyDescent="0.2">
      <c r="A591" s="31">
        <v>42156</v>
      </c>
      <c r="B591">
        <v>41.360000999999997</v>
      </c>
      <c r="C591">
        <v>41.41</v>
      </c>
      <c r="D591">
        <v>40.880001</v>
      </c>
      <c r="E591">
        <v>40.939999</v>
      </c>
      <c r="F591">
        <v>31.930059</v>
      </c>
      <c r="G591">
        <v>12684100</v>
      </c>
    </row>
    <row r="592" spans="1:7" x14ac:dyDescent="0.2">
      <c r="A592" s="31">
        <v>42157</v>
      </c>
      <c r="B592">
        <v>40.840000000000003</v>
      </c>
      <c r="C592">
        <v>41.16</v>
      </c>
      <c r="D592">
        <v>40.68</v>
      </c>
      <c r="E592">
        <v>40.990001999999997</v>
      </c>
      <c r="F592">
        <v>31.969055000000001</v>
      </c>
      <c r="G592">
        <v>11878600</v>
      </c>
    </row>
    <row r="593" spans="1:7" x14ac:dyDescent="0.2">
      <c r="A593" s="31">
        <v>42158</v>
      </c>
      <c r="B593">
        <v>41.099997999999999</v>
      </c>
      <c r="C593">
        <v>41.209999000000003</v>
      </c>
      <c r="D593">
        <v>40.779998999999997</v>
      </c>
      <c r="E593">
        <v>40.869999</v>
      </c>
      <c r="F593">
        <v>31.875463</v>
      </c>
      <c r="G593">
        <v>8153800</v>
      </c>
    </row>
    <row r="594" spans="1:7" x14ac:dyDescent="0.2">
      <c r="A594" s="31">
        <v>42159</v>
      </c>
      <c r="B594">
        <v>40.709999000000003</v>
      </c>
      <c r="C594">
        <v>40.98</v>
      </c>
      <c r="D594">
        <v>40.529998999999997</v>
      </c>
      <c r="E594">
        <v>40.590000000000003</v>
      </c>
      <c r="F594">
        <v>31.657091000000001</v>
      </c>
      <c r="G594">
        <v>10145800</v>
      </c>
    </row>
    <row r="595" spans="1:7" x14ac:dyDescent="0.2">
      <c r="A595" s="31">
        <v>42160</v>
      </c>
      <c r="B595">
        <v>40.479999999999997</v>
      </c>
      <c r="C595">
        <v>40.520000000000003</v>
      </c>
      <c r="D595">
        <v>40.080002</v>
      </c>
      <c r="E595">
        <v>40.099997999999999</v>
      </c>
      <c r="F595">
        <v>31.274920000000002</v>
      </c>
      <c r="G595">
        <v>15975600</v>
      </c>
    </row>
    <row r="596" spans="1:7" x14ac:dyDescent="0.2">
      <c r="A596" s="31">
        <v>42163</v>
      </c>
      <c r="B596">
        <v>40.099997999999999</v>
      </c>
      <c r="C596">
        <v>40.259998000000003</v>
      </c>
      <c r="D596">
        <v>40.020000000000003</v>
      </c>
      <c r="E596">
        <v>40.159999999999997</v>
      </c>
      <c r="F596">
        <v>31.321711000000001</v>
      </c>
      <c r="G596">
        <v>14339300</v>
      </c>
    </row>
    <row r="597" spans="1:7" x14ac:dyDescent="0.2">
      <c r="A597" s="31">
        <v>42164</v>
      </c>
      <c r="B597">
        <v>40.169998</v>
      </c>
      <c r="C597">
        <v>40.419998</v>
      </c>
      <c r="D597">
        <v>40.110000999999997</v>
      </c>
      <c r="E597">
        <v>40.200001</v>
      </c>
      <c r="F597">
        <v>31.352906999999998</v>
      </c>
      <c r="G597">
        <v>10772700</v>
      </c>
    </row>
    <row r="598" spans="1:7" x14ac:dyDescent="0.2">
      <c r="A598" s="31">
        <v>42165</v>
      </c>
      <c r="B598">
        <v>40.32</v>
      </c>
      <c r="C598">
        <v>40.540000999999997</v>
      </c>
      <c r="D598">
        <v>40.279998999999997</v>
      </c>
      <c r="E598">
        <v>40.330002</v>
      </c>
      <c r="F598">
        <v>31.4543</v>
      </c>
      <c r="G598">
        <v>11979900</v>
      </c>
    </row>
    <row r="599" spans="1:7" x14ac:dyDescent="0.2">
      <c r="A599" s="31">
        <v>42166</v>
      </c>
      <c r="B599">
        <v>40.110000999999997</v>
      </c>
      <c r="C599">
        <v>40.25</v>
      </c>
      <c r="D599">
        <v>40.029998999999997</v>
      </c>
      <c r="E599">
        <v>40.099997999999999</v>
      </c>
      <c r="F599">
        <v>31.532935999999999</v>
      </c>
      <c r="G599">
        <v>11944900</v>
      </c>
    </row>
    <row r="600" spans="1:7" x14ac:dyDescent="0.2">
      <c r="A600" s="31">
        <v>42167</v>
      </c>
      <c r="B600">
        <v>40.040000999999997</v>
      </c>
      <c r="C600">
        <v>40.119999</v>
      </c>
      <c r="D600">
        <v>39.840000000000003</v>
      </c>
      <c r="E600">
        <v>39.959999000000003</v>
      </c>
      <c r="F600">
        <v>31.422853</v>
      </c>
      <c r="G600">
        <v>15568600</v>
      </c>
    </row>
    <row r="601" spans="1:7" x14ac:dyDescent="0.2">
      <c r="A601" s="31">
        <v>42170</v>
      </c>
      <c r="B601">
        <v>39.830002</v>
      </c>
      <c r="C601">
        <v>39.860000999999997</v>
      </c>
      <c r="D601">
        <v>39.57</v>
      </c>
      <c r="E601">
        <v>39.590000000000003</v>
      </c>
      <c r="F601">
        <v>31.131910000000001</v>
      </c>
      <c r="G601">
        <v>11364800</v>
      </c>
    </row>
    <row r="602" spans="1:7" x14ac:dyDescent="0.2">
      <c r="A602" s="31">
        <v>42171</v>
      </c>
      <c r="B602">
        <v>39.630001</v>
      </c>
      <c r="C602">
        <v>40.159999999999997</v>
      </c>
      <c r="D602">
        <v>39.599997999999999</v>
      </c>
      <c r="E602">
        <v>40.080002</v>
      </c>
      <c r="F602">
        <v>31.517212000000001</v>
      </c>
      <c r="G602">
        <v>12517400</v>
      </c>
    </row>
    <row r="603" spans="1:7" x14ac:dyDescent="0.2">
      <c r="A603" s="31">
        <v>42172</v>
      </c>
      <c r="B603">
        <v>40.080002</v>
      </c>
      <c r="C603">
        <v>40.32</v>
      </c>
      <c r="D603">
        <v>40.009998000000003</v>
      </c>
      <c r="E603">
        <v>40.270000000000003</v>
      </c>
      <c r="F603">
        <v>31.666632</v>
      </c>
      <c r="G603">
        <v>13898400</v>
      </c>
    </row>
    <row r="604" spans="1:7" x14ac:dyDescent="0.2">
      <c r="A604" s="31">
        <v>42173</v>
      </c>
      <c r="B604">
        <v>40.159999999999997</v>
      </c>
      <c r="C604">
        <v>40.740001999999997</v>
      </c>
      <c r="D604">
        <v>40.159999999999997</v>
      </c>
      <c r="E604">
        <v>40.650002000000001</v>
      </c>
      <c r="F604">
        <v>31.965434999999999</v>
      </c>
      <c r="G604">
        <v>16314600</v>
      </c>
    </row>
    <row r="605" spans="1:7" x14ac:dyDescent="0.2">
      <c r="A605" s="31">
        <v>42174</v>
      </c>
      <c r="B605">
        <v>40.590000000000003</v>
      </c>
      <c r="C605">
        <v>40.650002000000001</v>
      </c>
      <c r="D605">
        <v>40.400002000000001</v>
      </c>
      <c r="E605">
        <v>40.400002000000001</v>
      </c>
      <c r="F605">
        <v>31.768864000000001</v>
      </c>
      <c r="G605">
        <v>23550600</v>
      </c>
    </row>
    <row r="606" spans="1:7" x14ac:dyDescent="0.2">
      <c r="A606" s="31">
        <v>42177</v>
      </c>
      <c r="B606">
        <v>40.509998000000003</v>
      </c>
      <c r="C606">
        <v>40.810001</v>
      </c>
      <c r="D606">
        <v>40.459999000000003</v>
      </c>
      <c r="E606">
        <v>40.479999999999997</v>
      </c>
      <c r="F606">
        <v>31.831759999999999</v>
      </c>
      <c r="G606">
        <v>8775900</v>
      </c>
    </row>
    <row r="607" spans="1:7" x14ac:dyDescent="0.2">
      <c r="A607" s="31">
        <v>42178</v>
      </c>
      <c r="B607">
        <v>40.43</v>
      </c>
      <c r="C607">
        <v>40.520000000000003</v>
      </c>
      <c r="D607">
        <v>40.310001</v>
      </c>
      <c r="E607">
        <v>40.380001</v>
      </c>
      <c r="F607">
        <v>31.753112999999999</v>
      </c>
      <c r="G607">
        <v>11094900</v>
      </c>
    </row>
    <row r="608" spans="1:7" x14ac:dyDescent="0.2">
      <c r="A608" s="31">
        <v>42179</v>
      </c>
      <c r="B608">
        <v>40.369999</v>
      </c>
      <c r="C608">
        <v>40.450001</v>
      </c>
      <c r="D608">
        <v>40.189999</v>
      </c>
      <c r="E608">
        <v>40.189999</v>
      </c>
      <c r="F608">
        <v>31.603718000000001</v>
      </c>
      <c r="G608">
        <v>10385100</v>
      </c>
    </row>
    <row r="609" spans="1:7" x14ac:dyDescent="0.2">
      <c r="A609" s="31">
        <v>42180</v>
      </c>
      <c r="B609">
        <v>40.279998999999997</v>
      </c>
      <c r="C609">
        <v>40.340000000000003</v>
      </c>
      <c r="D609">
        <v>40.020000000000003</v>
      </c>
      <c r="E609">
        <v>40.020000000000003</v>
      </c>
      <c r="F609">
        <v>31.470027999999999</v>
      </c>
      <c r="G609">
        <v>10607600</v>
      </c>
    </row>
    <row r="610" spans="1:7" x14ac:dyDescent="0.2">
      <c r="A610" s="31">
        <v>42181</v>
      </c>
      <c r="B610">
        <v>40.099997999999999</v>
      </c>
      <c r="C610">
        <v>40.349997999999999</v>
      </c>
      <c r="D610">
        <v>40</v>
      </c>
      <c r="E610">
        <v>40</v>
      </c>
      <c r="F610">
        <v>31.454308999999999</v>
      </c>
      <c r="G610">
        <v>16215600</v>
      </c>
    </row>
    <row r="611" spans="1:7" x14ac:dyDescent="0.2">
      <c r="A611" s="31">
        <v>42184</v>
      </c>
      <c r="B611">
        <v>39.799999</v>
      </c>
      <c r="C611">
        <v>39.979999999999997</v>
      </c>
      <c r="D611">
        <v>39.400002000000001</v>
      </c>
      <c r="E611">
        <v>39.400002000000001</v>
      </c>
      <c r="F611">
        <v>30.982485</v>
      </c>
      <c r="G611">
        <v>15500800</v>
      </c>
    </row>
    <row r="612" spans="1:7" x14ac:dyDescent="0.2">
      <c r="A612" s="31">
        <v>42185</v>
      </c>
      <c r="B612">
        <v>39.610000999999997</v>
      </c>
      <c r="C612">
        <v>39.610000999999997</v>
      </c>
      <c r="D612">
        <v>39.119999</v>
      </c>
      <c r="E612">
        <v>39.229999999999997</v>
      </c>
      <c r="F612">
        <v>30.848815999999999</v>
      </c>
      <c r="G612">
        <v>14621300</v>
      </c>
    </row>
    <row r="613" spans="1:7" x14ac:dyDescent="0.2">
      <c r="A613" s="31">
        <v>42186</v>
      </c>
      <c r="B613">
        <v>39.380001</v>
      </c>
      <c r="C613">
        <v>39.599997999999999</v>
      </c>
      <c r="D613">
        <v>39.279998999999997</v>
      </c>
      <c r="E613">
        <v>39.5</v>
      </c>
      <c r="F613">
        <v>31.061133999999999</v>
      </c>
      <c r="G613">
        <v>11177400</v>
      </c>
    </row>
    <row r="614" spans="1:7" x14ac:dyDescent="0.2">
      <c r="A614" s="31">
        <v>42187</v>
      </c>
      <c r="B614">
        <v>39.630001</v>
      </c>
      <c r="C614">
        <v>39.810001</v>
      </c>
      <c r="D614">
        <v>39.349997999999999</v>
      </c>
      <c r="E614">
        <v>39.490001999999997</v>
      </c>
      <c r="F614">
        <v>31.053276</v>
      </c>
      <c r="G614">
        <v>8975900</v>
      </c>
    </row>
    <row r="615" spans="1:7" x14ac:dyDescent="0.2">
      <c r="A615" s="31">
        <v>42191</v>
      </c>
      <c r="B615">
        <v>39.32</v>
      </c>
      <c r="C615">
        <v>39.599997999999999</v>
      </c>
      <c r="D615">
        <v>39.220001000000003</v>
      </c>
      <c r="E615">
        <v>39.419998</v>
      </c>
      <c r="F615">
        <v>30.998211000000001</v>
      </c>
      <c r="G615">
        <v>10252600</v>
      </c>
    </row>
    <row r="616" spans="1:7" x14ac:dyDescent="0.2">
      <c r="A616" s="31">
        <v>42192</v>
      </c>
      <c r="B616">
        <v>39.490001999999997</v>
      </c>
      <c r="C616">
        <v>40.380001</v>
      </c>
      <c r="D616">
        <v>39.400002000000001</v>
      </c>
      <c r="E616">
        <v>40.25</v>
      </c>
      <c r="F616">
        <v>31.650894000000001</v>
      </c>
      <c r="G616">
        <v>20335000</v>
      </c>
    </row>
    <row r="617" spans="1:7" x14ac:dyDescent="0.2">
      <c r="A617" s="31">
        <v>42193</v>
      </c>
      <c r="B617">
        <v>39.990001999999997</v>
      </c>
      <c r="C617">
        <v>40.229999999999997</v>
      </c>
      <c r="D617">
        <v>39.840000000000003</v>
      </c>
      <c r="E617">
        <v>39.860000999999997</v>
      </c>
      <c r="F617">
        <v>31.344218999999999</v>
      </c>
      <c r="G617">
        <v>11383700</v>
      </c>
    </row>
    <row r="618" spans="1:7" x14ac:dyDescent="0.2">
      <c r="A618" s="31">
        <v>42194</v>
      </c>
      <c r="B618">
        <v>40.459999000000003</v>
      </c>
      <c r="C618">
        <v>40.580002</v>
      </c>
      <c r="D618">
        <v>39.900002000000001</v>
      </c>
      <c r="E618">
        <v>39.919998</v>
      </c>
      <c r="F618">
        <v>31.391383999999999</v>
      </c>
      <c r="G618">
        <v>13392000</v>
      </c>
    </row>
    <row r="619" spans="1:7" x14ac:dyDescent="0.2">
      <c r="A619" s="31">
        <v>42195</v>
      </c>
      <c r="B619">
        <v>40.270000000000003</v>
      </c>
      <c r="C619">
        <v>40.520000000000003</v>
      </c>
      <c r="D619">
        <v>40.159999999999997</v>
      </c>
      <c r="E619">
        <v>40.389999000000003</v>
      </c>
      <c r="F619">
        <v>31.760981000000001</v>
      </c>
      <c r="G619">
        <v>13360400</v>
      </c>
    </row>
    <row r="620" spans="1:7" x14ac:dyDescent="0.2">
      <c r="A620" s="31">
        <v>42198</v>
      </c>
      <c r="B620">
        <v>40.560001</v>
      </c>
      <c r="C620">
        <v>40.770000000000003</v>
      </c>
      <c r="D620">
        <v>40.490001999999997</v>
      </c>
      <c r="E620">
        <v>40.659999999999997</v>
      </c>
      <c r="F620">
        <v>31.973305</v>
      </c>
      <c r="G620">
        <v>9854200</v>
      </c>
    </row>
    <row r="621" spans="1:7" x14ac:dyDescent="0.2">
      <c r="A621" s="31">
        <v>42199</v>
      </c>
      <c r="B621">
        <v>40.900002000000001</v>
      </c>
      <c r="C621">
        <v>41.259998000000003</v>
      </c>
      <c r="D621">
        <v>40.840000000000003</v>
      </c>
      <c r="E621">
        <v>41.169998</v>
      </c>
      <c r="F621">
        <v>32.374336</v>
      </c>
      <c r="G621">
        <v>19531000</v>
      </c>
    </row>
    <row r="622" spans="1:7" x14ac:dyDescent="0.2">
      <c r="A622" s="31">
        <v>42200</v>
      </c>
      <c r="B622">
        <v>41.150002000000001</v>
      </c>
      <c r="C622">
        <v>41.360000999999997</v>
      </c>
      <c r="D622">
        <v>41.099997999999999</v>
      </c>
      <c r="E622">
        <v>41.130001</v>
      </c>
      <c r="F622">
        <v>32.342891999999999</v>
      </c>
      <c r="G622">
        <v>11252100</v>
      </c>
    </row>
    <row r="623" spans="1:7" x14ac:dyDescent="0.2">
      <c r="A623" s="31">
        <v>42201</v>
      </c>
      <c r="B623">
        <v>41.419998</v>
      </c>
      <c r="C623">
        <v>41.599997999999999</v>
      </c>
      <c r="D623">
        <v>41.349997999999999</v>
      </c>
      <c r="E623">
        <v>41.48</v>
      </c>
      <c r="F623">
        <v>32.618110999999999</v>
      </c>
      <c r="G623">
        <v>10483700</v>
      </c>
    </row>
    <row r="624" spans="1:7" x14ac:dyDescent="0.2">
      <c r="A624" s="31">
        <v>42202</v>
      </c>
      <c r="B624">
        <v>41.310001</v>
      </c>
      <c r="C624">
        <v>41.32</v>
      </c>
      <c r="D624">
        <v>41.049999</v>
      </c>
      <c r="E624">
        <v>41.25</v>
      </c>
      <c r="F624">
        <v>32.437244</v>
      </c>
      <c r="G624">
        <v>9608300</v>
      </c>
    </row>
    <row r="625" spans="1:7" x14ac:dyDescent="0.2">
      <c r="A625" s="31">
        <v>42205</v>
      </c>
      <c r="B625">
        <v>41.349997999999999</v>
      </c>
      <c r="C625">
        <v>41.540000999999997</v>
      </c>
      <c r="D625">
        <v>41.220001000000003</v>
      </c>
      <c r="E625">
        <v>41.380001</v>
      </c>
      <c r="F625">
        <v>32.539470999999999</v>
      </c>
      <c r="G625">
        <v>10024200</v>
      </c>
    </row>
    <row r="626" spans="1:7" x14ac:dyDescent="0.2">
      <c r="A626" s="31">
        <v>42206</v>
      </c>
      <c r="B626">
        <v>41.380001</v>
      </c>
      <c r="C626">
        <v>41.52</v>
      </c>
      <c r="D626">
        <v>41.099997999999999</v>
      </c>
      <c r="E626">
        <v>41.189999</v>
      </c>
      <c r="F626">
        <v>32.390072000000004</v>
      </c>
      <c r="G626">
        <v>13653800</v>
      </c>
    </row>
    <row r="627" spans="1:7" x14ac:dyDescent="0.2">
      <c r="A627" s="31">
        <v>42207</v>
      </c>
      <c r="B627">
        <v>40.810001</v>
      </c>
      <c r="C627">
        <v>41.59</v>
      </c>
      <c r="D627">
        <v>40.590000000000003</v>
      </c>
      <c r="E627">
        <v>40.900002000000001</v>
      </c>
      <c r="F627">
        <v>32.162028999999997</v>
      </c>
      <c r="G627">
        <v>15528600</v>
      </c>
    </row>
    <row r="628" spans="1:7" x14ac:dyDescent="0.2">
      <c r="A628" s="31">
        <v>42208</v>
      </c>
      <c r="B628">
        <v>40.990001999999997</v>
      </c>
      <c r="C628">
        <v>41.02</v>
      </c>
      <c r="D628">
        <v>40.479999999999997</v>
      </c>
      <c r="E628">
        <v>40.840000000000003</v>
      </c>
      <c r="F628">
        <v>32.114849</v>
      </c>
      <c r="G628">
        <v>13522200</v>
      </c>
    </row>
    <row r="629" spans="1:7" x14ac:dyDescent="0.2">
      <c r="A629" s="31">
        <v>42209</v>
      </c>
      <c r="B629">
        <v>40.759998000000003</v>
      </c>
      <c r="C629">
        <v>40.830002</v>
      </c>
      <c r="D629">
        <v>40.409999999999997</v>
      </c>
      <c r="E629">
        <v>40.439999</v>
      </c>
      <c r="F629">
        <v>31.800303</v>
      </c>
      <c r="G629">
        <v>10912500</v>
      </c>
    </row>
    <row r="630" spans="1:7" x14ac:dyDescent="0.2">
      <c r="A630" s="31">
        <v>42212</v>
      </c>
      <c r="B630">
        <v>40.279998999999997</v>
      </c>
      <c r="C630">
        <v>40.580002</v>
      </c>
      <c r="D630">
        <v>40.159999999999997</v>
      </c>
      <c r="E630">
        <v>40.540000999999997</v>
      </c>
      <c r="F630">
        <v>31.878938999999999</v>
      </c>
      <c r="G630">
        <v>10945700</v>
      </c>
    </row>
    <row r="631" spans="1:7" x14ac:dyDescent="0.2">
      <c r="A631" s="31">
        <v>42213</v>
      </c>
      <c r="B631">
        <v>40.650002000000001</v>
      </c>
      <c r="C631">
        <v>40.729999999999997</v>
      </c>
      <c r="D631">
        <v>40.439999</v>
      </c>
      <c r="E631">
        <v>40.549999</v>
      </c>
      <c r="F631">
        <v>31.886794999999999</v>
      </c>
      <c r="G631">
        <v>11021800</v>
      </c>
    </row>
    <row r="632" spans="1:7" x14ac:dyDescent="0.2">
      <c r="A632" s="31">
        <v>42214</v>
      </c>
      <c r="B632">
        <v>40.529998999999997</v>
      </c>
      <c r="C632">
        <v>40.709999000000003</v>
      </c>
      <c r="D632">
        <v>40.490001999999997</v>
      </c>
      <c r="E632">
        <v>40.590000000000003</v>
      </c>
      <c r="F632">
        <v>31.918261000000001</v>
      </c>
      <c r="G632">
        <v>8479900</v>
      </c>
    </row>
    <row r="633" spans="1:7" x14ac:dyDescent="0.2">
      <c r="A633" s="31">
        <v>42215</v>
      </c>
      <c r="B633">
        <v>40.549999</v>
      </c>
      <c r="C633">
        <v>40.75</v>
      </c>
      <c r="D633">
        <v>40.389999000000003</v>
      </c>
      <c r="E633">
        <v>40.560001</v>
      </c>
      <c r="F633">
        <v>31.894665</v>
      </c>
      <c r="G633">
        <v>9095500</v>
      </c>
    </row>
    <row r="634" spans="1:7" x14ac:dyDescent="0.2">
      <c r="A634" s="31">
        <v>42216</v>
      </c>
      <c r="B634">
        <v>40.880001</v>
      </c>
      <c r="C634">
        <v>41.220001000000003</v>
      </c>
      <c r="D634">
        <v>40.770000000000003</v>
      </c>
      <c r="E634">
        <v>41.080002</v>
      </c>
      <c r="F634">
        <v>32.303573999999998</v>
      </c>
      <c r="G634">
        <v>15309500</v>
      </c>
    </row>
    <row r="635" spans="1:7" x14ac:dyDescent="0.2">
      <c r="A635" s="31">
        <v>42219</v>
      </c>
      <c r="B635">
        <v>40.849997999999999</v>
      </c>
      <c r="C635">
        <v>41.549999</v>
      </c>
      <c r="D635">
        <v>40.840000000000003</v>
      </c>
      <c r="E635">
        <v>41.540000999999997</v>
      </c>
      <c r="F635">
        <v>32.665295</v>
      </c>
      <c r="G635">
        <v>14672600</v>
      </c>
    </row>
    <row r="636" spans="1:7" x14ac:dyDescent="0.2">
      <c r="A636" s="31">
        <v>42220</v>
      </c>
      <c r="B636">
        <v>41.509998000000003</v>
      </c>
      <c r="C636">
        <v>41.869999</v>
      </c>
      <c r="D636">
        <v>41.34</v>
      </c>
      <c r="E636">
        <v>41.849997999999999</v>
      </c>
      <c r="F636">
        <v>32.909064999999998</v>
      </c>
      <c r="G636">
        <v>17559900</v>
      </c>
    </row>
    <row r="637" spans="1:7" x14ac:dyDescent="0.2">
      <c r="A637" s="31">
        <v>42221</v>
      </c>
      <c r="B637">
        <v>41.919998</v>
      </c>
      <c r="C637">
        <v>42.220001000000003</v>
      </c>
      <c r="D637">
        <v>41.82</v>
      </c>
      <c r="E637">
        <v>42.119999</v>
      </c>
      <c r="F637">
        <v>33.121391000000003</v>
      </c>
      <c r="G637">
        <v>15329200</v>
      </c>
    </row>
    <row r="638" spans="1:7" x14ac:dyDescent="0.2">
      <c r="A638" s="31">
        <v>42222</v>
      </c>
      <c r="B638">
        <v>42</v>
      </c>
      <c r="C638">
        <v>42.25</v>
      </c>
      <c r="D638">
        <v>41.860000999999997</v>
      </c>
      <c r="E638">
        <v>41.919998</v>
      </c>
      <c r="F638">
        <v>32.964111000000003</v>
      </c>
      <c r="G638">
        <v>11378900</v>
      </c>
    </row>
    <row r="639" spans="1:7" x14ac:dyDescent="0.2">
      <c r="A639" s="31">
        <v>42223</v>
      </c>
      <c r="B639">
        <v>41.810001</v>
      </c>
      <c r="C639">
        <v>41.970001000000003</v>
      </c>
      <c r="D639">
        <v>41.529998999999997</v>
      </c>
      <c r="E639">
        <v>41.77</v>
      </c>
      <c r="F639">
        <v>32.846164999999999</v>
      </c>
      <c r="G639">
        <v>10886700</v>
      </c>
    </row>
    <row r="640" spans="1:7" x14ac:dyDescent="0.2">
      <c r="A640" s="31">
        <v>42226</v>
      </c>
      <c r="B640">
        <v>41.889999000000003</v>
      </c>
      <c r="C640">
        <v>41.990001999999997</v>
      </c>
      <c r="D640">
        <v>41.580002</v>
      </c>
      <c r="E640">
        <v>41.68</v>
      </c>
      <c r="F640">
        <v>32.775382999999998</v>
      </c>
      <c r="G640">
        <v>9501900</v>
      </c>
    </row>
    <row r="641" spans="1:7" x14ac:dyDescent="0.2">
      <c r="A641" s="31">
        <v>42227</v>
      </c>
      <c r="B641">
        <v>41.400002000000001</v>
      </c>
      <c r="C641">
        <v>41.57</v>
      </c>
      <c r="D641">
        <v>41.169998</v>
      </c>
      <c r="E641">
        <v>41.48</v>
      </c>
      <c r="F641">
        <v>32.618110999999999</v>
      </c>
      <c r="G641">
        <v>11254900</v>
      </c>
    </row>
    <row r="642" spans="1:7" x14ac:dyDescent="0.2">
      <c r="A642" s="31">
        <v>42228</v>
      </c>
      <c r="B642">
        <v>41.130001</v>
      </c>
      <c r="C642">
        <v>41.259998000000003</v>
      </c>
      <c r="D642">
        <v>40.849997999999999</v>
      </c>
      <c r="E642">
        <v>41.259998000000003</v>
      </c>
      <c r="F642">
        <v>32.445107</v>
      </c>
      <c r="G642">
        <v>9602200</v>
      </c>
    </row>
    <row r="643" spans="1:7" x14ac:dyDescent="0.2">
      <c r="A643" s="31">
        <v>42229</v>
      </c>
      <c r="B643">
        <v>41.279998999999997</v>
      </c>
      <c r="C643">
        <v>41.380001</v>
      </c>
      <c r="D643">
        <v>41.009998000000003</v>
      </c>
      <c r="E643">
        <v>41.099997999999999</v>
      </c>
      <c r="F643">
        <v>32.319293999999999</v>
      </c>
      <c r="G643">
        <v>10270900</v>
      </c>
    </row>
    <row r="644" spans="1:7" x14ac:dyDescent="0.2">
      <c r="A644" s="31">
        <v>42230</v>
      </c>
      <c r="B644">
        <v>41.009998000000003</v>
      </c>
      <c r="C644">
        <v>41.25</v>
      </c>
      <c r="D644">
        <v>40.959999000000003</v>
      </c>
      <c r="E644">
        <v>41.25</v>
      </c>
      <c r="F644">
        <v>32.437244</v>
      </c>
      <c r="G644">
        <v>9904800</v>
      </c>
    </row>
    <row r="645" spans="1:7" x14ac:dyDescent="0.2">
      <c r="A645" s="31">
        <v>42233</v>
      </c>
      <c r="B645">
        <v>41.029998999999997</v>
      </c>
      <c r="C645">
        <v>41.450001</v>
      </c>
      <c r="D645">
        <v>40.970001000000003</v>
      </c>
      <c r="E645">
        <v>41.349997999999999</v>
      </c>
      <c r="F645">
        <v>32.515892000000001</v>
      </c>
      <c r="G645">
        <v>8272800</v>
      </c>
    </row>
    <row r="646" spans="1:7" x14ac:dyDescent="0.2">
      <c r="A646" s="31">
        <v>42234</v>
      </c>
      <c r="B646">
        <v>41.279998999999997</v>
      </c>
      <c r="C646">
        <v>41.529998999999997</v>
      </c>
      <c r="D646">
        <v>41.189999</v>
      </c>
      <c r="E646">
        <v>41.299999</v>
      </c>
      <c r="F646">
        <v>32.476573999999999</v>
      </c>
      <c r="G646">
        <v>11199400</v>
      </c>
    </row>
    <row r="647" spans="1:7" x14ac:dyDescent="0.2">
      <c r="A647" s="31">
        <v>42235</v>
      </c>
      <c r="B647">
        <v>41.139999000000003</v>
      </c>
      <c r="C647">
        <v>41.240001999999997</v>
      </c>
      <c r="D647">
        <v>40.779998999999997</v>
      </c>
      <c r="E647">
        <v>40.779998999999997</v>
      </c>
      <c r="F647">
        <v>32.067664999999998</v>
      </c>
      <c r="G647">
        <v>15796500</v>
      </c>
    </row>
    <row r="648" spans="1:7" x14ac:dyDescent="0.2">
      <c r="A648" s="31">
        <v>42236</v>
      </c>
      <c r="B648">
        <v>40.520000000000003</v>
      </c>
      <c r="C648">
        <v>40.82</v>
      </c>
      <c r="D648">
        <v>40.419998</v>
      </c>
      <c r="E648">
        <v>40.549999</v>
      </c>
      <c r="F648">
        <v>31.886794999999999</v>
      </c>
      <c r="G648">
        <v>14218000</v>
      </c>
    </row>
    <row r="649" spans="1:7" x14ac:dyDescent="0.2">
      <c r="A649" s="31">
        <v>42237</v>
      </c>
      <c r="B649">
        <v>40.159999999999997</v>
      </c>
      <c r="C649">
        <v>40.470001000000003</v>
      </c>
      <c r="D649">
        <v>39.509998000000003</v>
      </c>
      <c r="E649">
        <v>39.529998999999997</v>
      </c>
      <c r="F649">
        <v>31.084709</v>
      </c>
      <c r="G649">
        <v>28036200</v>
      </c>
    </row>
    <row r="650" spans="1:7" x14ac:dyDescent="0.2">
      <c r="A650" s="31">
        <v>42240</v>
      </c>
      <c r="B650">
        <v>37.990001999999997</v>
      </c>
      <c r="C650">
        <v>38.939999</v>
      </c>
      <c r="D650">
        <v>36.560001</v>
      </c>
      <c r="E650">
        <v>38.380001</v>
      </c>
      <c r="F650">
        <v>30.180413999999999</v>
      </c>
      <c r="G650">
        <v>44065300</v>
      </c>
    </row>
    <row r="651" spans="1:7" x14ac:dyDescent="0.2">
      <c r="A651" s="31">
        <v>42241</v>
      </c>
      <c r="B651">
        <v>39.130001</v>
      </c>
      <c r="C651">
        <v>39.279998999999997</v>
      </c>
      <c r="D651">
        <v>37.93</v>
      </c>
      <c r="E651">
        <v>37.990001999999997</v>
      </c>
      <c r="F651">
        <v>29.873729999999998</v>
      </c>
      <c r="G651">
        <v>31363700</v>
      </c>
    </row>
    <row r="652" spans="1:7" x14ac:dyDescent="0.2">
      <c r="A652" s="31">
        <v>42242</v>
      </c>
      <c r="B652">
        <v>38.75</v>
      </c>
      <c r="C652">
        <v>38.830002</v>
      </c>
      <c r="D652">
        <v>37.889999000000003</v>
      </c>
      <c r="E652">
        <v>38.729999999999997</v>
      </c>
      <c r="F652">
        <v>30.455628999999998</v>
      </c>
      <c r="G652">
        <v>23523300</v>
      </c>
    </row>
    <row r="653" spans="1:7" x14ac:dyDescent="0.2">
      <c r="A653" s="31">
        <v>42243</v>
      </c>
      <c r="B653">
        <v>39.060001</v>
      </c>
      <c r="C653">
        <v>39.380001</v>
      </c>
      <c r="D653">
        <v>38.599997999999999</v>
      </c>
      <c r="E653">
        <v>39.270000000000003</v>
      </c>
      <c r="F653">
        <v>30.880261999999998</v>
      </c>
      <c r="G653">
        <v>18871600</v>
      </c>
    </row>
    <row r="654" spans="1:7" x14ac:dyDescent="0.2">
      <c r="A654" s="31">
        <v>42244</v>
      </c>
      <c r="B654">
        <v>39.110000999999997</v>
      </c>
      <c r="C654">
        <v>39.470001000000003</v>
      </c>
      <c r="D654">
        <v>39.049999</v>
      </c>
      <c r="E654">
        <v>39.450001</v>
      </c>
      <c r="F654">
        <v>31.021806999999999</v>
      </c>
      <c r="G654">
        <v>14503900</v>
      </c>
    </row>
    <row r="655" spans="1:7" x14ac:dyDescent="0.2">
      <c r="A655" s="31">
        <v>42247</v>
      </c>
      <c r="B655">
        <v>39.150002000000001</v>
      </c>
      <c r="C655">
        <v>39.450001</v>
      </c>
      <c r="D655">
        <v>39.060001</v>
      </c>
      <c r="E655">
        <v>39.32</v>
      </c>
      <c r="F655">
        <v>30.919581999999998</v>
      </c>
      <c r="G655">
        <v>12673300</v>
      </c>
    </row>
    <row r="656" spans="1:7" x14ac:dyDescent="0.2">
      <c r="A656" s="31">
        <v>42248</v>
      </c>
      <c r="B656">
        <v>38.669998</v>
      </c>
      <c r="C656">
        <v>39.029998999999997</v>
      </c>
      <c r="D656">
        <v>38.540000999999997</v>
      </c>
      <c r="E656">
        <v>38.75</v>
      </c>
      <c r="F656">
        <v>30.471359</v>
      </c>
      <c r="G656">
        <v>23703200</v>
      </c>
    </row>
    <row r="657" spans="1:7" x14ac:dyDescent="0.2">
      <c r="A657" s="31">
        <v>42249</v>
      </c>
      <c r="B657">
        <v>39.029998999999997</v>
      </c>
      <c r="C657">
        <v>39.07</v>
      </c>
      <c r="D657">
        <v>38.560001</v>
      </c>
      <c r="E657">
        <v>38.900002000000001</v>
      </c>
      <c r="F657">
        <v>30.589312</v>
      </c>
      <c r="G657">
        <v>14054800</v>
      </c>
    </row>
    <row r="658" spans="1:7" x14ac:dyDescent="0.2">
      <c r="A658" s="31">
        <v>42250</v>
      </c>
      <c r="B658">
        <v>38.900002000000001</v>
      </c>
      <c r="C658">
        <v>39.340000000000003</v>
      </c>
      <c r="D658">
        <v>38.840000000000003</v>
      </c>
      <c r="E658">
        <v>39.159999999999997</v>
      </c>
      <c r="F658">
        <v>30.793759999999999</v>
      </c>
      <c r="G658">
        <v>13311600</v>
      </c>
    </row>
    <row r="659" spans="1:7" x14ac:dyDescent="0.2">
      <c r="A659" s="31">
        <v>42251</v>
      </c>
      <c r="B659">
        <v>38.68</v>
      </c>
      <c r="C659">
        <v>38.790000999999997</v>
      </c>
      <c r="D659">
        <v>38.380001</v>
      </c>
      <c r="E659">
        <v>38.520000000000003</v>
      </c>
      <c r="F659">
        <v>30.290495</v>
      </c>
      <c r="G659">
        <v>15450500</v>
      </c>
    </row>
    <row r="660" spans="1:7" x14ac:dyDescent="0.2">
      <c r="A660" s="31">
        <v>42255</v>
      </c>
      <c r="B660">
        <v>38.869999</v>
      </c>
      <c r="C660">
        <v>39.029998999999997</v>
      </c>
      <c r="D660">
        <v>38.599997999999999</v>
      </c>
      <c r="E660">
        <v>38.900002000000001</v>
      </c>
      <c r="F660">
        <v>30.589312</v>
      </c>
      <c r="G660">
        <v>15273900</v>
      </c>
    </row>
    <row r="661" spans="1:7" x14ac:dyDescent="0.2">
      <c r="A661" s="31">
        <v>42256</v>
      </c>
      <c r="B661">
        <v>39.119999</v>
      </c>
      <c r="C661">
        <v>39.209999000000003</v>
      </c>
      <c r="D661">
        <v>38.200001</v>
      </c>
      <c r="E661">
        <v>38.299999</v>
      </c>
      <c r="F661">
        <v>30.117493</v>
      </c>
      <c r="G661">
        <v>13764600</v>
      </c>
    </row>
    <row r="662" spans="1:7" x14ac:dyDescent="0.2">
      <c r="A662" s="31">
        <v>42257</v>
      </c>
      <c r="B662">
        <v>38.310001</v>
      </c>
      <c r="C662">
        <v>38.650002000000001</v>
      </c>
      <c r="D662">
        <v>38.25</v>
      </c>
      <c r="E662">
        <v>38.419998</v>
      </c>
      <c r="F662">
        <v>30.211856999999998</v>
      </c>
      <c r="G662">
        <v>14952500</v>
      </c>
    </row>
    <row r="663" spans="1:7" x14ac:dyDescent="0.2">
      <c r="A663" s="31">
        <v>42258</v>
      </c>
      <c r="B663">
        <v>38.009998000000003</v>
      </c>
      <c r="C663">
        <v>38.189999</v>
      </c>
      <c r="D663">
        <v>37.840000000000003</v>
      </c>
      <c r="E663">
        <v>38.130001</v>
      </c>
      <c r="F663">
        <v>30.243589</v>
      </c>
      <c r="G663">
        <v>11802300</v>
      </c>
    </row>
    <row r="664" spans="1:7" x14ac:dyDescent="0.2">
      <c r="A664" s="31">
        <v>42261</v>
      </c>
      <c r="B664">
        <v>38.220001000000003</v>
      </c>
      <c r="C664">
        <v>38.220001000000003</v>
      </c>
      <c r="D664">
        <v>37.849997999999999</v>
      </c>
      <c r="E664">
        <v>38.099997999999999</v>
      </c>
      <c r="F664">
        <v>30.219795000000001</v>
      </c>
      <c r="G664">
        <v>8950000</v>
      </c>
    </row>
    <row r="665" spans="1:7" x14ac:dyDescent="0.2">
      <c r="A665" s="31">
        <v>42262</v>
      </c>
      <c r="B665">
        <v>38.07</v>
      </c>
      <c r="C665">
        <v>38.630001</v>
      </c>
      <c r="D665">
        <v>37.919998</v>
      </c>
      <c r="E665">
        <v>38.5</v>
      </c>
      <c r="F665">
        <v>30.537057999999998</v>
      </c>
      <c r="G665">
        <v>13019800</v>
      </c>
    </row>
    <row r="666" spans="1:7" x14ac:dyDescent="0.2">
      <c r="A666" s="31">
        <v>42263</v>
      </c>
      <c r="B666">
        <v>38.669998</v>
      </c>
      <c r="C666">
        <v>39.189999</v>
      </c>
      <c r="D666">
        <v>38.470001000000003</v>
      </c>
      <c r="E666">
        <v>39.150002000000001</v>
      </c>
      <c r="F666">
        <v>31.052617999999999</v>
      </c>
      <c r="G666">
        <v>22233400</v>
      </c>
    </row>
    <row r="667" spans="1:7" x14ac:dyDescent="0.2">
      <c r="A667" s="31">
        <v>42264</v>
      </c>
      <c r="B667">
        <v>39.150002000000001</v>
      </c>
      <c r="C667">
        <v>39.610000999999997</v>
      </c>
      <c r="D667">
        <v>39.040000999999997</v>
      </c>
      <c r="E667">
        <v>39.380001</v>
      </c>
      <c r="F667">
        <v>31.235052</v>
      </c>
      <c r="G667">
        <v>21232500</v>
      </c>
    </row>
    <row r="668" spans="1:7" x14ac:dyDescent="0.2">
      <c r="A668" s="31">
        <v>42265</v>
      </c>
      <c r="B668">
        <v>38.860000999999997</v>
      </c>
      <c r="C668">
        <v>39.299999</v>
      </c>
      <c r="D668">
        <v>38.709999000000003</v>
      </c>
      <c r="E668">
        <v>38.979999999999997</v>
      </c>
      <c r="F668">
        <v>30.917784000000001</v>
      </c>
      <c r="G668">
        <v>27527300</v>
      </c>
    </row>
    <row r="669" spans="1:7" x14ac:dyDescent="0.2">
      <c r="A669" s="31">
        <v>42268</v>
      </c>
      <c r="B669">
        <v>39.049999</v>
      </c>
      <c r="C669">
        <v>39.310001</v>
      </c>
      <c r="D669">
        <v>38.939999</v>
      </c>
      <c r="E669">
        <v>39.189999</v>
      </c>
      <c r="F669">
        <v>31.084344999999999</v>
      </c>
      <c r="G669">
        <v>12935800</v>
      </c>
    </row>
    <row r="670" spans="1:7" x14ac:dyDescent="0.2">
      <c r="A670" s="31">
        <v>42269</v>
      </c>
      <c r="B670">
        <v>38.68</v>
      </c>
      <c r="C670">
        <v>38.990001999999997</v>
      </c>
      <c r="D670">
        <v>38.580002</v>
      </c>
      <c r="E670">
        <v>38.790000999999997</v>
      </c>
      <c r="F670">
        <v>30.767075999999999</v>
      </c>
      <c r="G670">
        <v>15021300</v>
      </c>
    </row>
    <row r="671" spans="1:7" x14ac:dyDescent="0.2">
      <c r="A671" s="31">
        <v>42270</v>
      </c>
      <c r="B671">
        <v>38.790000999999997</v>
      </c>
      <c r="C671">
        <v>38.880001</v>
      </c>
      <c r="D671">
        <v>38.549999</v>
      </c>
      <c r="E671">
        <v>38.759998000000003</v>
      </c>
      <c r="F671">
        <v>30.743279000000001</v>
      </c>
      <c r="G671">
        <v>8910800</v>
      </c>
    </row>
    <row r="672" spans="1:7" x14ac:dyDescent="0.2">
      <c r="A672" s="31">
        <v>42271</v>
      </c>
      <c r="B672">
        <v>38.520000000000003</v>
      </c>
      <c r="C672">
        <v>39.200001</v>
      </c>
      <c r="D672">
        <v>38.509998000000003</v>
      </c>
      <c r="E672">
        <v>39.150002000000001</v>
      </c>
      <c r="F672">
        <v>31.052617999999999</v>
      </c>
      <c r="G672">
        <v>19385700</v>
      </c>
    </row>
    <row r="673" spans="1:7" x14ac:dyDescent="0.2">
      <c r="A673" s="31">
        <v>42272</v>
      </c>
      <c r="B673">
        <v>39.43</v>
      </c>
      <c r="C673">
        <v>40.080002</v>
      </c>
      <c r="D673">
        <v>39.330002</v>
      </c>
      <c r="E673">
        <v>39.619999</v>
      </c>
      <c r="F673">
        <v>31.425407</v>
      </c>
      <c r="G673">
        <v>22511300</v>
      </c>
    </row>
    <row r="674" spans="1:7" x14ac:dyDescent="0.2">
      <c r="A674" s="31">
        <v>42275</v>
      </c>
      <c r="B674">
        <v>39.520000000000003</v>
      </c>
      <c r="C674">
        <v>39.82</v>
      </c>
      <c r="D674">
        <v>39.330002</v>
      </c>
      <c r="E674">
        <v>39.529998999999997</v>
      </c>
      <c r="F674">
        <v>31.354016999999999</v>
      </c>
      <c r="G674">
        <v>19323100</v>
      </c>
    </row>
    <row r="675" spans="1:7" x14ac:dyDescent="0.2">
      <c r="A675" s="31">
        <v>42276</v>
      </c>
      <c r="B675">
        <v>39.520000000000003</v>
      </c>
      <c r="C675">
        <v>39.709999000000003</v>
      </c>
      <c r="D675">
        <v>39.330002</v>
      </c>
      <c r="E675">
        <v>39.659999999999997</v>
      </c>
      <c r="F675">
        <v>31.457132000000001</v>
      </c>
      <c r="G675">
        <v>14166900</v>
      </c>
    </row>
    <row r="676" spans="1:7" x14ac:dyDescent="0.2">
      <c r="A676" s="31">
        <v>42277</v>
      </c>
      <c r="B676">
        <v>39.880001</v>
      </c>
      <c r="C676">
        <v>40.229999999999997</v>
      </c>
      <c r="D676">
        <v>39.799999</v>
      </c>
      <c r="E676">
        <v>40.119999</v>
      </c>
      <c r="F676">
        <v>31.821985000000002</v>
      </c>
      <c r="G676">
        <v>19752600</v>
      </c>
    </row>
    <row r="677" spans="1:7" x14ac:dyDescent="0.2">
      <c r="A677" s="31">
        <v>42278</v>
      </c>
      <c r="B677">
        <v>40.220001000000003</v>
      </c>
      <c r="C677">
        <v>40.470001000000003</v>
      </c>
      <c r="D677">
        <v>39.599997999999999</v>
      </c>
      <c r="E677">
        <v>39.799999</v>
      </c>
      <c r="F677">
        <v>31.568192</v>
      </c>
      <c r="G677">
        <v>19606600</v>
      </c>
    </row>
    <row r="678" spans="1:7" x14ac:dyDescent="0.2">
      <c r="A678" s="31">
        <v>42279</v>
      </c>
      <c r="B678">
        <v>39.560001</v>
      </c>
      <c r="C678">
        <v>40.389999000000003</v>
      </c>
      <c r="D678">
        <v>39.360000999999997</v>
      </c>
      <c r="E678">
        <v>40.389999000000003</v>
      </c>
      <c r="F678">
        <v>32.036152000000001</v>
      </c>
      <c r="G678">
        <v>15537300</v>
      </c>
    </row>
    <row r="679" spans="1:7" x14ac:dyDescent="0.2">
      <c r="A679" s="31">
        <v>42282</v>
      </c>
      <c r="B679">
        <v>40.450001</v>
      </c>
      <c r="C679">
        <v>41.049999</v>
      </c>
      <c r="D679">
        <v>40.43</v>
      </c>
      <c r="E679">
        <v>41.009998000000003</v>
      </c>
      <c r="F679">
        <v>32.527915999999998</v>
      </c>
      <c r="G679">
        <v>15664000</v>
      </c>
    </row>
    <row r="680" spans="1:7" x14ac:dyDescent="0.2">
      <c r="A680" s="31">
        <v>42283</v>
      </c>
      <c r="B680">
        <v>41.040000999999997</v>
      </c>
      <c r="C680">
        <v>41.34</v>
      </c>
      <c r="D680">
        <v>40.93</v>
      </c>
      <c r="E680">
        <v>40.959999000000003</v>
      </c>
      <c r="F680">
        <v>32.488250999999998</v>
      </c>
      <c r="G680">
        <v>14579400</v>
      </c>
    </row>
    <row r="681" spans="1:7" x14ac:dyDescent="0.2">
      <c r="A681" s="31">
        <v>42284</v>
      </c>
      <c r="B681">
        <v>41.139999000000003</v>
      </c>
      <c r="C681">
        <v>41.610000999999997</v>
      </c>
      <c r="D681">
        <v>41.099997999999999</v>
      </c>
      <c r="E681">
        <v>41.52</v>
      </c>
      <c r="F681">
        <v>32.932426</v>
      </c>
      <c r="G681">
        <v>14329700</v>
      </c>
    </row>
    <row r="682" spans="1:7" x14ac:dyDescent="0.2">
      <c r="A682" s="31">
        <v>42285</v>
      </c>
      <c r="B682">
        <v>41.259998000000003</v>
      </c>
      <c r="C682">
        <v>41.990001999999997</v>
      </c>
      <c r="D682">
        <v>41.259998000000003</v>
      </c>
      <c r="E682">
        <v>41.98</v>
      </c>
      <c r="F682">
        <v>33.297294999999998</v>
      </c>
      <c r="G682">
        <v>11960200</v>
      </c>
    </row>
    <row r="683" spans="1:7" x14ac:dyDescent="0.2">
      <c r="A683" s="31">
        <v>42286</v>
      </c>
      <c r="B683">
        <v>41.82</v>
      </c>
      <c r="C683">
        <v>42.119999</v>
      </c>
      <c r="D683">
        <v>41.779998999999997</v>
      </c>
      <c r="E683">
        <v>42.02</v>
      </c>
      <c r="F683">
        <v>33.329017999999998</v>
      </c>
      <c r="G683">
        <v>13931200</v>
      </c>
    </row>
    <row r="684" spans="1:7" x14ac:dyDescent="0.2">
      <c r="A684" s="31">
        <v>42289</v>
      </c>
      <c r="B684">
        <v>41.830002</v>
      </c>
      <c r="C684">
        <v>42.290000999999997</v>
      </c>
      <c r="D684">
        <v>41.810001</v>
      </c>
      <c r="E684">
        <v>42</v>
      </c>
      <c r="F684">
        <v>33.313152000000002</v>
      </c>
      <c r="G684">
        <v>12299100</v>
      </c>
    </row>
    <row r="685" spans="1:7" x14ac:dyDescent="0.2">
      <c r="A685" s="31">
        <v>42290</v>
      </c>
      <c r="B685">
        <v>41.799999</v>
      </c>
      <c r="C685">
        <v>41.91</v>
      </c>
      <c r="D685">
        <v>41.540000999999997</v>
      </c>
      <c r="E685">
        <v>41.650002000000001</v>
      </c>
      <c r="F685">
        <v>33.035544999999999</v>
      </c>
      <c r="G685">
        <v>12903600</v>
      </c>
    </row>
    <row r="686" spans="1:7" x14ac:dyDescent="0.2">
      <c r="A686" s="31">
        <v>42291</v>
      </c>
      <c r="B686">
        <v>41.560001</v>
      </c>
      <c r="C686">
        <v>41.959999000000003</v>
      </c>
      <c r="D686">
        <v>41.560001</v>
      </c>
      <c r="E686">
        <v>41.68</v>
      </c>
      <c r="F686">
        <v>33.059334</v>
      </c>
      <c r="G686">
        <v>14180000</v>
      </c>
    </row>
    <row r="687" spans="1:7" x14ac:dyDescent="0.2">
      <c r="A687" s="31">
        <v>42292</v>
      </c>
      <c r="B687">
        <v>41.869999</v>
      </c>
      <c r="C687">
        <v>42.029998999999997</v>
      </c>
      <c r="D687">
        <v>41.599997999999999</v>
      </c>
      <c r="E687">
        <v>41.919998</v>
      </c>
      <c r="F687">
        <v>33.249699</v>
      </c>
      <c r="G687">
        <v>11801600</v>
      </c>
    </row>
    <row r="688" spans="1:7" x14ac:dyDescent="0.2">
      <c r="A688" s="31">
        <v>42293</v>
      </c>
      <c r="B688">
        <v>42.16</v>
      </c>
      <c r="C688">
        <v>42.209999000000003</v>
      </c>
      <c r="D688">
        <v>41.880001</v>
      </c>
      <c r="E688">
        <v>42.02</v>
      </c>
      <c r="F688">
        <v>33.329017999999998</v>
      </c>
      <c r="G688">
        <v>20384200</v>
      </c>
    </row>
    <row r="689" spans="1:7" x14ac:dyDescent="0.2">
      <c r="A689" s="31">
        <v>42296</v>
      </c>
      <c r="B689">
        <v>41.900002000000001</v>
      </c>
      <c r="C689">
        <v>42.060001</v>
      </c>
      <c r="D689">
        <v>41.799999</v>
      </c>
      <c r="E689">
        <v>41.990001999999997</v>
      </c>
      <c r="F689">
        <v>33.305233000000001</v>
      </c>
      <c r="G689">
        <v>15553800</v>
      </c>
    </row>
    <row r="690" spans="1:7" x14ac:dyDescent="0.2">
      <c r="A690" s="31">
        <v>42297</v>
      </c>
      <c r="B690">
        <v>42</v>
      </c>
      <c r="C690">
        <v>42.400002000000001</v>
      </c>
      <c r="D690">
        <v>42</v>
      </c>
      <c r="E690">
        <v>42.290000999999997</v>
      </c>
      <c r="F690">
        <v>33.543179000000002</v>
      </c>
      <c r="G690">
        <v>16199300</v>
      </c>
    </row>
    <row r="691" spans="1:7" x14ac:dyDescent="0.2">
      <c r="A691" s="31">
        <v>42298</v>
      </c>
      <c r="B691">
        <v>41.939999</v>
      </c>
      <c r="C691">
        <v>42.52</v>
      </c>
      <c r="D691">
        <v>41.709999000000003</v>
      </c>
      <c r="E691">
        <v>42.189999</v>
      </c>
      <c r="F691">
        <v>33.463859999999997</v>
      </c>
      <c r="G691">
        <v>19254900</v>
      </c>
    </row>
    <row r="692" spans="1:7" x14ac:dyDescent="0.2">
      <c r="A692" s="31">
        <v>42299</v>
      </c>
      <c r="B692">
        <v>42.439999</v>
      </c>
      <c r="C692">
        <v>43.849997999999999</v>
      </c>
      <c r="D692">
        <v>42.41</v>
      </c>
      <c r="E692">
        <v>43.240001999999997</v>
      </c>
      <c r="F692">
        <v>34.296680000000002</v>
      </c>
      <c r="G692">
        <v>35920200</v>
      </c>
    </row>
    <row r="693" spans="1:7" x14ac:dyDescent="0.2">
      <c r="A693" s="31">
        <v>42300</v>
      </c>
      <c r="B693">
        <v>43.310001</v>
      </c>
      <c r="C693">
        <v>43.310001</v>
      </c>
      <c r="D693">
        <v>42.75</v>
      </c>
      <c r="E693">
        <v>42.790000999999997</v>
      </c>
      <c r="F693">
        <v>33.939751000000001</v>
      </c>
      <c r="G693">
        <v>18796100</v>
      </c>
    </row>
    <row r="694" spans="1:7" x14ac:dyDescent="0.2">
      <c r="A694" s="31">
        <v>42303</v>
      </c>
      <c r="B694">
        <v>42.759998000000003</v>
      </c>
      <c r="C694">
        <v>42.889999000000003</v>
      </c>
      <c r="D694">
        <v>42.459999000000003</v>
      </c>
      <c r="E694">
        <v>42.59</v>
      </c>
      <c r="F694">
        <v>33.781120000000001</v>
      </c>
      <c r="G694">
        <v>14788600</v>
      </c>
    </row>
    <row r="695" spans="1:7" x14ac:dyDescent="0.2">
      <c r="A695" s="31">
        <v>42304</v>
      </c>
      <c r="B695">
        <v>42.5</v>
      </c>
      <c r="C695">
        <v>42.77</v>
      </c>
      <c r="D695">
        <v>42.48</v>
      </c>
      <c r="E695">
        <v>42.610000999999997</v>
      </c>
      <c r="F695">
        <v>33.796993000000001</v>
      </c>
      <c r="G695">
        <v>30166600</v>
      </c>
    </row>
    <row r="696" spans="1:7" x14ac:dyDescent="0.2">
      <c r="A696" s="31">
        <v>42305</v>
      </c>
      <c r="B696">
        <v>42.75</v>
      </c>
      <c r="C696">
        <v>42.84</v>
      </c>
      <c r="D696">
        <v>42.209999000000003</v>
      </c>
      <c r="E696">
        <v>42.73</v>
      </c>
      <c r="F696">
        <v>33.892166000000003</v>
      </c>
      <c r="G696">
        <v>13667300</v>
      </c>
    </row>
    <row r="697" spans="1:7" x14ac:dyDescent="0.2">
      <c r="A697" s="31">
        <v>42306</v>
      </c>
      <c r="B697">
        <v>42.66</v>
      </c>
      <c r="C697">
        <v>42.900002000000001</v>
      </c>
      <c r="D697">
        <v>42.34</v>
      </c>
      <c r="E697">
        <v>42.790000999999997</v>
      </c>
      <c r="F697">
        <v>33.939751000000001</v>
      </c>
      <c r="G697">
        <v>9427400</v>
      </c>
    </row>
    <row r="698" spans="1:7" x14ac:dyDescent="0.2">
      <c r="A698" s="31">
        <v>42307</v>
      </c>
      <c r="B698">
        <v>42.799999</v>
      </c>
      <c r="C698">
        <v>42.860000999999997</v>
      </c>
      <c r="D698">
        <v>42.349997999999999</v>
      </c>
      <c r="E698">
        <v>42.349997999999999</v>
      </c>
      <c r="F698">
        <v>33.590758999999998</v>
      </c>
      <c r="G698">
        <v>15356200</v>
      </c>
    </row>
    <row r="699" spans="1:7" x14ac:dyDescent="0.2">
      <c r="A699" s="31">
        <v>42310</v>
      </c>
      <c r="B699">
        <v>42.32</v>
      </c>
      <c r="C699">
        <v>42.360000999999997</v>
      </c>
      <c r="D699">
        <v>41.900002000000001</v>
      </c>
      <c r="E699">
        <v>42.240001999999997</v>
      </c>
      <c r="F699">
        <v>33.503520999999999</v>
      </c>
      <c r="G699">
        <v>16252200</v>
      </c>
    </row>
    <row r="700" spans="1:7" x14ac:dyDescent="0.2">
      <c r="A700" s="31">
        <v>42311</v>
      </c>
      <c r="B700">
        <v>42.18</v>
      </c>
      <c r="C700">
        <v>42.32</v>
      </c>
      <c r="D700">
        <v>41.810001</v>
      </c>
      <c r="E700">
        <v>42.16</v>
      </c>
      <c r="F700">
        <v>33.440052000000001</v>
      </c>
      <c r="G700">
        <v>9693100</v>
      </c>
    </row>
    <row r="701" spans="1:7" x14ac:dyDescent="0.2">
      <c r="A701" s="31">
        <v>42312</v>
      </c>
      <c r="B701">
        <v>42.27</v>
      </c>
      <c r="C701">
        <v>42.389999000000003</v>
      </c>
      <c r="D701">
        <v>41.889999000000003</v>
      </c>
      <c r="E701">
        <v>41.970001000000003</v>
      </c>
      <c r="F701">
        <v>33.289360000000002</v>
      </c>
      <c r="G701">
        <v>10488500</v>
      </c>
    </row>
    <row r="702" spans="1:7" x14ac:dyDescent="0.2">
      <c r="A702" s="31">
        <v>42313</v>
      </c>
      <c r="B702">
        <v>42</v>
      </c>
      <c r="C702">
        <v>42.349997999999999</v>
      </c>
      <c r="D702">
        <v>41.98</v>
      </c>
      <c r="E702">
        <v>42.330002</v>
      </c>
      <c r="F702">
        <v>33.574916999999999</v>
      </c>
      <c r="G702">
        <v>9625100</v>
      </c>
    </row>
    <row r="703" spans="1:7" x14ac:dyDescent="0.2">
      <c r="A703" s="31">
        <v>42314</v>
      </c>
      <c r="B703">
        <v>41.970001000000003</v>
      </c>
      <c r="C703">
        <v>42.220001000000003</v>
      </c>
      <c r="D703">
        <v>41.610000999999997</v>
      </c>
      <c r="E703">
        <v>41.959999000000003</v>
      </c>
      <c r="F703">
        <v>33.281421999999999</v>
      </c>
      <c r="G703">
        <v>11926700</v>
      </c>
    </row>
    <row r="704" spans="1:7" x14ac:dyDescent="0.2">
      <c r="A704" s="31">
        <v>42317</v>
      </c>
      <c r="B704">
        <v>41.700001</v>
      </c>
      <c r="C704">
        <v>41.790000999999997</v>
      </c>
      <c r="D704">
        <v>41.34</v>
      </c>
      <c r="E704">
        <v>41.540000999999997</v>
      </c>
      <c r="F704">
        <v>32.948295999999999</v>
      </c>
      <c r="G704">
        <v>10842700</v>
      </c>
    </row>
    <row r="705" spans="1:7" x14ac:dyDescent="0.2">
      <c r="A705" s="31">
        <v>42318</v>
      </c>
      <c r="B705">
        <v>41.439999</v>
      </c>
      <c r="C705">
        <v>41.810001</v>
      </c>
      <c r="D705">
        <v>41.43</v>
      </c>
      <c r="E705">
        <v>41.77</v>
      </c>
      <c r="F705">
        <v>33.130737000000003</v>
      </c>
      <c r="G705">
        <v>8283100</v>
      </c>
    </row>
    <row r="706" spans="1:7" x14ac:dyDescent="0.2">
      <c r="A706" s="31">
        <v>42319</v>
      </c>
      <c r="B706">
        <v>41.939999</v>
      </c>
      <c r="C706">
        <v>42.200001</v>
      </c>
      <c r="D706">
        <v>41.919998</v>
      </c>
      <c r="E706">
        <v>42.040000999999997</v>
      </c>
      <c r="F706">
        <v>33.344883000000003</v>
      </c>
      <c r="G706">
        <v>9101200</v>
      </c>
    </row>
    <row r="707" spans="1:7" x14ac:dyDescent="0.2">
      <c r="A707" s="31">
        <v>42320</v>
      </c>
      <c r="B707">
        <v>42.009998000000003</v>
      </c>
      <c r="C707">
        <v>42.049999</v>
      </c>
      <c r="D707">
        <v>41.57</v>
      </c>
      <c r="E707">
        <v>41.580002</v>
      </c>
      <c r="F707">
        <v>32.980026000000002</v>
      </c>
      <c r="G707">
        <v>10725000</v>
      </c>
    </row>
    <row r="708" spans="1:7" x14ac:dyDescent="0.2">
      <c r="A708" s="31">
        <v>42321</v>
      </c>
      <c r="B708">
        <v>41.459999000000003</v>
      </c>
      <c r="C708">
        <v>41.779998999999997</v>
      </c>
      <c r="D708">
        <v>41.360000999999997</v>
      </c>
      <c r="E708">
        <v>41.380001</v>
      </c>
      <c r="F708">
        <v>32.821384000000002</v>
      </c>
      <c r="G708">
        <v>11619500</v>
      </c>
    </row>
    <row r="709" spans="1:7" x14ac:dyDescent="0.2">
      <c r="A709" s="31">
        <v>42324</v>
      </c>
      <c r="B709">
        <v>41.43</v>
      </c>
      <c r="C709">
        <v>42</v>
      </c>
      <c r="D709">
        <v>41.389999000000003</v>
      </c>
      <c r="E709">
        <v>41.959999000000003</v>
      </c>
      <c r="F709">
        <v>33.281421999999999</v>
      </c>
      <c r="G709">
        <v>11244900</v>
      </c>
    </row>
    <row r="710" spans="1:7" x14ac:dyDescent="0.2">
      <c r="A710" s="31">
        <v>42325</v>
      </c>
      <c r="B710">
        <v>41.849997999999999</v>
      </c>
      <c r="C710">
        <v>42.150002000000001</v>
      </c>
      <c r="D710">
        <v>41.509998000000003</v>
      </c>
      <c r="E710">
        <v>41.669998</v>
      </c>
      <c r="F710">
        <v>33.051411000000002</v>
      </c>
      <c r="G710">
        <v>12739400</v>
      </c>
    </row>
    <row r="711" spans="1:7" x14ac:dyDescent="0.2">
      <c r="A711" s="31">
        <v>42326</v>
      </c>
      <c r="B711">
        <v>41.77</v>
      </c>
      <c r="C711">
        <v>42.349997999999999</v>
      </c>
      <c r="D711">
        <v>41.68</v>
      </c>
      <c r="E711">
        <v>42.279998999999997</v>
      </c>
      <c r="F711">
        <v>33.535243999999999</v>
      </c>
      <c r="G711">
        <v>12966300</v>
      </c>
    </row>
    <row r="712" spans="1:7" x14ac:dyDescent="0.2">
      <c r="A712" s="31">
        <v>42327</v>
      </c>
      <c r="B712">
        <v>42.32</v>
      </c>
      <c r="C712">
        <v>43.299999</v>
      </c>
      <c r="D712">
        <v>42.32</v>
      </c>
      <c r="E712">
        <v>43.110000999999997</v>
      </c>
      <c r="F712">
        <v>34.193576999999998</v>
      </c>
      <c r="G712">
        <v>24090700</v>
      </c>
    </row>
    <row r="713" spans="1:7" x14ac:dyDescent="0.2">
      <c r="A713" s="31">
        <v>42328</v>
      </c>
      <c r="B713">
        <v>43.310001</v>
      </c>
      <c r="C713">
        <v>43.580002</v>
      </c>
      <c r="D713">
        <v>42.400002000000001</v>
      </c>
      <c r="E713">
        <v>42.43</v>
      </c>
      <c r="F713">
        <v>33.654221</v>
      </c>
      <c r="G713">
        <v>19780800</v>
      </c>
    </row>
    <row r="714" spans="1:7" x14ac:dyDescent="0.2">
      <c r="A714" s="31">
        <v>42331</v>
      </c>
      <c r="B714">
        <v>42.549999</v>
      </c>
      <c r="C714">
        <v>43.18</v>
      </c>
      <c r="D714">
        <v>42.529998999999997</v>
      </c>
      <c r="E714">
        <v>42.959999000000003</v>
      </c>
      <c r="F714">
        <v>34.074599999999997</v>
      </c>
      <c r="G714">
        <v>13338100</v>
      </c>
    </row>
    <row r="715" spans="1:7" x14ac:dyDescent="0.2">
      <c r="A715" s="31">
        <v>42332</v>
      </c>
      <c r="B715">
        <v>42.700001</v>
      </c>
      <c r="C715">
        <v>43.599997999999999</v>
      </c>
      <c r="D715">
        <v>42.66</v>
      </c>
      <c r="E715">
        <v>43.360000999999997</v>
      </c>
      <c r="F715">
        <v>34.391871999999999</v>
      </c>
      <c r="G715">
        <v>15767200</v>
      </c>
    </row>
    <row r="716" spans="1:7" x14ac:dyDescent="0.2">
      <c r="A716" s="31">
        <v>42333</v>
      </c>
      <c r="B716">
        <v>43.32</v>
      </c>
      <c r="C716">
        <v>43.5</v>
      </c>
      <c r="D716">
        <v>43.240001999999997</v>
      </c>
      <c r="E716">
        <v>43.360000999999997</v>
      </c>
      <c r="F716">
        <v>34.391871999999999</v>
      </c>
      <c r="G716">
        <v>10344900</v>
      </c>
    </row>
    <row r="717" spans="1:7" x14ac:dyDescent="0.2">
      <c r="A717" s="31">
        <v>42335</v>
      </c>
      <c r="B717">
        <v>43.040000999999997</v>
      </c>
      <c r="C717">
        <v>43.240001999999997</v>
      </c>
      <c r="D717">
        <v>42.799999</v>
      </c>
      <c r="E717">
        <v>43.150002000000001</v>
      </c>
      <c r="F717">
        <v>34.487777999999999</v>
      </c>
      <c r="G717">
        <v>7236700</v>
      </c>
    </row>
    <row r="718" spans="1:7" x14ac:dyDescent="0.2">
      <c r="A718" s="31">
        <v>42338</v>
      </c>
      <c r="B718">
        <v>43.119999</v>
      </c>
      <c r="C718">
        <v>43.150002000000001</v>
      </c>
      <c r="D718">
        <v>42.610000999999997</v>
      </c>
      <c r="E718">
        <v>42.619999</v>
      </c>
      <c r="F718">
        <v>34.064166999999998</v>
      </c>
      <c r="G718">
        <v>16063000</v>
      </c>
    </row>
    <row r="719" spans="1:7" x14ac:dyDescent="0.2">
      <c r="A719" s="31">
        <v>42339</v>
      </c>
      <c r="B719">
        <v>42.73</v>
      </c>
      <c r="C719">
        <v>43.099997999999999</v>
      </c>
      <c r="D719">
        <v>42.73</v>
      </c>
      <c r="E719">
        <v>42.889999000000003</v>
      </c>
      <c r="F719">
        <v>34.279957000000003</v>
      </c>
      <c r="G719">
        <v>11153000</v>
      </c>
    </row>
    <row r="720" spans="1:7" x14ac:dyDescent="0.2">
      <c r="A720" s="31">
        <v>42340</v>
      </c>
      <c r="B720">
        <v>42.830002</v>
      </c>
      <c r="C720">
        <v>42.93</v>
      </c>
      <c r="D720">
        <v>42.59</v>
      </c>
      <c r="E720">
        <v>42.77</v>
      </c>
      <c r="F720">
        <v>34.184055000000001</v>
      </c>
      <c r="G720">
        <v>12598500</v>
      </c>
    </row>
    <row r="721" spans="1:7" x14ac:dyDescent="0.2">
      <c r="A721" s="31">
        <v>42341</v>
      </c>
      <c r="B721">
        <v>42.73</v>
      </c>
      <c r="C721">
        <v>42.889999000000003</v>
      </c>
      <c r="D721">
        <v>42.32</v>
      </c>
      <c r="E721">
        <v>42.459999000000003</v>
      </c>
      <c r="F721">
        <v>33.936295000000001</v>
      </c>
      <c r="G721">
        <v>15004400</v>
      </c>
    </row>
    <row r="722" spans="1:7" x14ac:dyDescent="0.2">
      <c r="A722" s="31">
        <v>42342</v>
      </c>
      <c r="B722">
        <v>42.580002</v>
      </c>
      <c r="C722">
        <v>43.48</v>
      </c>
      <c r="D722">
        <v>42.580002</v>
      </c>
      <c r="E722">
        <v>43.290000999999997</v>
      </c>
      <c r="F722">
        <v>34.599677999999997</v>
      </c>
      <c r="G722">
        <v>16488000</v>
      </c>
    </row>
    <row r="723" spans="1:7" x14ac:dyDescent="0.2">
      <c r="A723" s="31">
        <v>42345</v>
      </c>
      <c r="B723">
        <v>43.310001</v>
      </c>
      <c r="C723">
        <v>43.439999</v>
      </c>
      <c r="D723">
        <v>43</v>
      </c>
      <c r="E723">
        <v>43.200001</v>
      </c>
      <c r="F723">
        <v>34.527740000000001</v>
      </c>
      <c r="G723">
        <v>12030700</v>
      </c>
    </row>
    <row r="724" spans="1:7" x14ac:dyDescent="0.2">
      <c r="A724" s="31">
        <v>42346</v>
      </c>
      <c r="B724">
        <v>43.049999</v>
      </c>
      <c r="C724">
        <v>43.25</v>
      </c>
      <c r="D724">
        <v>42.799999</v>
      </c>
      <c r="E724">
        <v>43.009998000000003</v>
      </c>
      <c r="F724">
        <v>34.375881</v>
      </c>
      <c r="G724">
        <v>10736200</v>
      </c>
    </row>
    <row r="725" spans="1:7" x14ac:dyDescent="0.2">
      <c r="A725" s="31">
        <v>42347</v>
      </c>
      <c r="B725">
        <v>42.779998999999997</v>
      </c>
      <c r="C725">
        <v>43.27</v>
      </c>
      <c r="D725">
        <v>42.5</v>
      </c>
      <c r="E725">
        <v>42.66</v>
      </c>
      <c r="F725">
        <v>34.096156999999998</v>
      </c>
      <c r="G725">
        <v>12945500</v>
      </c>
    </row>
    <row r="726" spans="1:7" x14ac:dyDescent="0.2">
      <c r="A726" s="31">
        <v>42348</v>
      </c>
      <c r="B726">
        <v>42.73</v>
      </c>
      <c r="C726">
        <v>43.07</v>
      </c>
      <c r="D726">
        <v>42.529998999999997</v>
      </c>
      <c r="E726">
        <v>42.759998000000003</v>
      </c>
      <c r="F726">
        <v>34.176067000000003</v>
      </c>
      <c r="G726">
        <v>15483300</v>
      </c>
    </row>
    <row r="727" spans="1:7" x14ac:dyDescent="0.2">
      <c r="A727" s="31">
        <v>42349</v>
      </c>
      <c r="B727">
        <v>42.630001</v>
      </c>
      <c r="C727">
        <v>42.830002</v>
      </c>
      <c r="D727">
        <v>42.139999000000003</v>
      </c>
      <c r="E727">
        <v>42.27</v>
      </c>
      <c r="F727">
        <v>33.784430999999998</v>
      </c>
      <c r="G727">
        <v>17313400</v>
      </c>
    </row>
    <row r="728" spans="1:7" x14ac:dyDescent="0.2">
      <c r="A728" s="31">
        <v>42352</v>
      </c>
      <c r="B728">
        <v>42.310001</v>
      </c>
      <c r="C728">
        <v>42.759998000000003</v>
      </c>
      <c r="D728">
        <v>41.970001000000003</v>
      </c>
      <c r="E728">
        <v>42.450001</v>
      </c>
      <c r="F728">
        <v>33.928303</v>
      </c>
      <c r="G728">
        <v>20092900</v>
      </c>
    </row>
    <row r="729" spans="1:7" x14ac:dyDescent="0.2">
      <c r="A729" s="31">
        <v>42353</v>
      </c>
      <c r="B729">
        <v>42.84</v>
      </c>
      <c r="C729">
        <v>43.240001999999997</v>
      </c>
      <c r="D729">
        <v>42.759998000000003</v>
      </c>
      <c r="E729">
        <v>43.07</v>
      </c>
      <c r="F729">
        <v>34.423847000000002</v>
      </c>
      <c r="G729">
        <v>17916400</v>
      </c>
    </row>
    <row r="730" spans="1:7" x14ac:dyDescent="0.2">
      <c r="A730" s="31">
        <v>42354</v>
      </c>
      <c r="B730">
        <v>43.25</v>
      </c>
      <c r="C730">
        <v>43.91</v>
      </c>
      <c r="D730">
        <v>43.25</v>
      </c>
      <c r="E730">
        <v>43.84</v>
      </c>
      <c r="F730">
        <v>35.039265</v>
      </c>
      <c r="G730">
        <v>21868600</v>
      </c>
    </row>
    <row r="731" spans="1:7" x14ac:dyDescent="0.2">
      <c r="A731" s="31">
        <v>42355</v>
      </c>
      <c r="B731">
        <v>43.810001</v>
      </c>
      <c r="C731">
        <v>43.889999000000003</v>
      </c>
      <c r="D731">
        <v>43.419998</v>
      </c>
      <c r="E731">
        <v>43.490001999999997</v>
      </c>
      <c r="F731">
        <v>34.759524999999996</v>
      </c>
      <c r="G731">
        <v>14697000</v>
      </c>
    </row>
    <row r="732" spans="1:7" x14ac:dyDescent="0.2">
      <c r="A732" s="31">
        <v>42356</v>
      </c>
      <c r="B732">
        <v>43.360000999999997</v>
      </c>
      <c r="C732">
        <v>43.419998</v>
      </c>
      <c r="D732">
        <v>42.5</v>
      </c>
      <c r="E732">
        <v>42.5</v>
      </c>
      <c r="F732">
        <v>33.968257999999999</v>
      </c>
      <c r="G732">
        <v>24583700</v>
      </c>
    </row>
    <row r="733" spans="1:7" x14ac:dyDescent="0.2">
      <c r="A733" s="31">
        <v>42359</v>
      </c>
      <c r="B733">
        <v>42.82</v>
      </c>
      <c r="C733">
        <v>42.939999</v>
      </c>
      <c r="D733">
        <v>42.459999000000003</v>
      </c>
      <c r="E733">
        <v>42.779998999999997</v>
      </c>
      <c r="F733">
        <v>34.192055000000003</v>
      </c>
      <c r="G733">
        <v>10444400</v>
      </c>
    </row>
    <row r="734" spans="1:7" x14ac:dyDescent="0.2">
      <c r="A734" s="31">
        <v>42360</v>
      </c>
      <c r="B734">
        <v>42.860000999999997</v>
      </c>
      <c r="C734">
        <v>43.389999000000003</v>
      </c>
      <c r="D734">
        <v>42.709999000000003</v>
      </c>
      <c r="E734">
        <v>43.290000999999997</v>
      </c>
      <c r="F734">
        <v>34.599677999999997</v>
      </c>
      <c r="G734">
        <v>12280800</v>
      </c>
    </row>
    <row r="735" spans="1:7" x14ac:dyDescent="0.2">
      <c r="A735" s="31">
        <v>42361</v>
      </c>
      <c r="B735">
        <v>43.389999000000003</v>
      </c>
      <c r="C735">
        <v>43.73</v>
      </c>
      <c r="D735">
        <v>43.349997999999999</v>
      </c>
      <c r="E735">
        <v>43.669998</v>
      </c>
      <c r="F735">
        <v>34.903385</v>
      </c>
      <c r="G735">
        <v>9092300</v>
      </c>
    </row>
    <row r="736" spans="1:7" x14ac:dyDescent="0.2">
      <c r="A736" s="31">
        <v>42362</v>
      </c>
      <c r="B736">
        <v>43.490001999999997</v>
      </c>
      <c r="C736">
        <v>43.720001000000003</v>
      </c>
      <c r="D736">
        <v>43.419998</v>
      </c>
      <c r="E736">
        <v>43.540000999999997</v>
      </c>
      <c r="F736">
        <v>34.799492000000001</v>
      </c>
      <c r="G736">
        <v>3036600</v>
      </c>
    </row>
    <row r="737" spans="1:7" x14ac:dyDescent="0.2">
      <c r="A737" s="31">
        <v>42366</v>
      </c>
      <c r="B737">
        <v>43.439999</v>
      </c>
      <c r="C737">
        <v>43.52</v>
      </c>
      <c r="D737">
        <v>43.310001</v>
      </c>
      <c r="E737">
        <v>43.490001999999997</v>
      </c>
      <c r="F737">
        <v>34.759524999999996</v>
      </c>
      <c r="G737">
        <v>6326100</v>
      </c>
    </row>
    <row r="738" spans="1:7" x14ac:dyDescent="0.2">
      <c r="A738" s="31">
        <v>42367</v>
      </c>
      <c r="B738">
        <v>43.540000999999997</v>
      </c>
      <c r="C738">
        <v>43.779998999999997</v>
      </c>
      <c r="D738">
        <v>43.5</v>
      </c>
      <c r="E738">
        <v>43.709999000000003</v>
      </c>
      <c r="F738">
        <v>34.935352000000002</v>
      </c>
      <c r="G738">
        <v>7739800</v>
      </c>
    </row>
    <row r="739" spans="1:7" x14ac:dyDescent="0.2">
      <c r="A739" s="31">
        <v>42368</v>
      </c>
      <c r="B739">
        <v>43.75</v>
      </c>
      <c r="C739">
        <v>43.77</v>
      </c>
      <c r="D739">
        <v>43.450001</v>
      </c>
      <c r="E739">
        <v>43.57</v>
      </c>
      <c r="F739">
        <v>34.823467000000001</v>
      </c>
      <c r="G739">
        <v>5112500</v>
      </c>
    </row>
    <row r="740" spans="1:7" x14ac:dyDescent="0.2">
      <c r="A740" s="31">
        <v>42369</v>
      </c>
      <c r="B740">
        <v>43.299999</v>
      </c>
      <c r="C740">
        <v>43.34</v>
      </c>
      <c r="D740">
        <v>42.869999</v>
      </c>
      <c r="E740">
        <v>42.959999000000003</v>
      </c>
      <c r="F740">
        <v>34.335926000000001</v>
      </c>
      <c r="G740">
        <v>9727900</v>
      </c>
    </row>
    <row r="741" spans="1:7" x14ac:dyDescent="0.2">
      <c r="A741" s="31">
        <v>42373</v>
      </c>
      <c r="B741">
        <v>42.34</v>
      </c>
      <c r="C741">
        <v>42.5</v>
      </c>
      <c r="D741">
        <v>41.970001000000003</v>
      </c>
      <c r="E741">
        <v>42.400002000000001</v>
      </c>
      <c r="F741">
        <v>33.888331999999998</v>
      </c>
      <c r="G741">
        <v>16084100</v>
      </c>
    </row>
    <row r="742" spans="1:7" x14ac:dyDescent="0.2">
      <c r="A742" s="31">
        <v>42374</v>
      </c>
      <c r="B742">
        <v>42.310001</v>
      </c>
      <c r="C742">
        <v>42.630001</v>
      </c>
      <c r="D742">
        <v>42.169998</v>
      </c>
      <c r="E742">
        <v>42.549999</v>
      </c>
      <c r="F742">
        <v>34.008223999999998</v>
      </c>
      <c r="G742">
        <v>15781900</v>
      </c>
    </row>
    <row r="743" spans="1:7" x14ac:dyDescent="0.2">
      <c r="A743" s="31">
        <v>42375</v>
      </c>
      <c r="B743">
        <v>42.200001</v>
      </c>
      <c r="C743">
        <v>42.509998000000003</v>
      </c>
      <c r="D743">
        <v>42.040000999999997</v>
      </c>
      <c r="E743">
        <v>42.32</v>
      </c>
      <c r="F743">
        <v>33.824401999999999</v>
      </c>
      <c r="G743">
        <v>16245100</v>
      </c>
    </row>
    <row r="744" spans="1:7" x14ac:dyDescent="0.2">
      <c r="A744" s="31">
        <v>42376</v>
      </c>
      <c r="B744">
        <v>41.650002000000001</v>
      </c>
      <c r="C744">
        <v>42.110000999999997</v>
      </c>
      <c r="D744">
        <v>41.450001</v>
      </c>
      <c r="E744">
        <v>41.619999</v>
      </c>
      <c r="F744">
        <v>33.264927</v>
      </c>
      <c r="G744">
        <v>20563600</v>
      </c>
    </row>
    <row r="745" spans="1:7" x14ac:dyDescent="0.2">
      <c r="A745" s="31">
        <v>42377</v>
      </c>
      <c r="B745">
        <v>41.650002000000001</v>
      </c>
      <c r="C745">
        <v>42.119999</v>
      </c>
      <c r="D745">
        <v>41.41</v>
      </c>
      <c r="E745">
        <v>41.509998000000003</v>
      </c>
      <c r="F745">
        <v>33.176997999999998</v>
      </c>
      <c r="G745">
        <v>14645900</v>
      </c>
    </row>
    <row r="746" spans="1:7" x14ac:dyDescent="0.2">
      <c r="A746" s="31">
        <v>42380</v>
      </c>
      <c r="B746">
        <v>41.580002</v>
      </c>
      <c r="C746">
        <v>41.860000999999997</v>
      </c>
      <c r="D746">
        <v>41.290000999999997</v>
      </c>
      <c r="E746">
        <v>41.580002</v>
      </c>
      <c r="F746">
        <v>33.232944000000003</v>
      </c>
      <c r="G746">
        <v>15815200</v>
      </c>
    </row>
    <row r="747" spans="1:7" x14ac:dyDescent="0.2">
      <c r="A747" s="31">
        <v>42381</v>
      </c>
      <c r="B747">
        <v>42.299999</v>
      </c>
      <c r="C747">
        <v>42.450001</v>
      </c>
      <c r="D747">
        <v>41.869999</v>
      </c>
      <c r="E747">
        <v>42.119999</v>
      </c>
      <c r="F747">
        <v>33.664543000000002</v>
      </c>
      <c r="G747">
        <v>21814800</v>
      </c>
    </row>
    <row r="748" spans="1:7" x14ac:dyDescent="0.2">
      <c r="A748" s="31">
        <v>42382</v>
      </c>
      <c r="B748">
        <v>42.169998</v>
      </c>
      <c r="C748">
        <v>42.57</v>
      </c>
      <c r="D748">
        <v>41.790000999999997</v>
      </c>
      <c r="E748">
        <v>41.849997999999999</v>
      </c>
      <c r="F748">
        <v>33.448749999999997</v>
      </c>
      <c r="G748">
        <v>16854300</v>
      </c>
    </row>
    <row r="749" spans="1:7" x14ac:dyDescent="0.2">
      <c r="A749" s="31">
        <v>42383</v>
      </c>
      <c r="B749">
        <v>41.990001999999997</v>
      </c>
      <c r="C749">
        <v>42.169998</v>
      </c>
      <c r="D749">
        <v>41.639999000000003</v>
      </c>
      <c r="E749">
        <v>41.880001</v>
      </c>
      <c r="F749">
        <v>33.472724999999997</v>
      </c>
      <c r="G749">
        <v>16028000</v>
      </c>
    </row>
    <row r="750" spans="1:7" x14ac:dyDescent="0.2">
      <c r="A750" s="31">
        <v>42384</v>
      </c>
      <c r="B750">
        <v>40.950001</v>
      </c>
      <c r="C750">
        <v>41.59</v>
      </c>
      <c r="D750">
        <v>40.93</v>
      </c>
      <c r="E750">
        <v>41.5</v>
      </c>
      <c r="F750">
        <v>33.169006000000003</v>
      </c>
      <c r="G750">
        <v>21153600</v>
      </c>
    </row>
    <row r="751" spans="1:7" x14ac:dyDescent="0.2">
      <c r="A751" s="31">
        <v>42388</v>
      </c>
      <c r="B751">
        <v>41.77</v>
      </c>
      <c r="C751">
        <v>42.119999</v>
      </c>
      <c r="D751">
        <v>41.650002000000001</v>
      </c>
      <c r="E751">
        <v>41.919998</v>
      </c>
      <c r="F751">
        <v>33.504688000000002</v>
      </c>
      <c r="G751">
        <v>15462200</v>
      </c>
    </row>
    <row r="752" spans="1:7" x14ac:dyDescent="0.2">
      <c r="A752" s="31">
        <v>42389</v>
      </c>
      <c r="B752">
        <v>41.450001</v>
      </c>
      <c r="C752">
        <v>41.619999</v>
      </c>
      <c r="D752">
        <v>40.75</v>
      </c>
      <c r="E752">
        <v>41.380001</v>
      </c>
      <c r="F752">
        <v>33.073101000000001</v>
      </c>
      <c r="G752">
        <v>19923500</v>
      </c>
    </row>
    <row r="753" spans="1:7" x14ac:dyDescent="0.2">
      <c r="A753" s="31">
        <v>42390</v>
      </c>
      <c r="B753">
        <v>41.450001</v>
      </c>
      <c r="C753">
        <v>41.509998000000003</v>
      </c>
      <c r="D753">
        <v>41.09</v>
      </c>
      <c r="E753">
        <v>41.389999000000003</v>
      </c>
      <c r="F753">
        <v>33.081077999999998</v>
      </c>
      <c r="G753">
        <v>15568900</v>
      </c>
    </row>
    <row r="754" spans="1:7" x14ac:dyDescent="0.2">
      <c r="A754" s="31">
        <v>42391</v>
      </c>
      <c r="B754">
        <v>41.639999000000003</v>
      </c>
      <c r="C754">
        <v>42.240001999999997</v>
      </c>
      <c r="D754">
        <v>41.450001</v>
      </c>
      <c r="E754">
        <v>42.060001</v>
      </c>
      <c r="F754">
        <v>33.616588999999998</v>
      </c>
      <c r="G754">
        <v>15209200</v>
      </c>
    </row>
    <row r="755" spans="1:7" x14ac:dyDescent="0.2">
      <c r="A755" s="31">
        <v>42394</v>
      </c>
      <c r="B755">
        <v>42.240001999999997</v>
      </c>
      <c r="C755">
        <v>42.5</v>
      </c>
      <c r="D755">
        <v>41.93</v>
      </c>
      <c r="E755">
        <v>42.16</v>
      </c>
      <c r="F755">
        <v>33.696510000000004</v>
      </c>
      <c r="G755">
        <v>12505200</v>
      </c>
    </row>
    <row r="756" spans="1:7" x14ac:dyDescent="0.2">
      <c r="A756" s="31">
        <v>42395</v>
      </c>
      <c r="B756">
        <v>42.16</v>
      </c>
      <c r="C756">
        <v>42.5</v>
      </c>
      <c r="D756">
        <v>41.93</v>
      </c>
      <c r="E756">
        <v>42.080002</v>
      </c>
      <c r="F756">
        <v>33.632595000000002</v>
      </c>
      <c r="G756">
        <v>13018500</v>
      </c>
    </row>
    <row r="757" spans="1:7" x14ac:dyDescent="0.2">
      <c r="A757" s="31">
        <v>42396</v>
      </c>
      <c r="B757">
        <v>42.18</v>
      </c>
      <c r="C757">
        <v>42.459999000000003</v>
      </c>
      <c r="D757">
        <v>41.810001</v>
      </c>
      <c r="E757">
        <v>42.09</v>
      </c>
      <c r="F757">
        <v>33.640560000000001</v>
      </c>
      <c r="G757">
        <v>14167000</v>
      </c>
    </row>
    <row r="758" spans="1:7" x14ac:dyDescent="0.2">
      <c r="A758" s="31">
        <v>42397</v>
      </c>
      <c r="B758">
        <v>42.18</v>
      </c>
      <c r="C758">
        <v>42.720001000000003</v>
      </c>
      <c r="D758">
        <v>42.060001</v>
      </c>
      <c r="E758">
        <v>42.57</v>
      </c>
      <c r="F758">
        <v>34.024203999999997</v>
      </c>
      <c r="G758">
        <v>16622800</v>
      </c>
    </row>
    <row r="759" spans="1:7" x14ac:dyDescent="0.2">
      <c r="A759" s="31">
        <v>42398</v>
      </c>
      <c r="B759">
        <v>42.860000999999997</v>
      </c>
      <c r="C759">
        <v>43.259998000000003</v>
      </c>
      <c r="D759">
        <v>42.650002000000001</v>
      </c>
      <c r="E759">
        <v>42.919998</v>
      </c>
      <c r="F759">
        <v>34.303944000000001</v>
      </c>
      <c r="G759">
        <v>20457000</v>
      </c>
    </row>
    <row r="760" spans="1:7" x14ac:dyDescent="0.2">
      <c r="A760" s="31">
        <v>42401</v>
      </c>
      <c r="B760">
        <v>42.599997999999999</v>
      </c>
      <c r="C760">
        <v>43.150002000000001</v>
      </c>
      <c r="D760">
        <v>42.57</v>
      </c>
      <c r="E760">
        <v>43</v>
      </c>
      <c r="F760">
        <v>34.367888999999998</v>
      </c>
      <c r="G760">
        <v>17097800</v>
      </c>
    </row>
    <row r="761" spans="1:7" x14ac:dyDescent="0.2">
      <c r="A761" s="31">
        <v>42402</v>
      </c>
      <c r="B761">
        <v>42.700001</v>
      </c>
      <c r="C761">
        <v>42.790000999999997</v>
      </c>
      <c r="D761">
        <v>42.41</v>
      </c>
      <c r="E761">
        <v>42.439999</v>
      </c>
      <c r="F761">
        <v>33.920310999999998</v>
      </c>
      <c r="G761">
        <v>12332900</v>
      </c>
    </row>
    <row r="762" spans="1:7" x14ac:dyDescent="0.2">
      <c r="A762" s="31">
        <v>42403</v>
      </c>
      <c r="B762">
        <v>42.799999</v>
      </c>
      <c r="C762">
        <v>42.939999</v>
      </c>
      <c r="D762">
        <v>42.279998999999997</v>
      </c>
      <c r="E762">
        <v>42.720001000000003</v>
      </c>
      <c r="F762">
        <v>34.144103999999999</v>
      </c>
      <c r="G762">
        <v>15958300</v>
      </c>
    </row>
    <row r="763" spans="1:7" x14ac:dyDescent="0.2">
      <c r="A763" s="31">
        <v>42404</v>
      </c>
      <c r="B763">
        <v>42.52</v>
      </c>
      <c r="C763">
        <v>42.889999000000003</v>
      </c>
      <c r="D763">
        <v>42.400002000000001</v>
      </c>
      <c r="E763">
        <v>42.529998999999997</v>
      </c>
      <c r="F763">
        <v>33.992241</v>
      </c>
      <c r="G763">
        <v>14413700</v>
      </c>
    </row>
    <row r="764" spans="1:7" x14ac:dyDescent="0.2">
      <c r="A764" s="31">
        <v>42405</v>
      </c>
      <c r="B764">
        <v>42.93</v>
      </c>
      <c r="C764">
        <v>42.990001999999997</v>
      </c>
      <c r="D764">
        <v>42.259998000000003</v>
      </c>
      <c r="E764">
        <v>42.439999</v>
      </c>
      <c r="F764">
        <v>33.920310999999998</v>
      </c>
      <c r="G764">
        <v>17315700</v>
      </c>
    </row>
    <row r="765" spans="1:7" x14ac:dyDescent="0.2">
      <c r="A765" s="31">
        <v>42408</v>
      </c>
      <c r="B765">
        <v>42.169998</v>
      </c>
      <c r="C765">
        <v>42.700001</v>
      </c>
      <c r="D765">
        <v>41.900002000000001</v>
      </c>
      <c r="E765">
        <v>42.650002000000001</v>
      </c>
      <c r="F765">
        <v>34.088149999999999</v>
      </c>
      <c r="G765">
        <v>17254400</v>
      </c>
    </row>
    <row r="766" spans="1:7" x14ac:dyDescent="0.2">
      <c r="A766" s="31">
        <v>42409</v>
      </c>
      <c r="B766">
        <v>42.259998000000003</v>
      </c>
      <c r="C766">
        <v>43.490001999999997</v>
      </c>
      <c r="D766">
        <v>42.259998000000003</v>
      </c>
      <c r="E766">
        <v>43.299999</v>
      </c>
      <c r="F766">
        <v>34.607661999999998</v>
      </c>
      <c r="G766">
        <v>24853800</v>
      </c>
    </row>
    <row r="767" spans="1:7" x14ac:dyDescent="0.2">
      <c r="A767" s="31">
        <v>42410</v>
      </c>
      <c r="B767">
        <v>43.34</v>
      </c>
      <c r="C767">
        <v>43.389999000000003</v>
      </c>
      <c r="D767">
        <v>42.509998000000003</v>
      </c>
      <c r="E767">
        <v>42.549999</v>
      </c>
      <c r="F767">
        <v>34.008223999999998</v>
      </c>
      <c r="G767">
        <v>16729600</v>
      </c>
    </row>
    <row r="768" spans="1:7" x14ac:dyDescent="0.2">
      <c r="A768" s="31">
        <v>42411</v>
      </c>
      <c r="B768">
        <v>42.029998999999997</v>
      </c>
      <c r="C768">
        <v>42.610000999999997</v>
      </c>
      <c r="D768">
        <v>41.98</v>
      </c>
      <c r="E768">
        <v>42.41</v>
      </c>
      <c r="F768">
        <v>33.896338999999998</v>
      </c>
      <c r="G768">
        <v>16825300</v>
      </c>
    </row>
    <row r="769" spans="1:7" x14ac:dyDescent="0.2">
      <c r="A769" s="31">
        <v>42412</v>
      </c>
      <c r="B769">
        <v>42.720001000000003</v>
      </c>
      <c r="C769">
        <v>43.139999000000003</v>
      </c>
      <c r="D769">
        <v>42.560001</v>
      </c>
      <c r="E769">
        <v>43.110000999999997</v>
      </c>
      <c r="F769">
        <v>34.455807</v>
      </c>
      <c r="G769">
        <v>15222400</v>
      </c>
    </row>
    <row r="770" spans="1:7" x14ac:dyDescent="0.2">
      <c r="A770" s="31">
        <v>42416</v>
      </c>
      <c r="B770">
        <v>43.32</v>
      </c>
      <c r="C770">
        <v>43.459999000000003</v>
      </c>
      <c r="D770">
        <v>43.02</v>
      </c>
      <c r="E770">
        <v>43.360000999999997</v>
      </c>
      <c r="F770">
        <v>34.655616999999999</v>
      </c>
      <c r="G770">
        <v>12675900</v>
      </c>
    </row>
    <row r="771" spans="1:7" x14ac:dyDescent="0.2">
      <c r="A771" s="31">
        <v>42417</v>
      </c>
      <c r="B771">
        <v>43.419998</v>
      </c>
      <c r="C771">
        <v>43.619999</v>
      </c>
      <c r="D771">
        <v>43.279998999999997</v>
      </c>
      <c r="E771">
        <v>43.490001999999997</v>
      </c>
      <c r="F771">
        <v>34.759524999999996</v>
      </c>
      <c r="G771">
        <v>12332500</v>
      </c>
    </row>
    <row r="772" spans="1:7" x14ac:dyDescent="0.2">
      <c r="A772" s="31">
        <v>42418</v>
      </c>
      <c r="B772">
        <v>43.630001</v>
      </c>
      <c r="C772">
        <v>43.73</v>
      </c>
      <c r="D772">
        <v>43.299999</v>
      </c>
      <c r="E772">
        <v>43.610000999999997</v>
      </c>
      <c r="F772">
        <v>34.855431000000003</v>
      </c>
      <c r="G772">
        <v>11170300</v>
      </c>
    </row>
    <row r="773" spans="1:7" x14ac:dyDescent="0.2">
      <c r="A773" s="31">
        <v>42419</v>
      </c>
      <c r="B773">
        <v>43.580002</v>
      </c>
      <c r="C773">
        <v>43.77</v>
      </c>
      <c r="D773">
        <v>43.279998999999997</v>
      </c>
      <c r="E773">
        <v>43.77</v>
      </c>
      <c r="F773">
        <v>34.983307000000003</v>
      </c>
      <c r="G773">
        <v>12850000</v>
      </c>
    </row>
    <row r="774" spans="1:7" x14ac:dyDescent="0.2">
      <c r="A774" s="31">
        <v>42422</v>
      </c>
      <c r="B774">
        <v>43.77</v>
      </c>
      <c r="C774">
        <v>44.16</v>
      </c>
      <c r="D774">
        <v>43.630001</v>
      </c>
      <c r="E774">
        <v>43.939999</v>
      </c>
      <c r="F774">
        <v>35.119190000000003</v>
      </c>
      <c r="G774">
        <v>20716100</v>
      </c>
    </row>
    <row r="775" spans="1:7" x14ac:dyDescent="0.2">
      <c r="A775" s="31">
        <v>42423</v>
      </c>
      <c r="B775">
        <v>43.740001999999997</v>
      </c>
      <c r="C775">
        <v>44.049999</v>
      </c>
      <c r="D775">
        <v>43.66</v>
      </c>
      <c r="E775">
        <v>43.689999</v>
      </c>
      <c r="F775">
        <v>34.919376</v>
      </c>
      <c r="G775">
        <v>11166400</v>
      </c>
    </row>
    <row r="776" spans="1:7" x14ac:dyDescent="0.2">
      <c r="A776" s="31">
        <v>42424</v>
      </c>
      <c r="B776">
        <v>43.560001</v>
      </c>
      <c r="C776">
        <v>43.939999</v>
      </c>
      <c r="D776">
        <v>43.369999</v>
      </c>
      <c r="E776">
        <v>43.91</v>
      </c>
      <c r="F776">
        <v>35.095215000000003</v>
      </c>
      <c r="G776">
        <v>10844200</v>
      </c>
    </row>
    <row r="777" spans="1:7" x14ac:dyDescent="0.2">
      <c r="A777" s="31">
        <v>42425</v>
      </c>
      <c r="B777">
        <v>43.959999000000003</v>
      </c>
      <c r="C777">
        <v>44.18</v>
      </c>
      <c r="D777">
        <v>43.869999</v>
      </c>
      <c r="E777">
        <v>44.16</v>
      </c>
      <c r="F777">
        <v>35.295025000000003</v>
      </c>
      <c r="G777">
        <v>10903300</v>
      </c>
    </row>
    <row r="778" spans="1:7" x14ac:dyDescent="0.2">
      <c r="A778" s="31">
        <v>42426</v>
      </c>
      <c r="B778">
        <v>44.040000999999997</v>
      </c>
      <c r="C778">
        <v>44.060001</v>
      </c>
      <c r="D778">
        <v>43.110000999999997</v>
      </c>
      <c r="E778">
        <v>43.139999000000003</v>
      </c>
      <c r="F778">
        <v>34.479785999999997</v>
      </c>
      <c r="G778">
        <v>18421000</v>
      </c>
    </row>
    <row r="779" spans="1:7" x14ac:dyDescent="0.2">
      <c r="A779" s="31">
        <v>42429</v>
      </c>
      <c r="B779">
        <v>43.169998</v>
      </c>
      <c r="C779">
        <v>43.610000999999997</v>
      </c>
      <c r="D779">
        <v>42.919998</v>
      </c>
      <c r="E779">
        <v>43.130001</v>
      </c>
      <c r="F779">
        <v>34.471798</v>
      </c>
      <c r="G779">
        <v>15049800</v>
      </c>
    </row>
    <row r="780" spans="1:7" x14ac:dyDescent="0.2">
      <c r="A780" s="31">
        <v>42430</v>
      </c>
      <c r="B780">
        <v>43.380001</v>
      </c>
      <c r="C780">
        <v>43.689999</v>
      </c>
      <c r="D780">
        <v>43.169998</v>
      </c>
      <c r="E780">
        <v>43.689999</v>
      </c>
      <c r="F780">
        <v>34.919376</v>
      </c>
      <c r="G780">
        <v>12358300</v>
      </c>
    </row>
    <row r="781" spans="1:7" x14ac:dyDescent="0.2">
      <c r="A781" s="31">
        <v>42431</v>
      </c>
      <c r="B781">
        <v>43.470001000000003</v>
      </c>
      <c r="C781">
        <v>43.77</v>
      </c>
      <c r="D781">
        <v>43.419998</v>
      </c>
      <c r="E781">
        <v>43.77</v>
      </c>
      <c r="F781">
        <v>34.983307000000003</v>
      </c>
      <c r="G781">
        <v>12856300</v>
      </c>
    </row>
    <row r="782" spans="1:7" x14ac:dyDescent="0.2">
      <c r="A782" s="31">
        <v>42432</v>
      </c>
      <c r="B782">
        <v>43.610000999999997</v>
      </c>
      <c r="C782">
        <v>43.98</v>
      </c>
      <c r="D782">
        <v>43.540000999999997</v>
      </c>
      <c r="E782">
        <v>43.959999000000003</v>
      </c>
      <c r="F782">
        <v>35.135173999999999</v>
      </c>
      <c r="G782">
        <v>13134800</v>
      </c>
    </row>
    <row r="783" spans="1:7" x14ac:dyDescent="0.2">
      <c r="A783" s="31">
        <v>42433</v>
      </c>
      <c r="B783">
        <v>43.779998999999997</v>
      </c>
      <c r="C783">
        <v>44.150002000000001</v>
      </c>
      <c r="D783">
        <v>43.68</v>
      </c>
      <c r="E783">
        <v>44.110000999999997</v>
      </c>
      <c r="F783">
        <v>35.255065999999999</v>
      </c>
      <c r="G783">
        <v>13691500</v>
      </c>
    </row>
    <row r="784" spans="1:7" x14ac:dyDescent="0.2">
      <c r="A784" s="31">
        <v>42436</v>
      </c>
      <c r="B784">
        <v>43.91</v>
      </c>
      <c r="C784">
        <v>44.139999000000003</v>
      </c>
      <c r="D784">
        <v>43.860000999999997</v>
      </c>
      <c r="E784">
        <v>44.009998000000003</v>
      </c>
      <c r="F784">
        <v>35.175128999999998</v>
      </c>
      <c r="G784">
        <v>10695300</v>
      </c>
    </row>
    <row r="785" spans="1:7" x14ac:dyDescent="0.2">
      <c r="A785" s="31">
        <v>42437</v>
      </c>
      <c r="B785">
        <v>43.919998</v>
      </c>
      <c r="C785">
        <v>44.470001000000003</v>
      </c>
      <c r="D785">
        <v>43.810001</v>
      </c>
      <c r="E785">
        <v>44.32</v>
      </c>
      <c r="F785">
        <v>35.422905</v>
      </c>
      <c r="G785">
        <v>18900200</v>
      </c>
    </row>
    <row r="786" spans="1:7" x14ac:dyDescent="0.2">
      <c r="A786" s="31">
        <v>42438</v>
      </c>
      <c r="B786">
        <v>44.389999000000003</v>
      </c>
      <c r="C786">
        <v>44.830002</v>
      </c>
      <c r="D786">
        <v>44.290000999999997</v>
      </c>
      <c r="E786">
        <v>44.810001</v>
      </c>
      <c r="F786">
        <v>35.814526000000001</v>
      </c>
      <c r="G786">
        <v>18466600</v>
      </c>
    </row>
    <row r="787" spans="1:7" x14ac:dyDescent="0.2">
      <c r="A787" s="31">
        <v>42439</v>
      </c>
      <c r="B787">
        <v>44.84</v>
      </c>
      <c r="C787">
        <v>45.259998000000003</v>
      </c>
      <c r="D787">
        <v>44.68</v>
      </c>
      <c r="E787">
        <v>45.23</v>
      </c>
      <c r="F787">
        <v>36.150227000000001</v>
      </c>
      <c r="G787">
        <v>28908600</v>
      </c>
    </row>
    <row r="788" spans="1:7" x14ac:dyDescent="0.2">
      <c r="A788" s="31">
        <v>42440</v>
      </c>
      <c r="B788">
        <v>45</v>
      </c>
      <c r="C788">
        <v>45.25</v>
      </c>
      <c r="D788">
        <v>44.93</v>
      </c>
      <c r="E788">
        <v>45.200001</v>
      </c>
      <c r="F788">
        <v>36.407981999999997</v>
      </c>
      <c r="G788">
        <v>16129300</v>
      </c>
    </row>
    <row r="789" spans="1:7" x14ac:dyDescent="0.2">
      <c r="A789" s="31">
        <v>42443</v>
      </c>
      <c r="B789">
        <v>45.040000999999997</v>
      </c>
      <c r="C789">
        <v>45.419998</v>
      </c>
      <c r="D789">
        <v>45.040000999999997</v>
      </c>
      <c r="E789">
        <v>45.290000999999997</v>
      </c>
      <c r="F789">
        <v>36.480460999999998</v>
      </c>
      <c r="G789">
        <v>13206700</v>
      </c>
    </row>
    <row r="790" spans="1:7" x14ac:dyDescent="0.2">
      <c r="A790" s="31">
        <v>42444</v>
      </c>
      <c r="B790">
        <v>45.080002</v>
      </c>
      <c r="C790">
        <v>45.560001</v>
      </c>
      <c r="D790">
        <v>45.07</v>
      </c>
      <c r="E790">
        <v>45.240001999999997</v>
      </c>
      <c r="F790">
        <v>36.440196999999998</v>
      </c>
      <c r="G790">
        <v>13686300</v>
      </c>
    </row>
    <row r="791" spans="1:7" x14ac:dyDescent="0.2">
      <c r="A791" s="31">
        <v>42445</v>
      </c>
      <c r="B791">
        <v>45.049999</v>
      </c>
      <c r="C791">
        <v>45.169998</v>
      </c>
      <c r="D791">
        <v>44.549999</v>
      </c>
      <c r="E791">
        <v>45.049999</v>
      </c>
      <c r="F791">
        <v>36.287154999999998</v>
      </c>
      <c r="G791">
        <v>15386100</v>
      </c>
    </row>
    <row r="792" spans="1:7" x14ac:dyDescent="0.2">
      <c r="A792" s="31">
        <v>42446</v>
      </c>
      <c r="B792">
        <v>45.049999</v>
      </c>
      <c r="C792">
        <v>45.91</v>
      </c>
      <c r="D792">
        <v>44.970001000000003</v>
      </c>
      <c r="E792">
        <v>45.77</v>
      </c>
      <c r="F792">
        <v>36.867106999999997</v>
      </c>
      <c r="G792">
        <v>24080000</v>
      </c>
    </row>
    <row r="793" spans="1:7" x14ac:dyDescent="0.2">
      <c r="A793" s="31">
        <v>42447</v>
      </c>
      <c r="B793">
        <v>45.84</v>
      </c>
      <c r="C793">
        <v>45.869999</v>
      </c>
      <c r="D793">
        <v>45.389999000000003</v>
      </c>
      <c r="E793">
        <v>45.599997999999999</v>
      </c>
      <c r="F793">
        <v>36.730170999999999</v>
      </c>
      <c r="G793">
        <v>23853400</v>
      </c>
    </row>
    <row r="794" spans="1:7" x14ac:dyDescent="0.2">
      <c r="A794" s="31">
        <v>42450</v>
      </c>
      <c r="B794">
        <v>45.419998</v>
      </c>
      <c r="C794">
        <v>45.869999</v>
      </c>
      <c r="D794">
        <v>45.360000999999997</v>
      </c>
      <c r="E794">
        <v>45.669998</v>
      </c>
      <c r="F794">
        <v>36.786552</v>
      </c>
      <c r="G794">
        <v>9740400</v>
      </c>
    </row>
    <row r="795" spans="1:7" x14ac:dyDescent="0.2">
      <c r="A795" s="31">
        <v>42451</v>
      </c>
      <c r="B795">
        <v>45.549999</v>
      </c>
      <c r="C795">
        <v>45.73</v>
      </c>
      <c r="D795">
        <v>45.389999000000003</v>
      </c>
      <c r="E795">
        <v>45.5</v>
      </c>
      <c r="F795">
        <v>36.649628</v>
      </c>
      <c r="G795">
        <v>13788300</v>
      </c>
    </row>
    <row r="796" spans="1:7" x14ac:dyDescent="0.2">
      <c r="A796" s="31">
        <v>42452</v>
      </c>
      <c r="B796">
        <v>45.400002000000001</v>
      </c>
      <c r="C796">
        <v>45.709999000000003</v>
      </c>
      <c r="D796">
        <v>45.349997999999999</v>
      </c>
      <c r="E796">
        <v>45.459999000000003</v>
      </c>
      <c r="F796">
        <v>36.617396999999997</v>
      </c>
      <c r="G796">
        <v>9292100</v>
      </c>
    </row>
    <row r="797" spans="1:7" x14ac:dyDescent="0.2">
      <c r="A797" s="31">
        <v>42453</v>
      </c>
      <c r="B797">
        <v>45.450001</v>
      </c>
      <c r="C797">
        <v>45.599997999999999</v>
      </c>
      <c r="D797">
        <v>45.189999</v>
      </c>
      <c r="E797">
        <v>45.580002</v>
      </c>
      <c r="F797">
        <v>36.714072999999999</v>
      </c>
      <c r="G797">
        <v>10890200</v>
      </c>
    </row>
    <row r="798" spans="1:7" x14ac:dyDescent="0.2">
      <c r="A798" s="31">
        <v>42457</v>
      </c>
      <c r="B798">
        <v>45.560001</v>
      </c>
      <c r="C798">
        <v>45.93</v>
      </c>
      <c r="D798">
        <v>45.509998000000003</v>
      </c>
      <c r="E798">
        <v>45.799999</v>
      </c>
      <c r="F798">
        <v>36.891269999999999</v>
      </c>
      <c r="G798">
        <v>13306600</v>
      </c>
    </row>
    <row r="799" spans="1:7" x14ac:dyDescent="0.2">
      <c r="A799" s="31">
        <v>42458</v>
      </c>
      <c r="B799">
        <v>45.860000999999997</v>
      </c>
      <c r="C799">
        <v>46.509998000000003</v>
      </c>
      <c r="D799">
        <v>45.810001</v>
      </c>
      <c r="E799">
        <v>46.48</v>
      </c>
      <c r="F799">
        <v>37.439003</v>
      </c>
      <c r="G799">
        <v>25010400</v>
      </c>
    </row>
    <row r="800" spans="1:7" x14ac:dyDescent="0.2">
      <c r="A800" s="31">
        <v>42459</v>
      </c>
      <c r="B800">
        <v>46.630001</v>
      </c>
      <c r="C800">
        <v>46.73</v>
      </c>
      <c r="D800">
        <v>46.330002</v>
      </c>
      <c r="E800">
        <v>46.580002</v>
      </c>
      <c r="F800">
        <v>37.519547000000003</v>
      </c>
      <c r="G800">
        <v>14312200</v>
      </c>
    </row>
    <row r="801" spans="1:7" x14ac:dyDescent="0.2">
      <c r="A801" s="31">
        <v>42460</v>
      </c>
      <c r="B801">
        <v>46.549999</v>
      </c>
      <c r="C801">
        <v>46.880001</v>
      </c>
      <c r="D801">
        <v>46.32</v>
      </c>
      <c r="E801">
        <v>46.389999000000003</v>
      </c>
      <c r="F801">
        <v>37.366504999999997</v>
      </c>
      <c r="G801">
        <v>15544500</v>
      </c>
    </row>
    <row r="802" spans="1:7" x14ac:dyDescent="0.2">
      <c r="A802" s="31">
        <v>42461</v>
      </c>
      <c r="B802">
        <v>46.139999000000003</v>
      </c>
      <c r="C802">
        <v>46.869999</v>
      </c>
      <c r="D802">
        <v>46.110000999999997</v>
      </c>
      <c r="E802">
        <v>46.830002</v>
      </c>
      <c r="F802">
        <v>37.720931999999998</v>
      </c>
      <c r="G802">
        <v>14922900</v>
      </c>
    </row>
    <row r="803" spans="1:7" x14ac:dyDescent="0.2">
      <c r="A803" s="31">
        <v>42464</v>
      </c>
      <c r="B803">
        <v>46.84</v>
      </c>
      <c r="C803">
        <v>46.93</v>
      </c>
      <c r="D803">
        <v>46.5</v>
      </c>
      <c r="E803">
        <v>46.889999000000003</v>
      </c>
      <c r="F803">
        <v>37.769257000000003</v>
      </c>
      <c r="G803">
        <v>10629800</v>
      </c>
    </row>
    <row r="804" spans="1:7" x14ac:dyDescent="0.2">
      <c r="A804" s="31">
        <v>42465</v>
      </c>
      <c r="B804">
        <v>46.619999</v>
      </c>
      <c r="C804">
        <v>46.810001</v>
      </c>
      <c r="D804">
        <v>46.439999</v>
      </c>
      <c r="E804">
        <v>46.529998999999997</v>
      </c>
      <c r="F804">
        <v>37.479270999999997</v>
      </c>
      <c r="G804">
        <v>10696700</v>
      </c>
    </row>
    <row r="805" spans="1:7" x14ac:dyDescent="0.2">
      <c r="A805" s="31">
        <v>42466</v>
      </c>
      <c r="B805">
        <v>46.57</v>
      </c>
      <c r="C805">
        <v>46.73</v>
      </c>
      <c r="D805">
        <v>46.380001</v>
      </c>
      <c r="E805">
        <v>46.709999000000003</v>
      </c>
      <c r="F805">
        <v>37.624263999999997</v>
      </c>
      <c r="G805">
        <v>9122700</v>
      </c>
    </row>
    <row r="806" spans="1:7" x14ac:dyDescent="0.2">
      <c r="A806" s="31">
        <v>42467</v>
      </c>
      <c r="B806">
        <v>46.5</v>
      </c>
      <c r="C806">
        <v>46.580002</v>
      </c>
      <c r="D806">
        <v>46.16</v>
      </c>
      <c r="E806">
        <v>46.360000999999997</v>
      </c>
      <c r="F806">
        <v>37.342350000000003</v>
      </c>
      <c r="G806">
        <v>9292000</v>
      </c>
    </row>
    <row r="807" spans="1:7" x14ac:dyDescent="0.2">
      <c r="A807" s="31">
        <v>42468</v>
      </c>
      <c r="B807">
        <v>46.439999</v>
      </c>
      <c r="C807">
        <v>46.98</v>
      </c>
      <c r="D807">
        <v>46.439999</v>
      </c>
      <c r="E807">
        <v>46.869999</v>
      </c>
      <c r="F807">
        <v>37.753143000000001</v>
      </c>
      <c r="G807">
        <v>11959300</v>
      </c>
    </row>
    <row r="808" spans="1:7" x14ac:dyDescent="0.2">
      <c r="A808" s="31">
        <v>42471</v>
      </c>
      <c r="B808">
        <v>46.900002000000001</v>
      </c>
      <c r="C808">
        <v>47.130001</v>
      </c>
      <c r="D808">
        <v>46.41</v>
      </c>
      <c r="E808">
        <v>46.439999</v>
      </c>
      <c r="F808">
        <v>37.406776000000001</v>
      </c>
      <c r="G808">
        <v>11880100</v>
      </c>
    </row>
    <row r="809" spans="1:7" x14ac:dyDescent="0.2">
      <c r="A809" s="31">
        <v>42472</v>
      </c>
      <c r="B809">
        <v>46.41</v>
      </c>
      <c r="C809">
        <v>46.759998000000003</v>
      </c>
      <c r="D809">
        <v>46.349997999999999</v>
      </c>
      <c r="E809">
        <v>46.650002000000001</v>
      </c>
      <c r="F809">
        <v>37.575932000000002</v>
      </c>
      <c r="G809">
        <v>11219100</v>
      </c>
    </row>
    <row r="810" spans="1:7" x14ac:dyDescent="0.2">
      <c r="A810" s="31">
        <v>42473</v>
      </c>
      <c r="B810">
        <v>46.77</v>
      </c>
      <c r="C810">
        <v>46.779998999999997</v>
      </c>
      <c r="D810">
        <v>45.82</v>
      </c>
      <c r="E810">
        <v>46.040000999999997</v>
      </c>
      <c r="F810">
        <v>37.084583000000002</v>
      </c>
      <c r="G810">
        <v>13234100</v>
      </c>
    </row>
    <row r="811" spans="1:7" x14ac:dyDescent="0.2">
      <c r="A811" s="31">
        <v>42474</v>
      </c>
      <c r="B811">
        <v>46.060001</v>
      </c>
      <c r="C811">
        <v>46.220001000000003</v>
      </c>
      <c r="D811">
        <v>45.75</v>
      </c>
      <c r="E811">
        <v>45.830002</v>
      </c>
      <c r="F811">
        <v>36.915447</v>
      </c>
      <c r="G811">
        <v>12982200</v>
      </c>
    </row>
    <row r="812" spans="1:7" x14ac:dyDescent="0.2">
      <c r="A812" s="31">
        <v>42475</v>
      </c>
      <c r="B812">
        <v>45.82</v>
      </c>
      <c r="C812">
        <v>46.16</v>
      </c>
      <c r="D812">
        <v>45.68</v>
      </c>
      <c r="E812">
        <v>46.099997999999999</v>
      </c>
      <c r="F812">
        <v>37.132919000000001</v>
      </c>
      <c r="G812">
        <v>13647800</v>
      </c>
    </row>
    <row r="813" spans="1:7" x14ac:dyDescent="0.2">
      <c r="A813" s="31">
        <v>42478</v>
      </c>
      <c r="B813">
        <v>46.099997999999999</v>
      </c>
      <c r="C813">
        <v>46.279998999999997</v>
      </c>
      <c r="D813">
        <v>45.82</v>
      </c>
      <c r="E813">
        <v>46.220001000000003</v>
      </c>
      <c r="F813">
        <v>37.229579999999999</v>
      </c>
      <c r="G813">
        <v>11538100</v>
      </c>
    </row>
    <row r="814" spans="1:7" x14ac:dyDescent="0.2">
      <c r="A814" s="31">
        <v>42479</v>
      </c>
      <c r="B814">
        <v>46.310001</v>
      </c>
      <c r="C814">
        <v>46.619999</v>
      </c>
      <c r="D814">
        <v>46.150002000000001</v>
      </c>
      <c r="E814">
        <v>46.599997999999999</v>
      </c>
      <c r="F814">
        <v>37.53566</v>
      </c>
      <c r="G814">
        <v>14418300</v>
      </c>
    </row>
    <row r="815" spans="1:7" x14ac:dyDescent="0.2">
      <c r="A815" s="31">
        <v>42480</v>
      </c>
      <c r="B815">
        <v>45.34</v>
      </c>
      <c r="C815">
        <v>45.380001</v>
      </c>
      <c r="D815">
        <v>44.060001</v>
      </c>
      <c r="E815">
        <v>44.369999</v>
      </c>
      <c r="F815">
        <v>35.739432999999998</v>
      </c>
      <c r="G815">
        <v>40360300</v>
      </c>
    </row>
    <row r="816" spans="1:7" x14ac:dyDescent="0.2">
      <c r="A816" s="31">
        <v>42481</v>
      </c>
      <c r="B816">
        <v>44.259998000000003</v>
      </c>
      <c r="C816">
        <v>44.279998999999997</v>
      </c>
      <c r="D816">
        <v>42.869999</v>
      </c>
      <c r="E816">
        <v>43.66</v>
      </c>
      <c r="F816">
        <v>35.167538</v>
      </c>
      <c r="G816">
        <v>37206900</v>
      </c>
    </row>
    <row r="817" spans="1:7" x14ac:dyDescent="0.2">
      <c r="A817" s="31">
        <v>42482</v>
      </c>
      <c r="B817">
        <v>43.790000999999997</v>
      </c>
      <c r="C817">
        <v>44.66</v>
      </c>
      <c r="D817">
        <v>43.790000999999997</v>
      </c>
      <c r="E817">
        <v>44.540000999999997</v>
      </c>
      <c r="F817">
        <v>35.876362</v>
      </c>
      <c r="G817">
        <v>25134200</v>
      </c>
    </row>
    <row r="818" spans="1:7" x14ac:dyDescent="0.2">
      <c r="A818" s="31">
        <v>42485</v>
      </c>
      <c r="B818">
        <v>44.5</v>
      </c>
      <c r="C818">
        <v>44.720001000000003</v>
      </c>
      <c r="D818">
        <v>44.380001</v>
      </c>
      <c r="E818">
        <v>44.709999000000003</v>
      </c>
      <c r="F818">
        <v>36.013297999999999</v>
      </c>
      <c r="G818">
        <v>11173800</v>
      </c>
    </row>
    <row r="819" spans="1:7" x14ac:dyDescent="0.2">
      <c r="A819" s="31">
        <v>42486</v>
      </c>
      <c r="B819">
        <v>44.919998</v>
      </c>
      <c r="C819">
        <v>44.959999000000003</v>
      </c>
      <c r="D819">
        <v>44.43</v>
      </c>
      <c r="E819">
        <v>44.529998999999997</v>
      </c>
      <c r="F819">
        <v>35.868293999999999</v>
      </c>
      <c r="G819">
        <v>13935500</v>
      </c>
    </row>
    <row r="820" spans="1:7" x14ac:dyDescent="0.2">
      <c r="A820" s="31">
        <v>42487</v>
      </c>
      <c r="B820">
        <v>44.639999000000003</v>
      </c>
      <c r="C820">
        <v>44.860000999999997</v>
      </c>
      <c r="D820">
        <v>44.25</v>
      </c>
      <c r="E820">
        <v>44.68</v>
      </c>
      <c r="F820">
        <v>35.989131999999998</v>
      </c>
      <c r="G820">
        <v>11335500</v>
      </c>
    </row>
    <row r="821" spans="1:7" x14ac:dyDescent="0.2">
      <c r="A821" s="31">
        <v>42488</v>
      </c>
      <c r="B821">
        <v>44.5</v>
      </c>
      <c r="C821">
        <v>44.900002000000001</v>
      </c>
      <c r="D821">
        <v>44.459999000000003</v>
      </c>
      <c r="E821">
        <v>44.630001</v>
      </c>
      <c r="F821">
        <v>35.948844999999999</v>
      </c>
      <c r="G821">
        <v>10932500</v>
      </c>
    </row>
    <row r="822" spans="1:7" x14ac:dyDescent="0.2">
      <c r="A822" s="31">
        <v>42489</v>
      </c>
      <c r="B822">
        <v>44.529998999999997</v>
      </c>
      <c r="C822">
        <v>44.860000999999997</v>
      </c>
      <c r="D822">
        <v>44.5</v>
      </c>
      <c r="E822">
        <v>44.799999</v>
      </c>
      <c r="F822">
        <v>36.085788999999998</v>
      </c>
      <c r="G822">
        <v>11716000</v>
      </c>
    </row>
    <row r="823" spans="1:7" x14ac:dyDescent="0.2">
      <c r="A823" s="31">
        <v>42492</v>
      </c>
      <c r="B823">
        <v>44.57</v>
      </c>
      <c r="C823">
        <v>45.189999</v>
      </c>
      <c r="D823">
        <v>44.57</v>
      </c>
      <c r="E823">
        <v>44.98</v>
      </c>
      <c r="F823">
        <v>36.23077</v>
      </c>
      <c r="G823">
        <v>12577500</v>
      </c>
    </row>
    <row r="824" spans="1:7" x14ac:dyDescent="0.2">
      <c r="A824" s="31">
        <v>42493</v>
      </c>
      <c r="B824">
        <v>44.869999</v>
      </c>
      <c r="C824">
        <v>45.07</v>
      </c>
      <c r="D824">
        <v>44.650002000000001</v>
      </c>
      <c r="E824">
        <v>44.84</v>
      </c>
      <c r="F824">
        <v>36.118000000000002</v>
      </c>
      <c r="G824">
        <v>10420500</v>
      </c>
    </row>
    <row r="825" spans="1:7" x14ac:dyDescent="0.2">
      <c r="A825" s="31">
        <v>42494</v>
      </c>
      <c r="B825">
        <v>44.720001000000003</v>
      </c>
      <c r="C825">
        <v>45.110000999999997</v>
      </c>
      <c r="D825">
        <v>44.509998000000003</v>
      </c>
      <c r="E825">
        <v>44.98</v>
      </c>
      <c r="F825">
        <v>36.23077</v>
      </c>
      <c r="G825">
        <v>9350500</v>
      </c>
    </row>
    <row r="826" spans="1:7" x14ac:dyDescent="0.2">
      <c r="A826" s="31">
        <v>42495</v>
      </c>
      <c r="B826">
        <v>44.93</v>
      </c>
      <c r="C826">
        <v>45.490001999999997</v>
      </c>
      <c r="D826">
        <v>44.869999</v>
      </c>
      <c r="E826">
        <v>45.060001</v>
      </c>
      <c r="F826">
        <v>36.295219000000003</v>
      </c>
      <c r="G826">
        <v>8801100</v>
      </c>
    </row>
    <row r="827" spans="1:7" x14ac:dyDescent="0.2">
      <c r="A827" s="31">
        <v>42496</v>
      </c>
      <c r="B827">
        <v>45.060001</v>
      </c>
      <c r="C827">
        <v>45.41</v>
      </c>
      <c r="D827">
        <v>44.919998</v>
      </c>
      <c r="E827">
        <v>45.32</v>
      </c>
      <c r="F827">
        <v>36.504631000000003</v>
      </c>
      <c r="G827">
        <v>8564000</v>
      </c>
    </row>
    <row r="828" spans="1:7" x14ac:dyDescent="0.2">
      <c r="A828" s="31">
        <v>42499</v>
      </c>
      <c r="B828">
        <v>45.32</v>
      </c>
      <c r="C828">
        <v>45.5</v>
      </c>
      <c r="D828">
        <v>45.169998</v>
      </c>
      <c r="E828">
        <v>45.240001999999997</v>
      </c>
      <c r="F828">
        <v>36.440196999999998</v>
      </c>
      <c r="G828">
        <v>8110600</v>
      </c>
    </row>
    <row r="829" spans="1:7" x14ac:dyDescent="0.2">
      <c r="A829" s="31">
        <v>42500</v>
      </c>
      <c r="B829">
        <v>45.439999</v>
      </c>
      <c r="C829">
        <v>45.84</v>
      </c>
      <c r="D829">
        <v>45.419998</v>
      </c>
      <c r="E829">
        <v>45.75</v>
      </c>
      <c r="F829">
        <v>36.851005999999998</v>
      </c>
      <c r="G829">
        <v>8933500</v>
      </c>
    </row>
    <row r="830" spans="1:7" x14ac:dyDescent="0.2">
      <c r="A830" s="31">
        <v>42501</v>
      </c>
      <c r="B830">
        <v>45.73</v>
      </c>
      <c r="C830">
        <v>45.880001</v>
      </c>
      <c r="D830">
        <v>45.450001</v>
      </c>
      <c r="E830">
        <v>45.459999000000003</v>
      </c>
      <c r="F830">
        <v>36.617396999999997</v>
      </c>
      <c r="G830">
        <v>8833100</v>
      </c>
    </row>
    <row r="831" spans="1:7" x14ac:dyDescent="0.2">
      <c r="A831" s="31">
        <v>42502</v>
      </c>
      <c r="B831">
        <v>45.549999</v>
      </c>
      <c r="C831">
        <v>45.900002000000001</v>
      </c>
      <c r="D831">
        <v>45.490001999999997</v>
      </c>
      <c r="E831">
        <v>45.830002</v>
      </c>
      <c r="F831">
        <v>36.915447</v>
      </c>
      <c r="G831">
        <v>10463400</v>
      </c>
    </row>
    <row r="832" spans="1:7" x14ac:dyDescent="0.2">
      <c r="A832" s="31">
        <v>42503</v>
      </c>
      <c r="B832">
        <v>45.75</v>
      </c>
      <c r="C832">
        <v>45.830002</v>
      </c>
      <c r="D832">
        <v>45.23</v>
      </c>
      <c r="E832">
        <v>45.349997999999999</v>
      </c>
      <c r="F832">
        <v>36.528801000000001</v>
      </c>
      <c r="G832">
        <v>10341200</v>
      </c>
    </row>
    <row r="833" spans="1:7" x14ac:dyDescent="0.2">
      <c r="A833" s="31">
        <v>42506</v>
      </c>
      <c r="B833">
        <v>45.16</v>
      </c>
      <c r="C833">
        <v>45.73</v>
      </c>
      <c r="D833">
        <v>45.139999000000003</v>
      </c>
      <c r="E833">
        <v>45.619999</v>
      </c>
      <c r="F833">
        <v>36.746288</v>
      </c>
      <c r="G833">
        <v>9413600</v>
      </c>
    </row>
    <row r="834" spans="1:7" x14ac:dyDescent="0.2">
      <c r="A834" s="31">
        <v>42507</v>
      </c>
      <c r="B834">
        <v>45.450001</v>
      </c>
      <c r="C834">
        <v>45.560001</v>
      </c>
      <c r="D834">
        <v>44.709999000000003</v>
      </c>
      <c r="E834">
        <v>44.75</v>
      </c>
      <c r="F834">
        <v>36.045509000000003</v>
      </c>
      <c r="G834">
        <v>17457000</v>
      </c>
    </row>
    <row r="835" spans="1:7" x14ac:dyDescent="0.2">
      <c r="A835" s="31">
        <v>42508</v>
      </c>
      <c r="B835">
        <v>44.560001</v>
      </c>
      <c r="C835">
        <v>44.830002</v>
      </c>
      <c r="D835">
        <v>44.23</v>
      </c>
      <c r="E835">
        <v>44.48</v>
      </c>
      <c r="F835">
        <v>35.828029999999998</v>
      </c>
      <c r="G835">
        <v>12524300</v>
      </c>
    </row>
    <row r="836" spans="1:7" x14ac:dyDescent="0.2">
      <c r="A836" s="31">
        <v>42509</v>
      </c>
      <c r="B836">
        <v>44.25</v>
      </c>
      <c r="C836">
        <v>44.389999000000003</v>
      </c>
      <c r="D836">
        <v>44.040000999999997</v>
      </c>
      <c r="E836">
        <v>44.32</v>
      </c>
      <c r="F836">
        <v>35.699145999999999</v>
      </c>
      <c r="G836">
        <v>10659500</v>
      </c>
    </row>
    <row r="837" spans="1:7" x14ac:dyDescent="0.2">
      <c r="A837" s="31">
        <v>42510</v>
      </c>
      <c r="B837">
        <v>44.509998000000003</v>
      </c>
      <c r="C837">
        <v>44.540000999999997</v>
      </c>
      <c r="D837">
        <v>43.939999</v>
      </c>
      <c r="E837">
        <v>43.950001</v>
      </c>
      <c r="F837">
        <v>35.401119000000001</v>
      </c>
      <c r="G837">
        <v>12914100</v>
      </c>
    </row>
    <row r="838" spans="1:7" x14ac:dyDescent="0.2">
      <c r="A838" s="31">
        <v>42513</v>
      </c>
      <c r="B838">
        <v>44.07</v>
      </c>
      <c r="C838">
        <v>44.16</v>
      </c>
      <c r="D838">
        <v>43.939999</v>
      </c>
      <c r="E838">
        <v>43.970001000000003</v>
      </c>
      <c r="F838">
        <v>35.417236000000003</v>
      </c>
      <c r="G838">
        <v>13554700</v>
      </c>
    </row>
    <row r="839" spans="1:7" x14ac:dyDescent="0.2">
      <c r="A839" s="31">
        <v>42514</v>
      </c>
      <c r="B839">
        <v>44.099997999999999</v>
      </c>
      <c r="C839">
        <v>44.419998</v>
      </c>
      <c r="D839">
        <v>44</v>
      </c>
      <c r="E839">
        <v>44.369999</v>
      </c>
      <c r="F839">
        <v>35.739432999999998</v>
      </c>
      <c r="G839">
        <v>12634200</v>
      </c>
    </row>
    <row r="840" spans="1:7" x14ac:dyDescent="0.2">
      <c r="A840" s="31">
        <v>42515</v>
      </c>
      <c r="B840">
        <v>44.509998000000003</v>
      </c>
      <c r="C840">
        <v>44.630001</v>
      </c>
      <c r="D840">
        <v>44.25</v>
      </c>
      <c r="E840">
        <v>44.380001</v>
      </c>
      <c r="F840">
        <v>35.747475000000001</v>
      </c>
      <c r="G840">
        <v>9218100</v>
      </c>
    </row>
    <row r="841" spans="1:7" x14ac:dyDescent="0.2">
      <c r="A841" s="31">
        <v>42516</v>
      </c>
      <c r="B841">
        <v>44.529998999999997</v>
      </c>
      <c r="C841">
        <v>44.77</v>
      </c>
      <c r="D841">
        <v>44.439999</v>
      </c>
      <c r="E841">
        <v>44.689999</v>
      </c>
      <c r="F841">
        <v>35.997180999999998</v>
      </c>
      <c r="G841">
        <v>8695800</v>
      </c>
    </row>
    <row r="842" spans="1:7" x14ac:dyDescent="0.2">
      <c r="A842" s="31">
        <v>42517</v>
      </c>
      <c r="B842">
        <v>44.709999000000003</v>
      </c>
      <c r="C842">
        <v>44.959999000000003</v>
      </c>
      <c r="D842">
        <v>44.650002000000001</v>
      </c>
      <c r="E842">
        <v>44.779998999999997</v>
      </c>
      <c r="F842">
        <v>36.069671999999997</v>
      </c>
      <c r="G842">
        <v>7893900</v>
      </c>
    </row>
    <row r="843" spans="1:7" x14ac:dyDescent="0.2">
      <c r="A843" s="31">
        <v>42521</v>
      </c>
      <c r="B843">
        <v>44.98</v>
      </c>
      <c r="C843">
        <v>44.98</v>
      </c>
      <c r="D843">
        <v>44.259998000000003</v>
      </c>
      <c r="E843">
        <v>44.599997999999999</v>
      </c>
      <c r="F843">
        <v>35.924686000000001</v>
      </c>
      <c r="G843">
        <v>18935200</v>
      </c>
    </row>
    <row r="844" spans="1:7" x14ac:dyDescent="0.2">
      <c r="A844" s="31">
        <v>42522</v>
      </c>
      <c r="B844">
        <v>44.599997999999999</v>
      </c>
      <c r="C844">
        <v>44.779998999999997</v>
      </c>
      <c r="D844">
        <v>44.490001999999997</v>
      </c>
      <c r="E844">
        <v>44.700001</v>
      </c>
      <c r="F844">
        <v>36.005245000000002</v>
      </c>
      <c r="G844">
        <v>8916000</v>
      </c>
    </row>
    <row r="845" spans="1:7" x14ac:dyDescent="0.2">
      <c r="A845" s="31">
        <v>42523</v>
      </c>
      <c r="B845">
        <v>44.700001</v>
      </c>
      <c r="C845">
        <v>44.720001000000003</v>
      </c>
      <c r="D845">
        <v>44.5</v>
      </c>
      <c r="E845">
        <v>44.720001000000003</v>
      </c>
      <c r="F845">
        <v>36.021343000000002</v>
      </c>
      <c r="G845">
        <v>6693900</v>
      </c>
    </row>
    <row r="846" spans="1:7" x14ac:dyDescent="0.2">
      <c r="A846" s="31">
        <v>42524</v>
      </c>
      <c r="B846">
        <v>44.75</v>
      </c>
      <c r="C846">
        <v>45.049999</v>
      </c>
      <c r="D846">
        <v>44.68</v>
      </c>
      <c r="E846">
        <v>45.040000999999997</v>
      </c>
      <c r="F846">
        <v>36.279099000000002</v>
      </c>
      <c r="G846">
        <v>13434900</v>
      </c>
    </row>
    <row r="847" spans="1:7" x14ac:dyDescent="0.2">
      <c r="A847" s="31">
        <v>42527</v>
      </c>
      <c r="B847">
        <v>45.09</v>
      </c>
      <c r="C847">
        <v>45.48</v>
      </c>
      <c r="D847">
        <v>45.080002</v>
      </c>
      <c r="E847">
        <v>45.369999</v>
      </c>
      <c r="F847">
        <v>36.544907000000002</v>
      </c>
      <c r="G847">
        <v>10310600</v>
      </c>
    </row>
    <row r="848" spans="1:7" x14ac:dyDescent="0.2">
      <c r="A848" s="31">
        <v>42528</v>
      </c>
      <c r="B848">
        <v>45.349997999999999</v>
      </c>
      <c r="C848">
        <v>45.48</v>
      </c>
      <c r="D848">
        <v>45.200001</v>
      </c>
      <c r="E848">
        <v>45.32</v>
      </c>
      <c r="F848">
        <v>36.504631000000003</v>
      </c>
      <c r="G848">
        <v>9812600</v>
      </c>
    </row>
    <row r="849" spans="1:7" x14ac:dyDescent="0.2">
      <c r="A849" s="31">
        <v>42529</v>
      </c>
      <c r="B849">
        <v>45.240001999999997</v>
      </c>
      <c r="C849">
        <v>45.66</v>
      </c>
      <c r="D849">
        <v>45.189999</v>
      </c>
      <c r="E849">
        <v>45.549999</v>
      </c>
      <c r="F849">
        <v>36.689895999999997</v>
      </c>
      <c r="G849">
        <v>7915400</v>
      </c>
    </row>
    <row r="850" spans="1:7" x14ac:dyDescent="0.2">
      <c r="A850" s="31">
        <v>42530</v>
      </c>
      <c r="B850">
        <v>45.330002</v>
      </c>
      <c r="C850">
        <v>45.799999</v>
      </c>
      <c r="D850">
        <v>45.310001</v>
      </c>
      <c r="E850">
        <v>45.759998000000003</v>
      </c>
      <c r="F850">
        <v>36.859046999999997</v>
      </c>
      <c r="G850">
        <v>8042900</v>
      </c>
    </row>
    <row r="851" spans="1:7" x14ac:dyDescent="0.2">
      <c r="A851" s="31">
        <v>42531</v>
      </c>
      <c r="B851">
        <v>45.619999</v>
      </c>
      <c r="C851">
        <v>46.009998000000003</v>
      </c>
      <c r="D851">
        <v>45.560001</v>
      </c>
      <c r="E851">
        <v>45.990001999999997</v>
      </c>
      <c r="F851">
        <v>37.044311999999998</v>
      </c>
      <c r="G851">
        <v>12357000</v>
      </c>
    </row>
    <row r="852" spans="1:7" x14ac:dyDescent="0.2">
      <c r="A852" s="31">
        <v>42534</v>
      </c>
      <c r="B852">
        <v>45.48</v>
      </c>
      <c r="C852">
        <v>45.669998</v>
      </c>
      <c r="D852">
        <v>45.09</v>
      </c>
      <c r="E852">
        <v>45.119999</v>
      </c>
      <c r="F852">
        <v>36.622253000000001</v>
      </c>
      <c r="G852">
        <v>10613500</v>
      </c>
    </row>
    <row r="853" spans="1:7" x14ac:dyDescent="0.2">
      <c r="A853" s="31">
        <v>42535</v>
      </c>
      <c r="B853">
        <v>44.849997999999999</v>
      </c>
      <c r="C853">
        <v>45.130001</v>
      </c>
      <c r="D853">
        <v>44.439999</v>
      </c>
      <c r="E853">
        <v>45.040000999999997</v>
      </c>
      <c r="F853">
        <v>36.557312000000003</v>
      </c>
      <c r="G853">
        <v>11298200</v>
      </c>
    </row>
    <row r="854" spans="1:7" x14ac:dyDescent="0.2">
      <c r="A854" s="31">
        <v>42536</v>
      </c>
      <c r="B854">
        <v>45.119999</v>
      </c>
      <c r="C854">
        <v>45.34</v>
      </c>
      <c r="D854">
        <v>44.880001</v>
      </c>
      <c r="E854">
        <v>45.009998000000003</v>
      </c>
      <c r="F854">
        <v>36.532958999999998</v>
      </c>
      <c r="G854">
        <v>8360400</v>
      </c>
    </row>
    <row r="855" spans="1:7" x14ac:dyDescent="0.2">
      <c r="A855" s="31">
        <v>42537</v>
      </c>
      <c r="B855">
        <v>44.869999</v>
      </c>
      <c r="C855">
        <v>45.34</v>
      </c>
      <c r="D855">
        <v>44.720001000000003</v>
      </c>
      <c r="E855">
        <v>45.310001</v>
      </c>
      <c r="F855">
        <v>36.776465999999999</v>
      </c>
      <c r="G855">
        <v>11305400</v>
      </c>
    </row>
    <row r="856" spans="1:7" x14ac:dyDescent="0.2">
      <c r="A856" s="31">
        <v>42538</v>
      </c>
      <c r="B856">
        <v>45.169998</v>
      </c>
      <c r="C856">
        <v>45.220001000000003</v>
      </c>
      <c r="D856">
        <v>44.380001</v>
      </c>
      <c r="E856">
        <v>44.790000999999997</v>
      </c>
      <c r="F856">
        <v>36.354396999999999</v>
      </c>
      <c r="G856">
        <v>20805400</v>
      </c>
    </row>
    <row r="857" spans="1:7" x14ac:dyDescent="0.2">
      <c r="A857" s="31">
        <v>42541</v>
      </c>
      <c r="B857">
        <v>45.09</v>
      </c>
      <c r="C857">
        <v>45.310001</v>
      </c>
      <c r="D857">
        <v>44.959999000000003</v>
      </c>
      <c r="E857">
        <v>44.98</v>
      </c>
      <c r="F857">
        <v>36.508609999999997</v>
      </c>
      <c r="G857">
        <v>10712400</v>
      </c>
    </row>
    <row r="858" spans="1:7" x14ac:dyDescent="0.2">
      <c r="A858" s="31">
        <v>42542</v>
      </c>
      <c r="B858">
        <v>45.16</v>
      </c>
      <c r="C858">
        <v>45.279998999999997</v>
      </c>
      <c r="D858">
        <v>45</v>
      </c>
      <c r="E858">
        <v>45.130001</v>
      </c>
      <c r="F858">
        <v>36.630360000000003</v>
      </c>
      <c r="G858">
        <v>7919400</v>
      </c>
    </row>
    <row r="859" spans="1:7" x14ac:dyDescent="0.2">
      <c r="A859" s="31">
        <v>42543</v>
      </c>
      <c r="B859">
        <v>45.25</v>
      </c>
      <c r="C859">
        <v>45.330002</v>
      </c>
      <c r="D859">
        <v>44.810001</v>
      </c>
      <c r="E859">
        <v>44.860000999999997</v>
      </c>
      <c r="F859">
        <v>36.411217000000001</v>
      </c>
      <c r="G859">
        <v>10738900</v>
      </c>
    </row>
    <row r="860" spans="1:7" x14ac:dyDescent="0.2">
      <c r="A860" s="31">
        <v>42544</v>
      </c>
      <c r="B860">
        <v>45.029998999999997</v>
      </c>
      <c r="C860">
        <v>45.169998</v>
      </c>
      <c r="D860">
        <v>44.84</v>
      </c>
      <c r="E860">
        <v>45.080002</v>
      </c>
      <c r="F860">
        <v>36.589787000000001</v>
      </c>
      <c r="G860">
        <v>9655300</v>
      </c>
    </row>
    <row r="861" spans="1:7" x14ac:dyDescent="0.2">
      <c r="A861" s="31">
        <v>42545</v>
      </c>
      <c r="B861">
        <v>44.200001</v>
      </c>
      <c r="C861">
        <v>44.560001</v>
      </c>
      <c r="D861">
        <v>43.82</v>
      </c>
      <c r="E861">
        <v>43.93</v>
      </c>
      <c r="F861">
        <v>35.656368000000001</v>
      </c>
      <c r="G861">
        <v>26003700</v>
      </c>
    </row>
    <row r="862" spans="1:7" x14ac:dyDescent="0.2">
      <c r="A862" s="31">
        <v>42548</v>
      </c>
      <c r="B862">
        <v>43.669998</v>
      </c>
      <c r="C862">
        <v>43.889999000000003</v>
      </c>
      <c r="D862">
        <v>43.32</v>
      </c>
      <c r="E862">
        <v>43.779998999999997</v>
      </c>
      <c r="F862">
        <v>35.534610999999998</v>
      </c>
      <c r="G862">
        <v>15779500</v>
      </c>
    </row>
    <row r="863" spans="1:7" x14ac:dyDescent="0.2">
      <c r="A863" s="31">
        <v>42549</v>
      </c>
      <c r="B863">
        <v>44.060001</v>
      </c>
      <c r="C863">
        <v>44.189999</v>
      </c>
      <c r="D863">
        <v>43.669998</v>
      </c>
      <c r="E863">
        <v>44.18</v>
      </c>
      <c r="F863">
        <v>35.859276000000001</v>
      </c>
      <c r="G863">
        <v>16509800</v>
      </c>
    </row>
    <row r="864" spans="1:7" x14ac:dyDescent="0.2">
      <c r="A864" s="31">
        <v>42550</v>
      </c>
      <c r="B864">
        <v>44.389999000000003</v>
      </c>
      <c r="C864">
        <v>44.709999000000003</v>
      </c>
      <c r="D864">
        <v>44.240001999999997</v>
      </c>
      <c r="E864">
        <v>44.439999</v>
      </c>
      <c r="F864">
        <v>36.070315999999998</v>
      </c>
      <c r="G864">
        <v>12250900</v>
      </c>
    </row>
    <row r="865" spans="1:7" x14ac:dyDescent="0.2">
      <c r="A865" s="31">
        <v>42551</v>
      </c>
      <c r="B865">
        <v>44.52</v>
      </c>
      <c r="C865">
        <v>45.330002</v>
      </c>
      <c r="D865">
        <v>44.490001999999997</v>
      </c>
      <c r="E865">
        <v>45.330002</v>
      </c>
      <c r="F865">
        <v>36.792698000000001</v>
      </c>
      <c r="G865">
        <v>16056500</v>
      </c>
    </row>
    <row r="866" spans="1:7" x14ac:dyDescent="0.2">
      <c r="A866" s="31">
        <v>42552</v>
      </c>
      <c r="B866">
        <v>45.330002</v>
      </c>
      <c r="C866">
        <v>45.41</v>
      </c>
      <c r="D866">
        <v>45.07</v>
      </c>
      <c r="E866">
        <v>45.119999</v>
      </c>
      <c r="F866">
        <v>36.622253000000001</v>
      </c>
      <c r="G866">
        <v>11799700</v>
      </c>
    </row>
    <row r="867" spans="1:7" x14ac:dyDescent="0.2">
      <c r="A867" s="31">
        <v>42556</v>
      </c>
      <c r="B867">
        <v>45.16</v>
      </c>
      <c r="C867">
        <v>45.669998</v>
      </c>
      <c r="D867">
        <v>45.150002000000001</v>
      </c>
      <c r="E867">
        <v>45.43</v>
      </c>
      <c r="F867">
        <v>36.873863</v>
      </c>
      <c r="G867">
        <v>12339100</v>
      </c>
    </row>
    <row r="868" spans="1:7" x14ac:dyDescent="0.2">
      <c r="A868" s="31">
        <v>42557</v>
      </c>
      <c r="B868">
        <v>45.5</v>
      </c>
      <c r="C868">
        <v>45.549999</v>
      </c>
      <c r="D868">
        <v>44.919998</v>
      </c>
      <c r="E868">
        <v>45.27</v>
      </c>
      <c r="F868">
        <v>36.744007000000003</v>
      </c>
      <c r="G868">
        <v>10902600</v>
      </c>
    </row>
    <row r="869" spans="1:7" x14ac:dyDescent="0.2">
      <c r="A869" s="31">
        <v>42558</v>
      </c>
      <c r="B869">
        <v>45.419998</v>
      </c>
      <c r="C869">
        <v>45.52</v>
      </c>
      <c r="D869">
        <v>44.970001000000003</v>
      </c>
      <c r="E869">
        <v>45.09</v>
      </c>
      <c r="F869">
        <v>36.597897000000003</v>
      </c>
      <c r="G869">
        <v>9741100</v>
      </c>
    </row>
    <row r="870" spans="1:7" x14ac:dyDescent="0.2">
      <c r="A870" s="31">
        <v>42559</v>
      </c>
      <c r="B870">
        <v>45.299999</v>
      </c>
      <c r="C870">
        <v>45.52</v>
      </c>
      <c r="D870">
        <v>45.07</v>
      </c>
      <c r="E870">
        <v>45.380001</v>
      </c>
      <c r="F870">
        <v>36.833281999999997</v>
      </c>
      <c r="G870">
        <v>11127100</v>
      </c>
    </row>
    <row r="871" spans="1:7" x14ac:dyDescent="0.2">
      <c r="A871" s="31">
        <v>42562</v>
      </c>
      <c r="B871">
        <v>45.349997999999999</v>
      </c>
      <c r="C871">
        <v>45.77</v>
      </c>
      <c r="D871">
        <v>45.110000999999997</v>
      </c>
      <c r="E871">
        <v>45.57</v>
      </c>
      <c r="F871">
        <v>36.987502999999997</v>
      </c>
      <c r="G871">
        <v>10937800</v>
      </c>
    </row>
    <row r="872" spans="1:7" x14ac:dyDescent="0.2">
      <c r="A872" s="31">
        <v>42563</v>
      </c>
      <c r="B872">
        <v>45.639999000000003</v>
      </c>
      <c r="C872">
        <v>45.709999000000003</v>
      </c>
      <c r="D872">
        <v>45.18</v>
      </c>
      <c r="E872">
        <v>45.580002</v>
      </c>
      <c r="F872">
        <v>36.995617000000003</v>
      </c>
      <c r="G872">
        <v>9739000</v>
      </c>
    </row>
    <row r="873" spans="1:7" x14ac:dyDescent="0.2">
      <c r="A873" s="31">
        <v>42564</v>
      </c>
      <c r="B873">
        <v>45.610000999999997</v>
      </c>
      <c r="C873">
        <v>45.759998000000003</v>
      </c>
      <c r="D873">
        <v>45.43</v>
      </c>
      <c r="E873">
        <v>45.740001999999997</v>
      </c>
      <c r="F873">
        <v>37.125484</v>
      </c>
      <c r="G873">
        <v>8028400</v>
      </c>
    </row>
    <row r="874" spans="1:7" x14ac:dyDescent="0.2">
      <c r="A874" s="31">
        <v>42565</v>
      </c>
      <c r="B874">
        <v>45.73</v>
      </c>
      <c r="C874">
        <v>45.939999</v>
      </c>
      <c r="D874">
        <v>45.580002</v>
      </c>
      <c r="E874">
        <v>45.689999</v>
      </c>
      <c r="F874">
        <v>37.084887999999999</v>
      </c>
      <c r="G874">
        <v>7621200</v>
      </c>
    </row>
    <row r="875" spans="1:7" x14ac:dyDescent="0.2">
      <c r="A875" s="31">
        <v>42566</v>
      </c>
      <c r="B875">
        <v>45.880001</v>
      </c>
      <c r="C875">
        <v>45.900002000000001</v>
      </c>
      <c r="D875">
        <v>45.439999</v>
      </c>
      <c r="E875">
        <v>45.630001</v>
      </c>
      <c r="F875">
        <v>37.036197999999999</v>
      </c>
      <c r="G875">
        <v>10621000</v>
      </c>
    </row>
    <row r="876" spans="1:7" x14ac:dyDescent="0.2">
      <c r="A876" s="31">
        <v>42569</v>
      </c>
      <c r="B876">
        <v>45.689999</v>
      </c>
      <c r="C876">
        <v>45.700001</v>
      </c>
      <c r="D876">
        <v>45.48</v>
      </c>
      <c r="E876">
        <v>45.630001</v>
      </c>
      <c r="F876">
        <v>37.036197999999999</v>
      </c>
      <c r="G876">
        <v>7958300</v>
      </c>
    </row>
    <row r="877" spans="1:7" x14ac:dyDescent="0.2">
      <c r="A877" s="31">
        <v>42570</v>
      </c>
      <c r="B877">
        <v>45.459999000000003</v>
      </c>
      <c r="C877">
        <v>45.709999000000003</v>
      </c>
      <c r="D877">
        <v>45.43</v>
      </c>
      <c r="E877">
        <v>45.630001</v>
      </c>
      <c r="F877">
        <v>37.036197999999999</v>
      </c>
      <c r="G877">
        <v>7761100</v>
      </c>
    </row>
    <row r="878" spans="1:7" x14ac:dyDescent="0.2">
      <c r="A878" s="31">
        <v>42571</v>
      </c>
      <c r="B878">
        <v>45.75</v>
      </c>
      <c r="C878">
        <v>45.77</v>
      </c>
      <c r="D878">
        <v>45.389999000000003</v>
      </c>
      <c r="E878">
        <v>45.509998000000003</v>
      </c>
      <c r="F878">
        <v>36.938782000000003</v>
      </c>
      <c r="G878">
        <v>8478200</v>
      </c>
    </row>
    <row r="879" spans="1:7" x14ac:dyDescent="0.2">
      <c r="A879" s="31">
        <v>42572</v>
      </c>
      <c r="B879">
        <v>45.34</v>
      </c>
      <c r="C879">
        <v>45.509998000000003</v>
      </c>
      <c r="D879">
        <v>45.259998000000003</v>
      </c>
      <c r="E879">
        <v>45.450001</v>
      </c>
      <c r="F879">
        <v>36.890090999999998</v>
      </c>
      <c r="G879">
        <v>8045100</v>
      </c>
    </row>
    <row r="880" spans="1:7" x14ac:dyDescent="0.2">
      <c r="A880" s="31">
        <v>42573</v>
      </c>
      <c r="B880">
        <v>45.5</v>
      </c>
      <c r="C880">
        <v>45.84</v>
      </c>
      <c r="D880">
        <v>45.459999000000003</v>
      </c>
      <c r="E880">
        <v>45.830002</v>
      </c>
      <c r="F880">
        <v>37.198532</v>
      </c>
      <c r="G880">
        <v>8836100</v>
      </c>
    </row>
    <row r="881" spans="1:7" x14ac:dyDescent="0.2">
      <c r="A881" s="31">
        <v>42576</v>
      </c>
      <c r="B881">
        <v>45.810001</v>
      </c>
      <c r="C881">
        <v>45.830002</v>
      </c>
      <c r="D881">
        <v>45.470001000000003</v>
      </c>
      <c r="E881">
        <v>45.57</v>
      </c>
      <c r="F881">
        <v>36.987502999999997</v>
      </c>
      <c r="G881">
        <v>9134300</v>
      </c>
    </row>
    <row r="882" spans="1:7" x14ac:dyDescent="0.2">
      <c r="A882" s="31">
        <v>42577</v>
      </c>
      <c r="B882">
        <v>45.529998999999997</v>
      </c>
      <c r="C882">
        <v>45.650002000000001</v>
      </c>
      <c r="D882">
        <v>44.830002</v>
      </c>
      <c r="E882">
        <v>44.880001</v>
      </c>
      <c r="F882">
        <v>36.427447999999998</v>
      </c>
      <c r="G882">
        <v>15819900</v>
      </c>
    </row>
    <row r="883" spans="1:7" x14ac:dyDescent="0.2">
      <c r="A883" s="31">
        <v>42578</v>
      </c>
      <c r="B883">
        <v>43.900002000000001</v>
      </c>
      <c r="C883">
        <v>44.060001</v>
      </c>
      <c r="D883">
        <v>43.099997999999999</v>
      </c>
      <c r="E883">
        <v>43.400002000000001</v>
      </c>
      <c r="F883">
        <v>35.226188999999998</v>
      </c>
      <c r="G883">
        <v>37461100</v>
      </c>
    </row>
    <row r="884" spans="1:7" x14ac:dyDescent="0.2">
      <c r="A884" s="31">
        <v>42579</v>
      </c>
      <c r="B884">
        <v>43.27</v>
      </c>
      <c r="C884">
        <v>43.689999</v>
      </c>
      <c r="D884">
        <v>43.220001000000003</v>
      </c>
      <c r="E884">
        <v>43.650002000000001</v>
      </c>
      <c r="F884">
        <v>35.429099999999998</v>
      </c>
      <c r="G884">
        <v>13077800</v>
      </c>
    </row>
    <row r="885" spans="1:7" x14ac:dyDescent="0.2">
      <c r="A885" s="31">
        <v>42580</v>
      </c>
      <c r="B885">
        <v>43.720001000000003</v>
      </c>
      <c r="C885">
        <v>43.75</v>
      </c>
      <c r="D885">
        <v>43.48</v>
      </c>
      <c r="E885">
        <v>43.630001</v>
      </c>
      <c r="F885">
        <v>35.412875999999997</v>
      </c>
      <c r="G885">
        <v>16530500</v>
      </c>
    </row>
    <row r="886" spans="1:7" x14ac:dyDescent="0.2">
      <c r="A886" s="31">
        <v>42583</v>
      </c>
      <c r="B886">
        <v>43.689999</v>
      </c>
      <c r="C886">
        <v>43.830002</v>
      </c>
      <c r="D886">
        <v>43.43</v>
      </c>
      <c r="E886">
        <v>43.450001</v>
      </c>
      <c r="F886">
        <v>35.266773000000001</v>
      </c>
      <c r="G886">
        <v>12349700</v>
      </c>
    </row>
    <row r="887" spans="1:7" x14ac:dyDescent="0.2">
      <c r="A887" s="31">
        <v>42584</v>
      </c>
      <c r="B887">
        <v>43.349997999999999</v>
      </c>
      <c r="C887">
        <v>43.580002</v>
      </c>
      <c r="D887">
        <v>43.310001</v>
      </c>
      <c r="E887">
        <v>43.529998999999997</v>
      </c>
      <c r="F887">
        <v>35.331702999999997</v>
      </c>
      <c r="G887">
        <v>12825200</v>
      </c>
    </row>
    <row r="888" spans="1:7" x14ac:dyDescent="0.2">
      <c r="A888" s="31">
        <v>42585</v>
      </c>
      <c r="B888">
        <v>43.66</v>
      </c>
      <c r="C888">
        <v>43.700001</v>
      </c>
      <c r="D888">
        <v>43.369999</v>
      </c>
      <c r="E888">
        <v>43.639999000000003</v>
      </c>
      <c r="F888">
        <v>35.420985999999999</v>
      </c>
      <c r="G888">
        <v>12119100</v>
      </c>
    </row>
    <row r="889" spans="1:7" x14ac:dyDescent="0.2">
      <c r="A889" s="31">
        <v>42586</v>
      </c>
      <c r="B889">
        <v>43.560001</v>
      </c>
      <c r="C889">
        <v>43.799999</v>
      </c>
      <c r="D889">
        <v>43.400002000000001</v>
      </c>
      <c r="E889">
        <v>43.509998000000003</v>
      </c>
      <c r="F889">
        <v>35.315455999999998</v>
      </c>
      <c r="G889">
        <v>11244100</v>
      </c>
    </row>
    <row r="890" spans="1:7" x14ac:dyDescent="0.2">
      <c r="A890" s="31">
        <v>42587</v>
      </c>
      <c r="B890">
        <v>43.650002000000001</v>
      </c>
      <c r="C890">
        <v>43.75</v>
      </c>
      <c r="D890">
        <v>43.41</v>
      </c>
      <c r="E890">
        <v>43.48</v>
      </c>
      <c r="F890">
        <v>35.291114999999998</v>
      </c>
      <c r="G890">
        <v>10398200</v>
      </c>
    </row>
    <row r="891" spans="1:7" x14ac:dyDescent="0.2">
      <c r="A891" s="31">
        <v>42590</v>
      </c>
      <c r="B891">
        <v>43.43</v>
      </c>
      <c r="C891">
        <v>43.52</v>
      </c>
      <c r="D891">
        <v>43.220001000000003</v>
      </c>
      <c r="E891">
        <v>43.439999</v>
      </c>
      <c r="F891">
        <v>35.258659000000002</v>
      </c>
      <c r="G891">
        <v>8680300</v>
      </c>
    </row>
    <row r="892" spans="1:7" x14ac:dyDescent="0.2">
      <c r="A892" s="31">
        <v>42591</v>
      </c>
      <c r="B892">
        <v>43.5</v>
      </c>
      <c r="C892">
        <v>43.639999000000003</v>
      </c>
      <c r="D892">
        <v>43.380001</v>
      </c>
      <c r="E892">
        <v>43.470001000000003</v>
      </c>
      <c r="F892">
        <v>35.283011999999999</v>
      </c>
      <c r="G892">
        <v>7281300</v>
      </c>
    </row>
    <row r="893" spans="1:7" x14ac:dyDescent="0.2">
      <c r="A893" s="31">
        <v>42592</v>
      </c>
      <c r="B893">
        <v>43.639999000000003</v>
      </c>
      <c r="C893">
        <v>43.689999</v>
      </c>
      <c r="D893">
        <v>43.5</v>
      </c>
      <c r="E893">
        <v>43.610000999999997</v>
      </c>
      <c r="F893">
        <v>35.396633000000001</v>
      </c>
      <c r="G893">
        <v>8412100</v>
      </c>
    </row>
    <row r="894" spans="1:7" x14ac:dyDescent="0.2">
      <c r="A894" s="31">
        <v>42593</v>
      </c>
      <c r="B894">
        <v>43.720001000000003</v>
      </c>
      <c r="C894">
        <v>43.869999</v>
      </c>
      <c r="D894">
        <v>43.619999</v>
      </c>
      <c r="E894">
        <v>43.75</v>
      </c>
      <c r="F894">
        <v>35.510277000000002</v>
      </c>
      <c r="G894">
        <v>11303300</v>
      </c>
    </row>
    <row r="895" spans="1:7" x14ac:dyDescent="0.2">
      <c r="A895" s="31">
        <v>42594</v>
      </c>
      <c r="B895">
        <v>43.91</v>
      </c>
      <c r="C895">
        <v>44.189999</v>
      </c>
      <c r="D895">
        <v>43.790000999999997</v>
      </c>
      <c r="E895">
        <v>44.029998999999997</v>
      </c>
      <c r="F895">
        <v>35.737533999999997</v>
      </c>
      <c r="G895">
        <v>10928900</v>
      </c>
    </row>
    <row r="896" spans="1:7" x14ac:dyDescent="0.2">
      <c r="A896" s="31">
        <v>42597</v>
      </c>
      <c r="B896">
        <v>44.099997999999999</v>
      </c>
      <c r="C896">
        <v>44.330002</v>
      </c>
      <c r="D896">
        <v>44.009998000000003</v>
      </c>
      <c r="E896">
        <v>44.240001999999997</v>
      </c>
      <c r="F896">
        <v>35.907986000000001</v>
      </c>
      <c r="G896">
        <v>10390600</v>
      </c>
    </row>
    <row r="897" spans="1:7" x14ac:dyDescent="0.2">
      <c r="A897" s="31">
        <v>42598</v>
      </c>
      <c r="B897">
        <v>44.25</v>
      </c>
      <c r="C897">
        <v>44.25</v>
      </c>
      <c r="D897">
        <v>43.830002</v>
      </c>
      <c r="E897">
        <v>43.830002</v>
      </c>
      <c r="F897">
        <v>35.575211000000003</v>
      </c>
      <c r="G897">
        <v>9706100</v>
      </c>
    </row>
    <row r="898" spans="1:7" x14ac:dyDescent="0.2">
      <c r="A898" s="31">
        <v>42599</v>
      </c>
      <c r="B898">
        <v>44.009998000000003</v>
      </c>
      <c r="C898">
        <v>44.07</v>
      </c>
      <c r="D898">
        <v>43.779998999999997</v>
      </c>
      <c r="E898">
        <v>44.060001</v>
      </c>
      <c r="F898">
        <v>35.761879</v>
      </c>
      <c r="G898">
        <v>11208500</v>
      </c>
    </row>
    <row r="899" spans="1:7" x14ac:dyDescent="0.2">
      <c r="A899" s="31">
        <v>42600</v>
      </c>
      <c r="B899">
        <v>44.009998000000003</v>
      </c>
      <c r="C899">
        <v>44.259998000000003</v>
      </c>
      <c r="D899">
        <v>44</v>
      </c>
      <c r="E899">
        <v>44.099997999999999</v>
      </c>
      <c r="F899">
        <v>35.794361000000002</v>
      </c>
      <c r="G899">
        <v>9144300</v>
      </c>
    </row>
    <row r="900" spans="1:7" x14ac:dyDescent="0.2">
      <c r="A900" s="31">
        <v>42601</v>
      </c>
      <c r="B900">
        <v>44.049999</v>
      </c>
      <c r="C900">
        <v>44.060001</v>
      </c>
      <c r="D900">
        <v>43.740001999999997</v>
      </c>
      <c r="E900">
        <v>43.919998</v>
      </c>
      <c r="F900">
        <v>35.648251000000002</v>
      </c>
      <c r="G900">
        <v>9385900</v>
      </c>
    </row>
    <row r="901" spans="1:7" x14ac:dyDescent="0.2">
      <c r="A901" s="31">
        <v>42604</v>
      </c>
      <c r="B901">
        <v>43.939999</v>
      </c>
      <c r="C901">
        <v>43.950001</v>
      </c>
      <c r="D901">
        <v>43.73</v>
      </c>
      <c r="E901">
        <v>43.740001999999997</v>
      </c>
      <c r="F901">
        <v>35.502158999999999</v>
      </c>
      <c r="G901">
        <v>8687500</v>
      </c>
    </row>
    <row r="902" spans="1:7" x14ac:dyDescent="0.2">
      <c r="A902" s="31">
        <v>42605</v>
      </c>
      <c r="B902">
        <v>43.849997999999999</v>
      </c>
      <c r="C902">
        <v>43.98</v>
      </c>
      <c r="D902">
        <v>43.740001999999997</v>
      </c>
      <c r="E902">
        <v>43.849997999999999</v>
      </c>
      <c r="F902">
        <v>35.591434</v>
      </c>
      <c r="G902">
        <v>8421100</v>
      </c>
    </row>
    <row r="903" spans="1:7" x14ac:dyDescent="0.2">
      <c r="A903" s="31">
        <v>42606</v>
      </c>
      <c r="B903">
        <v>43.82</v>
      </c>
      <c r="C903">
        <v>43.939999</v>
      </c>
      <c r="D903">
        <v>43.66</v>
      </c>
      <c r="E903">
        <v>43.849997999999999</v>
      </c>
      <c r="F903">
        <v>35.591434</v>
      </c>
      <c r="G903">
        <v>11508900</v>
      </c>
    </row>
    <row r="904" spans="1:7" x14ac:dyDescent="0.2">
      <c r="A904" s="31">
        <v>42607</v>
      </c>
      <c r="B904">
        <v>43.849997999999999</v>
      </c>
      <c r="C904">
        <v>43.939999</v>
      </c>
      <c r="D904">
        <v>43.630001</v>
      </c>
      <c r="E904">
        <v>43.669998</v>
      </c>
      <c r="F904">
        <v>35.445335</v>
      </c>
      <c r="G904">
        <v>9815700</v>
      </c>
    </row>
    <row r="905" spans="1:7" x14ac:dyDescent="0.2">
      <c r="A905" s="31">
        <v>42608</v>
      </c>
      <c r="B905">
        <v>43.720001000000003</v>
      </c>
      <c r="C905">
        <v>43.919998</v>
      </c>
      <c r="D905">
        <v>43.310001</v>
      </c>
      <c r="E905">
        <v>43.32</v>
      </c>
      <c r="F905">
        <v>35.161259000000001</v>
      </c>
      <c r="G905">
        <v>11824900</v>
      </c>
    </row>
    <row r="906" spans="1:7" x14ac:dyDescent="0.2">
      <c r="A906" s="31">
        <v>42611</v>
      </c>
      <c r="B906">
        <v>43.34</v>
      </c>
      <c r="C906">
        <v>43.610000999999997</v>
      </c>
      <c r="D906">
        <v>43.330002</v>
      </c>
      <c r="E906">
        <v>43.540000999999997</v>
      </c>
      <c r="F906">
        <v>35.339827999999997</v>
      </c>
      <c r="G906">
        <v>9544600</v>
      </c>
    </row>
    <row r="907" spans="1:7" x14ac:dyDescent="0.2">
      <c r="A907" s="31">
        <v>42612</v>
      </c>
      <c r="B907">
        <v>43.459999000000003</v>
      </c>
      <c r="C907">
        <v>43.529998999999997</v>
      </c>
      <c r="D907">
        <v>43.119999</v>
      </c>
      <c r="E907">
        <v>43.240001999999997</v>
      </c>
      <c r="F907">
        <v>35.096316999999999</v>
      </c>
      <c r="G907">
        <v>9720100</v>
      </c>
    </row>
    <row r="908" spans="1:7" x14ac:dyDescent="0.2">
      <c r="A908" s="31">
        <v>42613</v>
      </c>
      <c r="B908">
        <v>43.43</v>
      </c>
      <c r="C908">
        <v>43.459999000000003</v>
      </c>
      <c r="D908">
        <v>43.080002</v>
      </c>
      <c r="E908">
        <v>43.43</v>
      </c>
      <c r="F908">
        <v>35.250546</v>
      </c>
      <c r="G908">
        <v>10217900</v>
      </c>
    </row>
    <row r="909" spans="1:7" x14ac:dyDescent="0.2">
      <c r="A909" s="31">
        <v>42614</v>
      </c>
      <c r="B909">
        <v>43.209999000000003</v>
      </c>
      <c r="C909">
        <v>43.41</v>
      </c>
      <c r="D909">
        <v>43.200001</v>
      </c>
      <c r="E909">
        <v>43.349997999999999</v>
      </c>
      <c r="F909">
        <v>35.185589</v>
      </c>
      <c r="G909">
        <v>8457800</v>
      </c>
    </row>
    <row r="910" spans="1:7" x14ac:dyDescent="0.2">
      <c r="A910" s="31">
        <v>42615</v>
      </c>
      <c r="B910">
        <v>43.52</v>
      </c>
      <c r="C910">
        <v>43.830002</v>
      </c>
      <c r="D910">
        <v>43.470001000000003</v>
      </c>
      <c r="E910">
        <v>43.66</v>
      </c>
      <c r="F910">
        <v>35.437221999999998</v>
      </c>
      <c r="G910">
        <v>9026000</v>
      </c>
    </row>
    <row r="911" spans="1:7" x14ac:dyDescent="0.2">
      <c r="A911" s="31">
        <v>42619</v>
      </c>
      <c r="B911">
        <v>43.740001999999997</v>
      </c>
      <c r="C911">
        <v>43.799999</v>
      </c>
      <c r="D911">
        <v>43.400002000000001</v>
      </c>
      <c r="E911">
        <v>43.790000999999997</v>
      </c>
      <c r="F911">
        <v>35.542740000000002</v>
      </c>
      <c r="G911">
        <v>8600400</v>
      </c>
    </row>
    <row r="912" spans="1:7" x14ac:dyDescent="0.2">
      <c r="A912" s="31">
        <v>42620</v>
      </c>
      <c r="B912">
        <v>43.720001000000003</v>
      </c>
      <c r="C912">
        <v>43.799999</v>
      </c>
      <c r="D912">
        <v>43.529998999999997</v>
      </c>
      <c r="E912">
        <v>43.639999000000003</v>
      </c>
      <c r="F912">
        <v>35.420985999999999</v>
      </c>
      <c r="G912">
        <v>8656600</v>
      </c>
    </row>
    <row r="913" spans="1:7" x14ac:dyDescent="0.2">
      <c r="A913" s="31">
        <v>42621</v>
      </c>
      <c r="B913">
        <v>43.669998</v>
      </c>
      <c r="C913">
        <v>43.73</v>
      </c>
      <c r="D913">
        <v>43.450001</v>
      </c>
      <c r="E913">
        <v>43.630001</v>
      </c>
      <c r="F913">
        <v>35.412875999999997</v>
      </c>
      <c r="G913">
        <v>10020400</v>
      </c>
    </row>
    <row r="914" spans="1:7" x14ac:dyDescent="0.2">
      <c r="A914" s="31">
        <v>42622</v>
      </c>
      <c r="B914">
        <v>43.43</v>
      </c>
      <c r="C914">
        <v>43.43</v>
      </c>
      <c r="D914">
        <v>42.27</v>
      </c>
      <c r="E914">
        <v>42.27</v>
      </c>
      <c r="F914">
        <v>34.309002</v>
      </c>
      <c r="G914">
        <v>23624200</v>
      </c>
    </row>
    <row r="915" spans="1:7" x14ac:dyDescent="0.2">
      <c r="A915" s="31">
        <v>42625</v>
      </c>
      <c r="B915">
        <v>42.360000999999997</v>
      </c>
      <c r="C915">
        <v>43.23</v>
      </c>
      <c r="D915">
        <v>42.34</v>
      </c>
      <c r="E915">
        <v>43.189999</v>
      </c>
      <c r="F915">
        <v>35.055728999999999</v>
      </c>
      <c r="G915">
        <v>15932300</v>
      </c>
    </row>
    <row r="916" spans="1:7" x14ac:dyDescent="0.2">
      <c r="A916" s="31">
        <v>42626</v>
      </c>
      <c r="B916">
        <v>42.77</v>
      </c>
      <c r="C916">
        <v>42.77</v>
      </c>
      <c r="D916">
        <v>42.209999000000003</v>
      </c>
      <c r="E916">
        <v>42.279998999999997</v>
      </c>
      <c r="F916">
        <v>34.597492000000003</v>
      </c>
      <c r="G916">
        <v>12962700</v>
      </c>
    </row>
    <row r="917" spans="1:7" x14ac:dyDescent="0.2">
      <c r="A917" s="31">
        <v>42627</v>
      </c>
      <c r="B917">
        <v>42.27</v>
      </c>
      <c r="C917">
        <v>42.41</v>
      </c>
      <c r="D917">
        <v>41.990001999999997</v>
      </c>
      <c r="E917">
        <v>42.110000999999997</v>
      </c>
      <c r="F917">
        <v>34.458385</v>
      </c>
      <c r="G917">
        <v>9823900</v>
      </c>
    </row>
    <row r="918" spans="1:7" x14ac:dyDescent="0.2">
      <c r="A918" s="31">
        <v>42628</v>
      </c>
      <c r="B918">
        <v>42.009998000000003</v>
      </c>
      <c r="C918">
        <v>42.389999000000003</v>
      </c>
      <c r="D918">
        <v>41.880001</v>
      </c>
      <c r="E918">
        <v>42.360000999999997</v>
      </c>
      <c r="F918">
        <v>34.662951999999997</v>
      </c>
      <c r="G918">
        <v>10158500</v>
      </c>
    </row>
    <row r="919" spans="1:7" x14ac:dyDescent="0.2">
      <c r="A919" s="31">
        <v>42629</v>
      </c>
      <c r="B919">
        <v>42.169998</v>
      </c>
      <c r="C919">
        <v>42.259998000000003</v>
      </c>
      <c r="D919">
        <v>41.970001000000003</v>
      </c>
      <c r="E919">
        <v>42.139999000000003</v>
      </c>
      <c r="F919">
        <v>34.482928999999999</v>
      </c>
      <c r="G919">
        <v>16354000</v>
      </c>
    </row>
    <row r="920" spans="1:7" x14ac:dyDescent="0.2">
      <c r="A920" s="31">
        <v>42632</v>
      </c>
      <c r="B920">
        <v>42.16</v>
      </c>
      <c r="C920">
        <v>42.369999</v>
      </c>
      <c r="D920">
        <v>42.080002</v>
      </c>
      <c r="E920">
        <v>42.099997999999999</v>
      </c>
      <c r="F920">
        <v>34.450198999999998</v>
      </c>
      <c r="G920">
        <v>7659900</v>
      </c>
    </row>
    <row r="921" spans="1:7" x14ac:dyDescent="0.2">
      <c r="A921" s="31">
        <v>42633</v>
      </c>
      <c r="B921">
        <v>42.310001</v>
      </c>
      <c r="C921">
        <v>42.529998999999997</v>
      </c>
      <c r="D921">
        <v>42.240001999999997</v>
      </c>
      <c r="E921">
        <v>42.34</v>
      </c>
      <c r="F921">
        <v>34.646591000000001</v>
      </c>
      <c r="G921">
        <v>8407200</v>
      </c>
    </row>
    <row r="922" spans="1:7" x14ac:dyDescent="0.2">
      <c r="A922" s="31">
        <v>42634</v>
      </c>
      <c r="B922">
        <v>42.279998999999997</v>
      </c>
      <c r="C922">
        <v>42.610000999999997</v>
      </c>
      <c r="D922">
        <v>42.099997999999999</v>
      </c>
      <c r="E922">
        <v>42.529998999999997</v>
      </c>
      <c r="F922">
        <v>34.802062999999997</v>
      </c>
      <c r="G922">
        <v>13654700</v>
      </c>
    </row>
    <row r="923" spans="1:7" x14ac:dyDescent="0.2">
      <c r="A923" s="31">
        <v>42635</v>
      </c>
      <c r="B923">
        <v>42.709999000000003</v>
      </c>
      <c r="C923">
        <v>43.009998000000003</v>
      </c>
      <c r="D923">
        <v>42.689999</v>
      </c>
      <c r="E923">
        <v>42.959999000000003</v>
      </c>
      <c r="F923">
        <v>35.153927000000003</v>
      </c>
      <c r="G923">
        <v>9288300</v>
      </c>
    </row>
    <row r="924" spans="1:7" x14ac:dyDescent="0.2">
      <c r="A924" s="31">
        <v>42636</v>
      </c>
      <c r="B924">
        <v>42.810001</v>
      </c>
      <c r="C924">
        <v>42.939999</v>
      </c>
      <c r="D924">
        <v>42.650002000000001</v>
      </c>
      <c r="E924">
        <v>42.740001999999997</v>
      </c>
      <c r="F924">
        <v>34.973911000000001</v>
      </c>
      <c r="G924">
        <v>8852700</v>
      </c>
    </row>
    <row r="925" spans="1:7" x14ac:dyDescent="0.2">
      <c r="A925" s="31">
        <v>42639</v>
      </c>
      <c r="B925">
        <v>42.709999000000003</v>
      </c>
      <c r="C925">
        <v>42.720001000000003</v>
      </c>
      <c r="D925">
        <v>42.009998000000003</v>
      </c>
      <c r="E925">
        <v>42.049999</v>
      </c>
      <c r="F925">
        <v>34.409283000000002</v>
      </c>
      <c r="G925">
        <v>15036000</v>
      </c>
    </row>
    <row r="926" spans="1:7" x14ac:dyDescent="0.2">
      <c r="A926" s="31">
        <v>42640</v>
      </c>
      <c r="B926">
        <v>42.189999</v>
      </c>
      <c r="C926">
        <v>42.630001</v>
      </c>
      <c r="D926">
        <v>42</v>
      </c>
      <c r="E926">
        <v>42.59</v>
      </c>
      <c r="F926">
        <v>34.851165999999999</v>
      </c>
      <c r="G926">
        <v>11920400</v>
      </c>
    </row>
    <row r="927" spans="1:7" x14ac:dyDescent="0.2">
      <c r="A927" s="31">
        <v>42641</v>
      </c>
      <c r="B927">
        <v>42.630001</v>
      </c>
      <c r="C927">
        <v>42.759998000000003</v>
      </c>
      <c r="D927">
        <v>42.029998999999997</v>
      </c>
      <c r="E927">
        <v>42.150002000000001</v>
      </c>
      <c r="F927">
        <v>34.491123000000002</v>
      </c>
      <c r="G927">
        <v>15523800</v>
      </c>
    </row>
    <row r="928" spans="1:7" x14ac:dyDescent="0.2">
      <c r="A928" s="31">
        <v>42642</v>
      </c>
      <c r="B928">
        <v>42.02</v>
      </c>
      <c r="C928">
        <v>42.389999000000003</v>
      </c>
      <c r="D928">
        <v>41.849997999999999</v>
      </c>
      <c r="E928">
        <v>42.029998999999997</v>
      </c>
      <c r="F928">
        <v>34.392921000000001</v>
      </c>
      <c r="G928">
        <v>12671700</v>
      </c>
    </row>
    <row r="929" spans="1:7" x14ac:dyDescent="0.2">
      <c r="A929" s="31">
        <v>42643</v>
      </c>
      <c r="B929">
        <v>42.209999000000003</v>
      </c>
      <c r="C929">
        <v>42.5</v>
      </c>
      <c r="D929">
        <v>42.060001</v>
      </c>
      <c r="E929">
        <v>42.32</v>
      </c>
      <c r="F929">
        <v>34.630234000000002</v>
      </c>
      <c r="G929">
        <v>14375700</v>
      </c>
    </row>
    <row r="930" spans="1:7" x14ac:dyDescent="0.2">
      <c r="A930" s="31">
        <v>42646</v>
      </c>
      <c r="B930">
        <v>42.310001</v>
      </c>
      <c r="C930">
        <v>42.310001</v>
      </c>
      <c r="D930">
        <v>41.889999000000003</v>
      </c>
      <c r="E930">
        <v>42.029998999999997</v>
      </c>
      <c r="F930">
        <v>34.392921000000001</v>
      </c>
      <c r="G930">
        <v>11152800</v>
      </c>
    </row>
    <row r="931" spans="1:7" x14ac:dyDescent="0.2">
      <c r="A931" s="31">
        <v>42647</v>
      </c>
      <c r="B931">
        <v>42.34</v>
      </c>
      <c r="C931">
        <v>42.34</v>
      </c>
      <c r="D931">
        <v>41.779998999999997</v>
      </c>
      <c r="E931">
        <v>41.84</v>
      </c>
      <c r="F931">
        <v>34.237450000000003</v>
      </c>
      <c r="G931">
        <v>13682700</v>
      </c>
    </row>
    <row r="932" spans="1:7" x14ac:dyDescent="0.2">
      <c r="A932" s="31">
        <v>42648</v>
      </c>
      <c r="B932">
        <v>41.93</v>
      </c>
      <c r="C932">
        <v>42.07</v>
      </c>
      <c r="D932">
        <v>41.669998</v>
      </c>
      <c r="E932">
        <v>41.810001</v>
      </c>
      <c r="F932">
        <v>34.212898000000003</v>
      </c>
      <c r="G932">
        <v>9607300</v>
      </c>
    </row>
    <row r="933" spans="1:7" x14ac:dyDescent="0.2">
      <c r="A933" s="31">
        <v>42649</v>
      </c>
      <c r="B933">
        <v>41.68</v>
      </c>
      <c r="C933">
        <v>41.939999</v>
      </c>
      <c r="D933">
        <v>41.580002</v>
      </c>
      <c r="E933">
        <v>41.709999000000003</v>
      </c>
      <c r="F933">
        <v>34.131065</v>
      </c>
      <c r="G933">
        <v>9722900</v>
      </c>
    </row>
    <row r="934" spans="1:7" x14ac:dyDescent="0.2">
      <c r="A934" s="31">
        <v>42650</v>
      </c>
      <c r="B934">
        <v>41.830002</v>
      </c>
      <c r="C934">
        <v>41.939999</v>
      </c>
      <c r="D934">
        <v>41.57</v>
      </c>
      <c r="E934">
        <v>41.73</v>
      </c>
      <c r="F934">
        <v>34.147427</v>
      </c>
      <c r="G934">
        <v>8122800</v>
      </c>
    </row>
    <row r="935" spans="1:7" x14ac:dyDescent="0.2">
      <c r="A935" s="31">
        <v>42653</v>
      </c>
      <c r="B935">
        <v>41.919998</v>
      </c>
      <c r="C935">
        <v>41.990001999999997</v>
      </c>
      <c r="D935">
        <v>41.599997999999999</v>
      </c>
      <c r="E935">
        <v>41.73</v>
      </c>
      <c r="F935">
        <v>34.147427</v>
      </c>
      <c r="G935">
        <v>8983600</v>
      </c>
    </row>
    <row r="936" spans="1:7" x14ac:dyDescent="0.2">
      <c r="A936" s="31">
        <v>42654</v>
      </c>
      <c r="B936">
        <v>41.66</v>
      </c>
      <c r="C936">
        <v>41.700001</v>
      </c>
      <c r="D936">
        <v>41.400002000000001</v>
      </c>
      <c r="E936">
        <v>41.540000999999997</v>
      </c>
      <c r="F936">
        <v>33.991947000000003</v>
      </c>
      <c r="G936">
        <v>12249100</v>
      </c>
    </row>
    <row r="937" spans="1:7" x14ac:dyDescent="0.2">
      <c r="A937" s="31">
        <v>42655</v>
      </c>
      <c r="B937">
        <v>41.630001</v>
      </c>
      <c r="C937">
        <v>41.84</v>
      </c>
      <c r="D937">
        <v>41.5</v>
      </c>
      <c r="E937">
        <v>41.779998999999997</v>
      </c>
      <c r="F937">
        <v>34.188335000000002</v>
      </c>
      <c r="G937">
        <v>12216300</v>
      </c>
    </row>
    <row r="938" spans="1:7" x14ac:dyDescent="0.2">
      <c r="A938" s="31">
        <v>42656</v>
      </c>
      <c r="B938">
        <v>41.650002000000001</v>
      </c>
      <c r="C938">
        <v>41.889999000000003</v>
      </c>
      <c r="D938">
        <v>41.509998000000003</v>
      </c>
      <c r="E938">
        <v>41.759998000000003</v>
      </c>
      <c r="F938">
        <v>34.171978000000003</v>
      </c>
      <c r="G938">
        <v>17655600</v>
      </c>
    </row>
    <row r="939" spans="1:7" x14ac:dyDescent="0.2">
      <c r="A939" s="31">
        <v>42657</v>
      </c>
      <c r="B939">
        <v>41.849997999999999</v>
      </c>
      <c r="C939">
        <v>41.91</v>
      </c>
      <c r="D939">
        <v>41.619999</v>
      </c>
      <c r="E939">
        <v>41.669998</v>
      </c>
      <c r="F939">
        <v>34.098331000000002</v>
      </c>
      <c r="G939">
        <v>9893800</v>
      </c>
    </row>
    <row r="940" spans="1:7" x14ac:dyDescent="0.2">
      <c r="A940" s="31">
        <v>42660</v>
      </c>
      <c r="B940">
        <v>41.73</v>
      </c>
      <c r="C940">
        <v>41.860000999999997</v>
      </c>
      <c r="D940">
        <v>41.57</v>
      </c>
      <c r="E940">
        <v>41.599997999999999</v>
      </c>
      <c r="F940">
        <v>34.041041999999997</v>
      </c>
      <c r="G940">
        <v>10792500</v>
      </c>
    </row>
    <row r="941" spans="1:7" x14ac:dyDescent="0.2">
      <c r="A941" s="31">
        <v>42661</v>
      </c>
      <c r="B941">
        <v>41.810001</v>
      </c>
      <c r="C941">
        <v>42</v>
      </c>
      <c r="D941">
        <v>41.73</v>
      </c>
      <c r="E941">
        <v>41.970001000000003</v>
      </c>
      <c r="F941">
        <v>34.343829999999997</v>
      </c>
      <c r="G941">
        <v>11297300</v>
      </c>
    </row>
    <row r="942" spans="1:7" x14ac:dyDescent="0.2">
      <c r="A942" s="31">
        <v>42662</v>
      </c>
      <c r="B942">
        <v>41.93</v>
      </c>
      <c r="C942">
        <v>42.119999</v>
      </c>
      <c r="D942">
        <v>41.810001</v>
      </c>
      <c r="E942">
        <v>42.049999</v>
      </c>
      <c r="F942">
        <v>34.409283000000002</v>
      </c>
      <c r="G942">
        <v>16367400</v>
      </c>
    </row>
    <row r="943" spans="1:7" x14ac:dyDescent="0.2">
      <c r="A943" s="31">
        <v>42663</v>
      </c>
      <c r="B943">
        <v>41.970001000000003</v>
      </c>
      <c r="C943">
        <v>42.110000999999997</v>
      </c>
      <c r="D943">
        <v>41.889999000000003</v>
      </c>
      <c r="E943">
        <v>41.93</v>
      </c>
      <c r="F943">
        <v>34.311084999999999</v>
      </c>
      <c r="G943">
        <v>10620500</v>
      </c>
    </row>
    <row r="944" spans="1:7" x14ac:dyDescent="0.2">
      <c r="A944" s="31">
        <v>42664</v>
      </c>
      <c r="B944">
        <v>41.849997999999999</v>
      </c>
      <c r="C944">
        <v>42.169998</v>
      </c>
      <c r="D944">
        <v>41.68</v>
      </c>
      <c r="E944">
        <v>42.130001</v>
      </c>
      <c r="F944">
        <v>34.474742999999997</v>
      </c>
      <c r="G944">
        <v>14401500</v>
      </c>
    </row>
    <row r="945" spans="1:7" x14ac:dyDescent="0.2">
      <c r="A945" s="31">
        <v>42667</v>
      </c>
      <c r="B945">
        <v>42.32</v>
      </c>
      <c r="C945">
        <v>42.77</v>
      </c>
      <c r="D945">
        <v>42.25</v>
      </c>
      <c r="E945">
        <v>42.560001</v>
      </c>
      <c r="F945">
        <v>34.826618000000003</v>
      </c>
      <c r="G945">
        <v>13439200</v>
      </c>
    </row>
    <row r="946" spans="1:7" x14ac:dyDescent="0.2">
      <c r="A946" s="31">
        <v>42668</v>
      </c>
      <c r="B946">
        <v>42.639999000000003</v>
      </c>
      <c r="C946">
        <v>42.880001</v>
      </c>
      <c r="D946">
        <v>42.43</v>
      </c>
      <c r="E946">
        <v>42.540000999999997</v>
      </c>
      <c r="F946">
        <v>34.810245999999999</v>
      </c>
      <c r="G946">
        <v>16484700</v>
      </c>
    </row>
    <row r="947" spans="1:7" x14ac:dyDescent="0.2">
      <c r="A947" s="31">
        <v>42669</v>
      </c>
      <c r="B947">
        <v>43</v>
      </c>
      <c r="C947">
        <v>43.029998999999997</v>
      </c>
      <c r="D947">
        <v>42.41</v>
      </c>
      <c r="E947">
        <v>42.439999</v>
      </c>
      <c r="F947">
        <v>34.728416000000003</v>
      </c>
      <c r="G947">
        <v>16886200</v>
      </c>
    </row>
    <row r="948" spans="1:7" x14ac:dyDescent="0.2">
      <c r="A948" s="31">
        <v>42670</v>
      </c>
      <c r="B948">
        <v>42.630001</v>
      </c>
      <c r="C948">
        <v>42.650002000000001</v>
      </c>
      <c r="D948">
        <v>41.900002000000001</v>
      </c>
      <c r="E948">
        <v>42.119999</v>
      </c>
      <c r="F948">
        <v>34.466560000000001</v>
      </c>
      <c r="G948">
        <v>14537000</v>
      </c>
    </row>
    <row r="949" spans="1:7" x14ac:dyDescent="0.2">
      <c r="A949" s="31">
        <v>42671</v>
      </c>
      <c r="B949">
        <v>42.259998000000003</v>
      </c>
      <c r="C949">
        <v>42.470001000000003</v>
      </c>
      <c r="D949">
        <v>42.099997999999999</v>
      </c>
      <c r="E949">
        <v>42.23</v>
      </c>
      <c r="F949">
        <v>34.556576</v>
      </c>
      <c r="G949">
        <v>13398400</v>
      </c>
    </row>
    <row r="950" spans="1:7" x14ac:dyDescent="0.2">
      <c r="A950" s="31">
        <v>42674</v>
      </c>
      <c r="B950">
        <v>42.119999</v>
      </c>
      <c r="C950">
        <v>42.41</v>
      </c>
      <c r="D950">
        <v>42.119999</v>
      </c>
      <c r="E950">
        <v>42.400002000000001</v>
      </c>
      <c r="F950">
        <v>34.695694000000003</v>
      </c>
      <c r="G950">
        <v>13327500</v>
      </c>
    </row>
    <row r="951" spans="1:7" x14ac:dyDescent="0.2">
      <c r="A951" s="31">
        <v>42675</v>
      </c>
      <c r="B951">
        <v>42.400002000000001</v>
      </c>
      <c r="C951">
        <v>42.43</v>
      </c>
      <c r="D951">
        <v>41.91</v>
      </c>
      <c r="E951">
        <v>42.119999</v>
      </c>
      <c r="F951">
        <v>34.466560000000001</v>
      </c>
      <c r="G951">
        <v>12223400</v>
      </c>
    </row>
    <row r="952" spans="1:7" x14ac:dyDescent="0.2">
      <c r="A952" s="31">
        <v>42676</v>
      </c>
      <c r="B952">
        <v>42.099997999999999</v>
      </c>
      <c r="C952">
        <v>42.34</v>
      </c>
      <c r="D952">
        <v>42.009998000000003</v>
      </c>
      <c r="E952">
        <v>42.049999</v>
      </c>
      <c r="F952">
        <v>34.409283000000002</v>
      </c>
      <c r="G952">
        <v>12034300</v>
      </c>
    </row>
    <row r="953" spans="1:7" x14ac:dyDescent="0.2">
      <c r="A953" s="31">
        <v>42677</v>
      </c>
      <c r="B953">
        <v>42.220001000000003</v>
      </c>
      <c r="C953">
        <v>42.220001000000003</v>
      </c>
      <c r="D953">
        <v>41.959999000000003</v>
      </c>
      <c r="E953">
        <v>42.029998999999997</v>
      </c>
      <c r="F953">
        <v>34.392921000000001</v>
      </c>
      <c r="G953">
        <v>11258000</v>
      </c>
    </row>
    <row r="954" spans="1:7" x14ac:dyDescent="0.2">
      <c r="A954" s="31">
        <v>42678</v>
      </c>
      <c r="B954">
        <v>41.849997999999999</v>
      </c>
      <c r="C954">
        <v>42.040000999999997</v>
      </c>
      <c r="D954">
        <v>41.689999</v>
      </c>
      <c r="E954">
        <v>41.689999</v>
      </c>
      <c r="F954">
        <v>34.114697</v>
      </c>
      <c r="G954">
        <v>14464200</v>
      </c>
    </row>
    <row r="955" spans="1:7" x14ac:dyDescent="0.2">
      <c r="A955" s="31">
        <v>42681</v>
      </c>
      <c r="B955">
        <v>42.040000999999997</v>
      </c>
      <c r="C955">
        <v>42.5</v>
      </c>
      <c r="D955">
        <v>42.040000999999997</v>
      </c>
      <c r="E955">
        <v>42.459999000000003</v>
      </c>
      <c r="F955">
        <v>34.744788999999997</v>
      </c>
      <c r="G955">
        <v>14038500</v>
      </c>
    </row>
    <row r="956" spans="1:7" x14ac:dyDescent="0.2">
      <c r="A956" s="31">
        <v>42682</v>
      </c>
      <c r="B956">
        <v>42.369999</v>
      </c>
      <c r="C956">
        <v>42.98</v>
      </c>
      <c r="D956">
        <v>42.369999</v>
      </c>
      <c r="E956">
        <v>42.880001</v>
      </c>
      <c r="F956">
        <v>35.088473999999998</v>
      </c>
      <c r="G956">
        <v>12036600</v>
      </c>
    </row>
    <row r="957" spans="1:7" x14ac:dyDescent="0.2">
      <c r="A957" s="31">
        <v>42683</v>
      </c>
      <c r="B957">
        <v>41.759998000000003</v>
      </c>
      <c r="C957">
        <v>42.32</v>
      </c>
      <c r="D957">
        <v>41.700001</v>
      </c>
      <c r="E957">
        <v>42.27</v>
      </c>
      <c r="F957">
        <v>34.589306000000001</v>
      </c>
      <c r="G957">
        <v>21351000</v>
      </c>
    </row>
    <row r="958" spans="1:7" x14ac:dyDescent="0.2">
      <c r="A958" s="31">
        <v>42684</v>
      </c>
      <c r="B958">
        <v>41.860000999999997</v>
      </c>
      <c r="C958">
        <v>42.259998000000003</v>
      </c>
      <c r="D958">
        <v>40.849997999999999</v>
      </c>
      <c r="E958">
        <v>40.939999</v>
      </c>
      <c r="F958">
        <v>33.500976999999999</v>
      </c>
      <c r="G958">
        <v>33245500</v>
      </c>
    </row>
    <row r="959" spans="1:7" x14ac:dyDescent="0.2">
      <c r="A959" s="31">
        <v>42685</v>
      </c>
      <c r="B959">
        <v>40.950001</v>
      </c>
      <c r="C959">
        <v>41.130001</v>
      </c>
      <c r="D959">
        <v>40.630001</v>
      </c>
      <c r="E959">
        <v>41.029998999999997</v>
      </c>
      <c r="F959">
        <v>33.574615000000001</v>
      </c>
      <c r="G959">
        <v>13421000</v>
      </c>
    </row>
    <row r="960" spans="1:7" x14ac:dyDescent="0.2">
      <c r="A960" s="31">
        <v>42688</v>
      </c>
      <c r="B960">
        <v>41.130001</v>
      </c>
      <c r="C960">
        <v>41.419998</v>
      </c>
      <c r="D960">
        <v>40.849997999999999</v>
      </c>
      <c r="E960">
        <v>41.169998</v>
      </c>
      <c r="F960">
        <v>33.689194000000001</v>
      </c>
      <c r="G960">
        <v>19514200</v>
      </c>
    </row>
    <row r="961" spans="1:7" x14ac:dyDescent="0.2">
      <c r="A961" s="31">
        <v>42689</v>
      </c>
      <c r="B961">
        <v>41.18</v>
      </c>
      <c r="C961">
        <v>41.52</v>
      </c>
      <c r="D961">
        <v>41.169998</v>
      </c>
      <c r="E961">
        <v>41.439999</v>
      </c>
      <c r="F961">
        <v>33.910125999999998</v>
      </c>
      <c r="G961">
        <v>16554000</v>
      </c>
    </row>
    <row r="962" spans="1:7" x14ac:dyDescent="0.2">
      <c r="A962" s="31">
        <v>42690</v>
      </c>
      <c r="B962">
        <v>41.400002000000001</v>
      </c>
      <c r="C962">
        <v>41.650002000000001</v>
      </c>
      <c r="D962">
        <v>41.16</v>
      </c>
      <c r="E962">
        <v>41.259998000000003</v>
      </c>
      <c r="F962">
        <v>33.762836</v>
      </c>
      <c r="G962">
        <v>12681400</v>
      </c>
    </row>
    <row r="963" spans="1:7" x14ac:dyDescent="0.2">
      <c r="A963" s="31">
        <v>42691</v>
      </c>
      <c r="B963">
        <v>41.279998999999997</v>
      </c>
      <c r="C963">
        <v>41.299999</v>
      </c>
      <c r="D963">
        <v>41</v>
      </c>
      <c r="E963">
        <v>41.119999</v>
      </c>
      <c r="F963">
        <v>33.648269999999997</v>
      </c>
      <c r="G963">
        <v>12398800</v>
      </c>
    </row>
    <row r="964" spans="1:7" x14ac:dyDescent="0.2">
      <c r="A964" s="31">
        <v>42692</v>
      </c>
      <c r="B964">
        <v>41.029998999999997</v>
      </c>
      <c r="C964">
        <v>41.200001</v>
      </c>
      <c r="D964">
        <v>40.900002000000001</v>
      </c>
      <c r="E964">
        <v>40.909999999999997</v>
      </c>
      <c r="F964">
        <v>33.476433</v>
      </c>
      <c r="G964">
        <v>16345300</v>
      </c>
    </row>
    <row r="965" spans="1:7" x14ac:dyDescent="0.2">
      <c r="A965" s="31">
        <v>42695</v>
      </c>
      <c r="B965">
        <v>40.909999999999997</v>
      </c>
      <c r="C965">
        <v>41.360000999999997</v>
      </c>
      <c r="D965">
        <v>40.729999999999997</v>
      </c>
      <c r="E965">
        <v>41.360000999999997</v>
      </c>
      <c r="F965">
        <v>33.844653999999998</v>
      </c>
      <c r="G965">
        <v>12307000</v>
      </c>
    </row>
    <row r="966" spans="1:7" x14ac:dyDescent="0.2">
      <c r="A966" s="31">
        <v>42696</v>
      </c>
      <c r="B966">
        <v>41.450001</v>
      </c>
      <c r="C966">
        <v>41.700001</v>
      </c>
      <c r="D966">
        <v>41.240001999999997</v>
      </c>
      <c r="E966">
        <v>41.369999</v>
      </c>
      <c r="F966">
        <v>33.852848000000002</v>
      </c>
      <c r="G966">
        <v>12743500</v>
      </c>
    </row>
    <row r="967" spans="1:7" x14ac:dyDescent="0.2">
      <c r="A967" s="31">
        <v>42697</v>
      </c>
      <c r="B967">
        <v>41.220001000000003</v>
      </c>
      <c r="C967">
        <v>41.310001</v>
      </c>
      <c r="D967">
        <v>41.029998999999997</v>
      </c>
      <c r="E967">
        <v>41.119999</v>
      </c>
      <c r="F967">
        <v>33.648269999999997</v>
      </c>
      <c r="G967">
        <v>9281300</v>
      </c>
    </row>
    <row r="968" spans="1:7" x14ac:dyDescent="0.2">
      <c r="A968" s="31">
        <v>42699</v>
      </c>
      <c r="B968">
        <v>41.389999000000003</v>
      </c>
      <c r="C968">
        <v>41.580002</v>
      </c>
      <c r="D968">
        <v>41.240001999999997</v>
      </c>
      <c r="E968">
        <v>41.529998999999997</v>
      </c>
      <c r="F968">
        <v>33.983775999999999</v>
      </c>
      <c r="G968">
        <v>7402300</v>
      </c>
    </row>
    <row r="969" spans="1:7" x14ac:dyDescent="0.2">
      <c r="A969" s="31">
        <v>42702</v>
      </c>
      <c r="B969">
        <v>41.509998000000003</v>
      </c>
      <c r="C969">
        <v>41.790000999999997</v>
      </c>
      <c r="D969">
        <v>41.27</v>
      </c>
      <c r="E969">
        <v>41.75</v>
      </c>
      <c r="F969">
        <v>34.163795</v>
      </c>
      <c r="G969">
        <v>19424400</v>
      </c>
    </row>
    <row r="970" spans="1:7" x14ac:dyDescent="0.2">
      <c r="A970" s="31">
        <v>42703</v>
      </c>
      <c r="B970">
        <v>41.52</v>
      </c>
      <c r="C970">
        <v>41.52</v>
      </c>
      <c r="D970">
        <v>41.139999000000003</v>
      </c>
      <c r="E970">
        <v>41.150002000000001</v>
      </c>
      <c r="F970">
        <v>33.957500000000003</v>
      </c>
      <c r="G970">
        <v>11421900</v>
      </c>
    </row>
    <row r="971" spans="1:7" x14ac:dyDescent="0.2">
      <c r="A971" s="31">
        <v>42704</v>
      </c>
      <c r="B971">
        <v>41</v>
      </c>
      <c r="C971">
        <v>41.200001</v>
      </c>
      <c r="D971">
        <v>40.349997999999999</v>
      </c>
      <c r="E971">
        <v>40.349997999999999</v>
      </c>
      <c r="F971">
        <v>33.297325000000001</v>
      </c>
      <c r="G971">
        <v>22410400</v>
      </c>
    </row>
    <row r="972" spans="1:7" x14ac:dyDescent="0.2">
      <c r="A972" s="31">
        <v>42705</v>
      </c>
      <c r="B972">
        <v>40.310001</v>
      </c>
      <c r="C972">
        <v>40.389999000000003</v>
      </c>
      <c r="D972">
        <v>39.880001</v>
      </c>
      <c r="E972">
        <v>40.169998</v>
      </c>
      <c r="F972">
        <v>33.148788000000003</v>
      </c>
      <c r="G972">
        <v>20409900</v>
      </c>
    </row>
    <row r="973" spans="1:7" x14ac:dyDescent="0.2">
      <c r="A973" s="31">
        <v>42706</v>
      </c>
      <c r="B973">
        <v>40.299999</v>
      </c>
      <c r="C973">
        <v>40.490001999999997</v>
      </c>
      <c r="D973">
        <v>40.189999</v>
      </c>
      <c r="E973">
        <v>40.360000999999997</v>
      </c>
      <c r="F973">
        <v>33.305573000000003</v>
      </c>
      <c r="G973">
        <v>11176300</v>
      </c>
    </row>
    <row r="974" spans="1:7" x14ac:dyDescent="0.2">
      <c r="A974" s="31">
        <v>42709</v>
      </c>
      <c r="B974">
        <v>40.340000000000003</v>
      </c>
      <c r="C974">
        <v>40.689999</v>
      </c>
      <c r="D974">
        <v>40.310001</v>
      </c>
      <c r="E974">
        <v>40.619999</v>
      </c>
      <c r="F974">
        <v>33.520142</v>
      </c>
      <c r="G974">
        <v>15977800</v>
      </c>
    </row>
    <row r="975" spans="1:7" x14ac:dyDescent="0.2">
      <c r="A975" s="31">
        <v>42710</v>
      </c>
      <c r="B975">
        <v>40.75</v>
      </c>
      <c r="C975">
        <v>40.770000000000003</v>
      </c>
      <c r="D975">
        <v>40.419998</v>
      </c>
      <c r="E975">
        <v>40.57</v>
      </c>
      <c r="F975">
        <v>33.478867000000001</v>
      </c>
      <c r="G975">
        <v>11303500</v>
      </c>
    </row>
    <row r="976" spans="1:7" x14ac:dyDescent="0.2">
      <c r="A976" s="31">
        <v>42711</v>
      </c>
      <c r="B976">
        <v>40.540000999999997</v>
      </c>
      <c r="C976">
        <v>41.290000999999997</v>
      </c>
      <c r="D976">
        <v>40.509998000000003</v>
      </c>
      <c r="E976">
        <v>41.290000999999997</v>
      </c>
      <c r="F976">
        <v>34.073017</v>
      </c>
      <c r="G976">
        <v>13726500</v>
      </c>
    </row>
    <row r="977" spans="1:7" x14ac:dyDescent="0.2">
      <c r="A977" s="31">
        <v>42712</v>
      </c>
      <c r="B977">
        <v>41.07</v>
      </c>
      <c r="C977">
        <v>41.209999000000003</v>
      </c>
      <c r="D977">
        <v>40.849997999999999</v>
      </c>
      <c r="E977">
        <v>40.98</v>
      </c>
      <c r="F977">
        <v>33.817207000000003</v>
      </c>
      <c r="G977">
        <v>13077100</v>
      </c>
    </row>
    <row r="978" spans="1:7" x14ac:dyDescent="0.2">
      <c r="A978" s="31">
        <v>42713</v>
      </c>
      <c r="B978">
        <v>41.5</v>
      </c>
      <c r="C978">
        <v>42.220001000000003</v>
      </c>
      <c r="D978">
        <v>41.290000999999997</v>
      </c>
      <c r="E978">
        <v>42</v>
      </c>
      <c r="F978">
        <v>34.658915999999998</v>
      </c>
      <c r="G978">
        <v>28125800</v>
      </c>
    </row>
    <row r="979" spans="1:7" x14ac:dyDescent="0.2">
      <c r="A979" s="31">
        <v>42716</v>
      </c>
      <c r="B979">
        <v>42</v>
      </c>
      <c r="C979">
        <v>42.009998000000003</v>
      </c>
      <c r="D979">
        <v>41.720001000000003</v>
      </c>
      <c r="E979">
        <v>41.900002000000001</v>
      </c>
      <c r="F979">
        <v>34.576400999999997</v>
      </c>
      <c r="G979">
        <v>17561900</v>
      </c>
    </row>
    <row r="980" spans="1:7" x14ac:dyDescent="0.2">
      <c r="A980" s="31">
        <v>42717</v>
      </c>
      <c r="B980">
        <v>41.720001000000003</v>
      </c>
      <c r="C980">
        <v>41.959999000000003</v>
      </c>
      <c r="D980">
        <v>41.540000999999997</v>
      </c>
      <c r="E980">
        <v>41.759998000000003</v>
      </c>
      <c r="F980">
        <v>34.460864999999998</v>
      </c>
      <c r="G980">
        <v>18986000</v>
      </c>
    </row>
    <row r="981" spans="1:7" x14ac:dyDescent="0.2">
      <c r="A981" s="31">
        <v>42718</v>
      </c>
      <c r="B981">
        <v>41.889999000000003</v>
      </c>
      <c r="C981">
        <v>41.990001999999997</v>
      </c>
      <c r="D981">
        <v>41.060001</v>
      </c>
      <c r="E981">
        <v>41.209999000000003</v>
      </c>
      <c r="F981">
        <v>34.007007999999999</v>
      </c>
      <c r="G981">
        <v>17937900</v>
      </c>
    </row>
    <row r="982" spans="1:7" x14ac:dyDescent="0.2">
      <c r="A982" s="31">
        <v>42719</v>
      </c>
      <c r="B982">
        <v>41.099997999999999</v>
      </c>
      <c r="C982">
        <v>41.810001</v>
      </c>
      <c r="D982">
        <v>41.099997999999999</v>
      </c>
      <c r="E982">
        <v>41.549999</v>
      </c>
      <c r="F982">
        <v>34.287574999999997</v>
      </c>
      <c r="G982">
        <v>14265300</v>
      </c>
    </row>
    <row r="983" spans="1:7" x14ac:dyDescent="0.2">
      <c r="A983" s="31">
        <v>42720</v>
      </c>
      <c r="B983">
        <v>41.610000999999997</v>
      </c>
      <c r="C983">
        <v>41.759998000000003</v>
      </c>
      <c r="D983">
        <v>41.48</v>
      </c>
      <c r="E983">
        <v>41.740001999999997</v>
      </c>
      <c r="F983">
        <v>34.444363000000003</v>
      </c>
      <c r="G983">
        <v>19675200</v>
      </c>
    </row>
    <row r="984" spans="1:7" x14ac:dyDescent="0.2">
      <c r="A984" s="31">
        <v>42723</v>
      </c>
      <c r="B984">
        <v>41.689999</v>
      </c>
      <c r="C984">
        <v>41.799999</v>
      </c>
      <c r="D984">
        <v>41.580002</v>
      </c>
      <c r="E984">
        <v>41.669998</v>
      </c>
      <c r="F984">
        <v>34.386603999999998</v>
      </c>
      <c r="G984">
        <v>8687300</v>
      </c>
    </row>
    <row r="985" spans="1:7" x14ac:dyDescent="0.2">
      <c r="A985" s="31">
        <v>42724</v>
      </c>
      <c r="B985">
        <v>41.700001</v>
      </c>
      <c r="C985">
        <v>41.720001000000003</v>
      </c>
      <c r="D985">
        <v>41.439999</v>
      </c>
      <c r="E985">
        <v>41.66</v>
      </c>
      <c r="F985">
        <v>34.378349</v>
      </c>
      <c r="G985">
        <v>10603500</v>
      </c>
    </row>
    <row r="986" spans="1:7" x14ac:dyDescent="0.2">
      <c r="A986" s="31">
        <v>42725</v>
      </c>
      <c r="B986">
        <v>41.599997999999999</v>
      </c>
      <c r="C986">
        <v>41.830002</v>
      </c>
      <c r="D986">
        <v>41.52</v>
      </c>
      <c r="E986">
        <v>41.57</v>
      </c>
      <c r="F986">
        <v>34.304088999999998</v>
      </c>
      <c r="G986">
        <v>9693600</v>
      </c>
    </row>
    <row r="987" spans="1:7" x14ac:dyDescent="0.2">
      <c r="A987" s="31">
        <v>42726</v>
      </c>
      <c r="B987">
        <v>41.57</v>
      </c>
      <c r="C987">
        <v>41.619999</v>
      </c>
      <c r="D987">
        <v>41.080002</v>
      </c>
      <c r="E987">
        <v>41.549999</v>
      </c>
      <c r="F987">
        <v>34.287574999999997</v>
      </c>
      <c r="G987">
        <v>11894100</v>
      </c>
    </row>
    <row r="988" spans="1:7" x14ac:dyDescent="0.2">
      <c r="A988" s="31">
        <v>42727</v>
      </c>
      <c r="B988">
        <v>41.619999</v>
      </c>
      <c r="C988">
        <v>41.689999</v>
      </c>
      <c r="D988">
        <v>41.349997999999999</v>
      </c>
      <c r="E988">
        <v>41.599997999999999</v>
      </c>
      <c r="F988">
        <v>34.328831000000001</v>
      </c>
      <c r="G988">
        <v>6436600</v>
      </c>
    </row>
    <row r="989" spans="1:7" x14ac:dyDescent="0.2">
      <c r="A989" s="31">
        <v>42731</v>
      </c>
      <c r="B989">
        <v>41.560001</v>
      </c>
      <c r="C989">
        <v>41.759998000000003</v>
      </c>
      <c r="D989">
        <v>41.540000999999997</v>
      </c>
      <c r="E989">
        <v>41.610000999999997</v>
      </c>
      <c r="F989">
        <v>34.337090000000003</v>
      </c>
      <c r="G989">
        <v>6999200</v>
      </c>
    </row>
    <row r="990" spans="1:7" x14ac:dyDescent="0.2">
      <c r="A990" s="31">
        <v>42732</v>
      </c>
      <c r="B990">
        <v>41.490001999999997</v>
      </c>
      <c r="C990">
        <v>41.669998</v>
      </c>
      <c r="D990">
        <v>41.389999000000003</v>
      </c>
      <c r="E990">
        <v>41.389999000000003</v>
      </c>
      <c r="F990">
        <v>34.155543999999999</v>
      </c>
      <c r="G990">
        <v>8988000</v>
      </c>
    </row>
    <row r="991" spans="1:7" x14ac:dyDescent="0.2">
      <c r="A991" s="31">
        <v>42733</v>
      </c>
      <c r="B991">
        <v>41.380001</v>
      </c>
      <c r="C991">
        <v>41.689999</v>
      </c>
      <c r="D991">
        <v>41.380001</v>
      </c>
      <c r="E991">
        <v>41.599997999999999</v>
      </c>
      <c r="F991">
        <v>34.328831000000001</v>
      </c>
      <c r="G991">
        <v>6875300</v>
      </c>
    </row>
    <row r="992" spans="1:7" x14ac:dyDescent="0.2">
      <c r="A992" s="31">
        <v>42734</v>
      </c>
      <c r="B992">
        <v>41.689999</v>
      </c>
      <c r="C992">
        <v>41.84</v>
      </c>
      <c r="D992">
        <v>41.349997999999999</v>
      </c>
      <c r="E992">
        <v>41.459999000000003</v>
      </c>
      <c r="F992">
        <v>34.213298999999999</v>
      </c>
      <c r="G992">
        <v>11470200</v>
      </c>
    </row>
    <row r="993" spans="1:7" x14ac:dyDescent="0.2">
      <c r="A993" s="31">
        <v>42738</v>
      </c>
      <c r="B993">
        <v>41.5</v>
      </c>
      <c r="C993">
        <v>41.810001</v>
      </c>
      <c r="D993">
        <v>41.279998999999997</v>
      </c>
      <c r="E993">
        <v>41.799999</v>
      </c>
      <c r="F993">
        <v>34.493889000000003</v>
      </c>
      <c r="G993">
        <v>14711000</v>
      </c>
    </row>
    <row r="994" spans="1:7" x14ac:dyDescent="0.2">
      <c r="A994" s="31">
        <v>42739</v>
      </c>
      <c r="B994">
        <v>41.880001</v>
      </c>
      <c r="C994">
        <v>41.970001000000003</v>
      </c>
      <c r="D994">
        <v>41.59</v>
      </c>
      <c r="E994">
        <v>41.650002000000001</v>
      </c>
      <c r="F994">
        <v>34.370086999999998</v>
      </c>
      <c r="G994">
        <v>9959400</v>
      </c>
    </row>
    <row r="995" spans="1:7" x14ac:dyDescent="0.2">
      <c r="A995" s="31">
        <v>42740</v>
      </c>
      <c r="B995">
        <v>41.66</v>
      </c>
      <c r="C995">
        <v>41.860000999999997</v>
      </c>
      <c r="D995">
        <v>41.529998999999997</v>
      </c>
      <c r="E995">
        <v>41.75</v>
      </c>
      <c r="F995">
        <v>34.45261</v>
      </c>
      <c r="G995">
        <v>8968300</v>
      </c>
    </row>
    <row r="996" spans="1:7" x14ac:dyDescent="0.2">
      <c r="A996" s="31">
        <v>42741</v>
      </c>
      <c r="B996">
        <v>41.700001</v>
      </c>
      <c r="C996">
        <v>41.810001</v>
      </c>
      <c r="D996">
        <v>41.540000999999997</v>
      </c>
      <c r="E996">
        <v>41.740001999999997</v>
      </c>
      <c r="F996">
        <v>34.444363000000003</v>
      </c>
      <c r="G996">
        <v>10246600</v>
      </c>
    </row>
    <row r="997" spans="1:7" x14ac:dyDescent="0.2">
      <c r="A997" s="31">
        <v>42744</v>
      </c>
      <c r="B997">
        <v>41.23</v>
      </c>
      <c r="C997">
        <v>41.580002</v>
      </c>
      <c r="D997">
        <v>41.209999000000003</v>
      </c>
      <c r="E997">
        <v>41.32</v>
      </c>
      <c r="F997">
        <v>34.097777999999998</v>
      </c>
      <c r="G997">
        <v>14822500</v>
      </c>
    </row>
    <row r="998" spans="1:7" x14ac:dyDescent="0.2">
      <c r="A998" s="31">
        <v>42745</v>
      </c>
      <c r="B998">
        <v>41.439999</v>
      </c>
      <c r="C998">
        <v>41.439999</v>
      </c>
      <c r="D998">
        <v>40.860000999999997</v>
      </c>
      <c r="E998">
        <v>41.040000999999997</v>
      </c>
      <c r="F998">
        <v>33.866722000000003</v>
      </c>
      <c r="G998">
        <v>19706800</v>
      </c>
    </row>
    <row r="999" spans="1:7" x14ac:dyDescent="0.2">
      <c r="A999" s="31">
        <v>42746</v>
      </c>
      <c r="B999">
        <v>40.849997999999999</v>
      </c>
      <c r="C999">
        <v>41.119999</v>
      </c>
      <c r="D999">
        <v>40.830002</v>
      </c>
      <c r="E999">
        <v>41.049999</v>
      </c>
      <c r="F999">
        <v>33.874972999999997</v>
      </c>
      <c r="G999">
        <v>9266200</v>
      </c>
    </row>
    <row r="1000" spans="1:7" x14ac:dyDescent="0.2">
      <c r="A1000" s="31">
        <v>42747</v>
      </c>
      <c r="B1000">
        <v>41.009998000000003</v>
      </c>
      <c r="C1000">
        <v>41.040000999999997</v>
      </c>
      <c r="D1000">
        <v>40.799999</v>
      </c>
      <c r="E1000">
        <v>40.950001</v>
      </c>
      <c r="F1000">
        <v>33.792458000000003</v>
      </c>
      <c r="G1000">
        <v>8541200</v>
      </c>
    </row>
    <row r="1001" spans="1:7" x14ac:dyDescent="0.2">
      <c r="A1001" s="31">
        <v>42748</v>
      </c>
      <c r="B1001">
        <v>41</v>
      </c>
      <c r="C1001">
        <v>41.040000999999997</v>
      </c>
      <c r="D1001">
        <v>40.689999</v>
      </c>
      <c r="E1001">
        <v>40.880001</v>
      </c>
      <c r="F1001">
        <v>33.734684000000001</v>
      </c>
      <c r="G1001">
        <v>8123500</v>
      </c>
    </row>
    <row r="1002" spans="1:7" x14ac:dyDescent="0.2">
      <c r="A1002" s="31">
        <v>42752</v>
      </c>
      <c r="B1002">
        <v>40.840000000000003</v>
      </c>
      <c r="C1002">
        <v>41.299999</v>
      </c>
      <c r="D1002">
        <v>40.799999</v>
      </c>
      <c r="E1002">
        <v>41.220001000000003</v>
      </c>
      <c r="F1002">
        <v>34.015262999999997</v>
      </c>
      <c r="G1002">
        <v>12469400</v>
      </c>
    </row>
    <row r="1003" spans="1:7" x14ac:dyDescent="0.2">
      <c r="A1003" s="31">
        <v>42753</v>
      </c>
      <c r="B1003">
        <v>41.25</v>
      </c>
      <c r="C1003">
        <v>41.380001</v>
      </c>
      <c r="D1003">
        <v>41.139999000000003</v>
      </c>
      <c r="E1003">
        <v>41.290000999999997</v>
      </c>
      <c r="F1003">
        <v>34.073017</v>
      </c>
      <c r="G1003">
        <v>10390500</v>
      </c>
    </row>
    <row r="1004" spans="1:7" x14ac:dyDescent="0.2">
      <c r="A1004" s="31">
        <v>42754</v>
      </c>
      <c r="B1004">
        <v>41.139999000000003</v>
      </c>
      <c r="C1004">
        <v>41.290000999999997</v>
      </c>
      <c r="D1004">
        <v>41.029998999999997</v>
      </c>
      <c r="E1004">
        <v>41.139999000000003</v>
      </c>
      <c r="F1004">
        <v>33.949252999999999</v>
      </c>
      <c r="G1004">
        <v>10987100</v>
      </c>
    </row>
    <row r="1005" spans="1:7" x14ac:dyDescent="0.2">
      <c r="A1005" s="31">
        <v>42755</v>
      </c>
      <c r="B1005">
        <v>41.27</v>
      </c>
      <c r="C1005">
        <v>41.439999</v>
      </c>
      <c r="D1005">
        <v>41.130001</v>
      </c>
      <c r="E1005">
        <v>41.32</v>
      </c>
      <c r="F1005">
        <v>34.097777999999998</v>
      </c>
      <c r="G1005">
        <v>14695400</v>
      </c>
    </row>
    <row r="1006" spans="1:7" x14ac:dyDescent="0.2">
      <c r="A1006" s="31">
        <v>42758</v>
      </c>
      <c r="B1006">
        <v>41.310001</v>
      </c>
      <c r="C1006">
        <v>41.5</v>
      </c>
      <c r="D1006">
        <v>41.209999000000003</v>
      </c>
      <c r="E1006">
        <v>41.43</v>
      </c>
      <c r="F1006">
        <v>34.188560000000003</v>
      </c>
      <c r="G1006">
        <v>11628900</v>
      </c>
    </row>
    <row r="1007" spans="1:7" x14ac:dyDescent="0.2">
      <c r="A1007" s="31">
        <v>42759</v>
      </c>
      <c r="B1007">
        <v>41.470001000000003</v>
      </c>
      <c r="C1007">
        <v>41.970001000000003</v>
      </c>
      <c r="D1007">
        <v>41.470001000000003</v>
      </c>
      <c r="E1007">
        <v>41.900002000000001</v>
      </c>
      <c r="F1007">
        <v>34.576400999999997</v>
      </c>
      <c r="G1007">
        <v>17040100</v>
      </c>
    </row>
    <row r="1008" spans="1:7" x14ac:dyDescent="0.2">
      <c r="A1008" s="31">
        <v>42760</v>
      </c>
      <c r="B1008">
        <v>41.939999</v>
      </c>
      <c r="C1008">
        <v>42.25</v>
      </c>
      <c r="D1008">
        <v>41.900002000000001</v>
      </c>
      <c r="E1008">
        <v>42.119999</v>
      </c>
      <c r="F1008">
        <v>34.757945999999997</v>
      </c>
      <c r="G1008">
        <v>12538200</v>
      </c>
    </row>
    <row r="1009" spans="1:7" x14ac:dyDescent="0.2">
      <c r="A1009" s="31">
        <v>42761</v>
      </c>
      <c r="B1009">
        <v>42.029998999999997</v>
      </c>
      <c r="C1009">
        <v>42.110000999999997</v>
      </c>
      <c r="D1009">
        <v>41.790000999999997</v>
      </c>
      <c r="E1009">
        <v>41.810001</v>
      </c>
      <c r="F1009">
        <v>34.502136</v>
      </c>
      <c r="G1009">
        <v>8976800</v>
      </c>
    </row>
    <row r="1010" spans="1:7" x14ac:dyDescent="0.2">
      <c r="A1010" s="31">
        <v>42762</v>
      </c>
      <c r="B1010">
        <v>41.91</v>
      </c>
      <c r="C1010">
        <v>41.950001</v>
      </c>
      <c r="D1010">
        <v>41.419998</v>
      </c>
      <c r="E1010">
        <v>41.450001</v>
      </c>
      <c r="F1010">
        <v>34.205058999999999</v>
      </c>
      <c r="G1010">
        <v>12967400</v>
      </c>
    </row>
    <row r="1011" spans="1:7" x14ac:dyDescent="0.2">
      <c r="A1011" s="31">
        <v>42765</v>
      </c>
      <c r="B1011">
        <v>41.299999</v>
      </c>
      <c r="C1011">
        <v>41.48</v>
      </c>
      <c r="D1011">
        <v>41.209999000000003</v>
      </c>
      <c r="E1011">
        <v>41.380001</v>
      </c>
      <c r="F1011">
        <v>34.147289000000001</v>
      </c>
      <c r="G1011">
        <v>11626200</v>
      </c>
    </row>
    <row r="1012" spans="1:7" x14ac:dyDescent="0.2">
      <c r="A1012" s="31">
        <v>42766</v>
      </c>
      <c r="B1012">
        <v>41.389999000000003</v>
      </c>
      <c r="C1012">
        <v>41.689999</v>
      </c>
      <c r="D1012">
        <v>41.360000999999997</v>
      </c>
      <c r="E1012">
        <v>41.57</v>
      </c>
      <c r="F1012">
        <v>34.304088999999998</v>
      </c>
      <c r="G1012">
        <v>12678000</v>
      </c>
    </row>
    <row r="1013" spans="1:7" x14ac:dyDescent="0.2">
      <c r="A1013" s="31">
        <v>42767</v>
      </c>
      <c r="B1013">
        <v>41.52</v>
      </c>
      <c r="C1013">
        <v>41.66</v>
      </c>
      <c r="D1013">
        <v>41.25</v>
      </c>
      <c r="E1013">
        <v>41.259998000000003</v>
      </c>
      <c r="F1013">
        <v>34.048267000000003</v>
      </c>
      <c r="G1013">
        <v>11136100</v>
      </c>
    </row>
    <row r="1014" spans="1:7" x14ac:dyDescent="0.2">
      <c r="A1014" s="31">
        <v>42768</v>
      </c>
      <c r="B1014">
        <v>41.41</v>
      </c>
      <c r="C1014">
        <v>41.490001999999997</v>
      </c>
      <c r="D1014">
        <v>41.25</v>
      </c>
      <c r="E1014">
        <v>41.400002000000001</v>
      </c>
      <c r="F1014">
        <v>34.163803000000001</v>
      </c>
      <c r="G1014">
        <v>9459700</v>
      </c>
    </row>
    <row r="1015" spans="1:7" x14ac:dyDescent="0.2">
      <c r="A1015" s="31">
        <v>42769</v>
      </c>
      <c r="B1015">
        <v>41.580002</v>
      </c>
      <c r="C1015">
        <v>41.790000999999997</v>
      </c>
      <c r="D1015">
        <v>41.459999000000003</v>
      </c>
      <c r="E1015">
        <v>41.540000999999997</v>
      </c>
      <c r="F1015">
        <v>34.279324000000003</v>
      </c>
      <c r="G1015">
        <v>11882400</v>
      </c>
    </row>
    <row r="1016" spans="1:7" x14ac:dyDescent="0.2">
      <c r="A1016" s="31">
        <v>42772</v>
      </c>
      <c r="B1016">
        <v>41.529998999999997</v>
      </c>
      <c r="C1016">
        <v>41.669998</v>
      </c>
      <c r="D1016">
        <v>41.400002000000001</v>
      </c>
      <c r="E1016">
        <v>41.560001</v>
      </c>
      <c r="F1016">
        <v>34.295825999999998</v>
      </c>
      <c r="G1016">
        <v>15742800</v>
      </c>
    </row>
    <row r="1017" spans="1:7" x14ac:dyDescent="0.2">
      <c r="A1017" s="31">
        <v>42773</v>
      </c>
      <c r="B1017">
        <v>41.700001</v>
      </c>
      <c r="C1017">
        <v>41.98</v>
      </c>
      <c r="D1017">
        <v>41.669998</v>
      </c>
      <c r="E1017">
        <v>41.900002000000001</v>
      </c>
      <c r="F1017">
        <v>34.576400999999997</v>
      </c>
      <c r="G1017">
        <v>13315200</v>
      </c>
    </row>
    <row r="1018" spans="1:7" x14ac:dyDescent="0.2">
      <c r="A1018" s="31">
        <v>42774</v>
      </c>
      <c r="B1018">
        <v>41.91</v>
      </c>
      <c r="C1018">
        <v>42.150002000000001</v>
      </c>
      <c r="D1018">
        <v>41.84</v>
      </c>
      <c r="E1018">
        <v>42.02</v>
      </c>
      <c r="F1018">
        <v>34.675426000000002</v>
      </c>
      <c r="G1018">
        <v>14219700</v>
      </c>
    </row>
    <row r="1019" spans="1:7" x14ac:dyDescent="0.2">
      <c r="A1019" s="31">
        <v>42775</v>
      </c>
      <c r="B1019">
        <v>42.02</v>
      </c>
      <c r="C1019">
        <v>42.02</v>
      </c>
      <c r="D1019">
        <v>40.720001000000003</v>
      </c>
      <c r="E1019">
        <v>41.25</v>
      </c>
      <c r="F1019">
        <v>34.040016000000001</v>
      </c>
      <c r="G1019">
        <v>27240300</v>
      </c>
    </row>
    <row r="1020" spans="1:7" x14ac:dyDescent="0.2">
      <c r="A1020" s="31">
        <v>42776</v>
      </c>
      <c r="B1020">
        <v>41.02</v>
      </c>
      <c r="C1020">
        <v>41.200001</v>
      </c>
      <c r="D1020">
        <v>40.549999</v>
      </c>
      <c r="E1020">
        <v>40.580002</v>
      </c>
      <c r="F1020">
        <v>33.487129000000003</v>
      </c>
      <c r="G1020">
        <v>28847300</v>
      </c>
    </row>
    <row r="1021" spans="1:7" x14ac:dyDescent="0.2">
      <c r="A1021" s="31">
        <v>42779</v>
      </c>
      <c r="B1021">
        <v>40.770000000000003</v>
      </c>
      <c r="C1021">
        <v>40.830002</v>
      </c>
      <c r="D1021">
        <v>40.5</v>
      </c>
      <c r="E1021">
        <v>40.619999</v>
      </c>
      <c r="F1021">
        <v>33.520142</v>
      </c>
      <c r="G1021">
        <v>23617100</v>
      </c>
    </row>
    <row r="1022" spans="1:7" x14ac:dyDescent="0.2">
      <c r="A1022" s="31">
        <v>42780</v>
      </c>
      <c r="B1022">
        <v>40.380001</v>
      </c>
      <c r="C1022">
        <v>40.599997999999999</v>
      </c>
      <c r="D1022">
        <v>40.220001000000003</v>
      </c>
      <c r="E1022">
        <v>40.529998999999997</v>
      </c>
      <c r="F1022">
        <v>33.445866000000002</v>
      </c>
      <c r="G1022">
        <v>32177800</v>
      </c>
    </row>
    <row r="1023" spans="1:7" x14ac:dyDescent="0.2">
      <c r="A1023" s="31">
        <v>42781</v>
      </c>
      <c r="B1023">
        <v>40.419998</v>
      </c>
      <c r="C1023">
        <v>40.630001</v>
      </c>
      <c r="D1023">
        <v>40.400002000000001</v>
      </c>
      <c r="E1023">
        <v>40.439999</v>
      </c>
      <c r="F1023">
        <v>33.371592999999997</v>
      </c>
      <c r="G1023">
        <v>26600800</v>
      </c>
    </row>
    <row r="1024" spans="1:7" x14ac:dyDescent="0.2">
      <c r="A1024" s="31">
        <v>42782</v>
      </c>
      <c r="B1024">
        <v>40.549999</v>
      </c>
      <c r="C1024">
        <v>41.279998999999997</v>
      </c>
      <c r="D1024">
        <v>40.5</v>
      </c>
      <c r="E1024">
        <v>41.200001</v>
      </c>
      <c r="F1024">
        <v>33.998741000000003</v>
      </c>
      <c r="G1024">
        <v>22214800</v>
      </c>
    </row>
    <row r="1025" spans="1:7" x14ac:dyDescent="0.2">
      <c r="A1025" s="31">
        <v>42783</v>
      </c>
      <c r="B1025">
        <v>41.130001</v>
      </c>
      <c r="C1025">
        <v>41.360000999999997</v>
      </c>
      <c r="D1025">
        <v>41.049999</v>
      </c>
      <c r="E1025">
        <v>41.23</v>
      </c>
      <c r="F1025">
        <v>34.023502000000001</v>
      </c>
      <c r="G1025">
        <v>15065100</v>
      </c>
    </row>
    <row r="1026" spans="1:7" x14ac:dyDescent="0.2">
      <c r="A1026" s="31">
        <v>42787</v>
      </c>
      <c r="B1026">
        <v>41.200001</v>
      </c>
      <c r="C1026">
        <v>41.5</v>
      </c>
      <c r="D1026">
        <v>41.200001</v>
      </c>
      <c r="E1026">
        <v>41.459999000000003</v>
      </c>
      <c r="F1026">
        <v>34.213298999999999</v>
      </c>
      <c r="G1026">
        <v>17072600</v>
      </c>
    </row>
    <row r="1027" spans="1:7" x14ac:dyDescent="0.2">
      <c r="A1027" s="31">
        <v>42788</v>
      </c>
      <c r="B1027">
        <v>41.509998000000003</v>
      </c>
      <c r="C1027">
        <v>41.68</v>
      </c>
      <c r="D1027">
        <v>41.400002000000001</v>
      </c>
      <c r="E1027">
        <v>41.599997999999999</v>
      </c>
      <c r="F1027">
        <v>34.328831000000001</v>
      </c>
      <c r="G1027">
        <v>11186800</v>
      </c>
    </row>
    <row r="1028" spans="1:7" x14ac:dyDescent="0.2">
      <c r="A1028" s="31">
        <v>42789</v>
      </c>
      <c r="B1028">
        <v>41.669998</v>
      </c>
      <c r="C1028">
        <v>42</v>
      </c>
      <c r="D1028">
        <v>41.619999</v>
      </c>
      <c r="E1028">
        <v>41.66</v>
      </c>
      <c r="F1028">
        <v>34.378349</v>
      </c>
      <c r="G1028">
        <v>12856800</v>
      </c>
    </row>
    <row r="1029" spans="1:7" x14ac:dyDescent="0.2">
      <c r="A1029" s="31">
        <v>42790</v>
      </c>
      <c r="B1029">
        <v>41.700001</v>
      </c>
      <c r="C1029">
        <v>41.91</v>
      </c>
      <c r="D1029">
        <v>41.599997999999999</v>
      </c>
      <c r="E1029">
        <v>41.779998999999997</v>
      </c>
      <c r="F1029">
        <v>34.477375000000002</v>
      </c>
      <c r="G1029">
        <v>13215300</v>
      </c>
    </row>
    <row r="1030" spans="1:7" x14ac:dyDescent="0.2">
      <c r="A1030" s="31">
        <v>42793</v>
      </c>
      <c r="B1030">
        <v>41.75</v>
      </c>
      <c r="C1030">
        <v>41.75</v>
      </c>
      <c r="D1030">
        <v>41.59</v>
      </c>
      <c r="E1030">
        <v>41.669998</v>
      </c>
      <c r="F1030">
        <v>34.386603999999998</v>
      </c>
      <c r="G1030">
        <v>12186400</v>
      </c>
    </row>
    <row r="1031" spans="1:7" x14ac:dyDescent="0.2">
      <c r="A1031" s="31">
        <v>42794</v>
      </c>
      <c r="B1031">
        <v>41.68</v>
      </c>
      <c r="C1031">
        <v>42.07</v>
      </c>
      <c r="D1031">
        <v>41.639999000000003</v>
      </c>
      <c r="E1031">
        <v>41.959999000000003</v>
      </c>
      <c r="F1031">
        <v>34.625912</v>
      </c>
      <c r="G1031">
        <v>15946800</v>
      </c>
    </row>
    <row r="1032" spans="1:7" x14ac:dyDescent="0.2">
      <c r="A1032" s="31">
        <v>42795</v>
      </c>
      <c r="B1032">
        <v>42.009998000000003</v>
      </c>
      <c r="C1032">
        <v>42.349997999999999</v>
      </c>
      <c r="D1032">
        <v>41.880001</v>
      </c>
      <c r="E1032">
        <v>42.16</v>
      </c>
      <c r="F1032">
        <v>34.790954999999997</v>
      </c>
      <c r="G1032">
        <v>14662000</v>
      </c>
    </row>
    <row r="1033" spans="1:7" x14ac:dyDescent="0.2">
      <c r="A1033" s="31">
        <v>42796</v>
      </c>
      <c r="B1033">
        <v>42.080002</v>
      </c>
      <c r="C1033">
        <v>42.560001</v>
      </c>
      <c r="D1033">
        <v>42.07</v>
      </c>
      <c r="E1033">
        <v>42.470001000000003</v>
      </c>
      <c r="F1033">
        <v>35.046776000000001</v>
      </c>
      <c r="G1033">
        <v>15507600</v>
      </c>
    </row>
    <row r="1034" spans="1:7" x14ac:dyDescent="0.2">
      <c r="A1034" s="31">
        <v>42797</v>
      </c>
      <c r="B1034">
        <v>42.470001000000003</v>
      </c>
      <c r="C1034">
        <v>42.490001999999997</v>
      </c>
      <c r="D1034">
        <v>42.25</v>
      </c>
      <c r="E1034">
        <v>42.48</v>
      </c>
      <c r="F1034">
        <v>35.055031</v>
      </c>
      <c r="G1034">
        <v>11740000</v>
      </c>
    </row>
    <row r="1035" spans="1:7" x14ac:dyDescent="0.2">
      <c r="A1035" s="31">
        <v>42800</v>
      </c>
      <c r="B1035">
        <v>42.34</v>
      </c>
      <c r="C1035">
        <v>42.43</v>
      </c>
      <c r="D1035">
        <v>42.119999</v>
      </c>
      <c r="E1035">
        <v>42.18</v>
      </c>
      <c r="F1035">
        <v>34.807468</v>
      </c>
      <c r="G1035">
        <v>16307800</v>
      </c>
    </row>
    <row r="1036" spans="1:7" x14ac:dyDescent="0.2">
      <c r="A1036" s="31">
        <v>42801</v>
      </c>
      <c r="B1036">
        <v>42</v>
      </c>
      <c r="C1036">
        <v>42.240001999999997</v>
      </c>
      <c r="D1036">
        <v>41.950001</v>
      </c>
      <c r="E1036">
        <v>41.990001999999997</v>
      </c>
      <c r="F1036">
        <v>34.650672999999998</v>
      </c>
      <c r="G1036">
        <v>11273700</v>
      </c>
    </row>
    <row r="1037" spans="1:7" x14ac:dyDescent="0.2">
      <c r="A1037" s="31">
        <v>42802</v>
      </c>
      <c r="B1037">
        <v>42</v>
      </c>
      <c r="C1037">
        <v>42.029998999999997</v>
      </c>
      <c r="D1037">
        <v>41.740001999999997</v>
      </c>
      <c r="E1037">
        <v>41.990001999999997</v>
      </c>
      <c r="F1037">
        <v>34.650672999999998</v>
      </c>
      <c r="G1037">
        <v>14636000</v>
      </c>
    </row>
    <row r="1038" spans="1:7" x14ac:dyDescent="0.2">
      <c r="A1038" s="31">
        <v>42803</v>
      </c>
      <c r="B1038">
        <v>42.09</v>
      </c>
      <c r="C1038">
        <v>42.110000999999997</v>
      </c>
      <c r="D1038">
        <v>41.919998</v>
      </c>
      <c r="E1038">
        <v>42.029998999999997</v>
      </c>
      <c r="F1038">
        <v>34.683678</v>
      </c>
      <c r="G1038">
        <v>14496400</v>
      </c>
    </row>
    <row r="1039" spans="1:7" x14ac:dyDescent="0.2">
      <c r="A1039" s="31">
        <v>42804</v>
      </c>
      <c r="B1039">
        <v>42.23</v>
      </c>
      <c r="C1039">
        <v>42.400002000000001</v>
      </c>
      <c r="D1039">
        <v>42.150002000000001</v>
      </c>
      <c r="E1039">
        <v>42.290000999999997</v>
      </c>
      <c r="F1039">
        <v>34.898243000000001</v>
      </c>
      <c r="G1039">
        <v>16369700</v>
      </c>
    </row>
    <row r="1040" spans="1:7" x14ac:dyDescent="0.2">
      <c r="A1040" s="31">
        <v>42807</v>
      </c>
      <c r="B1040">
        <v>41.919998</v>
      </c>
      <c r="C1040">
        <v>42.119999</v>
      </c>
      <c r="D1040">
        <v>41.84</v>
      </c>
      <c r="E1040">
        <v>42.029998999999997</v>
      </c>
      <c r="F1040">
        <v>34.989811000000003</v>
      </c>
      <c r="G1040">
        <v>12831500</v>
      </c>
    </row>
    <row r="1041" spans="1:7" x14ac:dyDescent="0.2">
      <c r="A1041" s="31">
        <v>42808</v>
      </c>
      <c r="B1041">
        <v>41.98</v>
      </c>
      <c r="C1041">
        <v>42.099997999999999</v>
      </c>
      <c r="D1041">
        <v>41.830002</v>
      </c>
      <c r="E1041">
        <v>41.970001000000003</v>
      </c>
      <c r="F1041">
        <v>34.939864999999998</v>
      </c>
      <c r="G1041">
        <v>9844500</v>
      </c>
    </row>
    <row r="1042" spans="1:7" x14ac:dyDescent="0.2">
      <c r="A1042" s="31">
        <v>42809</v>
      </c>
      <c r="B1042">
        <v>41.98</v>
      </c>
      <c r="C1042">
        <v>42.279998999999997</v>
      </c>
      <c r="D1042">
        <v>41.970001000000003</v>
      </c>
      <c r="E1042">
        <v>42.119999</v>
      </c>
      <c r="F1042">
        <v>35.064731999999999</v>
      </c>
      <c r="G1042">
        <v>22757800</v>
      </c>
    </row>
    <row r="1043" spans="1:7" x14ac:dyDescent="0.2">
      <c r="A1043" s="31">
        <v>42810</v>
      </c>
      <c r="B1043">
        <v>42.029998999999997</v>
      </c>
      <c r="C1043">
        <v>42.389999000000003</v>
      </c>
      <c r="D1043">
        <v>41.900002000000001</v>
      </c>
      <c r="E1043">
        <v>42.25</v>
      </c>
      <c r="F1043">
        <v>35.172958000000001</v>
      </c>
      <c r="G1043">
        <v>16004200</v>
      </c>
    </row>
    <row r="1044" spans="1:7" x14ac:dyDescent="0.2">
      <c r="A1044" s="31">
        <v>42811</v>
      </c>
      <c r="B1044">
        <v>42.279998999999997</v>
      </c>
      <c r="C1044">
        <v>42.349997999999999</v>
      </c>
      <c r="D1044">
        <v>42.009998000000003</v>
      </c>
      <c r="E1044">
        <v>42.029998999999997</v>
      </c>
      <c r="F1044">
        <v>34.989811000000003</v>
      </c>
      <c r="G1044">
        <v>37526500</v>
      </c>
    </row>
    <row r="1045" spans="1:7" x14ac:dyDescent="0.2">
      <c r="A1045" s="31">
        <v>42814</v>
      </c>
      <c r="B1045">
        <v>42.099997999999999</v>
      </c>
      <c r="C1045">
        <v>42.34</v>
      </c>
      <c r="D1045">
        <v>42.07</v>
      </c>
      <c r="E1045">
        <v>42.18</v>
      </c>
      <c r="F1045">
        <v>35.114685000000001</v>
      </c>
      <c r="G1045">
        <v>11484200</v>
      </c>
    </row>
    <row r="1046" spans="1:7" x14ac:dyDescent="0.2">
      <c r="A1046" s="31">
        <v>42815</v>
      </c>
      <c r="B1046">
        <v>42.310001</v>
      </c>
      <c r="C1046">
        <v>42.630001</v>
      </c>
      <c r="D1046">
        <v>42.209999000000003</v>
      </c>
      <c r="E1046">
        <v>42.5</v>
      </c>
      <c r="F1046">
        <v>35.381081000000002</v>
      </c>
      <c r="G1046">
        <v>17187300</v>
      </c>
    </row>
    <row r="1047" spans="1:7" x14ac:dyDescent="0.2">
      <c r="A1047" s="31">
        <v>42816</v>
      </c>
      <c r="B1047">
        <v>42.560001</v>
      </c>
      <c r="C1047">
        <v>42.700001</v>
      </c>
      <c r="D1047">
        <v>42.25</v>
      </c>
      <c r="E1047">
        <v>42.380001</v>
      </c>
      <c r="F1047">
        <v>35.281188999999998</v>
      </c>
      <c r="G1047">
        <v>11605500</v>
      </c>
    </row>
    <row r="1048" spans="1:7" x14ac:dyDescent="0.2">
      <c r="A1048" s="31">
        <v>42817</v>
      </c>
      <c r="B1048">
        <v>42.209999000000003</v>
      </c>
      <c r="C1048">
        <v>42.389999000000003</v>
      </c>
      <c r="D1048">
        <v>42.060001</v>
      </c>
      <c r="E1048">
        <v>42.169998</v>
      </c>
      <c r="F1048">
        <v>35.106361</v>
      </c>
      <c r="G1048">
        <v>11503300</v>
      </c>
    </row>
    <row r="1049" spans="1:7" x14ac:dyDescent="0.2">
      <c r="A1049" s="31">
        <v>42818</v>
      </c>
      <c r="B1049">
        <v>42.23</v>
      </c>
      <c r="C1049">
        <v>42.25</v>
      </c>
      <c r="D1049">
        <v>41.91</v>
      </c>
      <c r="E1049">
        <v>42.119999</v>
      </c>
      <c r="F1049">
        <v>35.064731999999999</v>
      </c>
      <c r="G1049">
        <v>13804400</v>
      </c>
    </row>
    <row r="1050" spans="1:7" x14ac:dyDescent="0.2">
      <c r="A1050" s="31">
        <v>42821</v>
      </c>
      <c r="B1050">
        <v>42.110000999999997</v>
      </c>
      <c r="C1050">
        <v>42.34</v>
      </c>
      <c r="D1050">
        <v>42.049999</v>
      </c>
      <c r="E1050">
        <v>42.32</v>
      </c>
      <c r="F1050">
        <v>35.231231999999999</v>
      </c>
      <c r="G1050">
        <v>12387400</v>
      </c>
    </row>
    <row r="1051" spans="1:7" x14ac:dyDescent="0.2">
      <c r="A1051" s="31">
        <v>42822</v>
      </c>
      <c r="B1051">
        <v>42.240001999999997</v>
      </c>
      <c r="C1051">
        <v>42.560001</v>
      </c>
      <c r="D1051">
        <v>42.240001999999997</v>
      </c>
      <c r="E1051">
        <v>42.43</v>
      </c>
      <c r="F1051">
        <v>35.322803</v>
      </c>
      <c r="G1051">
        <v>14123800</v>
      </c>
    </row>
    <row r="1052" spans="1:7" x14ac:dyDescent="0.2">
      <c r="A1052" s="31">
        <v>42823</v>
      </c>
      <c r="B1052">
        <v>42.509998000000003</v>
      </c>
      <c r="C1052">
        <v>42.529998999999997</v>
      </c>
      <c r="D1052">
        <v>42.290000999999997</v>
      </c>
      <c r="E1052">
        <v>42.419998</v>
      </c>
      <c r="F1052">
        <v>35.314475999999999</v>
      </c>
      <c r="G1052">
        <v>9580100</v>
      </c>
    </row>
    <row r="1053" spans="1:7" x14ac:dyDescent="0.2">
      <c r="A1053" s="31">
        <v>42824</v>
      </c>
      <c r="B1053">
        <v>42.349997999999999</v>
      </c>
      <c r="C1053">
        <v>42.619999</v>
      </c>
      <c r="D1053">
        <v>42.259998000000003</v>
      </c>
      <c r="E1053">
        <v>42.599997999999999</v>
      </c>
      <c r="F1053">
        <v>35.464333000000003</v>
      </c>
      <c r="G1053">
        <v>11999900</v>
      </c>
    </row>
    <row r="1054" spans="1:7" x14ac:dyDescent="0.2">
      <c r="A1054" s="31">
        <v>42825</v>
      </c>
      <c r="B1054">
        <v>42.549999</v>
      </c>
      <c r="C1054">
        <v>42.650002000000001</v>
      </c>
      <c r="D1054">
        <v>42.43</v>
      </c>
      <c r="E1054">
        <v>42.439999</v>
      </c>
      <c r="F1054">
        <v>35.331122999999998</v>
      </c>
      <c r="G1054">
        <v>11551800</v>
      </c>
    </row>
    <row r="1055" spans="1:7" x14ac:dyDescent="0.2">
      <c r="A1055" s="31">
        <v>42828</v>
      </c>
      <c r="B1055">
        <v>42.580002</v>
      </c>
      <c r="C1055">
        <v>42.630001</v>
      </c>
      <c r="D1055">
        <v>42.27</v>
      </c>
      <c r="E1055">
        <v>42.41</v>
      </c>
      <c r="F1055">
        <v>35.306159999999998</v>
      </c>
      <c r="G1055">
        <v>11240000</v>
      </c>
    </row>
    <row r="1056" spans="1:7" x14ac:dyDescent="0.2">
      <c r="A1056" s="31">
        <v>42829</v>
      </c>
      <c r="B1056">
        <v>42.509998000000003</v>
      </c>
      <c r="C1056">
        <v>42.689999</v>
      </c>
      <c r="D1056">
        <v>42.369999</v>
      </c>
      <c r="E1056">
        <v>42.68</v>
      </c>
      <c r="F1056">
        <v>35.530932999999997</v>
      </c>
      <c r="G1056">
        <v>10946200</v>
      </c>
    </row>
    <row r="1057" spans="1:7" x14ac:dyDescent="0.2">
      <c r="A1057" s="31">
        <v>42830</v>
      </c>
      <c r="B1057">
        <v>42.650002000000001</v>
      </c>
      <c r="C1057">
        <v>42.860000999999997</v>
      </c>
      <c r="D1057">
        <v>42.529998999999997</v>
      </c>
      <c r="E1057">
        <v>42.57</v>
      </c>
      <c r="F1057">
        <v>35.439354000000002</v>
      </c>
      <c r="G1057">
        <v>10142800</v>
      </c>
    </row>
    <row r="1058" spans="1:7" x14ac:dyDescent="0.2">
      <c r="A1058" s="31">
        <v>42831</v>
      </c>
      <c r="B1058">
        <v>42.580002</v>
      </c>
      <c r="C1058">
        <v>42.759998000000003</v>
      </c>
      <c r="D1058">
        <v>42.470001000000003</v>
      </c>
      <c r="E1058">
        <v>42.669998</v>
      </c>
      <c r="F1058">
        <v>35.522598000000002</v>
      </c>
      <c r="G1058">
        <v>14597800</v>
      </c>
    </row>
    <row r="1059" spans="1:7" x14ac:dyDescent="0.2">
      <c r="A1059" s="31">
        <v>42832</v>
      </c>
      <c r="B1059">
        <v>42.639999000000003</v>
      </c>
      <c r="C1059">
        <v>42.740001999999997</v>
      </c>
      <c r="D1059">
        <v>42.509998000000003</v>
      </c>
      <c r="E1059">
        <v>42.610000999999997</v>
      </c>
      <c r="F1059">
        <v>35.472651999999997</v>
      </c>
      <c r="G1059">
        <v>11028800</v>
      </c>
    </row>
    <row r="1060" spans="1:7" x14ac:dyDescent="0.2">
      <c r="A1060" s="31">
        <v>42835</v>
      </c>
      <c r="B1060">
        <v>42.73</v>
      </c>
      <c r="C1060">
        <v>42.799999</v>
      </c>
      <c r="D1060">
        <v>42.560001</v>
      </c>
      <c r="E1060">
        <v>42.689999</v>
      </c>
      <c r="F1060">
        <v>35.539253000000002</v>
      </c>
      <c r="G1060">
        <v>9426900</v>
      </c>
    </row>
    <row r="1061" spans="1:7" x14ac:dyDescent="0.2">
      <c r="A1061" s="31">
        <v>42836</v>
      </c>
      <c r="B1061">
        <v>42.68</v>
      </c>
      <c r="C1061">
        <v>42.75</v>
      </c>
      <c r="D1061">
        <v>42.52</v>
      </c>
      <c r="E1061">
        <v>42.66</v>
      </c>
      <c r="F1061">
        <v>35.514277999999997</v>
      </c>
      <c r="G1061">
        <v>8909400</v>
      </c>
    </row>
    <row r="1062" spans="1:7" x14ac:dyDescent="0.2">
      <c r="A1062" s="31">
        <v>42837</v>
      </c>
      <c r="B1062">
        <v>42.540000999999997</v>
      </c>
      <c r="C1062">
        <v>42.990001999999997</v>
      </c>
      <c r="D1062">
        <v>42.509998000000003</v>
      </c>
      <c r="E1062">
        <v>42.939999</v>
      </c>
      <c r="F1062">
        <v>35.747387000000003</v>
      </c>
      <c r="G1062">
        <v>13417200</v>
      </c>
    </row>
    <row r="1063" spans="1:7" x14ac:dyDescent="0.2">
      <c r="A1063" s="31">
        <v>42838</v>
      </c>
      <c r="B1063">
        <v>42.869999</v>
      </c>
      <c r="C1063">
        <v>43.080002</v>
      </c>
      <c r="D1063">
        <v>42.779998999999997</v>
      </c>
      <c r="E1063">
        <v>42.790000999999997</v>
      </c>
      <c r="F1063">
        <v>35.622504999999997</v>
      </c>
      <c r="G1063">
        <v>9891900</v>
      </c>
    </row>
    <row r="1064" spans="1:7" x14ac:dyDescent="0.2">
      <c r="A1064" s="31">
        <v>42842</v>
      </c>
      <c r="B1064">
        <v>42.790000999999997</v>
      </c>
      <c r="C1064">
        <v>43.07</v>
      </c>
      <c r="D1064">
        <v>42.779998999999997</v>
      </c>
      <c r="E1064">
        <v>43.07</v>
      </c>
      <c r="F1064">
        <v>35.855606000000002</v>
      </c>
      <c r="G1064">
        <v>11318100</v>
      </c>
    </row>
    <row r="1065" spans="1:7" x14ac:dyDescent="0.2">
      <c r="A1065" s="31">
        <v>42843</v>
      </c>
      <c r="B1065">
        <v>43.110000999999997</v>
      </c>
      <c r="C1065">
        <v>43.59</v>
      </c>
      <c r="D1065">
        <v>43.09</v>
      </c>
      <c r="E1065">
        <v>43.48</v>
      </c>
      <c r="F1065">
        <v>36.196930000000002</v>
      </c>
      <c r="G1065">
        <v>13181600</v>
      </c>
    </row>
    <row r="1066" spans="1:7" x14ac:dyDescent="0.2">
      <c r="A1066" s="31">
        <v>42844</v>
      </c>
      <c r="B1066">
        <v>43.740001999999997</v>
      </c>
      <c r="C1066">
        <v>43.790000999999997</v>
      </c>
      <c r="D1066">
        <v>43.189999</v>
      </c>
      <c r="E1066">
        <v>43.23</v>
      </c>
      <c r="F1066">
        <v>35.988815000000002</v>
      </c>
      <c r="G1066">
        <v>13893100</v>
      </c>
    </row>
    <row r="1067" spans="1:7" x14ac:dyDescent="0.2">
      <c r="A1067" s="31">
        <v>42845</v>
      </c>
      <c r="B1067">
        <v>43.200001</v>
      </c>
      <c r="C1067">
        <v>43.299999</v>
      </c>
      <c r="D1067">
        <v>43.049999</v>
      </c>
      <c r="E1067">
        <v>43.09</v>
      </c>
      <c r="F1067">
        <v>35.872253000000001</v>
      </c>
      <c r="G1067">
        <v>10838300</v>
      </c>
    </row>
    <row r="1068" spans="1:7" x14ac:dyDescent="0.2">
      <c r="A1068" s="31">
        <v>42846</v>
      </c>
      <c r="B1068">
        <v>42.98</v>
      </c>
      <c r="C1068">
        <v>43.099997999999999</v>
      </c>
      <c r="D1068">
        <v>42.889999000000003</v>
      </c>
      <c r="E1068">
        <v>43.07</v>
      </c>
      <c r="F1068">
        <v>35.855606000000002</v>
      </c>
      <c r="G1068">
        <v>13833800</v>
      </c>
    </row>
    <row r="1069" spans="1:7" x14ac:dyDescent="0.2">
      <c r="A1069" s="31">
        <v>42849</v>
      </c>
      <c r="B1069">
        <v>43.240001999999997</v>
      </c>
      <c r="C1069">
        <v>43.43</v>
      </c>
      <c r="D1069">
        <v>43.150002000000001</v>
      </c>
      <c r="E1069">
        <v>43.279998999999997</v>
      </c>
      <c r="F1069">
        <v>36.030430000000003</v>
      </c>
      <c r="G1069">
        <v>16703800</v>
      </c>
    </row>
    <row r="1070" spans="1:7" x14ac:dyDescent="0.2">
      <c r="A1070" s="31">
        <v>42850</v>
      </c>
      <c r="B1070">
        <v>42.849997999999999</v>
      </c>
      <c r="C1070">
        <v>43.43</v>
      </c>
      <c r="D1070">
        <v>42.82</v>
      </c>
      <c r="E1070">
        <v>43.110000999999997</v>
      </c>
      <c r="F1070">
        <v>35.888905000000001</v>
      </c>
      <c r="G1070">
        <v>18745100</v>
      </c>
    </row>
    <row r="1071" spans="1:7" x14ac:dyDescent="0.2">
      <c r="A1071" s="31">
        <v>42851</v>
      </c>
      <c r="B1071">
        <v>43.060001</v>
      </c>
      <c r="C1071">
        <v>43.43</v>
      </c>
      <c r="D1071">
        <v>42.98</v>
      </c>
      <c r="E1071">
        <v>43.240001999999997</v>
      </c>
      <c r="F1071">
        <v>35.997138999999997</v>
      </c>
      <c r="G1071">
        <v>13626600</v>
      </c>
    </row>
    <row r="1072" spans="1:7" x14ac:dyDescent="0.2">
      <c r="A1072" s="31">
        <v>42852</v>
      </c>
      <c r="B1072">
        <v>43.169998</v>
      </c>
      <c r="C1072">
        <v>43.279998999999997</v>
      </c>
      <c r="D1072">
        <v>42.919998</v>
      </c>
      <c r="E1072">
        <v>43.009998000000003</v>
      </c>
      <c r="F1072">
        <v>35.805655999999999</v>
      </c>
      <c r="G1072">
        <v>10386200</v>
      </c>
    </row>
    <row r="1073" spans="1:7" x14ac:dyDescent="0.2">
      <c r="A1073" s="31">
        <v>42853</v>
      </c>
      <c r="B1073">
        <v>42.959999000000003</v>
      </c>
      <c r="C1073">
        <v>43.200001</v>
      </c>
      <c r="D1073">
        <v>42.849997999999999</v>
      </c>
      <c r="E1073">
        <v>43.150002000000001</v>
      </c>
      <c r="F1073">
        <v>35.922203000000003</v>
      </c>
      <c r="G1073">
        <v>10337800</v>
      </c>
    </row>
    <row r="1074" spans="1:7" x14ac:dyDescent="0.2">
      <c r="A1074" s="31">
        <v>42856</v>
      </c>
      <c r="B1074">
        <v>43.150002000000001</v>
      </c>
      <c r="C1074">
        <v>43.5</v>
      </c>
      <c r="D1074">
        <v>43.099997999999999</v>
      </c>
      <c r="E1074">
        <v>43.220001000000003</v>
      </c>
      <c r="F1074">
        <v>35.980483999999997</v>
      </c>
      <c r="G1074">
        <v>13208200</v>
      </c>
    </row>
    <row r="1075" spans="1:7" x14ac:dyDescent="0.2">
      <c r="A1075" s="31">
        <v>42857</v>
      </c>
      <c r="B1075">
        <v>43.220001000000003</v>
      </c>
      <c r="C1075">
        <v>43.439999</v>
      </c>
      <c r="D1075">
        <v>43.16</v>
      </c>
      <c r="E1075">
        <v>43.389999000000003</v>
      </c>
      <c r="F1075">
        <v>36.121997999999998</v>
      </c>
      <c r="G1075">
        <v>11823900</v>
      </c>
    </row>
    <row r="1076" spans="1:7" x14ac:dyDescent="0.2">
      <c r="A1076" s="31">
        <v>42858</v>
      </c>
      <c r="B1076">
        <v>43.330002</v>
      </c>
      <c r="C1076">
        <v>43.490001999999997</v>
      </c>
      <c r="D1076">
        <v>43.150002000000001</v>
      </c>
      <c r="E1076">
        <v>43.32</v>
      </c>
      <c r="F1076">
        <v>36.063735999999999</v>
      </c>
      <c r="G1076">
        <v>10389000</v>
      </c>
    </row>
    <row r="1077" spans="1:7" x14ac:dyDescent="0.2">
      <c r="A1077" s="31">
        <v>42859</v>
      </c>
      <c r="B1077">
        <v>43.419998</v>
      </c>
      <c r="C1077">
        <v>43.810001</v>
      </c>
      <c r="D1077">
        <v>43.400002000000001</v>
      </c>
      <c r="E1077">
        <v>43.66</v>
      </c>
      <c r="F1077">
        <v>36.346770999999997</v>
      </c>
      <c r="G1077">
        <v>10193100</v>
      </c>
    </row>
    <row r="1078" spans="1:7" x14ac:dyDescent="0.2">
      <c r="A1078" s="31">
        <v>42860</v>
      </c>
      <c r="B1078">
        <v>43.790000999999997</v>
      </c>
      <c r="C1078">
        <v>43.84</v>
      </c>
      <c r="D1078">
        <v>43.560001</v>
      </c>
      <c r="E1078">
        <v>43.689999</v>
      </c>
      <c r="F1078">
        <v>36.371758</v>
      </c>
      <c r="G1078">
        <v>8133000</v>
      </c>
    </row>
    <row r="1079" spans="1:7" x14ac:dyDescent="0.2">
      <c r="A1079" s="31">
        <v>42863</v>
      </c>
      <c r="B1079">
        <v>43.59</v>
      </c>
      <c r="C1079">
        <v>43.91</v>
      </c>
      <c r="D1079">
        <v>43.540000999999997</v>
      </c>
      <c r="E1079">
        <v>43.889999000000003</v>
      </c>
      <c r="F1079">
        <v>36.538254000000002</v>
      </c>
      <c r="G1079">
        <v>14284300</v>
      </c>
    </row>
    <row r="1080" spans="1:7" x14ac:dyDescent="0.2">
      <c r="A1080" s="31">
        <v>42864</v>
      </c>
      <c r="B1080">
        <v>43.889999000000003</v>
      </c>
      <c r="C1080">
        <v>43.889999000000003</v>
      </c>
      <c r="D1080">
        <v>43.380001</v>
      </c>
      <c r="E1080">
        <v>43.509998000000003</v>
      </c>
      <c r="F1080">
        <v>36.221905</v>
      </c>
      <c r="G1080">
        <v>8694400</v>
      </c>
    </row>
    <row r="1081" spans="1:7" x14ac:dyDescent="0.2">
      <c r="A1081" s="31">
        <v>42865</v>
      </c>
      <c r="B1081">
        <v>43.48</v>
      </c>
      <c r="C1081">
        <v>43.619999</v>
      </c>
      <c r="D1081">
        <v>43.360000999999997</v>
      </c>
      <c r="E1081">
        <v>43.57</v>
      </c>
      <c r="F1081">
        <v>36.271853999999998</v>
      </c>
      <c r="G1081">
        <v>7597700</v>
      </c>
    </row>
    <row r="1082" spans="1:7" x14ac:dyDescent="0.2">
      <c r="A1082" s="31">
        <v>42866</v>
      </c>
      <c r="B1082">
        <v>43.490001999999997</v>
      </c>
      <c r="C1082">
        <v>43.68</v>
      </c>
      <c r="D1082">
        <v>43.43</v>
      </c>
      <c r="E1082">
        <v>43.669998</v>
      </c>
      <c r="F1082">
        <v>36.355110000000003</v>
      </c>
      <c r="G1082">
        <v>6860100</v>
      </c>
    </row>
    <row r="1083" spans="1:7" x14ac:dyDescent="0.2">
      <c r="A1083" s="31">
        <v>42867</v>
      </c>
      <c r="B1083">
        <v>43.639999000000003</v>
      </c>
      <c r="C1083">
        <v>43.68</v>
      </c>
      <c r="D1083">
        <v>43.459999000000003</v>
      </c>
      <c r="E1083">
        <v>43.59</v>
      </c>
      <c r="F1083">
        <v>36.288505999999998</v>
      </c>
      <c r="G1083">
        <v>7275800</v>
      </c>
    </row>
    <row r="1084" spans="1:7" x14ac:dyDescent="0.2">
      <c r="A1084" s="31">
        <v>42870</v>
      </c>
      <c r="B1084">
        <v>43.459999000000003</v>
      </c>
      <c r="C1084">
        <v>43.759998000000003</v>
      </c>
      <c r="D1084">
        <v>43.459999000000003</v>
      </c>
      <c r="E1084">
        <v>43.73</v>
      </c>
      <c r="F1084">
        <v>36.405056000000002</v>
      </c>
      <c r="G1084">
        <v>8493000</v>
      </c>
    </row>
    <row r="1085" spans="1:7" x14ac:dyDescent="0.2">
      <c r="A1085" s="31">
        <v>42871</v>
      </c>
      <c r="B1085">
        <v>43.869999</v>
      </c>
      <c r="C1085">
        <v>44.110000999999997</v>
      </c>
      <c r="D1085">
        <v>43.77</v>
      </c>
      <c r="E1085">
        <v>43.849997999999999</v>
      </c>
      <c r="F1085">
        <v>36.504947999999999</v>
      </c>
      <c r="G1085">
        <v>10454100</v>
      </c>
    </row>
    <row r="1086" spans="1:7" x14ac:dyDescent="0.2">
      <c r="A1086" s="31">
        <v>42872</v>
      </c>
      <c r="B1086">
        <v>43.849997999999999</v>
      </c>
      <c r="C1086">
        <v>44.169998</v>
      </c>
      <c r="D1086">
        <v>43.709999000000003</v>
      </c>
      <c r="E1086">
        <v>43.93</v>
      </c>
      <c r="F1086">
        <v>36.571556000000001</v>
      </c>
      <c r="G1086">
        <v>14538800</v>
      </c>
    </row>
    <row r="1087" spans="1:7" x14ac:dyDescent="0.2">
      <c r="A1087" s="31">
        <v>42873</v>
      </c>
      <c r="B1087">
        <v>43.869999</v>
      </c>
      <c r="C1087">
        <v>43.959999000000003</v>
      </c>
      <c r="D1087">
        <v>43.639999000000003</v>
      </c>
      <c r="E1087">
        <v>43.799999</v>
      </c>
      <c r="F1087">
        <v>36.463326000000002</v>
      </c>
      <c r="G1087">
        <v>13832200</v>
      </c>
    </row>
    <row r="1088" spans="1:7" x14ac:dyDescent="0.2">
      <c r="A1088" s="31">
        <v>42874</v>
      </c>
      <c r="B1088">
        <v>43.849997999999999</v>
      </c>
      <c r="C1088">
        <v>44</v>
      </c>
      <c r="D1088">
        <v>43.759998000000003</v>
      </c>
      <c r="E1088">
        <v>43.900002000000001</v>
      </c>
      <c r="F1088">
        <v>36.546574</v>
      </c>
      <c r="G1088">
        <v>11796800</v>
      </c>
    </row>
    <row r="1089" spans="1:7" x14ac:dyDescent="0.2">
      <c r="A1089" s="31">
        <v>42877</v>
      </c>
      <c r="B1089">
        <v>43.889999000000003</v>
      </c>
      <c r="C1089">
        <v>44.220001000000003</v>
      </c>
      <c r="D1089">
        <v>43.810001</v>
      </c>
      <c r="E1089">
        <v>44.18</v>
      </c>
      <c r="F1089">
        <v>36.779674999999997</v>
      </c>
      <c r="G1089">
        <v>12857900</v>
      </c>
    </row>
    <row r="1090" spans="1:7" x14ac:dyDescent="0.2">
      <c r="A1090" s="31">
        <v>42878</v>
      </c>
      <c r="B1090">
        <v>44.25</v>
      </c>
      <c r="C1090">
        <v>44.599997999999999</v>
      </c>
      <c r="D1090">
        <v>44.209999000000003</v>
      </c>
      <c r="E1090">
        <v>44.389999000000003</v>
      </c>
      <c r="F1090">
        <v>36.954501999999998</v>
      </c>
      <c r="G1090">
        <v>11996100</v>
      </c>
    </row>
    <row r="1091" spans="1:7" x14ac:dyDescent="0.2">
      <c r="A1091" s="31">
        <v>42879</v>
      </c>
      <c r="B1091">
        <v>44.509998000000003</v>
      </c>
      <c r="C1091">
        <v>45.09</v>
      </c>
      <c r="D1091">
        <v>44.509998000000003</v>
      </c>
      <c r="E1091">
        <v>45.029998999999997</v>
      </c>
      <c r="F1091">
        <v>37.487296999999998</v>
      </c>
      <c r="G1091">
        <v>12738300</v>
      </c>
    </row>
    <row r="1092" spans="1:7" x14ac:dyDescent="0.2">
      <c r="A1092" s="31">
        <v>42880</v>
      </c>
      <c r="B1092">
        <v>45</v>
      </c>
      <c r="C1092">
        <v>45.48</v>
      </c>
      <c r="D1092">
        <v>44.970001000000003</v>
      </c>
      <c r="E1092">
        <v>45.41</v>
      </c>
      <c r="F1092">
        <v>37.803642000000004</v>
      </c>
      <c r="G1092">
        <v>16704200</v>
      </c>
    </row>
    <row r="1093" spans="1:7" x14ac:dyDescent="0.2">
      <c r="A1093" s="31">
        <v>42881</v>
      </c>
      <c r="B1093">
        <v>45.349997999999999</v>
      </c>
      <c r="C1093">
        <v>45.560001</v>
      </c>
      <c r="D1093">
        <v>45.330002</v>
      </c>
      <c r="E1093">
        <v>45.389999000000003</v>
      </c>
      <c r="F1093">
        <v>37.786999000000002</v>
      </c>
      <c r="G1093">
        <v>11341400</v>
      </c>
    </row>
    <row r="1094" spans="1:7" x14ac:dyDescent="0.2">
      <c r="A1094" s="31">
        <v>42885</v>
      </c>
      <c r="B1094">
        <v>45.16</v>
      </c>
      <c r="C1094">
        <v>45.459999000000003</v>
      </c>
      <c r="D1094">
        <v>45.110000999999997</v>
      </c>
      <c r="E1094">
        <v>45.43</v>
      </c>
      <c r="F1094">
        <v>37.820301000000001</v>
      </c>
      <c r="G1094">
        <v>13093500</v>
      </c>
    </row>
    <row r="1095" spans="1:7" x14ac:dyDescent="0.2">
      <c r="A1095" s="31">
        <v>42886</v>
      </c>
      <c r="B1095">
        <v>45.43</v>
      </c>
      <c r="C1095">
        <v>45.700001</v>
      </c>
      <c r="D1095">
        <v>45.369999</v>
      </c>
      <c r="E1095">
        <v>45.470001000000003</v>
      </c>
      <c r="F1095">
        <v>37.8536</v>
      </c>
      <c r="G1095">
        <v>14148000</v>
      </c>
    </row>
    <row r="1096" spans="1:7" x14ac:dyDescent="0.2">
      <c r="A1096" s="31">
        <v>42887</v>
      </c>
      <c r="B1096">
        <v>45.450001</v>
      </c>
      <c r="C1096">
        <v>45.790000999999997</v>
      </c>
      <c r="D1096">
        <v>45.23</v>
      </c>
      <c r="E1096">
        <v>45.790000999999997</v>
      </c>
      <c r="F1096">
        <v>38.120002999999997</v>
      </c>
      <c r="G1096">
        <v>11049300</v>
      </c>
    </row>
    <row r="1097" spans="1:7" x14ac:dyDescent="0.2">
      <c r="A1097" s="31">
        <v>42888</v>
      </c>
      <c r="B1097">
        <v>45.830002</v>
      </c>
      <c r="C1097">
        <v>45.889999000000003</v>
      </c>
      <c r="D1097">
        <v>45.610000999999997</v>
      </c>
      <c r="E1097">
        <v>45.889999000000003</v>
      </c>
      <c r="F1097">
        <v>38.203246999999998</v>
      </c>
      <c r="G1097">
        <v>9923700</v>
      </c>
    </row>
    <row r="1098" spans="1:7" x14ac:dyDescent="0.2">
      <c r="A1098" s="31">
        <v>42891</v>
      </c>
      <c r="B1098">
        <v>45.779998999999997</v>
      </c>
      <c r="C1098">
        <v>45.990001999999997</v>
      </c>
      <c r="D1098">
        <v>45.689999</v>
      </c>
      <c r="E1098">
        <v>45.990001999999997</v>
      </c>
      <c r="F1098">
        <v>38.286490999999998</v>
      </c>
      <c r="G1098">
        <v>10015200</v>
      </c>
    </row>
    <row r="1099" spans="1:7" x14ac:dyDescent="0.2">
      <c r="A1099" s="31">
        <v>42892</v>
      </c>
      <c r="B1099">
        <v>45.900002000000001</v>
      </c>
      <c r="C1099">
        <v>46.060001</v>
      </c>
      <c r="D1099">
        <v>45.779998999999997</v>
      </c>
      <c r="E1099">
        <v>45.98</v>
      </c>
      <c r="F1099">
        <v>38.278174999999997</v>
      </c>
      <c r="G1099">
        <v>9836700</v>
      </c>
    </row>
    <row r="1100" spans="1:7" x14ac:dyDescent="0.2">
      <c r="A1100" s="31">
        <v>42893</v>
      </c>
      <c r="B1100">
        <v>45.5</v>
      </c>
      <c r="C1100">
        <v>45.700001</v>
      </c>
      <c r="D1100">
        <v>45.349997999999999</v>
      </c>
      <c r="E1100">
        <v>45.509998000000003</v>
      </c>
      <c r="F1100">
        <v>37.886893999999998</v>
      </c>
      <c r="G1100">
        <v>12776300</v>
      </c>
    </row>
    <row r="1101" spans="1:7" x14ac:dyDescent="0.2">
      <c r="A1101" s="31">
        <v>42894</v>
      </c>
      <c r="B1101">
        <v>45.509998000000003</v>
      </c>
      <c r="C1101">
        <v>45.509998000000003</v>
      </c>
      <c r="D1101">
        <v>45.029998999999997</v>
      </c>
      <c r="E1101">
        <v>45.130001</v>
      </c>
      <c r="F1101">
        <v>37.570549</v>
      </c>
      <c r="G1101">
        <v>12879000</v>
      </c>
    </row>
    <row r="1102" spans="1:7" x14ac:dyDescent="0.2">
      <c r="A1102" s="31">
        <v>42895</v>
      </c>
      <c r="B1102">
        <v>45.060001</v>
      </c>
      <c r="C1102">
        <v>45.349997999999999</v>
      </c>
      <c r="D1102">
        <v>44.970001000000003</v>
      </c>
      <c r="E1102">
        <v>45.32</v>
      </c>
      <c r="F1102">
        <v>37.728724999999997</v>
      </c>
      <c r="G1102">
        <v>9358800</v>
      </c>
    </row>
    <row r="1103" spans="1:7" x14ac:dyDescent="0.2">
      <c r="A1103" s="31">
        <v>42898</v>
      </c>
      <c r="B1103">
        <v>45.32</v>
      </c>
      <c r="C1103">
        <v>45.48</v>
      </c>
      <c r="D1103">
        <v>45.200001</v>
      </c>
      <c r="E1103">
        <v>45.330002</v>
      </c>
      <c r="F1103">
        <v>37.737045000000002</v>
      </c>
      <c r="G1103">
        <v>11228500</v>
      </c>
    </row>
    <row r="1104" spans="1:7" x14ac:dyDescent="0.2">
      <c r="A1104" s="31">
        <v>42899</v>
      </c>
      <c r="B1104">
        <v>45</v>
      </c>
      <c r="C1104">
        <v>45.110000999999997</v>
      </c>
      <c r="D1104">
        <v>44.799999</v>
      </c>
      <c r="E1104">
        <v>45.029998999999997</v>
      </c>
      <c r="F1104">
        <v>37.795802999999999</v>
      </c>
      <c r="G1104">
        <v>10023400</v>
      </c>
    </row>
    <row r="1105" spans="1:7" x14ac:dyDescent="0.2">
      <c r="A1105" s="31">
        <v>42900</v>
      </c>
      <c r="B1105">
        <v>45.18</v>
      </c>
      <c r="C1105">
        <v>45.470001000000003</v>
      </c>
      <c r="D1105">
        <v>45.16</v>
      </c>
      <c r="E1105">
        <v>45.299999</v>
      </c>
      <c r="F1105">
        <v>38.02243</v>
      </c>
      <c r="G1105">
        <v>11497500</v>
      </c>
    </row>
    <row r="1106" spans="1:7" x14ac:dyDescent="0.2">
      <c r="A1106" s="31">
        <v>42901</v>
      </c>
      <c r="B1106">
        <v>45.18</v>
      </c>
      <c r="C1106">
        <v>45.34</v>
      </c>
      <c r="D1106">
        <v>45.040000999999997</v>
      </c>
      <c r="E1106">
        <v>45.25</v>
      </c>
      <c r="F1106">
        <v>37.980465000000002</v>
      </c>
      <c r="G1106">
        <v>9908700</v>
      </c>
    </row>
    <row r="1107" spans="1:7" x14ac:dyDescent="0.2">
      <c r="A1107" s="31">
        <v>42902</v>
      </c>
      <c r="B1107">
        <v>45.310001</v>
      </c>
      <c r="C1107">
        <v>45.349997999999999</v>
      </c>
      <c r="D1107">
        <v>45.009998000000003</v>
      </c>
      <c r="E1107">
        <v>45.310001</v>
      </c>
      <c r="F1107">
        <v>38.030819000000001</v>
      </c>
      <c r="G1107">
        <v>27025300</v>
      </c>
    </row>
    <row r="1108" spans="1:7" x14ac:dyDescent="0.2">
      <c r="A1108" s="31">
        <v>42905</v>
      </c>
      <c r="B1108">
        <v>45.349997999999999</v>
      </c>
      <c r="C1108">
        <v>45.380001</v>
      </c>
      <c r="D1108">
        <v>45.099997999999999</v>
      </c>
      <c r="E1108">
        <v>45.380001</v>
      </c>
      <c r="F1108">
        <v>38.089576999999998</v>
      </c>
      <c r="G1108">
        <v>7624700</v>
      </c>
    </row>
    <row r="1109" spans="1:7" x14ac:dyDescent="0.2">
      <c r="A1109" s="31">
        <v>42906</v>
      </c>
      <c r="B1109">
        <v>45.349997999999999</v>
      </c>
      <c r="C1109">
        <v>45.869999</v>
      </c>
      <c r="D1109">
        <v>45.32</v>
      </c>
      <c r="E1109">
        <v>45.610000999999997</v>
      </c>
      <c r="F1109">
        <v>38.282626999999998</v>
      </c>
      <c r="G1109">
        <v>14920900</v>
      </c>
    </row>
    <row r="1110" spans="1:7" x14ac:dyDescent="0.2">
      <c r="A1110" s="31">
        <v>42907</v>
      </c>
      <c r="B1110">
        <v>45.619999</v>
      </c>
      <c r="C1110">
        <v>45.68</v>
      </c>
      <c r="D1110">
        <v>45.169998</v>
      </c>
      <c r="E1110">
        <v>45.220001000000003</v>
      </c>
      <c r="F1110">
        <v>37.955275999999998</v>
      </c>
      <c r="G1110">
        <v>9515800</v>
      </c>
    </row>
    <row r="1111" spans="1:7" x14ac:dyDescent="0.2">
      <c r="A1111" s="31">
        <v>42908</v>
      </c>
      <c r="B1111">
        <v>45.169998</v>
      </c>
      <c r="C1111">
        <v>45.279998999999997</v>
      </c>
      <c r="D1111">
        <v>45.029998999999997</v>
      </c>
      <c r="E1111">
        <v>45.07</v>
      </c>
      <c r="F1111">
        <v>37.829376000000003</v>
      </c>
      <c r="G1111">
        <v>7446300</v>
      </c>
    </row>
    <row r="1112" spans="1:7" x14ac:dyDescent="0.2">
      <c r="A1112" s="31">
        <v>42909</v>
      </c>
      <c r="B1112">
        <v>45.049999</v>
      </c>
      <c r="C1112">
        <v>45.380001</v>
      </c>
      <c r="D1112">
        <v>45.029998999999997</v>
      </c>
      <c r="E1112">
        <v>45.25</v>
      </c>
      <c r="F1112">
        <v>37.980465000000002</v>
      </c>
      <c r="G1112">
        <v>9544800</v>
      </c>
    </row>
    <row r="1113" spans="1:7" x14ac:dyDescent="0.2">
      <c r="A1113" s="31">
        <v>42912</v>
      </c>
      <c r="B1113">
        <v>45.32</v>
      </c>
      <c r="C1113">
        <v>45.509998000000003</v>
      </c>
      <c r="D1113">
        <v>45.299999</v>
      </c>
      <c r="E1113">
        <v>45.43</v>
      </c>
      <c r="F1113">
        <v>38.131537999999999</v>
      </c>
      <c r="G1113">
        <v>7747100</v>
      </c>
    </row>
    <row r="1114" spans="1:7" x14ac:dyDescent="0.2">
      <c r="A1114" s="31">
        <v>42913</v>
      </c>
      <c r="B1114">
        <v>45.34</v>
      </c>
      <c r="C1114">
        <v>45.400002000000001</v>
      </c>
      <c r="D1114">
        <v>45</v>
      </c>
      <c r="E1114">
        <v>45.049999</v>
      </c>
      <c r="F1114">
        <v>37.812587999999998</v>
      </c>
      <c r="G1114">
        <v>11432200</v>
      </c>
    </row>
    <row r="1115" spans="1:7" x14ac:dyDescent="0.2">
      <c r="A1115" s="31">
        <v>42914</v>
      </c>
      <c r="B1115">
        <v>45.25</v>
      </c>
      <c r="C1115">
        <v>45.5</v>
      </c>
      <c r="D1115">
        <v>45.23</v>
      </c>
      <c r="E1115">
        <v>45.32</v>
      </c>
      <c r="F1115">
        <v>38.039211000000002</v>
      </c>
      <c r="G1115">
        <v>9218800</v>
      </c>
    </row>
    <row r="1116" spans="1:7" x14ac:dyDescent="0.2">
      <c r="A1116" s="31">
        <v>42915</v>
      </c>
      <c r="B1116">
        <v>45.130001</v>
      </c>
      <c r="C1116">
        <v>45.240001999999997</v>
      </c>
      <c r="D1116">
        <v>44.650002000000001</v>
      </c>
      <c r="E1116">
        <v>44.830002</v>
      </c>
      <c r="F1116">
        <v>37.627926000000002</v>
      </c>
      <c r="G1116">
        <v>9283500</v>
      </c>
    </row>
    <row r="1117" spans="1:7" x14ac:dyDescent="0.2">
      <c r="A1117" s="31">
        <v>42916</v>
      </c>
      <c r="B1117">
        <v>44.889999000000003</v>
      </c>
      <c r="C1117">
        <v>45.119999</v>
      </c>
      <c r="D1117">
        <v>44.849997999999999</v>
      </c>
      <c r="E1117">
        <v>44.849997999999999</v>
      </c>
      <c r="F1117">
        <v>37.644714</v>
      </c>
      <c r="G1117">
        <v>9352800</v>
      </c>
    </row>
    <row r="1118" spans="1:7" x14ac:dyDescent="0.2">
      <c r="A1118" s="31">
        <v>42919</v>
      </c>
      <c r="B1118">
        <v>45.110000999999997</v>
      </c>
      <c r="C1118">
        <v>45.27</v>
      </c>
      <c r="D1118">
        <v>44.759998000000003</v>
      </c>
      <c r="E1118">
        <v>44.759998000000003</v>
      </c>
      <c r="F1118">
        <v>37.569180000000003</v>
      </c>
      <c r="G1118">
        <v>6434500</v>
      </c>
    </row>
    <row r="1119" spans="1:7" x14ac:dyDescent="0.2">
      <c r="A1119" s="31">
        <v>42921</v>
      </c>
      <c r="B1119">
        <v>44.790000999999997</v>
      </c>
      <c r="C1119">
        <v>44.990001999999997</v>
      </c>
      <c r="D1119">
        <v>44.73</v>
      </c>
      <c r="E1119">
        <v>44.82</v>
      </c>
      <c r="F1119">
        <v>37.619540999999998</v>
      </c>
      <c r="G1119">
        <v>6853600</v>
      </c>
    </row>
    <row r="1120" spans="1:7" x14ac:dyDescent="0.2">
      <c r="A1120" s="31">
        <v>42922</v>
      </c>
      <c r="B1120">
        <v>44.720001000000003</v>
      </c>
      <c r="C1120">
        <v>44.849997999999999</v>
      </c>
      <c r="D1120">
        <v>44.290000999999997</v>
      </c>
      <c r="E1120">
        <v>44.400002000000001</v>
      </c>
      <c r="F1120">
        <v>37.267014000000003</v>
      </c>
      <c r="G1120">
        <v>13113000</v>
      </c>
    </row>
    <row r="1121" spans="1:7" x14ac:dyDescent="0.2">
      <c r="A1121" s="31">
        <v>42923</v>
      </c>
      <c r="B1121">
        <v>44.470001000000003</v>
      </c>
      <c r="C1121">
        <v>44.52</v>
      </c>
      <c r="D1121">
        <v>44.240001999999997</v>
      </c>
      <c r="E1121">
        <v>44.389999000000003</v>
      </c>
      <c r="F1121">
        <v>37.258617000000001</v>
      </c>
      <c r="G1121">
        <v>9566000</v>
      </c>
    </row>
    <row r="1122" spans="1:7" x14ac:dyDescent="0.2">
      <c r="A1122" s="31">
        <v>42926</v>
      </c>
      <c r="B1122">
        <v>44.450001</v>
      </c>
      <c r="C1122">
        <v>44.580002</v>
      </c>
      <c r="D1122">
        <v>44.23</v>
      </c>
      <c r="E1122">
        <v>44.380001</v>
      </c>
      <c r="F1122">
        <v>37.250221000000003</v>
      </c>
      <c r="G1122">
        <v>9672000</v>
      </c>
    </row>
    <row r="1123" spans="1:7" x14ac:dyDescent="0.2">
      <c r="A1123" s="31">
        <v>42927</v>
      </c>
      <c r="B1123">
        <v>44.32</v>
      </c>
      <c r="C1123">
        <v>44.48</v>
      </c>
      <c r="D1123">
        <v>44.150002000000001</v>
      </c>
      <c r="E1123">
        <v>44.330002</v>
      </c>
      <c r="F1123">
        <v>37.208263000000002</v>
      </c>
      <c r="G1123">
        <v>10300700</v>
      </c>
    </row>
    <row r="1124" spans="1:7" x14ac:dyDescent="0.2">
      <c r="A1124" s="31">
        <v>42928</v>
      </c>
      <c r="B1124">
        <v>44.59</v>
      </c>
      <c r="C1124">
        <v>44.77</v>
      </c>
      <c r="D1124">
        <v>44.439999</v>
      </c>
      <c r="E1124">
        <v>44.509998000000003</v>
      </c>
      <c r="F1124">
        <v>37.359344</v>
      </c>
      <c r="G1124">
        <v>7737400</v>
      </c>
    </row>
    <row r="1125" spans="1:7" x14ac:dyDescent="0.2">
      <c r="A1125" s="31">
        <v>42929</v>
      </c>
      <c r="B1125">
        <v>44.490001999999997</v>
      </c>
      <c r="C1125">
        <v>44.529998999999997</v>
      </c>
      <c r="D1125">
        <v>44.369999</v>
      </c>
      <c r="E1125">
        <v>44.43</v>
      </c>
      <c r="F1125">
        <v>37.292197999999999</v>
      </c>
      <c r="G1125">
        <v>6371900</v>
      </c>
    </row>
    <row r="1126" spans="1:7" x14ac:dyDescent="0.2">
      <c r="A1126" s="31">
        <v>42930</v>
      </c>
      <c r="B1126">
        <v>44.52</v>
      </c>
      <c r="C1126">
        <v>44.720001000000003</v>
      </c>
      <c r="D1126">
        <v>44.5</v>
      </c>
      <c r="E1126">
        <v>44.68</v>
      </c>
      <c r="F1126">
        <v>37.502029</v>
      </c>
      <c r="G1126">
        <v>8558700</v>
      </c>
    </row>
    <row r="1127" spans="1:7" x14ac:dyDescent="0.2">
      <c r="A1127" s="31">
        <v>42933</v>
      </c>
      <c r="B1127">
        <v>44.66</v>
      </c>
      <c r="C1127">
        <v>44.790000999999997</v>
      </c>
      <c r="D1127">
        <v>44.610000999999997</v>
      </c>
      <c r="E1127">
        <v>44.73</v>
      </c>
      <c r="F1127">
        <v>37.543998999999999</v>
      </c>
      <c r="G1127">
        <v>7189200</v>
      </c>
    </row>
    <row r="1128" spans="1:7" x14ac:dyDescent="0.2">
      <c r="A1128" s="31">
        <v>42934</v>
      </c>
      <c r="B1128">
        <v>44.779998999999997</v>
      </c>
      <c r="C1128">
        <v>44.849997999999999</v>
      </c>
      <c r="D1128">
        <v>44.619999</v>
      </c>
      <c r="E1128">
        <v>44.669998</v>
      </c>
      <c r="F1128">
        <v>37.493633000000003</v>
      </c>
      <c r="G1128">
        <v>9037200</v>
      </c>
    </row>
    <row r="1129" spans="1:7" x14ac:dyDescent="0.2">
      <c r="A1129" s="31">
        <v>42935</v>
      </c>
      <c r="B1129">
        <v>44.669998</v>
      </c>
      <c r="C1129">
        <v>44.84</v>
      </c>
      <c r="D1129">
        <v>44.549999</v>
      </c>
      <c r="E1129">
        <v>44.830002</v>
      </c>
      <c r="F1129">
        <v>37.627926000000002</v>
      </c>
      <c r="G1129">
        <v>6986900</v>
      </c>
    </row>
    <row r="1130" spans="1:7" x14ac:dyDescent="0.2">
      <c r="A1130" s="31">
        <v>42936</v>
      </c>
      <c r="B1130">
        <v>44.900002000000001</v>
      </c>
      <c r="C1130">
        <v>44.98</v>
      </c>
      <c r="D1130">
        <v>44.75</v>
      </c>
      <c r="E1130">
        <v>44.82</v>
      </c>
      <c r="F1130">
        <v>37.619540999999998</v>
      </c>
      <c r="G1130">
        <v>7430300</v>
      </c>
    </row>
    <row r="1131" spans="1:7" x14ac:dyDescent="0.2">
      <c r="A1131" s="31">
        <v>42937</v>
      </c>
      <c r="B1131">
        <v>44.779998999999997</v>
      </c>
      <c r="C1131">
        <v>45.07</v>
      </c>
      <c r="D1131">
        <v>44.669998</v>
      </c>
      <c r="E1131">
        <v>45.029998999999997</v>
      </c>
      <c r="F1131">
        <v>37.795802999999999</v>
      </c>
      <c r="G1131">
        <v>8545600</v>
      </c>
    </row>
    <row r="1132" spans="1:7" x14ac:dyDescent="0.2">
      <c r="A1132" s="31">
        <v>42940</v>
      </c>
      <c r="B1132">
        <v>45.040000999999997</v>
      </c>
      <c r="C1132">
        <v>45.049999</v>
      </c>
      <c r="D1132">
        <v>44.830002</v>
      </c>
      <c r="E1132">
        <v>44.84</v>
      </c>
      <c r="F1132">
        <v>37.636322</v>
      </c>
      <c r="G1132">
        <v>9103600</v>
      </c>
    </row>
    <row r="1133" spans="1:7" x14ac:dyDescent="0.2">
      <c r="A1133" s="31">
        <v>42941</v>
      </c>
      <c r="B1133">
        <v>45.02</v>
      </c>
      <c r="C1133">
        <v>45.290000999999997</v>
      </c>
      <c r="D1133">
        <v>44.939999</v>
      </c>
      <c r="E1133">
        <v>45.240001999999997</v>
      </c>
      <c r="F1133">
        <v>37.972065000000001</v>
      </c>
      <c r="G1133">
        <v>14096300</v>
      </c>
    </row>
    <row r="1134" spans="1:7" x14ac:dyDescent="0.2">
      <c r="A1134" s="31">
        <v>42942</v>
      </c>
      <c r="B1134">
        <v>44.549999</v>
      </c>
      <c r="C1134">
        <v>45.790000999999997</v>
      </c>
      <c r="D1134">
        <v>44.310001</v>
      </c>
      <c r="E1134">
        <v>45.740001999999997</v>
      </c>
      <c r="F1134">
        <v>38.391727000000003</v>
      </c>
      <c r="G1134">
        <v>13608900</v>
      </c>
    </row>
    <row r="1135" spans="1:7" x14ac:dyDescent="0.2">
      <c r="A1135" s="31">
        <v>42943</v>
      </c>
      <c r="B1135">
        <v>45.799999</v>
      </c>
      <c r="C1135">
        <v>46.43</v>
      </c>
      <c r="D1135">
        <v>45.700001</v>
      </c>
      <c r="E1135">
        <v>46.119999</v>
      </c>
      <c r="F1135">
        <v>38.710686000000003</v>
      </c>
      <c r="G1135">
        <v>15195200</v>
      </c>
    </row>
    <row r="1136" spans="1:7" x14ac:dyDescent="0.2">
      <c r="A1136" s="31">
        <v>42944</v>
      </c>
      <c r="B1136">
        <v>46</v>
      </c>
      <c r="C1136">
        <v>46.119999</v>
      </c>
      <c r="D1136">
        <v>45.73</v>
      </c>
      <c r="E1136">
        <v>46.009998000000003</v>
      </c>
      <c r="F1136">
        <v>38.618355000000001</v>
      </c>
      <c r="G1136">
        <v>11945300</v>
      </c>
    </row>
    <row r="1137" spans="1:7" x14ac:dyDescent="0.2">
      <c r="A1137" s="31">
        <v>42947</v>
      </c>
      <c r="B1137">
        <v>46</v>
      </c>
      <c r="C1137">
        <v>46.080002</v>
      </c>
      <c r="D1137">
        <v>45.790000999999997</v>
      </c>
      <c r="E1137">
        <v>45.84</v>
      </c>
      <c r="F1137">
        <v>38.475673999999998</v>
      </c>
      <c r="G1137">
        <v>13622900</v>
      </c>
    </row>
    <row r="1138" spans="1:7" x14ac:dyDescent="0.2">
      <c r="A1138" s="31">
        <v>42948</v>
      </c>
      <c r="B1138">
        <v>45.970001000000003</v>
      </c>
      <c r="C1138">
        <v>46.060001</v>
      </c>
      <c r="D1138">
        <v>45.650002000000001</v>
      </c>
      <c r="E1138">
        <v>45.700001</v>
      </c>
      <c r="F1138">
        <v>38.358165999999997</v>
      </c>
      <c r="G1138">
        <v>10306800</v>
      </c>
    </row>
    <row r="1139" spans="1:7" x14ac:dyDescent="0.2">
      <c r="A1139" s="31">
        <v>42949</v>
      </c>
      <c r="B1139">
        <v>45.599997999999999</v>
      </c>
      <c r="C1139">
        <v>46</v>
      </c>
      <c r="D1139">
        <v>45.380001</v>
      </c>
      <c r="E1139">
        <v>45.59</v>
      </c>
      <c r="F1139">
        <v>38.265835000000003</v>
      </c>
      <c r="G1139">
        <v>10187900</v>
      </c>
    </row>
    <row r="1140" spans="1:7" x14ac:dyDescent="0.2">
      <c r="A1140" s="31">
        <v>42950</v>
      </c>
      <c r="B1140">
        <v>45.650002000000001</v>
      </c>
      <c r="C1140">
        <v>45.950001</v>
      </c>
      <c r="D1140">
        <v>45.630001</v>
      </c>
      <c r="E1140">
        <v>45.669998</v>
      </c>
      <c r="F1140">
        <v>38.332977</v>
      </c>
      <c r="G1140">
        <v>14261400</v>
      </c>
    </row>
    <row r="1141" spans="1:7" x14ac:dyDescent="0.2">
      <c r="A1141" s="31">
        <v>42951</v>
      </c>
      <c r="B1141">
        <v>45.669998</v>
      </c>
      <c r="C1141">
        <v>45.759998000000003</v>
      </c>
      <c r="D1141">
        <v>45.470001000000003</v>
      </c>
      <c r="E1141">
        <v>45.5</v>
      </c>
      <c r="F1141">
        <v>38.190295999999996</v>
      </c>
      <c r="G1141">
        <v>9523600</v>
      </c>
    </row>
    <row r="1142" spans="1:7" x14ac:dyDescent="0.2">
      <c r="A1142" s="31">
        <v>42954</v>
      </c>
      <c r="B1142">
        <v>45.52</v>
      </c>
      <c r="C1142">
        <v>45.759998000000003</v>
      </c>
      <c r="D1142">
        <v>45.5</v>
      </c>
      <c r="E1142">
        <v>45.639999000000003</v>
      </c>
      <c r="F1142">
        <v>38.307803999999997</v>
      </c>
      <c r="G1142">
        <v>6226300</v>
      </c>
    </row>
    <row r="1143" spans="1:7" x14ac:dyDescent="0.2">
      <c r="A1143" s="31">
        <v>42955</v>
      </c>
      <c r="B1143">
        <v>45.639999000000003</v>
      </c>
      <c r="C1143">
        <v>45.82</v>
      </c>
      <c r="D1143">
        <v>45.549999</v>
      </c>
      <c r="E1143">
        <v>45.599997999999999</v>
      </c>
      <c r="F1143">
        <v>38.274231</v>
      </c>
      <c r="G1143">
        <v>5747900</v>
      </c>
    </row>
    <row r="1144" spans="1:7" x14ac:dyDescent="0.2">
      <c r="A1144" s="31">
        <v>42956</v>
      </c>
      <c r="B1144">
        <v>45.560001</v>
      </c>
      <c r="C1144">
        <v>45.66</v>
      </c>
      <c r="D1144">
        <v>45.330002</v>
      </c>
      <c r="E1144">
        <v>45.59</v>
      </c>
      <c r="F1144">
        <v>38.265835000000003</v>
      </c>
      <c r="G1144">
        <v>9635300</v>
      </c>
    </row>
    <row r="1145" spans="1:7" x14ac:dyDescent="0.2">
      <c r="A1145" s="31">
        <v>42957</v>
      </c>
      <c r="B1145">
        <v>45.560001</v>
      </c>
      <c r="C1145">
        <v>45.84</v>
      </c>
      <c r="D1145">
        <v>45.459999000000003</v>
      </c>
      <c r="E1145">
        <v>45.740001999999997</v>
      </c>
      <c r="F1145">
        <v>38.391727000000003</v>
      </c>
      <c r="G1145">
        <v>8901600</v>
      </c>
    </row>
    <row r="1146" spans="1:7" x14ac:dyDescent="0.2">
      <c r="A1146" s="31">
        <v>42958</v>
      </c>
      <c r="B1146">
        <v>45.860000999999997</v>
      </c>
      <c r="C1146">
        <v>45.900002000000001</v>
      </c>
      <c r="D1146">
        <v>45.57</v>
      </c>
      <c r="E1146">
        <v>45.59</v>
      </c>
      <c r="F1146">
        <v>38.265835000000003</v>
      </c>
      <c r="G1146">
        <v>8357600</v>
      </c>
    </row>
    <row r="1147" spans="1:7" x14ac:dyDescent="0.2">
      <c r="A1147" s="31">
        <v>42961</v>
      </c>
      <c r="B1147">
        <v>45.669998</v>
      </c>
      <c r="C1147">
        <v>45.939999</v>
      </c>
      <c r="D1147">
        <v>45.619999</v>
      </c>
      <c r="E1147">
        <v>45.799999</v>
      </c>
      <c r="F1147">
        <v>38.442101000000001</v>
      </c>
      <c r="G1147">
        <v>8421200</v>
      </c>
    </row>
    <row r="1148" spans="1:7" x14ac:dyDescent="0.2">
      <c r="A1148" s="31">
        <v>42962</v>
      </c>
      <c r="B1148">
        <v>45.799999</v>
      </c>
      <c r="C1148">
        <v>46.25</v>
      </c>
      <c r="D1148">
        <v>45.799999</v>
      </c>
      <c r="E1148">
        <v>46.189999</v>
      </c>
      <c r="F1148">
        <v>38.769447</v>
      </c>
      <c r="G1148">
        <v>9638100</v>
      </c>
    </row>
    <row r="1149" spans="1:7" x14ac:dyDescent="0.2">
      <c r="A1149" s="31">
        <v>42963</v>
      </c>
      <c r="B1149">
        <v>46.150002000000001</v>
      </c>
      <c r="C1149">
        <v>46.34</v>
      </c>
      <c r="D1149">
        <v>46.119999</v>
      </c>
      <c r="E1149">
        <v>46.200001</v>
      </c>
      <c r="F1149">
        <v>38.777839999999998</v>
      </c>
      <c r="G1149">
        <v>8087300</v>
      </c>
    </row>
    <row r="1150" spans="1:7" x14ac:dyDescent="0.2">
      <c r="A1150" s="31">
        <v>42964</v>
      </c>
      <c r="B1150">
        <v>46.119999</v>
      </c>
      <c r="C1150">
        <v>46.330002</v>
      </c>
      <c r="D1150">
        <v>45.849997999999999</v>
      </c>
      <c r="E1150">
        <v>45.860000999999997</v>
      </c>
      <c r="F1150">
        <v>38.492462000000003</v>
      </c>
      <c r="G1150">
        <v>8477000</v>
      </c>
    </row>
    <row r="1151" spans="1:7" x14ac:dyDescent="0.2">
      <c r="A1151" s="31">
        <v>42965</v>
      </c>
      <c r="B1151">
        <v>45.799999</v>
      </c>
      <c r="C1151">
        <v>45.900002000000001</v>
      </c>
      <c r="D1151">
        <v>45.630001</v>
      </c>
      <c r="E1151">
        <v>45.669998</v>
      </c>
      <c r="F1151">
        <v>38.332977</v>
      </c>
      <c r="G1151">
        <v>10879800</v>
      </c>
    </row>
    <row r="1152" spans="1:7" x14ac:dyDescent="0.2">
      <c r="A1152" s="31">
        <v>42968</v>
      </c>
      <c r="B1152">
        <v>45.669998</v>
      </c>
      <c r="C1152">
        <v>45.799999</v>
      </c>
      <c r="D1152">
        <v>45.560001</v>
      </c>
      <c r="E1152">
        <v>45.68</v>
      </c>
      <c r="F1152">
        <v>38.341385000000002</v>
      </c>
      <c r="G1152">
        <v>9429700</v>
      </c>
    </row>
    <row r="1153" spans="1:7" x14ac:dyDescent="0.2">
      <c r="A1153" s="31">
        <v>42969</v>
      </c>
      <c r="B1153">
        <v>45.700001</v>
      </c>
      <c r="C1153">
        <v>45.75</v>
      </c>
      <c r="D1153">
        <v>45.540000999999997</v>
      </c>
      <c r="E1153">
        <v>45.599997999999999</v>
      </c>
      <c r="F1153">
        <v>38.274231</v>
      </c>
      <c r="G1153">
        <v>10536700</v>
      </c>
    </row>
    <row r="1154" spans="1:7" x14ac:dyDescent="0.2">
      <c r="A1154" s="31">
        <v>42970</v>
      </c>
      <c r="B1154">
        <v>45.630001</v>
      </c>
      <c r="C1154">
        <v>45.66</v>
      </c>
      <c r="D1154">
        <v>45.439999</v>
      </c>
      <c r="E1154">
        <v>45.540000999999997</v>
      </c>
      <c r="F1154">
        <v>38.223880999999999</v>
      </c>
      <c r="G1154">
        <v>6528400</v>
      </c>
    </row>
    <row r="1155" spans="1:7" x14ac:dyDescent="0.2">
      <c r="A1155" s="31">
        <v>42971</v>
      </c>
      <c r="B1155">
        <v>45.540000999999997</v>
      </c>
      <c r="C1155">
        <v>45.610000999999997</v>
      </c>
      <c r="D1155">
        <v>45.310001</v>
      </c>
      <c r="E1155">
        <v>45.41</v>
      </c>
      <c r="F1155">
        <v>38.114745999999997</v>
      </c>
      <c r="G1155">
        <v>7534400</v>
      </c>
    </row>
    <row r="1156" spans="1:7" x14ac:dyDescent="0.2">
      <c r="A1156" s="31">
        <v>42972</v>
      </c>
      <c r="B1156">
        <v>45.599997999999999</v>
      </c>
      <c r="C1156">
        <v>45.759998000000003</v>
      </c>
      <c r="D1156">
        <v>45.560001</v>
      </c>
      <c r="E1156">
        <v>45.57</v>
      </c>
      <c r="F1156">
        <v>38.249046</v>
      </c>
      <c r="G1156">
        <v>8807100</v>
      </c>
    </row>
    <row r="1157" spans="1:7" x14ac:dyDescent="0.2">
      <c r="A1157" s="31">
        <v>42975</v>
      </c>
      <c r="B1157">
        <v>45.630001</v>
      </c>
      <c r="C1157">
        <v>45.689999</v>
      </c>
      <c r="D1157">
        <v>45.380001</v>
      </c>
      <c r="E1157">
        <v>45.419998</v>
      </c>
      <c r="F1157">
        <v>38.123145999999998</v>
      </c>
      <c r="G1157">
        <v>8024000</v>
      </c>
    </row>
    <row r="1158" spans="1:7" x14ac:dyDescent="0.2">
      <c r="A1158" s="31">
        <v>42976</v>
      </c>
      <c r="B1158">
        <v>45.400002000000001</v>
      </c>
      <c r="C1158">
        <v>45.57</v>
      </c>
      <c r="D1158">
        <v>45.25</v>
      </c>
      <c r="E1158">
        <v>45.450001</v>
      </c>
      <c r="F1158">
        <v>38.148330999999999</v>
      </c>
      <c r="G1158">
        <v>7762200</v>
      </c>
    </row>
    <row r="1159" spans="1:7" x14ac:dyDescent="0.2">
      <c r="A1159" s="31">
        <v>42977</v>
      </c>
      <c r="B1159">
        <v>45.360000999999997</v>
      </c>
      <c r="C1159">
        <v>45.540000999999997</v>
      </c>
      <c r="D1159">
        <v>45.290000999999997</v>
      </c>
      <c r="E1159">
        <v>45.389999000000003</v>
      </c>
      <c r="F1159">
        <v>38.097965000000002</v>
      </c>
      <c r="G1159">
        <v>7134900</v>
      </c>
    </row>
    <row r="1160" spans="1:7" x14ac:dyDescent="0.2">
      <c r="A1160" s="31">
        <v>42978</v>
      </c>
      <c r="B1160">
        <v>45.400002000000001</v>
      </c>
      <c r="C1160">
        <v>45.650002000000001</v>
      </c>
      <c r="D1160">
        <v>45.34</v>
      </c>
      <c r="E1160">
        <v>45.549999</v>
      </c>
      <c r="F1160">
        <v>38.232258000000002</v>
      </c>
      <c r="G1160">
        <v>14264600</v>
      </c>
    </row>
    <row r="1161" spans="1:7" x14ac:dyDescent="0.2">
      <c r="A1161" s="31">
        <v>42979</v>
      </c>
      <c r="B1161">
        <v>45.639999000000003</v>
      </c>
      <c r="C1161">
        <v>45.799999</v>
      </c>
      <c r="D1161">
        <v>45.540000999999997</v>
      </c>
      <c r="E1161">
        <v>45.779998999999997</v>
      </c>
      <c r="F1161">
        <v>38.425311999999998</v>
      </c>
      <c r="G1161">
        <v>7391200</v>
      </c>
    </row>
    <row r="1162" spans="1:7" x14ac:dyDescent="0.2">
      <c r="A1162" s="31">
        <v>42983</v>
      </c>
      <c r="B1162">
        <v>45.75</v>
      </c>
      <c r="C1162">
        <v>45.93</v>
      </c>
      <c r="D1162">
        <v>45.650002000000001</v>
      </c>
      <c r="E1162">
        <v>45.919998</v>
      </c>
      <c r="F1162">
        <v>38.542811999999998</v>
      </c>
      <c r="G1162">
        <v>9916700</v>
      </c>
    </row>
    <row r="1163" spans="1:7" x14ac:dyDescent="0.2">
      <c r="A1163" s="31">
        <v>42984</v>
      </c>
      <c r="B1163">
        <v>45.98</v>
      </c>
      <c r="C1163">
        <v>46.040000999999997</v>
      </c>
      <c r="D1163">
        <v>45.790000999999997</v>
      </c>
      <c r="E1163">
        <v>45.959999000000003</v>
      </c>
      <c r="F1163">
        <v>38.576385000000002</v>
      </c>
      <c r="G1163">
        <v>9238900</v>
      </c>
    </row>
    <row r="1164" spans="1:7" x14ac:dyDescent="0.2">
      <c r="A1164" s="31">
        <v>42985</v>
      </c>
      <c r="B1164">
        <v>46.009998000000003</v>
      </c>
      <c r="C1164">
        <v>46.32</v>
      </c>
      <c r="D1164">
        <v>45.959999000000003</v>
      </c>
      <c r="E1164">
        <v>46.279998999999997</v>
      </c>
      <c r="F1164">
        <v>38.844977999999998</v>
      </c>
      <c r="G1164">
        <v>9418400</v>
      </c>
    </row>
    <row r="1165" spans="1:7" x14ac:dyDescent="0.2">
      <c r="A1165" s="31">
        <v>42986</v>
      </c>
      <c r="B1165">
        <v>46.189999</v>
      </c>
      <c r="C1165">
        <v>46.369999</v>
      </c>
      <c r="D1165">
        <v>46.02</v>
      </c>
      <c r="E1165">
        <v>46.299999</v>
      </c>
      <c r="F1165">
        <v>38.861767</v>
      </c>
      <c r="G1165">
        <v>10534900</v>
      </c>
    </row>
    <row r="1166" spans="1:7" x14ac:dyDescent="0.2">
      <c r="A1166" s="31">
        <v>42989</v>
      </c>
      <c r="B1166">
        <v>46.349997999999999</v>
      </c>
      <c r="C1166">
        <v>46.59</v>
      </c>
      <c r="D1166">
        <v>46.220001000000003</v>
      </c>
      <c r="E1166">
        <v>46.52</v>
      </c>
      <c r="F1166">
        <v>39.046429000000003</v>
      </c>
      <c r="G1166">
        <v>10430300</v>
      </c>
    </row>
    <row r="1167" spans="1:7" x14ac:dyDescent="0.2">
      <c r="A1167" s="31">
        <v>42990</v>
      </c>
      <c r="B1167">
        <v>46.5</v>
      </c>
      <c r="C1167">
        <v>46.75</v>
      </c>
      <c r="D1167">
        <v>46.450001</v>
      </c>
      <c r="E1167">
        <v>46.720001000000003</v>
      </c>
      <c r="F1167">
        <v>39.214302000000004</v>
      </c>
      <c r="G1167">
        <v>8567600</v>
      </c>
    </row>
    <row r="1168" spans="1:7" x14ac:dyDescent="0.2">
      <c r="A1168" s="31">
        <v>42991</v>
      </c>
      <c r="B1168">
        <v>46.68</v>
      </c>
      <c r="C1168">
        <v>46.98</v>
      </c>
      <c r="D1168">
        <v>46.650002000000001</v>
      </c>
      <c r="E1168">
        <v>46.869999</v>
      </c>
      <c r="F1168">
        <v>39.340195000000001</v>
      </c>
      <c r="G1168">
        <v>10218000</v>
      </c>
    </row>
    <row r="1169" spans="1:7" x14ac:dyDescent="0.2">
      <c r="A1169" s="31">
        <v>42992</v>
      </c>
      <c r="B1169">
        <v>46.400002000000001</v>
      </c>
      <c r="C1169">
        <v>46.470001000000003</v>
      </c>
      <c r="D1169">
        <v>45.939999</v>
      </c>
      <c r="E1169">
        <v>46.110000999999997</v>
      </c>
      <c r="F1169">
        <v>39.010249999999999</v>
      </c>
      <c r="G1169">
        <v>13768800</v>
      </c>
    </row>
    <row r="1170" spans="1:7" x14ac:dyDescent="0.2">
      <c r="A1170" s="31">
        <v>42993</v>
      </c>
      <c r="B1170">
        <v>46.299999</v>
      </c>
      <c r="C1170">
        <v>46.360000999999997</v>
      </c>
      <c r="D1170">
        <v>46</v>
      </c>
      <c r="E1170">
        <v>46.18</v>
      </c>
      <c r="F1170">
        <v>39.069473000000002</v>
      </c>
      <c r="G1170">
        <v>16141400</v>
      </c>
    </row>
    <row r="1171" spans="1:7" x14ac:dyDescent="0.2">
      <c r="A1171" s="31">
        <v>42996</v>
      </c>
      <c r="B1171">
        <v>46.150002000000001</v>
      </c>
      <c r="C1171">
        <v>46.240001999999997</v>
      </c>
      <c r="D1171">
        <v>45.91</v>
      </c>
      <c r="E1171">
        <v>46.110000999999997</v>
      </c>
      <c r="F1171">
        <v>39.010249999999999</v>
      </c>
      <c r="G1171">
        <v>8535300</v>
      </c>
    </row>
    <row r="1172" spans="1:7" x14ac:dyDescent="0.2">
      <c r="A1172" s="31">
        <v>42997</v>
      </c>
      <c r="B1172">
        <v>46.139999000000003</v>
      </c>
      <c r="C1172">
        <v>46.189999</v>
      </c>
      <c r="D1172">
        <v>45.889999000000003</v>
      </c>
      <c r="E1172">
        <v>45.98</v>
      </c>
      <c r="F1172">
        <v>38.900269000000002</v>
      </c>
      <c r="G1172">
        <v>7297900</v>
      </c>
    </row>
    <row r="1173" spans="1:7" x14ac:dyDescent="0.2">
      <c r="A1173" s="31">
        <v>42998</v>
      </c>
      <c r="B1173">
        <v>45.759998000000003</v>
      </c>
      <c r="C1173">
        <v>46.150002000000001</v>
      </c>
      <c r="D1173">
        <v>45.549999</v>
      </c>
      <c r="E1173">
        <v>45.779998999999997</v>
      </c>
      <c r="F1173">
        <v>38.731059999999999</v>
      </c>
      <c r="G1173">
        <v>11026600</v>
      </c>
    </row>
    <row r="1174" spans="1:7" x14ac:dyDescent="0.2">
      <c r="A1174" s="31">
        <v>42999</v>
      </c>
      <c r="B1174">
        <v>45.709999000000003</v>
      </c>
      <c r="C1174">
        <v>45.790000999999997</v>
      </c>
      <c r="D1174">
        <v>45.360000999999997</v>
      </c>
      <c r="E1174">
        <v>45.400002000000001</v>
      </c>
      <c r="F1174">
        <v>38.409573000000002</v>
      </c>
      <c r="G1174">
        <v>7555300</v>
      </c>
    </row>
    <row r="1175" spans="1:7" x14ac:dyDescent="0.2">
      <c r="A1175" s="31">
        <v>43000</v>
      </c>
      <c r="B1175">
        <v>45.450001</v>
      </c>
      <c r="C1175">
        <v>45.630001</v>
      </c>
      <c r="D1175">
        <v>45.369999</v>
      </c>
      <c r="E1175">
        <v>45.490001999999997</v>
      </c>
      <c r="F1175">
        <v>38.485709999999997</v>
      </c>
      <c r="G1175">
        <v>8024800</v>
      </c>
    </row>
    <row r="1176" spans="1:7" x14ac:dyDescent="0.2">
      <c r="A1176" s="31">
        <v>43003</v>
      </c>
      <c r="B1176">
        <v>45.5</v>
      </c>
      <c r="C1176">
        <v>45.759998000000003</v>
      </c>
      <c r="D1176">
        <v>45.349997999999999</v>
      </c>
      <c r="E1176">
        <v>45.689999</v>
      </c>
      <c r="F1176">
        <v>38.654919</v>
      </c>
      <c r="G1176">
        <v>9215300</v>
      </c>
    </row>
    <row r="1177" spans="1:7" x14ac:dyDescent="0.2">
      <c r="A1177" s="31">
        <v>43004</v>
      </c>
      <c r="B1177">
        <v>45.689999</v>
      </c>
      <c r="C1177">
        <v>45.869999</v>
      </c>
      <c r="D1177">
        <v>45.560001</v>
      </c>
      <c r="E1177">
        <v>45.57</v>
      </c>
      <c r="F1177">
        <v>38.553393999999997</v>
      </c>
      <c r="G1177">
        <v>6480100</v>
      </c>
    </row>
    <row r="1178" spans="1:7" x14ac:dyDescent="0.2">
      <c r="A1178" s="31">
        <v>43005</v>
      </c>
      <c r="B1178">
        <v>45.470001000000003</v>
      </c>
      <c r="C1178">
        <v>45.5</v>
      </c>
      <c r="D1178">
        <v>44.380001</v>
      </c>
      <c r="E1178">
        <v>44.639999000000003</v>
      </c>
      <c r="F1178">
        <v>37.766590000000001</v>
      </c>
      <c r="G1178">
        <v>14816200</v>
      </c>
    </row>
    <row r="1179" spans="1:7" x14ac:dyDescent="0.2">
      <c r="A1179" s="31">
        <v>43006</v>
      </c>
      <c r="B1179">
        <v>44.669998</v>
      </c>
      <c r="C1179">
        <v>45</v>
      </c>
      <c r="D1179">
        <v>44.650002000000001</v>
      </c>
      <c r="E1179">
        <v>44.91</v>
      </c>
      <c r="F1179">
        <v>37.995018000000002</v>
      </c>
      <c r="G1179">
        <v>8789500</v>
      </c>
    </row>
    <row r="1180" spans="1:7" x14ac:dyDescent="0.2">
      <c r="A1180" s="31">
        <v>43007</v>
      </c>
      <c r="B1180">
        <v>44.860000999999997</v>
      </c>
      <c r="C1180">
        <v>45.110000999999997</v>
      </c>
      <c r="D1180">
        <v>44.790000999999997</v>
      </c>
      <c r="E1180">
        <v>45.009998000000003</v>
      </c>
      <c r="F1180">
        <v>38.079619999999998</v>
      </c>
      <c r="G1180">
        <v>10082200</v>
      </c>
    </row>
    <row r="1181" spans="1:7" x14ac:dyDescent="0.2">
      <c r="A1181" s="31">
        <v>43010</v>
      </c>
      <c r="B1181">
        <v>45.049999</v>
      </c>
      <c r="C1181">
        <v>45.27</v>
      </c>
      <c r="D1181">
        <v>44.75</v>
      </c>
      <c r="E1181">
        <v>44.799999</v>
      </c>
      <c r="F1181">
        <v>37.901961999999997</v>
      </c>
      <c r="G1181">
        <v>10707800</v>
      </c>
    </row>
    <row r="1182" spans="1:7" x14ac:dyDescent="0.2">
      <c r="A1182" s="31">
        <v>43011</v>
      </c>
      <c r="B1182">
        <v>44.860000999999997</v>
      </c>
      <c r="C1182">
        <v>45.259998000000003</v>
      </c>
      <c r="D1182">
        <v>44.759998000000003</v>
      </c>
      <c r="E1182">
        <v>45.189999</v>
      </c>
      <c r="F1182">
        <v>38.231898999999999</v>
      </c>
      <c r="G1182">
        <v>12038100</v>
      </c>
    </row>
    <row r="1183" spans="1:7" x14ac:dyDescent="0.2">
      <c r="A1183" s="31">
        <v>43012</v>
      </c>
      <c r="B1183">
        <v>45.110000999999997</v>
      </c>
      <c r="C1183">
        <v>45.560001</v>
      </c>
      <c r="D1183">
        <v>44.939999</v>
      </c>
      <c r="E1183">
        <v>45.5</v>
      </c>
      <c r="F1183">
        <v>38.494174999999998</v>
      </c>
      <c r="G1183">
        <v>14060300</v>
      </c>
    </row>
    <row r="1184" spans="1:7" x14ac:dyDescent="0.2">
      <c r="A1184" s="31">
        <v>43013</v>
      </c>
      <c r="B1184">
        <v>45.509998000000003</v>
      </c>
      <c r="C1184">
        <v>45.75</v>
      </c>
      <c r="D1184">
        <v>45.5</v>
      </c>
      <c r="E1184">
        <v>45.52</v>
      </c>
      <c r="F1184">
        <v>38.511096999999999</v>
      </c>
      <c r="G1184">
        <v>10215300</v>
      </c>
    </row>
    <row r="1185" spans="1:7" x14ac:dyDescent="0.2">
      <c r="A1185" s="31">
        <v>43014</v>
      </c>
      <c r="B1185">
        <v>45.389999000000003</v>
      </c>
      <c r="C1185">
        <v>45.52</v>
      </c>
      <c r="D1185">
        <v>45.279998999999997</v>
      </c>
      <c r="E1185">
        <v>45.490001999999997</v>
      </c>
      <c r="F1185">
        <v>38.485709999999997</v>
      </c>
      <c r="G1185">
        <v>5437900</v>
      </c>
    </row>
    <row r="1186" spans="1:7" x14ac:dyDescent="0.2">
      <c r="A1186" s="31">
        <v>43017</v>
      </c>
      <c r="B1186">
        <v>45.549999</v>
      </c>
      <c r="C1186">
        <v>45.650002000000001</v>
      </c>
      <c r="D1186">
        <v>45.34</v>
      </c>
      <c r="E1186">
        <v>45.41</v>
      </c>
      <c r="F1186">
        <v>38.418025999999998</v>
      </c>
      <c r="G1186">
        <v>5268300</v>
      </c>
    </row>
    <row r="1187" spans="1:7" x14ac:dyDescent="0.2">
      <c r="A1187" s="31">
        <v>43018</v>
      </c>
      <c r="B1187">
        <v>45.599997999999999</v>
      </c>
      <c r="C1187">
        <v>45.900002000000001</v>
      </c>
      <c r="D1187">
        <v>45.529998999999997</v>
      </c>
      <c r="E1187">
        <v>45.869999</v>
      </c>
      <c r="F1187">
        <v>38.807198</v>
      </c>
      <c r="G1187">
        <v>6310400</v>
      </c>
    </row>
    <row r="1188" spans="1:7" x14ac:dyDescent="0.2">
      <c r="A1188" s="31">
        <v>43019</v>
      </c>
      <c r="B1188">
        <v>45.880001</v>
      </c>
      <c r="C1188">
        <v>46.099997999999999</v>
      </c>
      <c r="D1188">
        <v>45.869999</v>
      </c>
      <c r="E1188">
        <v>46.099997999999999</v>
      </c>
      <c r="F1188">
        <v>39.001781000000001</v>
      </c>
      <c r="G1188">
        <v>6638200</v>
      </c>
    </row>
    <row r="1189" spans="1:7" x14ac:dyDescent="0.2">
      <c r="A1189" s="31">
        <v>43020</v>
      </c>
      <c r="B1189">
        <v>45.98</v>
      </c>
      <c r="C1189">
        <v>46.139999000000003</v>
      </c>
      <c r="D1189">
        <v>45.939999</v>
      </c>
      <c r="E1189">
        <v>46.110000999999997</v>
      </c>
      <c r="F1189">
        <v>39.010249999999999</v>
      </c>
      <c r="G1189">
        <v>7710200</v>
      </c>
    </row>
    <row r="1190" spans="1:7" x14ac:dyDescent="0.2">
      <c r="A1190" s="31">
        <v>43021</v>
      </c>
      <c r="B1190">
        <v>46.25</v>
      </c>
      <c r="C1190">
        <v>46.380001</v>
      </c>
      <c r="D1190">
        <v>46.150002000000001</v>
      </c>
      <c r="E1190">
        <v>46.18</v>
      </c>
      <c r="F1190">
        <v>39.069473000000002</v>
      </c>
      <c r="G1190">
        <v>7126000</v>
      </c>
    </row>
    <row r="1191" spans="1:7" x14ac:dyDescent="0.2">
      <c r="A1191" s="31">
        <v>43024</v>
      </c>
      <c r="B1191">
        <v>46.119999</v>
      </c>
      <c r="C1191">
        <v>46.75</v>
      </c>
      <c r="D1191">
        <v>46.099997999999999</v>
      </c>
      <c r="E1191">
        <v>46.619999</v>
      </c>
      <c r="F1191">
        <v>39.441727</v>
      </c>
      <c r="G1191">
        <v>12708600</v>
      </c>
    </row>
    <row r="1192" spans="1:7" x14ac:dyDescent="0.2">
      <c r="A1192" s="31">
        <v>43025</v>
      </c>
      <c r="B1192">
        <v>46.529998999999997</v>
      </c>
      <c r="C1192">
        <v>46.630001</v>
      </c>
      <c r="D1192">
        <v>46.310001</v>
      </c>
      <c r="E1192">
        <v>46.52</v>
      </c>
      <c r="F1192">
        <v>39.357120999999999</v>
      </c>
      <c r="G1192">
        <v>7699400</v>
      </c>
    </row>
    <row r="1193" spans="1:7" x14ac:dyDescent="0.2">
      <c r="A1193" s="31">
        <v>43026</v>
      </c>
      <c r="B1193">
        <v>46.41</v>
      </c>
      <c r="C1193">
        <v>46.540000999999997</v>
      </c>
      <c r="D1193">
        <v>46.240001999999997</v>
      </c>
      <c r="E1193">
        <v>46.400002000000001</v>
      </c>
      <c r="F1193">
        <v>39.255589000000001</v>
      </c>
      <c r="G1193">
        <v>6272200</v>
      </c>
    </row>
    <row r="1194" spans="1:7" x14ac:dyDescent="0.2">
      <c r="A1194" s="31">
        <v>43027</v>
      </c>
      <c r="B1194">
        <v>46.369999</v>
      </c>
      <c r="C1194">
        <v>46.790000999999997</v>
      </c>
      <c r="D1194">
        <v>46.32</v>
      </c>
      <c r="E1194">
        <v>46.59</v>
      </c>
      <c r="F1194">
        <v>39.416344000000002</v>
      </c>
      <c r="G1194">
        <v>7515500</v>
      </c>
    </row>
    <row r="1195" spans="1:7" x14ac:dyDescent="0.2">
      <c r="A1195" s="31">
        <v>43028</v>
      </c>
      <c r="B1195">
        <v>46.580002</v>
      </c>
      <c r="C1195">
        <v>46.59</v>
      </c>
      <c r="D1195">
        <v>46.279998999999997</v>
      </c>
      <c r="E1195">
        <v>46.380001</v>
      </c>
      <c r="F1195">
        <v>39.238674000000003</v>
      </c>
      <c r="G1195">
        <v>9646800</v>
      </c>
    </row>
    <row r="1196" spans="1:7" x14ac:dyDescent="0.2">
      <c r="A1196" s="31">
        <v>43031</v>
      </c>
      <c r="B1196">
        <v>46.380001</v>
      </c>
      <c r="C1196">
        <v>46.650002000000001</v>
      </c>
      <c r="D1196">
        <v>46.23</v>
      </c>
      <c r="E1196">
        <v>46.32</v>
      </c>
      <c r="F1196">
        <v>39.187911999999997</v>
      </c>
      <c r="G1196">
        <v>7153600</v>
      </c>
    </row>
    <row r="1197" spans="1:7" x14ac:dyDescent="0.2">
      <c r="A1197" s="31">
        <v>43032</v>
      </c>
      <c r="B1197">
        <v>46.259998000000003</v>
      </c>
      <c r="C1197">
        <v>46.290000999999997</v>
      </c>
      <c r="D1197">
        <v>45.950001</v>
      </c>
      <c r="E1197">
        <v>46.18</v>
      </c>
      <c r="F1197">
        <v>39.069473000000002</v>
      </c>
      <c r="G1197">
        <v>9539500</v>
      </c>
    </row>
    <row r="1198" spans="1:7" x14ac:dyDescent="0.2">
      <c r="A1198" s="31">
        <v>43033</v>
      </c>
      <c r="B1198">
        <v>46.369999</v>
      </c>
      <c r="C1198">
        <v>46.759998000000003</v>
      </c>
      <c r="D1198">
        <v>45.93</v>
      </c>
      <c r="E1198">
        <v>46.049999</v>
      </c>
      <c r="F1198">
        <v>38.959488</v>
      </c>
      <c r="G1198">
        <v>11994200</v>
      </c>
    </row>
    <row r="1199" spans="1:7" x14ac:dyDescent="0.2">
      <c r="A1199" s="31">
        <v>43034</v>
      </c>
      <c r="B1199">
        <v>46.32</v>
      </c>
      <c r="C1199">
        <v>46.75</v>
      </c>
      <c r="D1199">
        <v>46.220001000000003</v>
      </c>
      <c r="E1199">
        <v>46.23</v>
      </c>
      <c r="F1199">
        <v>39.111773999999997</v>
      </c>
      <c r="G1199">
        <v>10569100</v>
      </c>
    </row>
    <row r="1200" spans="1:7" x14ac:dyDescent="0.2">
      <c r="A1200" s="31">
        <v>43035</v>
      </c>
      <c r="B1200">
        <v>46.130001</v>
      </c>
      <c r="C1200">
        <v>46.330002</v>
      </c>
      <c r="D1200">
        <v>45.91</v>
      </c>
      <c r="E1200">
        <v>46.07</v>
      </c>
      <c r="F1200">
        <v>38.976413999999998</v>
      </c>
      <c r="G1200">
        <v>9988000</v>
      </c>
    </row>
    <row r="1201" spans="1:7" x14ac:dyDescent="0.2">
      <c r="A1201" s="31">
        <v>43038</v>
      </c>
      <c r="B1201">
        <v>46</v>
      </c>
      <c r="C1201">
        <v>46.07</v>
      </c>
      <c r="D1201">
        <v>45.82</v>
      </c>
      <c r="E1201">
        <v>45.860000999999997</v>
      </c>
      <c r="F1201">
        <v>38.798743999999999</v>
      </c>
      <c r="G1201">
        <v>7201900</v>
      </c>
    </row>
    <row r="1202" spans="1:7" x14ac:dyDescent="0.2">
      <c r="A1202" s="31">
        <v>43039</v>
      </c>
      <c r="B1202">
        <v>45.919998</v>
      </c>
      <c r="C1202">
        <v>46.169998</v>
      </c>
      <c r="D1202">
        <v>45.84</v>
      </c>
      <c r="E1202">
        <v>45.98</v>
      </c>
      <c r="F1202">
        <v>38.900269000000002</v>
      </c>
      <c r="G1202">
        <v>6560500</v>
      </c>
    </row>
    <row r="1203" spans="1:7" x14ac:dyDescent="0.2">
      <c r="A1203" s="31">
        <v>43040</v>
      </c>
      <c r="B1203">
        <v>45.75</v>
      </c>
      <c r="C1203">
        <v>46.09</v>
      </c>
      <c r="D1203">
        <v>45.630001</v>
      </c>
      <c r="E1203">
        <v>45.799999</v>
      </c>
      <c r="F1203">
        <v>38.747982</v>
      </c>
      <c r="G1203">
        <v>7067600</v>
      </c>
    </row>
    <row r="1204" spans="1:7" x14ac:dyDescent="0.2">
      <c r="A1204" s="31">
        <v>43041</v>
      </c>
      <c r="B1204">
        <v>45.810001</v>
      </c>
      <c r="C1204">
        <v>45.950001</v>
      </c>
      <c r="D1204">
        <v>45.75</v>
      </c>
      <c r="E1204">
        <v>45.880001</v>
      </c>
      <c r="F1204">
        <v>38.815669999999997</v>
      </c>
      <c r="G1204">
        <v>8317800</v>
      </c>
    </row>
    <row r="1205" spans="1:7" x14ac:dyDescent="0.2">
      <c r="A1205" s="31">
        <v>43042</v>
      </c>
      <c r="B1205">
        <v>45.970001000000003</v>
      </c>
      <c r="C1205">
        <v>46.16</v>
      </c>
      <c r="D1205">
        <v>45.919998</v>
      </c>
      <c r="E1205">
        <v>45.970001000000003</v>
      </c>
      <c r="F1205">
        <v>38.891804</v>
      </c>
      <c r="G1205">
        <v>4730400</v>
      </c>
    </row>
    <row r="1206" spans="1:7" x14ac:dyDescent="0.2">
      <c r="A1206" s="31">
        <v>43045</v>
      </c>
      <c r="B1206">
        <v>45.91</v>
      </c>
      <c r="C1206">
        <v>45.919998</v>
      </c>
      <c r="D1206">
        <v>45.419998</v>
      </c>
      <c r="E1206">
        <v>45.470001000000003</v>
      </c>
      <c r="F1206">
        <v>38.468800000000002</v>
      </c>
      <c r="G1206">
        <v>7451300</v>
      </c>
    </row>
    <row r="1207" spans="1:7" x14ac:dyDescent="0.2">
      <c r="A1207" s="31">
        <v>43046</v>
      </c>
      <c r="B1207">
        <v>45.41</v>
      </c>
      <c r="C1207">
        <v>45.950001</v>
      </c>
      <c r="D1207">
        <v>45.310001</v>
      </c>
      <c r="E1207">
        <v>45.939999</v>
      </c>
      <c r="F1207">
        <v>38.866421000000003</v>
      </c>
      <c r="G1207">
        <v>9868000</v>
      </c>
    </row>
    <row r="1208" spans="1:7" x14ac:dyDescent="0.2">
      <c r="A1208" s="31">
        <v>43047</v>
      </c>
      <c r="B1208">
        <v>45.98</v>
      </c>
      <c r="C1208">
        <v>46.189999</v>
      </c>
      <c r="D1208">
        <v>45.869999</v>
      </c>
      <c r="E1208">
        <v>46.18</v>
      </c>
      <c r="F1208">
        <v>39.069473000000002</v>
      </c>
      <c r="G1208">
        <v>7586900</v>
      </c>
    </row>
    <row r="1209" spans="1:7" x14ac:dyDescent="0.2">
      <c r="A1209" s="31">
        <v>43048</v>
      </c>
      <c r="B1209">
        <v>46.119999</v>
      </c>
      <c r="C1209">
        <v>46.389999000000003</v>
      </c>
      <c r="D1209">
        <v>46.02</v>
      </c>
      <c r="E1209">
        <v>46.23</v>
      </c>
      <c r="F1209">
        <v>39.111773999999997</v>
      </c>
      <c r="G1209">
        <v>6532400</v>
      </c>
    </row>
    <row r="1210" spans="1:7" x14ac:dyDescent="0.2">
      <c r="A1210" s="31">
        <v>43049</v>
      </c>
      <c r="B1210">
        <v>46.200001</v>
      </c>
      <c r="C1210">
        <v>46.639999000000003</v>
      </c>
      <c r="D1210">
        <v>46.139999000000003</v>
      </c>
      <c r="E1210">
        <v>46.540000999999997</v>
      </c>
      <c r="F1210">
        <v>39.374039000000003</v>
      </c>
      <c r="G1210">
        <v>8022900</v>
      </c>
    </row>
    <row r="1211" spans="1:7" x14ac:dyDescent="0.2">
      <c r="A1211" s="31">
        <v>43052</v>
      </c>
      <c r="B1211">
        <v>46.599997999999999</v>
      </c>
      <c r="C1211">
        <v>46.82</v>
      </c>
      <c r="D1211">
        <v>46.540000999999997</v>
      </c>
      <c r="E1211">
        <v>46.720001000000003</v>
      </c>
      <c r="F1211">
        <v>39.526328999999997</v>
      </c>
      <c r="G1211">
        <v>7653600</v>
      </c>
    </row>
    <row r="1212" spans="1:7" x14ac:dyDescent="0.2">
      <c r="A1212" s="31">
        <v>43053</v>
      </c>
      <c r="B1212">
        <v>46.709999000000003</v>
      </c>
      <c r="C1212">
        <v>47.48</v>
      </c>
      <c r="D1212">
        <v>46.619999</v>
      </c>
      <c r="E1212">
        <v>47.43</v>
      </c>
      <c r="F1212">
        <v>40.127003000000002</v>
      </c>
      <c r="G1212">
        <v>17200700</v>
      </c>
    </row>
    <row r="1213" spans="1:7" x14ac:dyDescent="0.2">
      <c r="A1213" s="31">
        <v>43054</v>
      </c>
      <c r="B1213">
        <v>47.32</v>
      </c>
      <c r="C1213">
        <v>47.459999000000003</v>
      </c>
      <c r="D1213">
        <v>46.779998999999997</v>
      </c>
      <c r="E1213">
        <v>46.810001</v>
      </c>
      <c r="F1213">
        <v>39.602477999999998</v>
      </c>
      <c r="G1213">
        <v>12419100</v>
      </c>
    </row>
    <row r="1214" spans="1:7" x14ac:dyDescent="0.2">
      <c r="A1214" s="31">
        <v>43055</v>
      </c>
      <c r="B1214">
        <v>46.950001</v>
      </c>
      <c r="C1214">
        <v>46.98</v>
      </c>
      <c r="D1214">
        <v>46.509998000000003</v>
      </c>
      <c r="E1214">
        <v>46.549999</v>
      </c>
      <c r="F1214">
        <v>39.382511000000001</v>
      </c>
      <c r="G1214">
        <v>12506400</v>
      </c>
    </row>
    <row r="1215" spans="1:7" x14ac:dyDescent="0.2">
      <c r="A1215" s="31">
        <v>43056</v>
      </c>
      <c r="B1215">
        <v>46.34</v>
      </c>
      <c r="C1215">
        <v>46.380001</v>
      </c>
      <c r="D1215">
        <v>45.25</v>
      </c>
      <c r="E1215">
        <v>45.709999000000003</v>
      </c>
      <c r="F1215">
        <v>38.671844</v>
      </c>
      <c r="G1215">
        <v>19720700</v>
      </c>
    </row>
    <row r="1216" spans="1:7" x14ac:dyDescent="0.2">
      <c r="A1216" s="31">
        <v>43059</v>
      </c>
      <c r="B1216">
        <v>45.650002000000001</v>
      </c>
      <c r="C1216">
        <v>45.880001</v>
      </c>
      <c r="D1216">
        <v>45.419998</v>
      </c>
      <c r="E1216">
        <v>45.459999000000003</v>
      </c>
      <c r="F1216">
        <v>38.460335000000001</v>
      </c>
      <c r="G1216">
        <v>19160900</v>
      </c>
    </row>
    <row r="1217" spans="1:7" x14ac:dyDescent="0.2">
      <c r="A1217" s="31">
        <v>43060</v>
      </c>
      <c r="B1217">
        <v>45.560001</v>
      </c>
      <c r="C1217">
        <v>45.950001</v>
      </c>
      <c r="D1217">
        <v>45.540000999999997</v>
      </c>
      <c r="E1217">
        <v>45.779998999999997</v>
      </c>
      <c r="F1217">
        <v>38.731059999999999</v>
      </c>
      <c r="G1217">
        <v>10280800</v>
      </c>
    </row>
    <row r="1218" spans="1:7" x14ac:dyDescent="0.2">
      <c r="A1218" s="31">
        <v>43061</v>
      </c>
      <c r="B1218">
        <v>45.889999000000003</v>
      </c>
      <c r="C1218">
        <v>45.93</v>
      </c>
      <c r="D1218">
        <v>45.540000999999997</v>
      </c>
      <c r="E1218">
        <v>45.84</v>
      </c>
      <c r="F1218">
        <v>38.781821999999998</v>
      </c>
      <c r="G1218">
        <v>8434400</v>
      </c>
    </row>
    <row r="1219" spans="1:7" x14ac:dyDescent="0.2">
      <c r="A1219" s="31">
        <v>43063</v>
      </c>
      <c r="B1219">
        <v>45.889999000000003</v>
      </c>
      <c r="C1219">
        <v>46.049999</v>
      </c>
      <c r="D1219">
        <v>45.860000999999997</v>
      </c>
      <c r="E1219">
        <v>45.880001</v>
      </c>
      <c r="F1219">
        <v>38.815669999999997</v>
      </c>
      <c r="G1219">
        <v>2996300</v>
      </c>
    </row>
    <row r="1220" spans="1:7" x14ac:dyDescent="0.2">
      <c r="A1220" s="31">
        <v>43066</v>
      </c>
      <c r="B1220">
        <v>45.880001</v>
      </c>
      <c r="C1220">
        <v>45.990001999999997</v>
      </c>
      <c r="D1220">
        <v>45.810001</v>
      </c>
      <c r="E1220">
        <v>45.900002000000001</v>
      </c>
      <c r="F1220">
        <v>38.832588000000001</v>
      </c>
      <c r="G1220">
        <v>5649200</v>
      </c>
    </row>
    <row r="1221" spans="1:7" x14ac:dyDescent="0.2">
      <c r="A1221" s="31">
        <v>43067</v>
      </c>
      <c r="B1221">
        <v>45.990001999999997</v>
      </c>
      <c r="C1221">
        <v>46.150002000000001</v>
      </c>
      <c r="D1221">
        <v>45.779998999999997</v>
      </c>
      <c r="E1221">
        <v>45.830002</v>
      </c>
      <c r="F1221">
        <v>38.773369000000002</v>
      </c>
      <c r="G1221">
        <v>8432800</v>
      </c>
    </row>
    <row r="1222" spans="1:7" x14ac:dyDescent="0.2">
      <c r="A1222" s="31">
        <v>43068</v>
      </c>
      <c r="B1222">
        <v>45.77</v>
      </c>
      <c r="C1222">
        <v>45.82</v>
      </c>
      <c r="D1222">
        <v>45.209999000000003</v>
      </c>
      <c r="E1222">
        <v>45.5</v>
      </c>
      <c r="F1222">
        <v>38.494174999999998</v>
      </c>
      <c r="G1222">
        <v>16502100</v>
      </c>
    </row>
    <row r="1223" spans="1:7" x14ac:dyDescent="0.2">
      <c r="A1223" s="31">
        <v>43069</v>
      </c>
      <c r="B1223">
        <v>45.139999000000003</v>
      </c>
      <c r="C1223">
        <v>45.84</v>
      </c>
      <c r="D1223">
        <v>45.029998999999997</v>
      </c>
      <c r="E1223">
        <v>45.77</v>
      </c>
      <c r="F1223">
        <v>39.040066000000003</v>
      </c>
      <c r="G1223">
        <v>17147600</v>
      </c>
    </row>
    <row r="1224" spans="1:7" x14ac:dyDescent="0.2">
      <c r="A1224" s="31">
        <v>43070</v>
      </c>
      <c r="B1224">
        <v>45.799999</v>
      </c>
      <c r="C1224">
        <v>46.02</v>
      </c>
      <c r="D1224">
        <v>45.209999000000003</v>
      </c>
      <c r="E1224">
        <v>45.970001000000003</v>
      </c>
      <c r="F1224">
        <v>39.210655000000003</v>
      </c>
      <c r="G1224">
        <v>12468800</v>
      </c>
    </row>
    <row r="1225" spans="1:7" x14ac:dyDescent="0.2">
      <c r="A1225" s="31">
        <v>43073</v>
      </c>
      <c r="B1225">
        <v>45.990001999999997</v>
      </c>
      <c r="C1225">
        <v>46.380001</v>
      </c>
      <c r="D1225">
        <v>45.77</v>
      </c>
      <c r="E1225">
        <v>46.23</v>
      </c>
      <c r="F1225">
        <v>39.432429999999997</v>
      </c>
      <c r="G1225">
        <v>17523600</v>
      </c>
    </row>
    <row r="1226" spans="1:7" x14ac:dyDescent="0.2">
      <c r="A1226" s="31">
        <v>43074</v>
      </c>
      <c r="B1226">
        <v>46.25</v>
      </c>
      <c r="C1226">
        <v>46.439999</v>
      </c>
      <c r="D1226">
        <v>46.060001</v>
      </c>
      <c r="E1226">
        <v>46.259998000000003</v>
      </c>
      <c r="F1226">
        <v>39.458019</v>
      </c>
      <c r="G1226">
        <v>13670800</v>
      </c>
    </row>
    <row r="1227" spans="1:7" x14ac:dyDescent="0.2">
      <c r="A1227" s="31">
        <v>43075</v>
      </c>
      <c r="B1227">
        <v>46.360000999999997</v>
      </c>
      <c r="C1227">
        <v>46.48</v>
      </c>
      <c r="D1227">
        <v>46.259998000000003</v>
      </c>
      <c r="E1227">
        <v>46.450001</v>
      </c>
      <c r="F1227">
        <v>39.620089999999998</v>
      </c>
      <c r="G1227">
        <v>8154000</v>
      </c>
    </row>
    <row r="1228" spans="1:7" x14ac:dyDescent="0.2">
      <c r="A1228" s="31">
        <v>43076</v>
      </c>
      <c r="B1228">
        <v>46.290000999999997</v>
      </c>
      <c r="C1228">
        <v>46.32</v>
      </c>
      <c r="D1228">
        <v>45.720001000000003</v>
      </c>
      <c r="E1228">
        <v>45.779998999999997</v>
      </c>
      <c r="F1228">
        <v>39.048599000000003</v>
      </c>
      <c r="G1228">
        <v>9106500</v>
      </c>
    </row>
    <row r="1229" spans="1:7" x14ac:dyDescent="0.2">
      <c r="A1229" s="31">
        <v>43077</v>
      </c>
      <c r="B1229">
        <v>45.700001</v>
      </c>
      <c r="C1229">
        <v>45.73</v>
      </c>
      <c r="D1229">
        <v>45.049999</v>
      </c>
      <c r="E1229">
        <v>45.310001</v>
      </c>
      <c r="F1229">
        <v>38.647697000000001</v>
      </c>
      <c r="G1229">
        <v>13238600</v>
      </c>
    </row>
    <row r="1230" spans="1:7" x14ac:dyDescent="0.2">
      <c r="A1230" s="31">
        <v>43080</v>
      </c>
      <c r="B1230">
        <v>45.310001</v>
      </c>
      <c r="C1230">
        <v>45.41</v>
      </c>
      <c r="D1230">
        <v>44.919998</v>
      </c>
      <c r="E1230">
        <v>45.330002</v>
      </c>
      <c r="F1230">
        <v>38.664763999999998</v>
      </c>
      <c r="G1230">
        <v>9698700</v>
      </c>
    </row>
    <row r="1231" spans="1:7" x14ac:dyDescent="0.2">
      <c r="A1231" s="31">
        <v>43081</v>
      </c>
      <c r="B1231">
        <v>45.25</v>
      </c>
      <c r="C1231">
        <v>45.52</v>
      </c>
      <c r="D1231">
        <v>45.060001</v>
      </c>
      <c r="E1231">
        <v>45.290000999999997</v>
      </c>
      <c r="F1231">
        <v>38.630642000000002</v>
      </c>
      <c r="G1231">
        <v>13999300</v>
      </c>
    </row>
    <row r="1232" spans="1:7" x14ac:dyDescent="0.2">
      <c r="A1232" s="31">
        <v>43082</v>
      </c>
      <c r="B1232">
        <v>45.450001</v>
      </c>
      <c r="C1232">
        <v>46.049999</v>
      </c>
      <c r="D1232">
        <v>45.400002000000001</v>
      </c>
      <c r="E1232">
        <v>45.900002000000001</v>
      </c>
      <c r="F1232">
        <v>39.150959</v>
      </c>
      <c r="G1232">
        <v>12418700</v>
      </c>
    </row>
    <row r="1233" spans="1:7" x14ac:dyDescent="0.2">
      <c r="A1233" s="31">
        <v>43083</v>
      </c>
      <c r="B1233">
        <v>45.810001</v>
      </c>
      <c r="C1233">
        <v>46.169998</v>
      </c>
      <c r="D1233">
        <v>45.799999</v>
      </c>
      <c r="E1233">
        <v>46.029998999999997</v>
      </c>
      <c r="F1233">
        <v>39.261840999999997</v>
      </c>
      <c r="G1233">
        <v>9029000</v>
      </c>
    </row>
    <row r="1234" spans="1:7" x14ac:dyDescent="0.2">
      <c r="A1234" s="31">
        <v>43084</v>
      </c>
      <c r="B1234">
        <v>46.290000999999997</v>
      </c>
      <c r="C1234">
        <v>46.419998</v>
      </c>
      <c r="D1234">
        <v>46.040000999999997</v>
      </c>
      <c r="E1234">
        <v>46.189999</v>
      </c>
      <c r="F1234">
        <v>39.398308</v>
      </c>
      <c r="G1234">
        <v>21181600</v>
      </c>
    </row>
    <row r="1235" spans="1:7" x14ac:dyDescent="0.2">
      <c r="A1235" s="31">
        <v>43087</v>
      </c>
      <c r="B1235">
        <v>46.200001</v>
      </c>
      <c r="C1235">
        <v>46.380001</v>
      </c>
      <c r="D1235">
        <v>45.91</v>
      </c>
      <c r="E1235">
        <v>45.93</v>
      </c>
      <c r="F1235">
        <v>39.176544</v>
      </c>
      <c r="G1235">
        <v>10156800</v>
      </c>
    </row>
    <row r="1236" spans="1:7" x14ac:dyDescent="0.2">
      <c r="A1236" s="31">
        <v>43088</v>
      </c>
      <c r="B1236">
        <v>46.040000999999997</v>
      </c>
      <c r="C1236">
        <v>46.380001</v>
      </c>
      <c r="D1236">
        <v>45.91</v>
      </c>
      <c r="E1236">
        <v>46.130001</v>
      </c>
      <c r="F1236">
        <v>39.347141000000001</v>
      </c>
      <c r="G1236">
        <v>8253200</v>
      </c>
    </row>
    <row r="1237" spans="1:7" x14ac:dyDescent="0.2">
      <c r="A1237" s="31">
        <v>43089</v>
      </c>
      <c r="B1237">
        <v>46.209999000000003</v>
      </c>
      <c r="C1237">
        <v>46.299999</v>
      </c>
      <c r="D1237">
        <v>45.959999000000003</v>
      </c>
      <c r="E1237">
        <v>46.080002</v>
      </c>
      <c r="F1237">
        <v>39.304488999999997</v>
      </c>
      <c r="G1237">
        <v>7311000</v>
      </c>
    </row>
    <row r="1238" spans="1:7" x14ac:dyDescent="0.2">
      <c r="A1238" s="31">
        <v>43090</v>
      </c>
      <c r="B1238">
        <v>46.139999000000003</v>
      </c>
      <c r="C1238">
        <v>46.220001000000003</v>
      </c>
      <c r="D1238">
        <v>45.560001</v>
      </c>
      <c r="E1238">
        <v>45.599997999999999</v>
      </c>
      <c r="F1238">
        <v>38.895057999999999</v>
      </c>
      <c r="G1238">
        <v>9657100</v>
      </c>
    </row>
    <row r="1239" spans="1:7" x14ac:dyDescent="0.2">
      <c r="A1239" s="31">
        <v>43091</v>
      </c>
      <c r="B1239">
        <v>45.689999</v>
      </c>
      <c r="C1239">
        <v>45.73</v>
      </c>
      <c r="D1239">
        <v>45.549999</v>
      </c>
      <c r="E1239">
        <v>45.59</v>
      </c>
      <c r="F1239">
        <v>38.886543000000003</v>
      </c>
      <c r="G1239">
        <v>5406300</v>
      </c>
    </row>
    <row r="1240" spans="1:7" x14ac:dyDescent="0.2">
      <c r="A1240" s="31">
        <v>43095</v>
      </c>
      <c r="B1240">
        <v>45.700001</v>
      </c>
      <c r="C1240">
        <v>45.860000999999997</v>
      </c>
      <c r="D1240">
        <v>45.610000999999997</v>
      </c>
      <c r="E1240">
        <v>45.810001</v>
      </c>
      <c r="F1240">
        <v>39.074199999999998</v>
      </c>
      <c r="G1240">
        <v>6100400</v>
      </c>
    </row>
    <row r="1241" spans="1:7" x14ac:dyDescent="0.2">
      <c r="A1241" s="31">
        <v>43096</v>
      </c>
      <c r="B1241">
        <v>45.900002000000001</v>
      </c>
      <c r="C1241">
        <v>45.939999</v>
      </c>
      <c r="D1241">
        <v>45.720001000000003</v>
      </c>
      <c r="E1241">
        <v>45.93</v>
      </c>
      <c r="F1241">
        <v>39.176544</v>
      </c>
      <c r="G1241">
        <v>5660600</v>
      </c>
    </row>
    <row r="1242" spans="1:7" x14ac:dyDescent="0.2">
      <c r="A1242" s="31">
        <v>43097</v>
      </c>
      <c r="B1242">
        <v>45.91</v>
      </c>
      <c r="C1242">
        <v>45.990001999999997</v>
      </c>
      <c r="D1242">
        <v>45.639999000000003</v>
      </c>
      <c r="E1242">
        <v>45.720001000000003</v>
      </c>
      <c r="F1242">
        <v>38.997416999999999</v>
      </c>
      <c r="G1242">
        <v>6538900</v>
      </c>
    </row>
    <row r="1243" spans="1:7" x14ac:dyDescent="0.2">
      <c r="A1243" s="31">
        <v>43098</v>
      </c>
      <c r="B1243">
        <v>45.700001</v>
      </c>
      <c r="C1243">
        <v>46.18</v>
      </c>
      <c r="D1243">
        <v>45.689999</v>
      </c>
      <c r="E1243">
        <v>45.880001</v>
      </c>
      <c r="F1243">
        <v>39.133896</v>
      </c>
      <c r="G1243">
        <v>8371500</v>
      </c>
    </row>
    <row r="1244" spans="1:7" x14ac:dyDescent="0.2">
      <c r="A1244" s="31">
        <v>43102</v>
      </c>
      <c r="B1244">
        <v>45.91</v>
      </c>
      <c r="C1244">
        <v>45.939999</v>
      </c>
      <c r="D1244">
        <v>45.509998000000003</v>
      </c>
      <c r="E1244">
        <v>45.540000999999997</v>
      </c>
      <c r="F1244">
        <v>38.843895000000003</v>
      </c>
      <c r="G1244">
        <v>10872200</v>
      </c>
    </row>
    <row r="1245" spans="1:7" x14ac:dyDescent="0.2">
      <c r="A1245" s="31">
        <v>43103</v>
      </c>
      <c r="B1245">
        <v>45.490001999999997</v>
      </c>
      <c r="C1245">
        <v>45.689999</v>
      </c>
      <c r="D1245">
        <v>45.34</v>
      </c>
      <c r="E1245">
        <v>45.439999</v>
      </c>
      <c r="F1245">
        <v>38.758595</v>
      </c>
      <c r="G1245">
        <v>12635600</v>
      </c>
    </row>
    <row r="1246" spans="1:7" x14ac:dyDescent="0.2">
      <c r="A1246" s="31">
        <v>43104</v>
      </c>
      <c r="B1246">
        <v>45.560001</v>
      </c>
      <c r="C1246">
        <v>46.220001000000003</v>
      </c>
      <c r="D1246">
        <v>45.450001</v>
      </c>
      <c r="E1246">
        <v>46.080002</v>
      </c>
      <c r="F1246">
        <v>39.304488999999997</v>
      </c>
      <c r="G1246">
        <v>12709400</v>
      </c>
    </row>
    <row r="1247" spans="1:7" x14ac:dyDescent="0.2">
      <c r="A1247" s="31">
        <v>43105</v>
      </c>
      <c r="B1247">
        <v>46.02</v>
      </c>
      <c r="C1247">
        <v>46.200001</v>
      </c>
      <c r="D1247">
        <v>45.790000999999997</v>
      </c>
      <c r="E1247">
        <v>46.07</v>
      </c>
      <c r="F1247">
        <v>39.295963</v>
      </c>
      <c r="G1247">
        <v>13113100</v>
      </c>
    </row>
    <row r="1248" spans="1:7" x14ac:dyDescent="0.2">
      <c r="A1248" s="31">
        <v>43108</v>
      </c>
      <c r="B1248">
        <v>45.950001</v>
      </c>
      <c r="C1248">
        <v>46.099997999999999</v>
      </c>
      <c r="D1248">
        <v>45.880001</v>
      </c>
      <c r="E1248">
        <v>46</v>
      </c>
      <c r="F1248">
        <v>39.236252</v>
      </c>
      <c r="G1248">
        <v>7068600</v>
      </c>
    </row>
    <row r="1249" spans="1:7" x14ac:dyDescent="0.2">
      <c r="A1249" s="31">
        <v>43109</v>
      </c>
      <c r="B1249">
        <v>46</v>
      </c>
      <c r="C1249">
        <v>46.360000999999997</v>
      </c>
      <c r="D1249">
        <v>45.939999</v>
      </c>
      <c r="E1249">
        <v>46.23</v>
      </c>
      <c r="F1249">
        <v>39.432429999999997</v>
      </c>
      <c r="G1249">
        <v>9962400</v>
      </c>
    </row>
    <row r="1250" spans="1:7" x14ac:dyDescent="0.2">
      <c r="A1250" s="31">
        <v>43110</v>
      </c>
      <c r="B1250">
        <v>46.23</v>
      </c>
      <c r="C1250">
        <v>46.259998000000003</v>
      </c>
      <c r="D1250">
        <v>45.93</v>
      </c>
      <c r="E1250">
        <v>46.07</v>
      </c>
      <c r="F1250">
        <v>39.295963</v>
      </c>
      <c r="G1250">
        <v>10700700</v>
      </c>
    </row>
    <row r="1251" spans="1:7" x14ac:dyDescent="0.2">
      <c r="A1251" s="31">
        <v>43111</v>
      </c>
      <c r="B1251">
        <v>46.23</v>
      </c>
      <c r="C1251">
        <v>46.23</v>
      </c>
      <c r="D1251">
        <v>45.860000999999997</v>
      </c>
      <c r="E1251">
        <v>46.040000999999997</v>
      </c>
      <c r="F1251">
        <v>39.270367</v>
      </c>
      <c r="G1251">
        <v>7583200</v>
      </c>
    </row>
    <row r="1252" spans="1:7" x14ac:dyDescent="0.2">
      <c r="A1252" s="31">
        <v>43112</v>
      </c>
      <c r="B1252">
        <v>46.279998999999997</v>
      </c>
      <c r="C1252">
        <v>46.389999000000003</v>
      </c>
      <c r="D1252">
        <v>46.029998999999997</v>
      </c>
      <c r="E1252">
        <v>46.150002000000001</v>
      </c>
      <c r="F1252">
        <v>39.364201000000001</v>
      </c>
      <c r="G1252">
        <v>14570100</v>
      </c>
    </row>
    <row r="1253" spans="1:7" x14ac:dyDescent="0.2">
      <c r="A1253" s="31">
        <v>43116</v>
      </c>
      <c r="B1253">
        <v>46.150002000000001</v>
      </c>
      <c r="C1253">
        <v>46.619999</v>
      </c>
      <c r="D1253">
        <v>46.139999000000003</v>
      </c>
      <c r="E1253">
        <v>46.529998999999997</v>
      </c>
      <c r="F1253">
        <v>39.688319999999997</v>
      </c>
      <c r="G1253">
        <v>16459300</v>
      </c>
    </row>
    <row r="1254" spans="1:7" x14ac:dyDescent="0.2">
      <c r="A1254" s="31">
        <v>43117</v>
      </c>
      <c r="B1254">
        <v>46.580002</v>
      </c>
      <c r="C1254">
        <v>47</v>
      </c>
      <c r="D1254">
        <v>46.549999</v>
      </c>
      <c r="E1254">
        <v>46.82</v>
      </c>
      <c r="F1254">
        <v>39.935676999999998</v>
      </c>
      <c r="G1254">
        <v>12143100</v>
      </c>
    </row>
    <row r="1255" spans="1:7" x14ac:dyDescent="0.2">
      <c r="A1255" s="31">
        <v>43118</v>
      </c>
      <c r="B1255">
        <v>46.75</v>
      </c>
      <c r="C1255">
        <v>47.07</v>
      </c>
      <c r="D1255">
        <v>46.610000999999997</v>
      </c>
      <c r="E1255">
        <v>46.880001</v>
      </c>
      <c r="F1255">
        <v>39.986854999999998</v>
      </c>
      <c r="G1255">
        <v>11952900</v>
      </c>
    </row>
    <row r="1256" spans="1:7" x14ac:dyDescent="0.2">
      <c r="A1256" s="31">
        <v>43119</v>
      </c>
      <c r="B1256">
        <v>46.990001999999997</v>
      </c>
      <c r="C1256">
        <v>47.25</v>
      </c>
      <c r="D1256">
        <v>46.869999</v>
      </c>
      <c r="E1256">
        <v>47.16</v>
      </c>
      <c r="F1256">
        <v>40.225681000000002</v>
      </c>
      <c r="G1256">
        <v>16187400</v>
      </c>
    </row>
    <row r="1257" spans="1:7" x14ac:dyDescent="0.2">
      <c r="A1257" s="31">
        <v>43122</v>
      </c>
      <c r="B1257">
        <v>47.139999000000003</v>
      </c>
      <c r="C1257">
        <v>47.5</v>
      </c>
      <c r="D1257">
        <v>47.09</v>
      </c>
      <c r="E1257">
        <v>47.380001</v>
      </c>
      <c r="F1257">
        <v>40.413342</v>
      </c>
      <c r="G1257">
        <v>9577400</v>
      </c>
    </row>
    <row r="1258" spans="1:7" x14ac:dyDescent="0.2">
      <c r="A1258" s="31">
        <v>43123</v>
      </c>
      <c r="B1258">
        <v>47.209999000000003</v>
      </c>
      <c r="C1258">
        <v>47.700001</v>
      </c>
      <c r="D1258">
        <v>47.130001</v>
      </c>
      <c r="E1258">
        <v>47.450001</v>
      </c>
      <c r="F1258">
        <v>40.473053</v>
      </c>
      <c r="G1258">
        <v>11463700</v>
      </c>
    </row>
    <row r="1259" spans="1:7" x14ac:dyDescent="0.2">
      <c r="A1259" s="31">
        <v>43124</v>
      </c>
      <c r="B1259">
        <v>47.529998999999997</v>
      </c>
      <c r="C1259">
        <v>47.950001</v>
      </c>
      <c r="D1259">
        <v>47.48</v>
      </c>
      <c r="E1259">
        <v>47.830002</v>
      </c>
      <c r="F1259">
        <v>40.797176</v>
      </c>
      <c r="G1259">
        <v>15964500</v>
      </c>
    </row>
    <row r="1260" spans="1:7" x14ac:dyDescent="0.2">
      <c r="A1260" s="31">
        <v>43125</v>
      </c>
      <c r="B1260">
        <v>47.700001</v>
      </c>
      <c r="C1260">
        <v>48</v>
      </c>
      <c r="D1260">
        <v>47.700001</v>
      </c>
      <c r="E1260">
        <v>47.84</v>
      </c>
      <c r="F1260">
        <v>40.805695</v>
      </c>
      <c r="G1260">
        <v>11755000</v>
      </c>
    </row>
    <row r="1261" spans="1:7" x14ac:dyDescent="0.2">
      <c r="A1261" s="31">
        <v>43126</v>
      </c>
      <c r="B1261">
        <v>47.779998999999997</v>
      </c>
      <c r="C1261">
        <v>48.619999</v>
      </c>
      <c r="D1261">
        <v>47.740001999999997</v>
      </c>
      <c r="E1261">
        <v>48.529998999999997</v>
      </c>
      <c r="F1261">
        <v>41.394241000000001</v>
      </c>
      <c r="G1261">
        <v>16671200</v>
      </c>
    </row>
    <row r="1262" spans="1:7" x14ac:dyDescent="0.2">
      <c r="A1262" s="31">
        <v>43129</v>
      </c>
      <c r="B1262">
        <v>48.209999000000003</v>
      </c>
      <c r="C1262">
        <v>48.459999000000003</v>
      </c>
      <c r="D1262">
        <v>47.580002</v>
      </c>
      <c r="E1262">
        <v>47.700001</v>
      </c>
      <c r="F1262">
        <v>40.686283000000003</v>
      </c>
      <c r="G1262">
        <v>11662600</v>
      </c>
    </row>
    <row r="1263" spans="1:7" x14ac:dyDescent="0.2">
      <c r="A1263" s="31">
        <v>43130</v>
      </c>
      <c r="B1263">
        <v>47.73</v>
      </c>
      <c r="C1263">
        <v>48.16</v>
      </c>
      <c r="D1263">
        <v>47.400002000000001</v>
      </c>
      <c r="E1263">
        <v>47.41</v>
      </c>
      <c r="F1263">
        <v>40.438923000000003</v>
      </c>
      <c r="G1263">
        <v>12404800</v>
      </c>
    </row>
    <row r="1264" spans="1:7" x14ac:dyDescent="0.2">
      <c r="A1264" s="31">
        <v>43131</v>
      </c>
      <c r="B1264">
        <v>47.450001</v>
      </c>
      <c r="C1264">
        <v>47.900002000000001</v>
      </c>
      <c r="D1264">
        <v>47.369999</v>
      </c>
      <c r="E1264">
        <v>47.59</v>
      </c>
      <c r="F1264">
        <v>40.592464</v>
      </c>
      <c r="G1264">
        <v>10960100</v>
      </c>
    </row>
    <row r="1265" spans="1:7" x14ac:dyDescent="0.2">
      <c r="A1265" s="31">
        <v>43132</v>
      </c>
      <c r="B1265">
        <v>47.41</v>
      </c>
      <c r="C1265">
        <v>47.73</v>
      </c>
      <c r="D1265">
        <v>47.110000999999997</v>
      </c>
      <c r="E1265">
        <v>47.450001</v>
      </c>
      <c r="F1265">
        <v>40.473053</v>
      </c>
      <c r="G1265">
        <v>10279400</v>
      </c>
    </row>
    <row r="1266" spans="1:7" x14ac:dyDescent="0.2">
      <c r="A1266" s="31">
        <v>43133</v>
      </c>
      <c r="B1266">
        <v>47.349997999999999</v>
      </c>
      <c r="C1266">
        <v>47.41</v>
      </c>
      <c r="D1266">
        <v>46.630001</v>
      </c>
      <c r="E1266">
        <v>46.73</v>
      </c>
      <c r="F1266">
        <v>39.858916999999998</v>
      </c>
      <c r="G1266">
        <v>12912300</v>
      </c>
    </row>
    <row r="1267" spans="1:7" x14ac:dyDescent="0.2">
      <c r="A1267" s="31">
        <v>43136</v>
      </c>
      <c r="B1267">
        <v>46.650002000000001</v>
      </c>
      <c r="C1267">
        <v>46.919998</v>
      </c>
      <c r="D1267">
        <v>44.41</v>
      </c>
      <c r="E1267">
        <v>44.889999000000003</v>
      </c>
      <c r="F1267">
        <v>38.289467000000002</v>
      </c>
      <c r="G1267">
        <v>23261500</v>
      </c>
    </row>
    <row r="1268" spans="1:7" x14ac:dyDescent="0.2">
      <c r="A1268" s="31">
        <v>43137</v>
      </c>
      <c r="B1268">
        <v>43.869999</v>
      </c>
      <c r="C1268">
        <v>44.740001999999997</v>
      </c>
      <c r="D1268">
        <v>43.439999</v>
      </c>
      <c r="E1268">
        <v>44.669998</v>
      </c>
      <c r="F1268">
        <v>38.101813999999997</v>
      </c>
      <c r="G1268">
        <v>25184300</v>
      </c>
    </row>
    <row r="1269" spans="1:7" x14ac:dyDescent="0.2">
      <c r="A1269" s="31">
        <v>43138</v>
      </c>
      <c r="B1269">
        <v>44.580002</v>
      </c>
      <c r="C1269">
        <v>45.5</v>
      </c>
      <c r="D1269">
        <v>44.279998999999997</v>
      </c>
      <c r="E1269">
        <v>44.560001</v>
      </c>
      <c r="F1269">
        <v>38.007992000000002</v>
      </c>
      <c r="G1269">
        <v>18041600</v>
      </c>
    </row>
    <row r="1270" spans="1:7" x14ac:dyDescent="0.2">
      <c r="A1270" s="31">
        <v>43139</v>
      </c>
      <c r="B1270">
        <v>44.619999</v>
      </c>
      <c r="C1270">
        <v>44.619999</v>
      </c>
      <c r="D1270">
        <v>43.07</v>
      </c>
      <c r="E1270">
        <v>43.099997999999999</v>
      </c>
      <c r="F1270">
        <v>36.762664999999998</v>
      </c>
      <c r="G1270">
        <v>23295300</v>
      </c>
    </row>
    <row r="1271" spans="1:7" x14ac:dyDescent="0.2">
      <c r="A1271" s="31">
        <v>43140</v>
      </c>
      <c r="B1271">
        <v>43.360000999999997</v>
      </c>
      <c r="C1271">
        <v>43.459999000000003</v>
      </c>
      <c r="D1271">
        <v>42.189999</v>
      </c>
      <c r="E1271">
        <v>43.130001</v>
      </c>
      <c r="F1271">
        <v>36.788246000000001</v>
      </c>
      <c r="G1271">
        <v>22853100</v>
      </c>
    </row>
    <row r="1272" spans="1:7" x14ac:dyDescent="0.2">
      <c r="A1272" s="31">
        <v>43143</v>
      </c>
      <c r="B1272">
        <v>43.560001</v>
      </c>
      <c r="C1272">
        <v>44.23</v>
      </c>
      <c r="D1272">
        <v>43.369999</v>
      </c>
      <c r="E1272">
        <v>43.970001000000003</v>
      </c>
      <c r="F1272">
        <v>37.504738000000003</v>
      </c>
      <c r="G1272">
        <v>14689000</v>
      </c>
    </row>
    <row r="1273" spans="1:7" x14ac:dyDescent="0.2">
      <c r="A1273" s="31">
        <v>43144</v>
      </c>
      <c r="B1273">
        <v>43.919998</v>
      </c>
      <c r="C1273">
        <v>44.41</v>
      </c>
      <c r="D1273">
        <v>43.689999</v>
      </c>
      <c r="E1273">
        <v>44.189999</v>
      </c>
      <c r="F1273">
        <v>37.692390000000003</v>
      </c>
      <c r="G1273">
        <v>13163200</v>
      </c>
    </row>
    <row r="1274" spans="1:7" x14ac:dyDescent="0.2">
      <c r="A1274" s="31">
        <v>43145</v>
      </c>
      <c r="B1274">
        <v>44.02</v>
      </c>
      <c r="C1274">
        <v>44.189999</v>
      </c>
      <c r="D1274">
        <v>43.630001</v>
      </c>
      <c r="E1274">
        <v>44.099997999999999</v>
      </c>
      <c r="F1274">
        <v>37.615622999999999</v>
      </c>
      <c r="G1274">
        <v>13457900</v>
      </c>
    </row>
    <row r="1275" spans="1:7" x14ac:dyDescent="0.2">
      <c r="A1275" s="31">
        <v>43146</v>
      </c>
      <c r="B1275">
        <v>44.25</v>
      </c>
      <c r="C1275">
        <v>44.830002</v>
      </c>
      <c r="D1275">
        <v>44.119999</v>
      </c>
      <c r="E1275">
        <v>44.779998999999997</v>
      </c>
      <c r="F1275">
        <v>38.195641000000002</v>
      </c>
      <c r="G1275">
        <v>13467300</v>
      </c>
    </row>
    <row r="1276" spans="1:7" x14ac:dyDescent="0.2">
      <c r="A1276" s="31">
        <v>43147</v>
      </c>
      <c r="B1276">
        <v>45.57</v>
      </c>
      <c r="C1276">
        <v>45.639999000000003</v>
      </c>
      <c r="D1276">
        <v>44.720001000000003</v>
      </c>
      <c r="E1276">
        <v>44.98</v>
      </c>
      <c r="F1276">
        <v>38.366233999999999</v>
      </c>
      <c r="G1276">
        <v>17202300</v>
      </c>
    </row>
    <row r="1277" spans="1:7" x14ac:dyDescent="0.2">
      <c r="A1277" s="31">
        <v>43151</v>
      </c>
      <c r="B1277">
        <v>44.75</v>
      </c>
      <c r="C1277">
        <v>44.830002</v>
      </c>
      <c r="D1277">
        <v>43.939999</v>
      </c>
      <c r="E1277">
        <v>43.990001999999997</v>
      </c>
      <c r="F1277">
        <v>37.521796999999999</v>
      </c>
      <c r="G1277">
        <v>14137300</v>
      </c>
    </row>
    <row r="1278" spans="1:7" x14ac:dyDescent="0.2">
      <c r="A1278" s="31">
        <v>43152</v>
      </c>
      <c r="B1278">
        <v>44.110000999999997</v>
      </c>
      <c r="C1278">
        <v>44.259998000000003</v>
      </c>
      <c r="D1278">
        <v>43.330002</v>
      </c>
      <c r="E1278">
        <v>43.34</v>
      </c>
      <c r="F1278">
        <v>36.967368999999998</v>
      </c>
      <c r="G1278">
        <v>12792900</v>
      </c>
    </row>
    <row r="1279" spans="1:7" x14ac:dyDescent="0.2">
      <c r="A1279" s="31">
        <v>43153</v>
      </c>
      <c r="B1279">
        <v>43.43</v>
      </c>
      <c r="C1279">
        <v>43.82</v>
      </c>
      <c r="D1279">
        <v>43.220001000000003</v>
      </c>
      <c r="E1279">
        <v>43.52</v>
      </c>
      <c r="F1279">
        <v>37.120911</v>
      </c>
      <c r="G1279">
        <v>12377800</v>
      </c>
    </row>
    <row r="1280" spans="1:7" x14ac:dyDescent="0.2">
      <c r="A1280" s="31">
        <v>43154</v>
      </c>
      <c r="B1280">
        <v>43.580002</v>
      </c>
      <c r="C1280">
        <v>44.060001</v>
      </c>
      <c r="D1280">
        <v>43.419998</v>
      </c>
      <c r="E1280">
        <v>44.040000999999997</v>
      </c>
      <c r="F1280">
        <v>37.564433999999999</v>
      </c>
      <c r="G1280">
        <v>8277200</v>
      </c>
    </row>
    <row r="1281" spans="1:7" x14ac:dyDescent="0.2">
      <c r="A1281" s="31">
        <v>43157</v>
      </c>
      <c r="B1281">
        <v>44.23</v>
      </c>
      <c r="C1281">
        <v>44.389999000000003</v>
      </c>
      <c r="D1281">
        <v>43.810001</v>
      </c>
      <c r="E1281">
        <v>44.029998999999997</v>
      </c>
      <c r="F1281">
        <v>37.555923</v>
      </c>
      <c r="G1281">
        <v>12713300</v>
      </c>
    </row>
    <row r="1282" spans="1:7" x14ac:dyDescent="0.2">
      <c r="A1282" s="31">
        <v>43158</v>
      </c>
      <c r="B1282">
        <v>44.150002000000001</v>
      </c>
      <c r="C1282">
        <v>44.310001</v>
      </c>
      <c r="D1282">
        <v>43.619999</v>
      </c>
      <c r="E1282">
        <v>43.619999</v>
      </c>
      <c r="F1282">
        <v>37.206200000000003</v>
      </c>
      <c r="G1282">
        <v>12774400</v>
      </c>
    </row>
    <row r="1283" spans="1:7" x14ac:dyDescent="0.2">
      <c r="A1283" s="31">
        <v>43159</v>
      </c>
      <c r="B1283">
        <v>43.830002</v>
      </c>
      <c r="C1283">
        <v>43.91</v>
      </c>
      <c r="D1283">
        <v>43.220001000000003</v>
      </c>
      <c r="E1283">
        <v>43.220001000000003</v>
      </c>
      <c r="F1283">
        <v>36.865025000000003</v>
      </c>
      <c r="G1283">
        <v>11929400</v>
      </c>
    </row>
    <row r="1284" spans="1:7" x14ac:dyDescent="0.2">
      <c r="A1284" s="31">
        <v>43160</v>
      </c>
      <c r="B1284">
        <v>43.099997999999999</v>
      </c>
      <c r="C1284">
        <v>43.639999000000003</v>
      </c>
      <c r="D1284">
        <v>42.82</v>
      </c>
      <c r="E1284">
        <v>43.43</v>
      </c>
      <c r="F1284">
        <v>37.044144000000003</v>
      </c>
      <c r="G1284">
        <v>17746800</v>
      </c>
    </row>
    <row r="1285" spans="1:7" x14ac:dyDescent="0.2">
      <c r="A1285" s="31">
        <v>43161</v>
      </c>
      <c r="B1285">
        <v>43.25</v>
      </c>
      <c r="C1285">
        <v>43.799999</v>
      </c>
      <c r="D1285">
        <v>43.240001999999997</v>
      </c>
      <c r="E1285">
        <v>43.720001000000003</v>
      </c>
      <c r="F1285">
        <v>37.291496000000002</v>
      </c>
      <c r="G1285">
        <v>14050100</v>
      </c>
    </row>
    <row r="1286" spans="1:7" x14ac:dyDescent="0.2">
      <c r="A1286" s="31">
        <v>43164</v>
      </c>
      <c r="B1286">
        <v>43.57</v>
      </c>
      <c r="C1286">
        <v>43.939999</v>
      </c>
      <c r="D1286">
        <v>43.5</v>
      </c>
      <c r="E1286">
        <v>43.889999000000003</v>
      </c>
      <c r="F1286">
        <v>37.436503999999999</v>
      </c>
      <c r="G1286">
        <v>11992700</v>
      </c>
    </row>
    <row r="1287" spans="1:7" x14ac:dyDescent="0.2">
      <c r="A1287" s="31">
        <v>43165</v>
      </c>
      <c r="B1287">
        <v>43.950001</v>
      </c>
      <c r="C1287">
        <v>44.049999</v>
      </c>
      <c r="D1287">
        <v>43.59</v>
      </c>
      <c r="E1287">
        <v>43.93</v>
      </c>
      <c r="F1287">
        <v>37.470615000000002</v>
      </c>
      <c r="G1287">
        <v>10010500</v>
      </c>
    </row>
    <row r="1288" spans="1:7" x14ac:dyDescent="0.2">
      <c r="A1288" s="31">
        <v>43166</v>
      </c>
      <c r="B1288">
        <v>43.59</v>
      </c>
      <c r="C1288">
        <v>43.919998</v>
      </c>
      <c r="D1288">
        <v>43.470001000000003</v>
      </c>
      <c r="E1288">
        <v>43.82</v>
      </c>
      <c r="F1288">
        <v>37.376792999999999</v>
      </c>
      <c r="G1288">
        <v>10881700</v>
      </c>
    </row>
    <row r="1289" spans="1:7" x14ac:dyDescent="0.2">
      <c r="A1289" s="31">
        <v>43167</v>
      </c>
      <c r="B1289">
        <v>43.900002000000001</v>
      </c>
      <c r="C1289">
        <v>44.459999000000003</v>
      </c>
      <c r="D1289">
        <v>43.799999</v>
      </c>
      <c r="E1289">
        <v>44.450001</v>
      </c>
      <c r="F1289">
        <v>37.914161999999997</v>
      </c>
      <c r="G1289">
        <v>12361100</v>
      </c>
    </row>
    <row r="1290" spans="1:7" x14ac:dyDescent="0.2">
      <c r="A1290" s="31">
        <v>43168</v>
      </c>
      <c r="B1290">
        <v>44.57</v>
      </c>
      <c r="C1290">
        <v>44.82</v>
      </c>
      <c r="D1290">
        <v>44.389999000000003</v>
      </c>
      <c r="E1290">
        <v>44.82</v>
      </c>
      <c r="F1290">
        <v>38.229762999999998</v>
      </c>
      <c r="G1290">
        <v>9778600</v>
      </c>
    </row>
    <row r="1291" spans="1:7" x14ac:dyDescent="0.2">
      <c r="A1291" s="31">
        <v>43171</v>
      </c>
      <c r="B1291">
        <v>44.950001</v>
      </c>
      <c r="C1291">
        <v>45.09</v>
      </c>
      <c r="D1291">
        <v>44.330002</v>
      </c>
      <c r="E1291">
        <v>44.529998999999997</v>
      </c>
      <c r="F1291">
        <v>37.982402999999998</v>
      </c>
      <c r="G1291">
        <v>11857700</v>
      </c>
    </row>
    <row r="1292" spans="1:7" x14ac:dyDescent="0.2">
      <c r="A1292" s="31">
        <v>43172</v>
      </c>
      <c r="B1292">
        <v>44.669998</v>
      </c>
      <c r="C1292">
        <v>44.830002</v>
      </c>
      <c r="D1292">
        <v>44.400002000000001</v>
      </c>
      <c r="E1292">
        <v>44.57</v>
      </c>
      <c r="F1292">
        <v>38.016520999999997</v>
      </c>
      <c r="G1292">
        <v>11342100</v>
      </c>
    </row>
    <row r="1293" spans="1:7" x14ac:dyDescent="0.2">
      <c r="A1293" s="31">
        <v>43173</v>
      </c>
      <c r="B1293">
        <v>44.380001</v>
      </c>
      <c r="C1293">
        <v>44.43</v>
      </c>
      <c r="D1293">
        <v>43.73</v>
      </c>
      <c r="E1293">
        <v>43.779998999999997</v>
      </c>
      <c r="F1293">
        <v>37.672320999999997</v>
      </c>
      <c r="G1293">
        <v>15321200</v>
      </c>
    </row>
    <row r="1294" spans="1:7" x14ac:dyDescent="0.2">
      <c r="A1294" s="31">
        <v>43174</v>
      </c>
      <c r="B1294">
        <v>43.880001</v>
      </c>
      <c r="C1294">
        <v>44</v>
      </c>
      <c r="D1294">
        <v>43.549999</v>
      </c>
      <c r="E1294">
        <v>43.669998</v>
      </c>
      <c r="F1294">
        <v>37.577666999999998</v>
      </c>
      <c r="G1294">
        <v>12456700</v>
      </c>
    </row>
    <row r="1295" spans="1:7" x14ac:dyDescent="0.2">
      <c r="A1295" s="31">
        <v>43175</v>
      </c>
      <c r="B1295">
        <v>43.700001</v>
      </c>
      <c r="C1295">
        <v>44.02</v>
      </c>
      <c r="D1295">
        <v>43.450001</v>
      </c>
      <c r="E1295">
        <v>43.459999000000003</v>
      </c>
      <c r="F1295">
        <v>37.396960999999997</v>
      </c>
      <c r="G1295">
        <v>26603300</v>
      </c>
    </row>
    <row r="1296" spans="1:7" x14ac:dyDescent="0.2">
      <c r="A1296" s="31">
        <v>43178</v>
      </c>
      <c r="B1296">
        <v>43.459999000000003</v>
      </c>
      <c r="C1296">
        <v>43.709999000000003</v>
      </c>
      <c r="D1296">
        <v>43.18</v>
      </c>
      <c r="E1296">
        <v>43.259998000000003</v>
      </c>
      <c r="F1296">
        <v>37.224857</v>
      </c>
      <c r="G1296">
        <v>12380300</v>
      </c>
    </row>
    <row r="1297" spans="1:7" x14ac:dyDescent="0.2">
      <c r="A1297" s="31">
        <v>43179</v>
      </c>
      <c r="B1297">
        <v>43.32</v>
      </c>
      <c r="C1297">
        <v>43.48</v>
      </c>
      <c r="D1297">
        <v>43.009998000000003</v>
      </c>
      <c r="E1297">
        <v>43.16</v>
      </c>
      <c r="F1297">
        <v>37.138809000000002</v>
      </c>
      <c r="G1297">
        <v>13559800</v>
      </c>
    </row>
    <row r="1298" spans="1:7" x14ac:dyDescent="0.2">
      <c r="A1298" s="31">
        <v>43180</v>
      </c>
      <c r="B1298">
        <v>43.130001</v>
      </c>
      <c r="C1298">
        <v>43.450001</v>
      </c>
      <c r="D1298">
        <v>42.790000999999997</v>
      </c>
      <c r="E1298">
        <v>43</v>
      </c>
      <c r="F1298">
        <v>37.001133000000003</v>
      </c>
      <c r="G1298">
        <v>13054000</v>
      </c>
    </row>
    <row r="1299" spans="1:7" x14ac:dyDescent="0.2">
      <c r="A1299" s="31">
        <v>43181</v>
      </c>
      <c r="B1299">
        <v>42.880001</v>
      </c>
      <c r="C1299">
        <v>43.369999</v>
      </c>
      <c r="D1299">
        <v>42.700001</v>
      </c>
      <c r="E1299">
        <v>42.759998000000003</v>
      </c>
      <c r="F1299">
        <v>36.794617000000002</v>
      </c>
      <c r="G1299">
        <v>12274100</v>
      </c>
    </row>
    <row r="1300" spans="1:7" x14ac:dyDescent="0.2">
      <c r="A1300" s="31">
        <v>43182</v>
      </c>
      <c r="B1300">
        <v>42.82</v>
      </c>
      <c r="C1300">
        <v>43.16</v>
      </c>
      <c r="D1300">
        <v>42.290000999999997</v>
      </c>
      <c r="E1300">
        <v>42.330002</v>
      </c>
      <c r="F1300">
        <v>36.424610000000001</v>
      </c>
      <c r="G1300">
        <v>13475200</v>
      </c>
    </row>
    <row r="1301" spans="1:7" x14ac:dyDescent="0.2">
      <c r="A1301" s="31">
        <v>43185</v>
      </c>
      <c r="B1301">
        <v>42.610000999999997</v>
      </c>
      <c r="C1301">
        <v>42.810001</v>
      </c>
      <c r="D1301">
        <v>42.25</v>
      </c>
      <c r="E1301">
        <v>42.689999</v>
      </c>
      <c r="F1301">
        <v>36.734386000000001</v>
      </c>
      <c r="G1301">
        <v>11276100</v>
      </c>
    </row>
    <row r="1302" spans="1:7" x14ac:dyDescent="0.2">
      <c r="A1302" s="31">
        <v>43186</v>
      </c>
      <c r="B1302">
        <v>42.700001</v>
      </c>
      <c r="C1302">
        <v>43.310001</v>
      </c>
      <c r="D1302">
        <v>42.529998999999997</v>
      </c>
      <c r="E1302">
        <v>42.889999000000003</v>
      </c>
      <c r="F1302">
        <v>36.906486999999998</v>
      </c>
      <c r="G1302">
        <v>11627000</v>
      </c>
    </row>
    <row r="1303" spans="1:7" x14ac:dyDescent="0.2">
      <c r="A1303" s="31">
        <v>43187</v>
      </c>
      <c r="B1303">
        <v>43</v>
      </c>
      <c r="C1303">
        <v>43.700001</v>
      </c>
      <c r="D1303">
        <v>43</v>
      </c>
      <c r="E1303">
        <v>43.32</v>
      </c>
      <c r="F1303">
        <v>37.276488999999998</v>
      </c>
      <c r="G1303">
        <v>16277400</v>
      </c>
    </row>
    <row r="1304" spans="1:7" x14ac:dyDescent="0.2">
      <c r="A1304" s="31">
        <v>43188</v>
      </c>
      <c r="B1304">
        <v>43.540000999999997</v>
      </c>
      <c r="C1304">
        <v>43.919998</v>
      </c>
      <c r="D1304">
        <v>43.290000999999997</v>
      </c>
      <c r="E1304">
        <v>43.43</v>
      </c>
      <c r="F1304">
        <v>37.371155000000002</v>
      </c>
      <c r="G1304">
        <v>10450500</v>
      </c>
    </row>
    <row r="1305" spans="1:7" x14ac:dyDescent="0.2">
      <c r="A1305" s="31">
        <v>43192</v>
      </c>
      <c r="B1305">
        <v>43.439999</v>
      </c>
      <c r="C1305">
        <v>43.5</v>
      </c>
      <c r="D1305">
        <v>42.470001000000003</v>
      </c>
      <c r="E1305">
        <v>42.669998</v>
      </c>
      <c r="F1305">
        <v>36.717177999999997</v>
      </c>
      <c r="G1305">
        <v>14207900</v>
      </c>
    </row>
    <row r="1306" spans="1:7" x14ac:dyDescent="0.2">
      <c r="A1306" s="31">
        <v>43193</v>
      </c>
      <c r="B1306">
        <v>42.98</v>
      </c>
      <c r="C1306">
        <v>43.540000999999997</v>
      </c>
      <c r="D1306">
        <v>42.84</v>
      </c>
      <c r="E1306">
        <v>43.380001</v>
      </c>
      <c r="F1306">
        <v>37.328121000000003</v>
      </c>
      <c r="G1306">
        <v>15484600</v>
      </c>
    </row>
    <row r="1307" spans="1:7" x14ac:dyDescent="0.2">
      <c r="A1307" s="31">
        <v>43194</v>
      </c>
      <c r="B1307">
        <v>43.139999000000003</v>
      </c>
      <c r="C1307">
        <v>44.400002000000001</v>
      </c>
      <c r="D1307">
        <v>43.110000999999997</v>
      </c>
      <c r="E1307">
        <v>44.240001999999997</v>
      </c>
      <c r="F1307">
        <v>38.068145999999999</v>
      </c>
      <c r="G1307">
        <v>13563300</v>
      </c>
    </row>
    <row r="1308" spans="1:7" x14ac:dyDescent="0.2">
      <c r="A1308" s="31">
        <v>43195</v>
      </c>
      <c r="B1308">
        <v>44.279998999999997</v>
      </c>
      <c r="C1308">
        <v>44.610000999999997</v>
      </c>
      <c r="D1308">
        <v>43.939999</v>
      </c>
      <c r="E1308">
        <v>44.400002000000001</v>
      </c>
      <c r="F1308">
        <v>38.205826000000002</v>
      </c>
      <c r="G1308">
        <v>11707800</v>
      </c>
    </row>
    <row r="1309" spans="1:7" x14ac:dyDescent="0.2">
      <c r="A1309" s="31">
        <v>43196</v>
      </c>
      <c r="B1309">
        <v>44.279998999999997</v>
      </c>
      <c r="C1309">
        <v>44.52</v>
      </c>
      <c r="D1309">
        <v>43.709999000000003</v>
      </c>
      <c r="E1309">
        <v>43.919998</v>
      </c>
      <c r="F1309">
        <v>37.792777999999998</v>
      </c>
      <c r="G1309">
        <v>11495100</v>
      </c>
    </row>
    <row r="1310" spans="1:7" x14ac:dyDescent="0.2">
      <c r="A1310" s="31">
        <v>43199</v>
      </c>
      <c r="B1310">
        <v>44.029998999999997</v>
      </c>
      <c r="C1310">
        <v>44.310001</v>
      </c>
      <c r="D1310">
        <v>43.779998999999997</v>
      </c>
      <c r="E1310">
        <v>43.830002</v>
      </c>
      <c r="F1310">
        <v>37.715339999999998</v>
      </c>
      <c r="G1310">
        <v>11913400</v>
      </c>
    </row>
    <row r="1311" spans="1:7" x14ac:dyDescent="0.2">
      <c r="A1311" s="31">
        <v>43200</v>
      </c>
      <c r="B1311">
        <v>44.07</v>
      </c>
      <c r="C1311">
        <v>44.18</v>
      </c>
      <c r="D1311">
        <v>43.720001000000003</v>
      </c>
      <c r="E1311">
        <v>43.990001999999997</v>
      </c>
      <c r="F1311">
        <v>37.853023999999998</v>
      </c>
      <c r="G1311">
        <v>10379500</v>
      </c>
    </row>
    <row r="1312" spans="1:7" x14ac:dyDescent="0.2">
      <c r="A1312" s="31">
        <v>43201</v>
      </c>
      <c r="B1312">
        <v>43.810001</v>
      </c>
      <c r="C1312">
        <v>44.139999000000003</v>
      </c>
      <c r="D1312">
        <v>43.759998000000003</v>
      </c>
      <c r="E1312">
        <v>43.990001999999997</v>
      </c>
      <c r="F1312">
        <v>37.853023999999998</v>
      </c>
      <c r="G1312">
        <v>8424300</v>
      </c>
    </row>
    <row r="1313" spans="1:7" x14ac:dyDescent="0.2">
      <c r="A1313" s="31">
        <v>43202</v>
      </c>
      <c r="B1313">
        <v>44.080002</v>
      </c>
      <c r="C1313">
        <v>44.41</v>
      </c>
      <c r="D1313">
        <v>43.950001</v>
      </c>
      <c r="E1313">
        <v>44.029998999999997</v>
      </c>
      <c r="F1313">
        <v>37.887439999999998</v>
      </c>
      <c r="G1313">
        <v>8476400</v>
      </c>
    </row>
    <row r="1314" spans="1:7" x14ac:dyDescent="0.2">
      <c r="A1314" s="31">
        <v>43203</v>
      </c>
      <c r="B1314">
        <v>44.189999</v>
      </c>
      <c r="C1314">
        <v>44.689999</v>
      </c>
      <c r="D1314">
        <v>44.139999000000003</v>
      </c>
      <c r="E1314">
        <v>44.509998000000003</v>
      </c>
      <c r="F1314">
        <v>38.30048</v>
      </c>
      <c r="G1314">
        <v>10774200</v>
      </c>
    </row>
    <row r="1315" spans="1:7" x14ac:dyDescent="0.2">
      <c r="A1315" s="31">
        <v>43206</v>
      </c>
      <c r="B1315">
        <v>44.650002000000001</v>
      </c>
      <c r="C1315">
        <v>44.889999000000003</v>
      </c>
      <c r="D1315">
        <v>44.400002000000001</v>
      </c>
      <c r="E1315">
        <v>44.68</v>
      </c>
      <c r="F1315">
        <v>38.446770000000001</v>
      </c>
      <c r="G1315">
        <v>8962100</v>
      </c>
    </row>
    <row r="1316" spans="1:7" x14ac:dyDescent="0.2">
      <c r="A1316" s="31">
        <v>43207</v>
      </c>
      <c r="B1316">
        <v>44.950001</v>
      </c>
      <c r="C1316">
        <v>45.029998999999997</v>
      </c>
      <c r="D1316">
        <v>44.650002000000001</v>
      </c>
      <c r="E1316">
        <v>44.880001</v>
      </c>
      <c r="F1316">
        <v>38.618858000000003</v>
      </c>
      <c r="G1316">
        <v>8406400</v>
      </c>
    </row>
    <row r="1317" spans="1:7" x14ac:dyDescent="0.2">
      <c r="A1317" s="31">
        <v>43208</v>
      </c>
      <c r="B1317">
        <v>44.900002000000001</v>
      </c>
      <c r="C1317">
        <v>44.970001000000003</v>
      </c>
      <c r="D1317">
        <v>44.330002</v>
      </c>
      <c r="E1317">
        <v>44.509998000000003</v>
      </c>
      <c r="F1317">
        <v>38.30048</v>
      </c>
      <c r="G1317">
        <v>7429000</v>
      </c>
    </row>
    <row r="1318" spans="1:7" x14ac:dyDescent="0.2">
      <c r="A1318" s="31">
        <v>43209</v>
      </c>
      <c r="B1318">
        <v>44.34</v>
      </c>
      <c r="C1318">
        <v>44.470001000000003</v>
      </c>
      <c r="D1318">
        <v>44.02</v>
      </c>
      <c r="E1318">
        <v>44.310001</v>
      </c>
      <c r="F1318">
        <v>38.128376000000003</v>
      </c>
      <c r="G1318">
        <v>10370400</v>
      </c>
    </row>
    <row r="1319" spans="1:7" x14ac:dyDescent="0.2">
      <c r="A1319" s="31">
        <v>43210</v>
      </c>
      <c r="B1319">
        <v>44.310001</v>
      </c>
      <c r="C1319">
        <v>44.41</v>
      </c>
      <c r="D1319">
        <v>43.580002</v>
      </c>
      <c r="E1319">
        <v>43.740001999999997</v>
      </c>
      <c r="F1319">
        <v>37.637905000000003</v>
      </c>
      <c r="G1319">
        <v>14690700</v>
      </c>
    </row>
    <row r="1320" spans="1:7" x14ac:dyDescent="0.2">
      <c r="A1320" s="31">
        <v>43213</v>
      </c>
      <c r="B1320">
        <v>43.740001999999997</v>
      </c>
      <c r="C1320">
        <v>43.990001999999997</v>
      </c>
      <c r="D1320">
        <v>43.560001</v>
      </c>
      <c r="E1320">
        <v>43.98</v>
      </c>
      <c r="F1320">
        <v>37.844414</v>
      </c>
      <c r="G1320">
        <v>11878500</v>
      </c>
    </row>
    <row r="1321" spans="1:7" x14ac:dyDescent="0.2">
      <c r="A1321" s="31">
        <v>43214</v>
      </c>
      <c r="B1321">
        <v>43.98</v>
      </c>
      <c r="C1321">
        <v>44.099997999999999</v>
      </c>
      <c r="D1321">
        <v>42.73</v>
      </c>
      <c r="E1321">
        <v>43.07</v>
      </c>
      <c r="F1321">
        <v>37.061371000000001</v>
      </c>
      <c r="G1321">
        <v>18523900</v>
      </c>
    </row>
    <row r="1322" spans="1:7" x14ac:dyDescent="0.2">
      <c r="A1322" s="31">
        <v>43215</v>
      </c>
      <c r="B1322">
        <v>42.740001999999997</v>
      </c>
      <c r="C1322">
        <v>42.889999000000003</v>
      </c>
      <c r="D1322">
        <v>41.91</v>
      </c>
      <c r="E1322">
        <v>42.43</v>
      </c>
      <c r="F1322">
        <v>36.510654000000002</v>
      </c>
      <c r="G1322">
        <v>20774700</v>
      </c>
    </row>
    <row r="1323" spans="1:7" x14ac:dyDescent="0.2">
      <c r="A1323" s="31">
        <v>43216</v>
      </c>
      <c r="B1323">
        <v>42.400002000000001</v>
      </c>
      <c r="C1323">
        <v>43.099997999999999</v>
      </c>
      <c r="D1323">
        <v>42.259998000000003</v>
      </c>
      <c r="E1323">
        <v>42.75</v>
      </c>
      <c r="F1323">
        <v>36.786011000000002</v>
      </c>
      <c r="G1323">
        <v>13561000</v>
      </c>
    </row>
    <row r="1324" spans="1:7" x14ac:dyDescent="0.2">
      <c r="A1324" s="31">
        <v>43217</v>
      </c>
      <c r="B1324">
        <v>42.73</v>
      </c>
      <c r="C1324">
        <v>43.34</v>
      </c>
      <c r="D1324">
        <v>42.709999000000003</v>
      </c>
      <c r="E1324">
        <v>43.310001</v>
      </c>
      <c r="F1324">
        <v>37.267882999999998</v>
      </c>
      <c r="G1324">
        <v>9777900</v>
      </c>
    </row>
    <row r="1325" spans="1:7" x14ac:dyDescent="0.2">
      <c r="A1325" s="31">
        <v>43220</v>
      </c>
      <c r="B1325">
        <v>43.5</v>
      </c>
      <c r="C1325">
        <v>43.689999</v>
      </c>
      <c r="D1325">
        <v>42.970001000000003</v>
      </c>
      <c r="E1325">
        <v>43.209999000000003</v>
      </c>
      <c r="F1325">
        <v>37.181835</v>
      </c>
      <c r="G1325">
        <v>16037700</v>
      </c>
    </row>
    <row r="1326" spans="1:7" x14ac:dyDescent="0.2">
      <c r="A1326" s="31">
        <v>43221</v>
      </c>
      <c r="B1326">
        <v>42.959999000000003</v>
      </c>
      <c r="C1326">
        <v>42.990001999999997</v>
      </c>
      <c r="D1326">
        <v>42.18</v>
      </c>
      <c r="E1326">
        <v>42.59</v>
      </c>
      <c r="F1326">
        <v>36.648335000000003</v>
      </c>
      <c r="G1326">
        <v>11514200</v>
      </c>
    </row>
    <row r="1327" spans="1:7" x14ac:dyDescent="0.2">
      <c r="A1327" s="31">
        <v>43222</v>
      </c>
      <c r="B1327">
        <v>42.400002000000001</v>
      </c>
      <c r="C1327">
        <v>42.59</v>
      </c>
      <c r="D1327">
        <v>41.939999</v>
      </c>
      <c r="E1327">
        <v>42.060001</v>
      </c>
      <c r="F1327">
        <v>36.192279999999997</v>
      </c>
      <c r="G1327">
        <v>13736400</v>
      </c>
    </row>
    <row r="1328" spans="1:7" x14ac:dyDescent="0.2">
      <c r="A1328" s="31">
        <v>43223</v>
      </c>
      <c r="B1328">
        <v>42.220001000000003</v>
      </c>
      <c r="C1328">
        <v>42.400002000000001</v>
      </c>
      <c r="D1328">
        <v>41.52</v>
      </c>
      <c r="E1328">
        <v>41.889999000000003</v>
      </c>
      <c r="F1328">
        <v>36.045994</v>
      </c>
      <c r="G1328">
        <v>18352200</v>
      </c>
    </row>
    <row r="1329" spans="1:7" x14ac:dyDescent="0.2">
      <c r="A1329" s="31">
        <v>43224</v>
      </c>
      <c r="B1329">
        <v>41.790000999999997</v>
      </c>
      <c r="C1329">
        <v>42.5</v>
      </c>
      <c r="D1329">
        <v>41.77</v>
      </c>
      <c r="E1329">
        <v>42.360000999999997</v>
      </c>
      <c r="F1329">
        <v>36.450428000000002</v>
      </c>
      <c r="G1329">
        <v>10946200</v>
      </c>
    </row>
    <row r="1330" spans="1:7" x14ac:dyDescent="0.2">
      <c r="A1330" s="31">
        <v>43227</v>
      </c>
      <c r="B1330">
        <v>42.34</v>
      </c>
      <c r="C1330">
        <v>42.490001999999997</v>
      </c>
      <c r="D1330">
        <v>41.959999000000003</v>
      </c>
      <c r="E1330">
        <v>42.139999000000003</v>
      </c>
      <c r="F1330">
        <v>36.261105000000001</v>
      </c>
      <c r="G1330">
        <v>9336000</v>
      </c>
    </row>
    <row r="1331" spans="1:7" x14ac:dyDescent="0.2">
      <c r="A1331" s="31">
        <v>43228</v>
      </c>
      <c r="B1331">
        <v>41.970001000000003</v>
      </c>
      <c r="C1331">
        <v>42.09</v>
      </c>
      <c r="D1331">
        <v>41.689999</v>
      </c>
      <c r="E1331">
        <v>41.810001</v>
      </c>
      <c r="F1331">
        <v>35.977150000000002</v>
      </c>
      <c r="G1331">
        <v>15062200</v>
      </c>
    </row>
    <row r="1332" spans="1:7" x14ac:dyDescent="0.2">
      <c r="A1332" s="31">
        <v>43229</v>
      </c>
      <c r="B1332">
        <v>41.970001000000003</v>
      </c>
      <c r="C1332">
        <v>42.23</v>
      </c>
      <c r="D1332">
        <v>41.669998</v>
      </c>
      <c r="E1332">
        <v>41.779998999999997</v>
      </c>
      <c r="F1332">
        <v>35.951332000000001</v>
      </c>
      <c r="G1332">
        <v>9295200</v>
      </c>
    </row>
    <row r="1333" spans="1:7" x14ac:dyDescent="0.2">
      <c r="A1333" s="31">
        <v>43230</v>
      </c>
      <c r="B1333">
        <v>41.990001999999997</v>
      </c>
      <c r="C1333">
        <v>42.360000999999997</v>
      </c>
      <c r="D1333">
        <v>41.939999</v>
      </c>
      <c r="E1333">
        <v>42.18</v>
      </c>
      <c r="F1333">
        <v>36.295532000000001</v>
      </c>
      <c r="G1333">
        <v>7924200</v>
      </c>
    </row>
    <row r="1334" spans="1:7" x14ac:dyDescent="0.2">
      <c r="A1334" s="31">
        <v>43231</v>
      </c>
      <c r="B1334">
        <v>42.240001999999997</v>
      </c>
      <c r="C1334">
        <v>42.470001000000003</v>
      </c>
      <c r="D1334">
        <v>42.040000999999997</v>
      </c>
      <c r="E1334">
        <v>42.139999000000003</v>
      </c>
      <c r="F1334">
        <v>36.261105000000001</v>
      </c>
      <c r="G1334">
        <v>6331900</v>
      </c>
    </row>
    <row r="1335" spans="1:7" x14ac:dyDescent="0.2">
      <c r="A1335" s="31">
        <v>43234</v>
      </c>
      <c r="B1335">
        <v>42.25</v>
      </c>
      <c r="C1335">
        <v>42.32</v>
      </c>
      <c r="D1335">
        <v>41.900002000000001</v>
      </c>
      <c r="E1335">
        <v>42.040000999999997</v>
      </c>
      <c r="F1335">
        <v>36.175060000000002</v>
      </c>
      <c r="G1335">
        <v>10715500</v>
      </c>
    </row>
    <row r="1336" spans="1:7" x14ac:dyDescent="0.2">
      <c r="A1336" s="31">
        <v>43235</v>
      </c>
      <c r="B1336">
        <v>41.779998999999997</v>
      </c>
      <c r="C1336">
        <v>41.919998</v>
      </c>
      <c r="D1336">
        <v>41.450001</v>
      </c>
      <c r="E1336">
        <v>41.720001000000003</v>
      </c>
      <c r="F1336">
        <v>35.899707999999997</v>
      </c>
      <c r="G1336">
        <v>16449700</v>
      </c>
    </row>
    <row r="1337" spans="1:7" x14ac:dyDescent="0.2">
      <c r="A1337" s="31">
        <v>43236</v>
      </c>
      <c r="B1337">
        <v>41.740001999999997</v>
      </c>
      <c r="C1337">
        <v>41.939999</v>
      </c>
      <c r="D1337">
        <v>41.540000999999997</v>
      </c>
      <c r="E1337">
        <v>41.549999</v>
      </c>
      <c r="F1337">
        <v>35.753418000000003</v>
      </c>
      <c r="G1337">
        <v>11590500</v>
      </c>
    </row>
    <row r="1338" spans="1:7" x14ac:dyDescent="0.2">
      <c r="A1338" s="31">
        <v>43237</v>
      </c>
      <c r="B1338">
        <v>42.009998000000003</v>
      </c>
      <c r="C1338">
        <v>42.349997999999999</v>
      </c>
      <c r="D1338">
        <v>41.869999</v>
      </c>
      <c r="E1338">
        <v>42.299999</v>
      </c>
      <c r="F1338">
        <v>36.398795999999997</v>
      </c>
      <c r="G1338">
        <v>14857400</v>
      </c>
    </row>
    <row r="1339" spans="1:7" x14ac:dyDescent="0.2">
      <c r="A1339" s="31">
        <v>43238</v>
      </c>
      <c r="B1339">
        <v>42.299999</v>
      </c>
      <c r="C1339">
        <v>42.380001</v>
      </c>
      <c r="D1339">
        <v>42.080002</v>
      </c>
      <c r="E1339">
        <v>42.18</v>
      </c>
      <c r="F1339">
        <v>36.295532000000001</v>
      </c>
      <c r="G1339">
        <v>11950200</v>
      </c>
    </row>
    <row r="1340" spans="1:7" x14ac:dyDescent="0.2">
      <c r="A1340" s="31">
        <v>43241</v>
      </c>
      <c r="B1340">
        <v>42.310001</v>
      </c>
      <c r="C1340">
        <v>42.52</v>
      </c>
      <c r="D1340">
        <v>42.27</v>
      </c>
      <c r="E1340">
        <v>42.41</v>
      </c>
      <c r="F1340">
        <v>36.493442999999999</v>
      </c>
      <c r="G1340">
        <v>9110200</v>
      </c>
    </row>
    <row r="1341" spans="1:7" x14ac:dyDescent="0.2">
      <c r="A1341" s="31">
        <v>43242</v>
      </c>
      <c r="B1341">
        <v>42.5</v>
      </c>
      <c r="C1341">
        <v>42.599997999999999</v>
      </c>
      <c r="D1341">
        <v>42.209999000000003</v>
      </c>
      <c r="E1341">
        <v>42.25</v>
      </c>
      <c r="F1341">
        <v>36.355766000000003</v>
      </c>
      <c r="G1341">
        <v>8222900</v>
      </c>
    </row>
    <row r="1342" spans="1:7" x14ac:dyDescent="0.2">
      <c r="A1342" s="31">
        <v>43243</v>
      </c>
      <c r="B1342">
        <v>42.25</v>
      </c>
      <c r="C1342">
        <v>42.450001</v>
      </c>
      <c r="D1342">
        <v>41.93</v>
      </c>
      <c r="E1342">
        <v>42.400002000000001</v>
      </c>
      <c r="F1342">
        <v>36.484836999999999</v>
      </c>
      <c r="G1342">
        <v>8971400</v>
      </c>
    </row>
    <row r="1343" spans="1:7" x14ac:dyDescent="0.2">
      <c r="A1343" s="31">
        <v>43244</v>
      </c>
      <c r="B1343">
        <v>42.400002000000001</v>
      </c>
      <c r="C1343">
        <v>42.470001000000003</v>
      </c>
      <c r="D1343">
        <v>42.189999</v>
      </c>
      <c r="E1343">
        <v>42.32</v>
      </c>
      <c r="F1343">
        <v>36.415996999999997</v>
      </c>
      <c r="G1343">
        <v>9269600</v>
      </c>
    </row>
    <row r="1344" spans="1:7" x14ac:dyDescent="0.2">
      <c r="A1344" s="31">
        <v>43245</v>
      </c>
      <c r="B1344">
        <v>42.34</v>
      </c>
      <c r="C1344">
        <v>42.580002</v>
      </c>
      <c r="D1344">
        <v>42.200001</v>
      </c>
      <c r="E1344">
        <v>42.400002000000001</v>
      </c>
      <c r="F1344">
        <v>36.484836999999999</v>
      </c>
      <c r="G1344">
        <v>8806500</v>
      </c>
    </row>
    <row r="1345" spans="1:7" x14ac:dyDescent="0.2">
      <c r="A1345" s="31">
        <v>43249</v>
      </c>
      <c r="B1345">
        <v>42.119999</v>
      </c>
      <c r="C1345">
        <v>42.849997999999999</v>
      </c>
      <c r="D1345">
        <v>42.099997999999999</v>
      </c>
      <c r="E1345">
        <v>42.68</v>
      </c>
      <c r="F1345">
        <v>36.725772999999997</v>
      </c>
      <c r="G1345">
        <v>14826900</v>
      </c>
    </row>
    <row r="1346" spans="1:7" x14ac:dyDescent="0.2">
      <c r="A1346" s="31">
        <v>43250</v>
      </c>
      <c r="B1346">
        <v>42.77</v>
      </c>
      <c r="C1346">
        <v>43.279998999999997</v>
      </c>
      <c r="D1346">
        <v>42.700001</v>
      </c>
      <c r="E1346">
        <v>43.130001</v>
      </c>
      <c r="F1346">
        <v>37.112994999999998</v>
      </c>
      <c r="G1346">
        <v>10114200</v>
      </c>
    </row>
    <row r="1347" spans="1:7" x14ac:dyDescent="0.2">
      <c r="A1347" s="31">
        <v>43251</v>
      </c>
      <c r="B1347">
        <v>43.200001</v>
      </c>
      <c r="C1347">
        <v>43.209999000000003</v>
      </c>
      <c r="D1347">
        <v>42.68</v>
      </c>
      <c r="E1347">
        <v>43</v>
      </c>
      <c r="F1347">
        <v>37.001133000000003</v>
      </c>
      <c r="G1347">
        <v>15571300</v>
      </c>
    </row>
    <row r="1348" spans="1:7" x14ac:dyDescent="0.2">
      <c r="A1348" s="31">
        <v>43252</v>
      </c>
      <c r="B1348">
        <v>43.099997999999999</v>
      </c>
      <c r="C1348">
        <v>43.32</v>
      </c>
      <c r="D1348">
        <v>43.040000999999997</v>
      </c>
      <c r="E1348">
        <v>43.119999</v>
      </c>
      <c r="F1348">
        <v>37.104393000000002</v>
      </c>
      <c r="G1348">
        <v>10664700</v>
      </c>
    </row>
    <row r="1349" spans="1:7" x14ac:dyDescent="0.2">
      <c r="A1349" s="31">
        <v>43255</v>
      </c>
      <c r="B1349">
        <v>43.360000999999997</v>
      </c>
      <c r="C1349">
        <v>43.59</v>
      </c>
      <c r="D1349">
        <v>43.290000999999997</v>
      </c>
      <c r="E1349">
        <v>43.490001999999997</v>
      </c>
      <c r="F1349">
        <v>37.422778999999998</v>
      </c>
      <c r="G1349">
        <v>11727600</v>
      </c>
    </row>
    <row r="1350" spans="1:7" x14ac:dyDescent="0.2">
      <c r="A1350" s="31">
        <v>43256</v>
      </c>
      <c r="B1350">
        <v>43.5</v>
      </c>
      <c r="C1350">
        <v>43.540000999999997</v>
      </c>
      <c r="D1350">
        <v>43.099997999999999</v>
      </c>
      <c r="E1350">
        <v>43.110000999999997</v>
      </c>
      <c r="F1350">
        <v>37.095787000000001</v>
      </c>
      <c r="G1350">
        <v>9975900</v>
      </c>
    </row>
    <row r="1351" spans="1:7" x14ac:dyDescent="0.2">
      <c r="A1351" s="31">
        <v>43257</v>
      </c>
      <c r="B1351">
        <v>43.060001</v>
      </c>
      <c r="C1351">
        <v>43.459999000000003</v>
      </c>
      <c r="D1351">
        <v>43.040000999999997</v>
      </c>
      <c r="E1351">
        <v>43.459999000000003</v>
      </c>
      <c r="F1351">
        <v>37.396960999999997</v>
      </c>
      <c r="G1351">
        <v>9202900</v>
      </c>
    </row>
    <row r="1352" spans="1:7" x14ac:dyDescent="0.2">
      <c r="A1352" s="31">
        <v>43258</v>
      </c>
      <c r="B1352">
        <v>43.330002</v>
      </c>
      <c r="C1352">
        <v>43.73</v>
      </c>
      <c r="D1352">
        <v>43.330002</v>
      </c>
      <c r="E1352">
        <v>43.439999</v>
      </c>
      <c r="F1352">
        <v>37.379742</v>
      </c>
      <c r="G1352">
        <v>11948100</v>
      </c>
    </row>
    <row r="1353" spans="1:7" x14ac:dyDescent="0.2">
      <c r="A1353" s="31">
        <v>43259</v>
      </c>
      <c r="B1353">
        <v>43.57</v>
      </c>
      <c r="C1353">
        <v>44</v>
      </c>
      <c r="D1353">
        <v>43.560001</v>
      </c>
      <c r="E1353">
        <v>43.950001</v>
      </c>
      <c r="F1353">
        <v>37.818600000000004</v>
      </c>
      <c r="G1353">
        <v>12078800</v>
      </c>
    </row>
    <row r="1354" spans="1:7" x14ac:dyDescent="0.2">
      <c r="A1354" s="31">
        <v>43262</v>
      </c>
      <c r="B1354">
        <v>43.950001</v>
      </c>
      <c r="C1354">
        <v>44.25</v>
      </c>
      <c r="D1354">
        <v>43.889999000000003</v>
      </c>
      <c r="E1354">
        <v>44.130001</v>
      </c>
      <c r="F1354">
        <v>37.973495</v>
      </c>
      <c r="G1354">
        <v>7526100</v>
      </c>
    </row>
    <row r="1355" spans="1:7" x14ac:dyDescent="0.2">
      <c r="A1355" s="31">
        <v>43263</v>
      </c>
      <c r="B1355">
        <v>44.130001</v>
      </c>
      <c r="C1355">
        <v>44.419998</v>
      </c>
      <c r="D1355">
        <v>44.080002</v>
      </c>
      <c r="E1355">
        <v>44.41</v>
      </c>
      <c r="F1355">
        <v>38.214424000000001</v>
      </c>
      <c r="G1355">
        <v>8243300</v>
      </c>
    </row>
    <row r="1356" spans="1:7" x14ac:dyDescent="0.2">
      <c r="A1356" s="31">
        <v>43264</v>
      </c>
      <c r="B1356">
        <v>44.349997999999999</v>
      </c>
      <c r="C1356">
        <v>44.52</v>
      </c>
      <c r="D1356">
        <v>44.150002000000001</v>
      </c>
      <c r="E1356">
        <v>44.18</v>
      </c>
      <c r="F1356">
        <v>38.016520999999997</v>
      </c>
      <c r="G1356">
        <v>16745000</v>
      </c>
    </row>
    <row r="1357" spans="1:7" x14ac:dyDescent="0.2">
      <c r="A1357" s="31">
        <v>43265</v>
      </c>
      <c r="B1357">
        <v>43.75</v>
      </c>
      <c r="C1357">
        <v>43.849997999999999</v>
      </c>
      <c r="D1357">
        <v>43.52</v>
      </c>
      <c r="E1357">
        <v>43.580002</v>
      </c>
      <c r="F1357">
        <v>37.834206000000002</v>
      </c>
      <c r="G1357">
        <v>12696200</v>
      </c>
    </row>
    <row r="1358" spans="1:7" x14ac:dyDescent="0.2">
      <c r="A1358" s="31">
        <v>43266</v>
      </c>
      <c r="B1358">
        <v>43.560001</v>
      </c>
      <c r="C1358">
        <v>44.150002000000001</v>
      </c>
      <c r="D1358">
        <v>43.450001</v>
      </c>
      <c r="E1358">
        <v>44.119999</v>
      </c>
      <c r="F1358">
        <v>38.303001000000002</v>
      </c>
      <c r="G1358">
        <v>21562500</v>
      </c>
    </row>
    <row r="1359" spans="1:7" x14ac:dyDescent="0.2">
      <c r="A1359" s="31">
        <v>43269</v>
      </c>
      <c r="B1359">
        <v>43.880001</v>
      </c>
      <c r="C1359">
        <v>43.959999000000003</v>
      </c>
      <c r="D1359">
        <v>43.400002000000001</v>
      </c>
      <c r="E1359">
        <v>43.549999</v>
      </c>
      <c r="F1359">
        <v>37.808159000000003</v>
      </c>
      <c r="G1359">
        <v>12161900</v>
      </c>
    </row>
    <row r="1360" spans="1:7" x14ac:dyDescent="0.2">
      <c r="A1360" s="31">
        <v>43270</v>
      </c>
      <c r="B1360">
        <v>43.299999</v>
      </c>
      <c r="C1360">
        <v>43.75</v>
      </c>
      <c r="D1360">
        <v>43.200001</v>
      </c>
      <c r="E1360">
        <v>43.599997999999999</v>
      </c>
      <c r="F1360">
        <v>37.851565999999998</v>
      </c>
      <c r="G1360">
        <v>12936400</v>
      </c>
    </row>
    <row r="1361" spans="1:7" x14ac:dyDescent="0.2">
      <c r="A1361" s="31">
        <v>43271</v>
      </c>
      <c r="B1361">
        <v>43.619999</v>
      </c>
      <c r="C1361">
        <v>43.779998999999997</v>
      </c>
      <c r="D1361">
        <v>43.23</v>
      </c>
      <c r="E1361">
        <v>43.259998000000003</v>
      </c>
      <c r="F1361">
        <v>37.556393</v>
      </c>
      <c r="G1361">
        <v>10893700</v>
      </c>
    </row>
    <row r="1362" spans="1:7" x14ac:dyDescent="0.2">
      <c r="A1362" s="31">
        <v>43272</v>
      </c>
      <c r="B1362">
        <v>43.27</v>
      </c>
      <c r="C1362">
        <v>43.299999</v>
      </c>
      <c r="D1362">
        <v>42.959999000000003</v>
      </c>
      <c r="E1362">
        <v>43.09</v>
      </c>
      <c r="F1362">
        <v>37.408816999999999</v>
      </c>
      <c r="G1362">
        <v>10465200</v>
      </c>
    </row>
    <row r="1363" spans="1:7" x14ac:dyDescent="0.2">
      <c r="A1363" s="31">
        <v>43273</v>
      </c>
      <c r="B1363">
        <v>43.150002000000001</v>
      </c>
      <c r="C1363">
        <v>43.41</v>
      </c>
      <c r="D1363">
        <v>43.080002</v>
      </c>
      <c r="E1363">
        <v>43.25</v>
      </c>
      <c r="F1363">
        <v>37.547710000000002</v>
      </c>
      <c r="G1363">
        <v>14924400</v>
      </c>
    </row>
    <row r="1364" spans="1:7" x14ac:dyDescent="0.2">
      <c r="A1364" s="31">
        <v>43276</v>
      </c>
      <c r="B1364">
        <v>43.16</v>
      </c>
      <c r="C1364">
        <v>43.75</v>
      </c>
      <c r="D1364">
        <v>43.16</v>
      </c>
      <c r="E1364">
        <v>43.580002</v>
      </c>
      <c r="F1364">
        <v>37.834206000000002</v>
      </c>
      <c r="G1364">
        <v>12092400</v>
      </c>
    </row>
    <row r="1365" spans="1:7" x14ac:dyDescent="0.2">
      <c r="A1365" s="31">
        <v>43277</v>
      </c>
      <c r="B1365">
        <v>43.560001</v>
      </c>
      <c r="C1365">
        <v>43.84</v>
      </c>
      <c r="D1365">
        <v>43.279998999999997</v>
      </c>
      <c r="E1365">
        <v>43.330002</v>
      </c>
      <c r="F1365">
        <v>37.617167999999999</v>
      </c>
      <c r="G1365">
        <v>13974700</v>
      </c>
    </row>
    <row r="1366" spans="1:7" x14ac:dyDescent="0.2">
      <c r="A1366" s="31">
        <v>43278</v>
      </c>
      <c r="B1366">
        <v>43.330002</v>
      </c>
      <c r="C1366">
        <v>43.610000999999997</v>
      </c>
      <c r="D1366">
        <v>42.990001999999997</v>
      </c>
      <c r="E1366">
        <v>43.07</v>
      </c>
      <c r="F1366">
        <v>37.391444999999997</v>
      </c>
      <c r="G1366">
        <v>15332600</v>
      </c>
    </row>
    <row r="1367" spans="1:7" x14ac:dyDescent="0.2">
      <c r="A1367" s="31">
        <v>43279</v>
      </c>
      <c r="B1367">
        <v>43.240001999999997</v>
      </c>
      <c r="C1367">
        <v>43.68</v>
      </c>
      <c r="D1367">
        <v>43.169998</v>
      </c>
      <c r="E1367">
        <v>43.470001000000003</v>
      </c>
      <c r="F1367">
        <v>37.738705000000003</v>
      </c>
      <c r="G1367">
        <v>12668900</v>
      </c>
    </row>
    <row r="1368" spans="1:7" x14ac:dyDescent="0.2">
      <c r="A1368" s="31">
        <v>43280</v>
      </c>
      <c r="B1368">
        <v>43.57</v>
      </c>
      <c r="C1368">
        <v>44.099997999999999</v>
      </c>
      <c r="D1368">
        <v>43.310001</v>
      </c>
      <c r="E1368">
        <v>43.860000999999997</v>
      </c>
      <c r="F1368">
        <v>38.077286000000001</v>
      </c>
      <c r="G1368">
        <v>11485600</v>
      </c>
    </row>
    <row r="1369" spans="1:7" x14ac:dyDescent="0.2">
      <c r="A1369" s="31">
        <v>43283</v>
      </c>
      <c r="B1369">
        <v>43.779998999999997</v>
      </c>
      <c r="C1369">
        <v>44.16</v>
      </c>
      <c r="D1369">
        <v>43.580002</v>
      </c>
      <c r="E1369">
        <v>43.75</v>
      </c>
      <c r="F1369">
        <v>37.981791999999999</v>
      </c>
      <c r="G1369">
        <v>9232500</v>
      </c>
    </row>
    <row r="1370" spans="1:7" x14ac:dyDescent="0.2">
      <c r="A1370" s="31">
        <v>43284</v>
      </c>
      <c r="B1370">
        <v>44.060001</v>
      </c>
      <c r="C1370">
        <v>44.330002</v>
      </c>
      <c r="D1370">
        <v>43.990001999999997</v>
      </c>
      <c r="E1370">
        <v>43.990001999999997</v>
      </c>
      <c r="F1370">
        <v>38.190151</v>
      </c>
      <c r="G1370">
        <v>8214300</v>
      </c>
    </row>
    <row r="1371" spans="1:7" x14ac:dyDescent="0.2">
      <c r="A1371" s="31">
        <v>43286</v>
      </c>
      <c r="B1371">
        <v>44.16</v>
      </c>
      <c r="C1371">
        <v>44.669998</v>
      </c>
      <c r="D1371">
        <v>44.130001</v>
      </c>
      <c r="E1371">
        <v>44.66</v>
      </c>
      <c r="F1371">
        <v>38.771808999999998</v>
      </c>
      <c r="G1371">
        <v>11653000</v>
      </c>
    </row>
    <row r="1372" spans="1:7" x14ac:dyDescent="0.2">
      <c r="A1372" s="31">
        <v>43287</v>
      </c>
      <c r="B1372">
        <v>44.669998</v>
      </c>
      <c r="C1372">
        <v>44.939999</v>
      </c>
      <c r="D1372">
        <v>44.580002</v>
      </c>
      <c r="E1372">
        <v>44.639999000000003</v>
      </c>
      <c r="F1372">
        <v>38.754440000000002</v>
      </c>
      <c r="G1372">
        <v>8733900</v>
      </c>
    </row>
    <row r="1373" spans="1:7" x14ac:dyDescent="0.2">
      <c r="A1373" s="31">
        <v>43290</v>
      </c>
      <c r="B1373">
        <v>44.540000999999997</v>
      </c>
      <c r="C1373">
        <v>44.73</v>
      </c>
      <c r="D1373">
        <v>44.34</v>
      </c>
      <c r="E1373">
        <v>44.400002000000001</v>
      </c>
      <c r="F1373">
        <v>38.546084999999998</v>
      </c>
      <c r="G1373">
        <v>7373100</v>
      </c>
    </row>
    <row r="1374" spans="1:7" x14ac:dyDescent="0.2">
      <c r="A1374" s="31">
        <v>43291</v>
      </c>
      <c r="B1374">
        <v>44.509998000000003</v>
      </c>
      <c r="C1374">
        <v>45</v>
      </c>
      <c r="D1374">
        <v>44.5</v>
      </c>
      <c r="E1374">
        <v>44.970001000000003</v>
      </c>
      <c r="F1374">
        <v>39.040942999999999</v>
      </c>
      <c r="G1374">
        <v>10606100</v>
      </c>
    </row>
    <row r="1375" spans="1:7" x14ac:dyDescent="0.2">
      <c r="A1375" s="31">
        <v>43292</v>
      </c>
      <c r="B1375">
        <v>44.990001999999997</v>
      </c>
      <c r="C1375">
        <v>45</v>
      </c>
      <c r="D1375">
        <v>44.639999000000003</v>
      </c>
      <c r="E1375">
        <v>44.790000999999997</v>
      </c>
      <c r="F1375">
        <v>38.884666000000003</v>
      </c>
      <c r="G1375">
        <v>7715600</v>
      </c>
    </row>
    <row r="1376" spans="1:7" x14ac:dyDescent="0.2">
      <c r="A1376" s="31">
        <v>43293</v>
      </c>
      <c r="B1376">
        <v>44.830002</v>
      </c>
      <c r="C1376">
        <v>44.959999000000003</v>
      </c>
      <c r="D1376">
        <v>44.490001999999997</v>
      </c>
      <c r="E1376">
        <v>44.669998</v>
      </c>
      <c r="F1376">
        <v>38.780490999999998</v>
      </c>
      <c r="G1376">
        <v>6331600</v>
      </c>
    </row>
    <row r="1377" spans="1:7" x14ac:dyDescent="0.2">
      <c r="A1377" s="31">
        <v>43294</v>
      </c>
      <c r="B1377">
        <v>44.700001</v>
      </c>
      <c r="C1377">
        <v>44.779998999999997</v>
      </c>
      <c r="D1377">
        <v>44.470001000000003</v>
      </c>
      <c r="E1377">
        <v>44.740001999999997</v>
      </c>
      <c r="F1377">
        <v>38.841262999999998</v>
      </c>
      <c r="G1377">
        <v>5585900</v>
      </c>
    </row>
    <row r="1378" spans="1:7" x14ac:dyDescent="0.2">
      <c r="A1378" s="31">
        <v>43297</v>
      </c>
      <c r="B1378">
        <v>44.73</v>
      </c>
      <c r="C1378">
        <v>44.799999</v>
      </c>
      <c r="D1378">
        <v>44.529998999999997</v>
      </c>
      <c r="E1378">
        <v>44.73</v>
      </c>
      <c r="F1378">
        <v>38.832572999999996</v>
      </c>
      <c r="G1378">
        <v>5831400</v>
      </c>
    </row>
    <row r="1379" spans="1:7" x14ac:dyDescent="0.2">
      <c r="A1379" s="31">
        <v>43298</v>
      </c>
      <c r="B1379">
        <v>44.75</v>
      </c>
      <c r="C1379">
        <v>45.389999000000003</v>
      </c>
      <c r="D1379">
        <v>44.68</v>
      </c>
      <c r="E1379">
        <v>45.25</v>
      </c>
      <c r="F1379">
        <v>39.284022999999998</v>
      </c>
      <c r="G1379">
        <v>11592200</v>
      </c>
    </row>
    <row r="1380" spans="1:7" x14ac:dyDescent="0.2">
      <c r="A1380" s="31">
        <v>43299</v>
      </c>
      <c r="B1380">
        <v>45.189999</v>
      </c>
      <c r="C1380">
        <v>45.290000999999997</v>
      </c>
      <c r="D1380">
        <v>44.84</v>
      </c>
      <c r="E1380">
        <v>45.119999</v>
      </c>
      <c r="F1380">
        <v>39.171162000000002</v>
      </c>
      <c r="G1380">
        <v>7351600</v>
      </c>
    </row>
    <row r="1381" spans="1:7" x14ac:dyDescent="0.2">
      <c r="A1381" s="31">
        <v>43300</v>
      </c>
      <c r="B1381">
        <v>44.990001999999997</v>
      </c>
      <c r="C1381">
        <v>45.43</v>
      </c>
      <c r="D1381">
        <v>44.919998</v>
      </c>
      <c r="E1381">
        <v>45.110000999999997</v>
      </c>
      <c r="F1381">
        <v>39.162478999999998</v>
      </c>
      <c r="G1381">
        <v>10097500</v>
      </c>
    </row>
    <row r="1382" spans="1:7" x14ac:dyDescent="0.2">
      <c r="A1382" s="31">
        <v>43301</v>
      </c>
      <c r="B1382">
        <v>45.02</v>
      </c>
      <c r="C1382">
        <v>45.279998999999997</v>
      </c>
      <c r="D1382">
        <v>44.900002000000001</v>
      </c>
      <c r="E1382">
        <v>45.279998999999997</v>
      </c>
      <c r="F1382">
        <v>39.310070000000003</v>
      </c>
      <c r="G1382">
        <v>8588400</v>
      </c>
    </row>
    <row r="1383" spans="1:7" x14ac:dyDescent="0.2">
      <c r="A1383" s="31">
        <v>43304</v>
      </c>
      <c r="B1383">
        <v>45.279998999999997</v>
      </c>
      <c r="C1383">
        <v>45.360000999999997</v>
      </c>
      <c r="D1383">
        <v>44.77</v>
      </c>
      <c r="E1383">
        <v>44.950001</v>
      </c>
      <c r="F1383">
        <v>39.023570999999997</v>
      </c>
      <c r="G1383">
        <v>9055700</v>
      </c>
    </row>
    <row r="1384" spans="1:7" x14ac:dyDescent="0.2">
      <c r="A1384" s="31">
        <v>43305</v>
      </c>
      <c r="B1384">
        <v>44.779998999999997</v>
      </c>
      <c r="C1384">
        <v>45.27</v>
      </c>
      <c r="D1384">
        <v>44.610000999999997</v>
      </c>
      <c r="E1384">
        <v>45.259998000000003</v>
      </c>
      <c r="F1384">
        <v>39.292693999999997</v>
      </c>
      <c r="G1384">
        <v>13786100</v>
      </c>
    </row>
    <row r="1385" spans="1:7" x14ac:dyDescent="0.2">
      <c r="A1385" s="31">
        <v>43306</v>
      </c>
      <c r="B1385">
        <v>46</v>
      </c>
      <c r="C1385">
        <v>46.580002</v>
      </c>
      <c r="D1385">
        <v>45.75</v>
      </c>
      <c r="E1385">
        <v>46.09</v>
      </c>
      <c r="F1385">
        <v>40.013275</v>
      </c>
      <c r="G1385">
        <v>21330600</v>
      </c>
    </row>
    <row r="1386" spans="1:7" x14ac:dyDescent="0.2">
      <c r="A1386" s="31">
        <v>43307</v>
      </c>
      <c r="B1386">
        <v>46.360000999999997</v>
      </c>
      <c r="C1386">
        <v>46.59</v>
      </c>
      <c r="D1386">
        <v>46.200001</v>
      </c>
      <c r="E1386">
        <v>46.240001999999997</v>
      </c>
      <c r="F1386">
        <v>40.143497000000004</v>
      </c>
      <c r="G1386">
        <v>12673100</v>
      </c>
    </row>
    <row r="1387" spans="1:7" x14ac:dyDescent="0.2">
      <c r="A1387" s="31">
        <v>43308</v>
      </c>
      <c r="B1387">
        <v>46.32</v>
      </c>
      <c r="C1387">
        <v>46.5</v>
      </c>
      <c r="D1387">
        <v>46.060001</v>
      </c>
      <c r="E1387">
        <v>46.209999000000003</v>
      </c>
      <c r="F1387">
        <v>40.117451000000003</v>
      </c>
      <c r="G1387">
        <v>10516900</v>
      </c>
    </row>
    <row r="1388" spans="1:7" x14ac:dyDescent="0.2">
      <c r="A1388" s="31">
        <v>43311</v>
      </c>
      <c r="B1388">
        <v>46.099997999999999</v>
      </c>
      <c r="C1388">
        <v>46.439999</v>
      </c>
      <c r="D1388">
        <v>46.049999</v>
      </c>
      <c r="E1388">
        <v>46.23</v>
      </c>
      <c r="F1388">
        <v>40.134808</v>
      </c>
      <c r="G1388">
        <v>8967900</v>
      </c>
    </row>
    <row r="1389" spans="1:7" x14ac:dyDescent="0.2">
      <c r="A1389" s="31">
        <v>43312</v>
      </c>
      <c r="B1389">
        <v>46.400002000000001</v>
      </c>
      <c r="C1389">
        <v>46.669998</v>
      </c>
      <c r="D1389">
        <v>46.310001</v>
      </c>
      <c r="E1389">
        <v>46.630001</v>
      </c>
      <c r="F1389">
        <v>40.482078999999999</v>
      </c>
      <c r="G1389">
        <v>12438800</v>
      </c>
    </row>
    <row r="1390" spans="1:7" x14ac:dyDescent="0.2">
      <c r="A1390" s="31">
        <v>43313</v>
      </c>
      <c r="B1390">
        <v>46.450001</v>
      </c>
      <c r="C1390">
        <v>46.490001999999997</v>
      </c>
      <c r="D1390">
        <v>46.169998</v>
      </c>
      <c r="E1390">
        <v>46.389999000000003</v>
      </c>
      <c r="F1390">
        <v>40.273716</v>
      </c>
      <c r="G1390">
        <v>9904100</v>
      </c>
    </row>
    <row r="1391" spans="1:7" x14ac:dyDescent="0.2">
      <c r="A1391" s="31">
        <v>43314</v>
      </c>
      <c r="B1391">
        <v>46.48</v>
      </c>
      <c r="C1391">
        <v>46.630001</v>
      </c>
      <c r="D1391">
        <v>46.18</v>
      </c>
      <c r="E1391">
        <v>46.18</v>
      </c>
      <c r="F1391">
        <v>40.091403999999997</v>
      </c>
      <c r="G1391">
        <v>12009700</v>
      </c>
    </row>
    <row r="1392" spans="1:7" x14ac:dyDescent="0.2">
      <c r="A1392" s="31">
        <v>43315</v>
      </c>
      <c r="B1392">
        <v>46.23</v>
      </c>
      <c r="C1392">
        <v>46.759998000000003</v>
      </c>
      <c r="D1392">
        <v>46.139999000000003</v>
      </c>
      <c r="E1392">
        <v>46.619999</v>
      </c>
      <c r="F1392">
        <v>40.473391999999997</v>
      </c>
      <c r="G1392">
        <v>11462800</v>
      </c>
    </row>
    <row r="1393" spans="1:7" x14ac:dyDescent="0.2">
      <c r="A1393" s="31">
        <v>43318</v>
      </c>
      <c r="B1393">
        <v>46.599997999999999</v>
      </c>
      <c r="C1393">
        <v>46.869999</v>
      </c>
      <c r="D1393">
        <v>46.549999</v>
      </c>
      <c r="E1393">
        <v>46.650002000000001</v>
      </c>
      <c r="F1393">
        <v>40.499442999999999</v>
      </c>
      <c r="G1393">
        <v>10056100</v>
      </c>
    </row>
    <row r="1394" spans="1:7" x14ac:dyDescent="0.2">
      <c r="A1394" s="31">
        <v>43319</v>
      </c>
      <c r="B1394">
        <v>46.52</v>
      </c>
      <c r="C1394">
        <v>46.610000999999997</v>
      </c>
      <c r="D1394">
        <v>46.130001</v>
      </c>
      <c r="E1394">
        <v>46.5</v>
      </c>
      <c r="F1394">
        <v>40.369213000000002</v>
      </c>
      <c r="G1394">
        <v>8632900</v>
      </c>
    </row>
    <row r="1395" spans="1:7" x14ac:dyDescent="0.2">
      <c r="A1395" s="31">
        <v>43320</v>
      </c>
      <c r="B1395">
        <v>46.490001999999997</v>
      </c>
      <c r="C1395">
        <v>46.560001</v>
      </c>
      <c r="D1395">
        <v>46.119999</v>
      </c>
      <c r="E1395">
        <v>46.150002000000001</v>
      </c>
      <c r="F1395">
        <v>40.065361000000003</v>
      </c>
      <c r="G1395">
        <v>6810000</v>
      </c>
    </row>
    <row r="1396" spans="1:7" x14ac:dyDescent="0.2">
      <c r="A1396" s="31">
        <v>43321</v>
      </c>
      <c r="B1396">
        <v>46.25</v>
      </c>
      <c r="C1396">
        <v>46.419998</v>
      </c>
      <c r="D1396">
        <v>46.080002</v>
      </c>
      <c r="E1396">
        <v>46.349997999999999</v>
      </c>
      <c r="F1396">
        <v>40.238987000000002</v>
      </c>
      <c r="G1396">
        <v>8924100</v>
      </c>
    </row>
    <row r="1397" spans="1:7" x14ac:dyDescent="0.2">
      <c r="A1397" s="31">
        <v>43322</v>
      </c>
      <c r="B1397">
        <v>46.209999000000003</v>
      </c>
      <c r="C1397">
        <v>46.419998</v>
      </c>
      <c r="D1397">
        <v>45.970001000000003</v>
      </c>
      <c r="E1397">
        <v>46.080002</v>
      </c>
      <c r="F1397">
        <v>40.004589000000003</v>
      </c>
      <c r="G1397">
        <v>7535400</v>
      </c>
    </row>
    <row r="1398" spans="1:7" x14ac:dyDescent="0.2">
      <c r="A1398" s="31">
        <v>43325</v>
      </c>
      <c r="B1398">
        <v>46.049999</v>
      </c>
      <c r="C1398">
        <v>46.130001</v>
      </c>
      <c r="D1398">
        <v>45.700001</v>
      </c>
      <c r="E1398">
        <v>45.830002</v>
      </c>
      <c r="F1398">
        <v>39.787556000000002</v>
      </c>
      <c r="G1398">
        <v>8143400</v>
      </c>
    </row>
    <row r="1399" spans="1:7" x14ac:dyDescent="0.2">
      <c r="A1399" s="31">
        <v>43326</v>
      </c>
      <c r="B1399">
        <v>45.91</v>
      </c>
      <c r="C1399">
        <v>46.099997999999999</v>
      </c>
      <c r="D1399">
        <v>45.869999</v>
      </c>
      <c r="E1399">
        <v>45.889999000000003</v>
      </c>
      <c r="F1399">
        <v>39.83963</v>
      </c>
      <c r="G1399">
        <v>6846100</v>
      </c>
    </row>
    <row r="1400" spans="1:7" x14ac:dyDescent="0.2">
      <c r="A1400" s="31">
        <v>43327</v>
      </c>
      <c r="B1400">
        <v>45.77</v>
      </c>
      <c r="C1400">
        <v>46.150002000000001</v>
      </c>
      <c r="D1400">
        <v>45.650002000000001</v>
      </c>
      <c r="E1400">
        <v>46.080002</v>
      </c>
      <c r="F1400">
        <v>40.004589000000003</v>
      </c>
      <c r="G1400">
        <v>9686400</v>
      </c>
    </row>
    <row r="1401" spans="1:7" x14ac:dyDescent="0.2">
      <c r="A1401" s="31">
        <v>43328</v>
      </c>
      <c r="B1401">
        <v>46.110000999999997</v>
      </c>
      <c r="C1401">
        <v>46.380001</v>
      </c>
      <c r="D1401">
        <v>45.970001000000003</v>
      </c>
      <c r="E1401">
        <v>46.220001000000003</v>
      </c>
      <c r="F1401">
        <v>40.126133000000003</v>
      </c>
      <c r="G1401">
        <v>10600700</v>
      </c>
    </row>
    <row r="1402" spans="1:7" x14ac:dyDescent="0.2">
      <c r="A1402" s="31">
        <v>43329</v>
      </c>
      <c r="B1402">
        <v>46.290000999999997</v>
      </c>
      <c r="C1402">
        <v>46.73</v>
      </c>
      <c r="D1402">
        <v>46.240001999999997</v>
      </c>
      <c r="E1402">
        <v>46.599997999999999</v>
      </c>
      <c r="F1402">
        <v>40.456032</v>
      </c>
      <c r="G1402">
        <v>8885700</v>
      </c>
    </row>
    <row r="1403" spans="1:7" x14ac:dyDescent="0.2">
      <c r="A1403" s="31">
        <v>43332</v>
      </c>
      <c r="B1403">
        <v>46.68</v>
      </c>
      <c r="C1403">
        <v>46.869999</v>
      </c>
      <c r="D1403">
        <v>46.59</v>
      </c>
      <c r="E1403">
        <v>46.73</v>
      </c>
      <c r="F1403">
        <v>40.568885999999999</v>
      </c>
      <c r="G1403">
        <v>6392000</v>
      </c>
    </row>
    <row r="1404" spans="1:7" x14ac:dyDescent="0.2">
      <c r="A1404" s="31">
        <v>43333</v>
      </c>
      <c r="B1404">
        <v>46.73</v>
      </c>
      <c r="C1404">
        <v>46.75</v>
      </c>
      <c r="D1404">
        <v>46.209999000000003</v>
      </c>
      <c r="E1404">
        <v>46.220001000000003</v>
      </c>
      <c r="F1404">
        <v>40.126133000000003</v>
      </c>
      <c r="G1404">
        <v>13986300</v>
      </c>
    </row>
    <row r="1405" spans="1:7" x14ac:dyDescent="0.2">
      <c r="A1405" s="31">
        <v>43334</v>
      </c>
      <c r="B1405">
        <v>46.34</v>
      </c>
      <c r="C1405">
        <v>46.380001</v>
      </c>
      <c r="D1405">
        <v>45.919998</v>
      </c>
      <c r="E1405">
        <v>45.93</v>
      </c>
      <c r="F1405">
        <v>39.874370999999996</v>
      </c>
      <c r="G1405">
        <v>7159100</v>
      </c>
    </row>
    <row r="1406" spans="1:7" x14ac:dyDescent="0.2">
      <c r="A1406" s="31">
        <v>43335</v>
      </c>
      <c r="B1406">
        <v>45.889999000000003</v>
      </c>
      <c r="C1406">
        <v>46.080002</v>
      </c>
      <c r="D1406">
        <v>45.689999</v>
      </c>
      <c r="E1406">
        <v>45.700001</v>
      </c>
      <c r="F1406">
        <v>39.674702000000003</v>
      </c>
      <c r="G1406">
        <v>13144900</v>
      </c>
    </row>
    <row r="1407" spans="1:7" x14ac:dyDescent="0.2">
      <c r="A1407" s="31">
        <v>43336</v>
      </c>
      <c r="B1407">
        <v>45.650002000000001</v>
      </c>
      <c r="C1407">
        <v>45.799999</v>
      </c>
      <c r="D1407">
        <v>45.580002</v>
      </c>
      <c r="E1407">
        <v>45.630001</v>
      </c>
      <c r="F1407">
        <v>39.613917999999998</v>
      </c>
      <c r="G1407">
        <v>10952900</v>
      </c>
    </row>
    <row r="1408" spans="1:7" x14ac:dyDescent="0.2">
      <c r="A1408" s="31">
        <v>43339</v>
      </c>
      <c r="B1408">
        <v>46.049999</v>
      </c>
      <c r="C1408">
        <v>46.049999</v>
      </c>
      <c r="D1408">
        <v>45.560001</v>
      </c>
      <c r="E1408">
        <v>45.689999</v>
      </c>
      <c r="F1408">
        <v>39.666007999999998</v>
      </c>
      <c r="G1408">
        <v>9581200</v>
      </c>
    </row>
    <row r="1409" spans="1:7" x14ac:dyDescent="0.2">
      <c r="A1409" s="31">
        <v>43340</v>
      </c>
      <c r="B1409">
        <v>45.650002000000001</v>
      </c>
      <c r="C1409">
        <v>45.73</v>
      </c>
      <c r="D1409">
        <v>45.279998999999997</v>
      </c>
      <c r="E1409">
        <v>45.369999</v>
      </c>
      <c r="F1409">
        <v>39.388202999999997</v>
      </c>
      <c r="G1409">
        <v>8476800</v>
      </c>
    </row>
    <row r="1410" spans="1:7" x14ac:dyDescent="0.2">
      <c r="A1410" s="31">
        <v>43341</v>
      </c>
      <c r="B1410">
        <v>45.25</v>
      </c>
      <c r="C1410">
        <v>45.419998</v>
      </c>
      <c r="D1410">
        <v>45.220001000000003</v>
      </c>
      <c r="E1410">
        <v>45.330002</v>
      </c>
      <c r="F1410">
        <v>39.353476999999998</v>
      </c>
      <c r="G1410">
        <v>12410900</v>
      </c>
    </row>
    <row r="1411" spans="1:7" x14ac:dyDescent="0.2">
      <c r="A1411" s="31">
        <v>43342</v>
      </c>
      <c r="B1411">
        <v>45.279998999999997</v>
      </c>
      <c r="C1411">
        <v>45.32</v>
      </c>
      <c r="D1411">
        <v>44.889999000000003</v>
      </c>
      <c r="E1411">
        <v>44.950001</v>
      </c>
      <c r="F1411">
        <v>39.023570999999997</v>
      </c>
      <c r="G1411">
        <v>9716500</v>
      </c>
    </row>
    <row r="1412" spans="1:7" x14ac:dyDescent="0.2">
      <c r="A1412" s="31">
        <v>43343</v>
      </c>
      <c r="B1412">
        <v>45</v>
      </c>
      <c r="C1412">
        <v>45.07</v>
      </c>
      <c r="D1412">
        <v>44.389999000000003</v>
      </c>
      <c r="E1412">
        <v>44.57</v>
      </c>
      <c r="F1412">
        <v>38.693671999999999</v>
      </c>
      <c r="G1412">
        <v>19834100</v>
      </c>
    </row>
    <row r="1413" spans="1:7" x14ac:dyDescent="0.2">
      <c r="A1413" s="31">
        <v>43347</v>
      </c>
      <c r="B1413">
        <v>44.599997999999999</v>
      </c>
      <c r="C1413">
        <v>44.900002000000001</v>
      </c>
      <c r="D1413">
        <v>44.509998000000003</v>
      </c>
      <c r="E1413">
        <v>44.759998000000003</v>
      </c>
      <c r="F1413">
        <v>38.858615999999998</v>
      </c>
      <c r="G1413">
        <v>11138500</v>
      </c>
    </row>
    <row r="1414" spans="1:7" x14ac:dyDescent="0.2">
      <c r="A1414" s="31">
        <v>43348</v>
      </c>
      <c r="B1414">
        <v>44.66</v>
      </c>
      <c r="C1414">
        <v>45.419998</v>
      </c>
      <c r="D1414">
        <v>44.66</v>
      </c>
      <c r="E1414">
        <v>45.380001</v>
      </c>
      <c r="F1414">
        <v>39.396877000000003</v>
      </c>
      <c r="G1414">
        <v>10554900</v>
      </c>
    </row>
    <row r="1415" spans="1:7" x14ac:dyDescent="0.2">
      <c r="A1415" s="31">
        <v>43349</v>
      </c>
      <c r="B1415">
        <v>45.400002000000001</v>
      </c>
      <c r="C1415">
        <v>46</v>
      </c>
      <c r="D1415">
        <v>45.299999</v>
      </c>
      <c r="E1415">
        <v>45.77</v>
      </c>
      <c r="F1415">
        <v>39.735458000000001</v>
      </c>
      <c r="G1415">
        <v>11439400</v>
      </c>
    </row>
    <row r="1416" spans="1:7" x14ac:dyDescent="0.2">
      <c r="A1416" s="31">
        <v>43350</v>
      </c>
      <c r="B1416">
        <v>45.599997999999999</v>
      </c>
      <c r="C1416">
        <v>45.82</v>
      </c>
      <c r="D1416">
        <v>45.279998999999997</v>
      </c>
      <c r="E1416">
        <v>45.720001000000003</v>
      </c>
      <c r="F1416">
        <v>39.692059</v>
      </c>
      <c r="G1416">
        <v>10208100</v>
      </c>
    </row>
    <row r="1417" spans="1:7" x14ac:dyDescent="0.2">
      <c r="A1417" s="31">
        <v>43353</v>
      </c>
      <c r="B1417">
        <v>45.91</v>
      </c>
      <c r="C1417">
        <v>46.310001</v>
      </c>
      <c r="D1417">
        <v>45.799999</v>
      </c>
      <c r="E1417">
        <v>46.060001</v>
      </c>
      <c r="F1417">
        <v>39.987225000000002</v>
      </c>
      <c r="G1417">
        <v>8568900</v>
      </c>
    </row>
    <row r="1418" spans="1:7" x14ac:dyDescent="0.2">
      <c r="A1418" s="31">
        <v>43354</v>
      </c>
      <c r="B1418">
        <v>46.099997999999999</v>
      </c>
      <c r="C1418">
        <v>46.150002000000001</v>
      </c>
      <c r="D1418">
        <v>45.880001</v>
      </c>
      <c r="E1418">
        <v>46.02</v>
      </c>
      <c r="F1418">
        <v>39.952503</v>
      </c>
      <c r="G1418">
        <v>9278300</v>
      </c>
    </row>
    <row r="1419" spans="1:7" x14ac:dyDescent="0.2">
      <c r="A1419" s="31">
        <v>43355</v>
      </c>
      <c r="B1419">
        <v>46.16</v>
      </c>
      <c r="C1419">
        <v>46.299999</v>
      </c>
      <c r="D1419">
        <v>46.02</v>
      </c>
      <c r="E1419">
        <v>46.240001999999997</v>
      </c>
      <c r="F1419">
        <v>40.143497000000004</v>
      </c>
      <c r="G1419">
        <v>13216400</v>
      </c>
    </row>
    <row r="1420" spans="1:7" x14ac:dyDescent="0.2">
      <c r="A1420" s="31">
        <v>43356</v>
      </c>
      <c r="B1420">
        <v>46.009998000000003</v>
      </c>
      <c r="C1420">
        <v>46.119999</v>
      </c>
      <c r="D1420">
        <v>45.709999000000003</v>
      </c>
      <c r="E1420">
        <v>45.830002</v>
      </c>
      <c r="F1420">
        <v>40.125984000000003</v>
      </c>
      <c r="G1420">
        <v>8294800</v>
      </c>
    </row>
    <row r="1421" spans="1:7" x14ac:dyDescent="0.2">
      <c r="A1421" s="31">
        <v>43357</v>
      </c>
      <c r="B1421">
        <v>45.919998</v>
      </c>
      <c r="C1421">
        <v>46.029998999999997</v>
      </c>
      <c r="D1421">
        <v>45.610000999999997</v>
      </c>
      <c r="E1421">
        <v>45.990001999999997</v>
      </c>
      <c r="F1421">
        <v>40.266075000000001</v>
      </c>
      <c r="G1421">
        <v>7612900</v>
      </c>
    </row>
    <row r="1422" spans="1:7" x14ac:dyDescent="0.2">
      <c r="A1422" s="31">
        <v>43360</v>
      </c>
      <c r="B1422">
        <v>46</v>
      </c>
      <c r="C1422">
        <v>46.330002</v>
      </c>
      <c r="D1422">
        <v>45.91</v>
      </c>
      <c r="E1422">
        <v>46.32</v>
      </c>
      <c r="F1422">
        <v>40.554985000000002</v>
      </c>
      <c r="G1422">
        <v>8527300</v>
      </c>
    </row>
    <row r="1423" spans="1:7" x14ac:dyDescent="0.2">
      <c r="A1423" s="31">
        <v>43361</v>
      </c>
      <c r="B1423">
        <v>46.389999000000003</v>
      </c>
      <c r="C1423">
        <v>46.529998999999997</v>
      </c>
      <c r="D1423">
        <v>45.93</v>
      </c>
      <c r="E1423">
        <v>45.93</v>
      </c>
      <c r="F1423">
        <v>40.213543000000001</v>
      </c>
      <c r="G1423">
        <v>9847400</v>
      </c>
    </row>
    <row r="1424" spans="1:7" x14ac:dyDescent="0.2">
      <c r="A1424" s="31">
        <v>43362</v>
      </c>
      <c r="B1424">
        <v>46</v>
      </c>
      <c r="C1424">
        <v>46.110000999999997</v>
      </c>
      <c r="D1424">
        <v>45.869999</v>
      </c>
      <c r="E1424">
        <v>45.959999000000003</v>
      </c>
      <c r="F1424">
        <v>40.239798999999998</v>
      </c>
      <c r="G1424">
        <v>7119000</v>
      </c>
    </row>
    <row r="1425" spans="1:7" x14ac:dyDescent="0.2">
      <c r="A1425" s="31">
        <v>43363</v>
      </c>
      <c r="B1425">
        <v>46.220001000000003</v>
      </c>
      <c r="C1425">
        <v>46.68</v>
      </c>
      <c r="D1425">
        <v>46.150002000000001</v>
      </c>
      <c r="E1425">
        <v>46.639999000000003</v>
      </c>
      <c r="F1425">
        <v>40.835163000000001</v>
      </c>
      <c r="G1425">
        <v>9736700</v>
      </c>
    </row>
    <row r="1426" spans="1:7" x14ac:dyDescent="0.2">
      <c r="A1426" s="31">
        <v>43364</v>
      </c>
      <c r="B1426">
        <v>46.639999000000003</v>
      </c>
      <c r="C1426">
        <v>46.689999</v>
      </c>
      <c r="D1426">
        <v>46.380001</v>
      </c>
      <c r="E1426">
        <v>46.580002</v>
      </c>
      <c r="F1426">
        <v>40.782631000000002</v>
      </c>
      <c r="G1426">
        <v>19240300</v>
      </c>
    </row>
    <row r="1427" spans="1:7" x14ac:dyDescent="0.2">
      <c r="A1427" s="31">
        <v>43367</v>
      </c>
      <c r="B1427">
        <v>46.490001999999997</v>
      </c>
      <c r="C1427">
        <v>46.529998999999997</v>
      </c>
      <c r="D1427">
        <v>45.84</v>
      </c>
      <c r="E1427">
        <v>46.07</v>
      </c>
      <c r="F1427">
        <v>40.336112999999997</v>
      </c>
      <c r="G1427">
        <v>10778900</v>
      </c>
    </row>
    <row r="1428" spans="1:7" x14ac:dyDescent="0.2">
      <c r="A1428" s="31">
        <v>43368</v>
      </c>
      <c r="B1428">
        <v>46.060001</v>
      </c>
      <c r="C1428">
        <v>46.18</v>
      </c>
      <c r="D1428">
        <v>45.610000999999997</v>
      </c>
      <c r="E1428">
        <v>45.68</v>
      </c>
      <c r="F1428">
        <v>39.994655999999999</v>
      </c>
      <c r="G1428">
        <v>7919100</v>
      </c>
    </row>
    <row r="1429" spans="1:7" x14ac:dyDescent="0.2">
      <c r="A1429" s="31">
        <v>43369</v>
      </c>
      <c r="B1429">
        <v>45.77</v>
      </c>
      <c r="C1429">
        <v>46.07</v>
      </c>
      <c r="D1429">
        <v>45.57</v>
      </c>
      <c r="E1429">
        <v>45.849997999999999</v>
      </c>
      <c r="F1429">
        <v>40.143493999999997</v>
      </c>
      <c r="G1429">
        <v>10162600</v>
      </c>
    </row>
    <row r="1430" spans="1:7" x14ac:dyDescent="0.2">
      <c r="A1430" s="31">
        <v>43370</v>
      </c>
      <c r="B1430">
        <v>45.73</v>
      </c>
      <c r="C1430">
        <v>46.18</v>
      </c>
      <c r="D1430">
        <v>45.68</v>
      </c>
      <c r="E1430">
        <v>46.009998000000003</v>
      </c>
      <c r="F1430">
        <v>40.283577000000001</v>
      </c>
      <c r="G1430">
        <v>10826900</v>
      </c>
    </row>
    <row r="1431" spans="1:7" x14ac:dyDescent="0.2">
      <c r="A1431" s="31">
        <v>43371</v>
      </c>
      <c r="B1431">
        <v>46</v>
      </c>
      <c r="C1431">
        <v>46.189999</v>
      </c>
      <c r="D1431">
        <v>45.970001000000003</v>
      </c>
      <c r="E1431">
        <v>46.189999</v>
      </c>
      <c r="F1431">
        <v>40.441181</v>
      </c>
      <c r="G1431">
        <v>9071900</v>
      </c>
    </row>
    <row r="1432" spans="1:7" x14ac:dyDescent="0.2">
      <c r="A1432" s="31">
        <v>43374</v>
      </c>
      <c r="B1432">
        <v>46.169998</v>
      </c>
      <c r="C1432">
        <v>46.349997999999999</v>
      </c>
      <c r="D1432">
        <v>46.049999</v>
      </c>
      <c r="E1432">
        <v>46.23</v>
      </c>
      <c r="F1432">
        <v>40.476199999999999</v>
      </c>
      <c r="G1432">
        <v>9364700</v>
      </c>
    </row>
    <row r="1433" spans="1:7" x14ac:dyDescent="0.2">
      <c r="A1433" s="31">
        <v>43375</v>
      </c>
      <c r="B1433">
        <v>46.279998999999997</v>
      </c>
      <c r="C1433">
        <v>46.560001</v>
      </c>
      <c r="D1433">
        <v>46.060001</v>
      </c>
      <c r="E1433">
        <v>46.509998000000003</v>
      </c>
      <c r="F1433">
        <v>40.721344000000002</v>
      </c>
      <c r="G1433">
        <v>7462700</v>
      </c>
    </row>
    <row r="1434" spans="1:7" x14ac:dyDescent="0.2">
      <c r="A1434" s="31">
        <v>43376</v>
      </c>
      <c r="B1434">
        <v>46.459999000000003</v>
      </c>
      <c r="C1434">
        <v>46.549999</v>
      </c>
      <c r="D1434">
        <v>45.799999</v>
      </c>
      <c r="E1434">
        <v>45.869999</v>
      </c>
      <c r="F1434">
        <v>40.161006999999998</v>
      </c>
      <c r="G1434">
        <v>10542300</v>
      </c>
    </row>
    <row r="1435" spans="1:7" x14ac:dyDescent="0.2">
      <c r="A1435" s="31">
        <v>43377</v>
      </c>
      <c r="B1435">
        <v>45.66</v>
      </c>
      <c r="C1435">
        <v>45.900002000000001</v>
      </c>
      <c r="D1435">
        <v>45.43</v>
      </c>
      <c r="E1435">
        <v>45.849997999999999</v>
      </c>
      <c r="F1435">
        <v>40.143493999999997</v>
      </c>
      <c r="G1435">
        <v>9582300</v>
      </c>
    </row>
    <row r="1436" spans="1:7" x14ac:dyDescent="0.2">
      <c r="A1436" s="31">
        <v>43378</v>
      </c>
      <c r="B1436">
        <v>45.939999</v>
      </c>
      <c r="C1436">
        <v>46.16</v>
      </c>
      <c r="D1436">
        <v>45.689999</v>
      </c>
      <c r="E1436">
        <v>45.880001</v>
      </c>
      <c r="F1436">
        <v>40.169761999999999</v>
      </c>
      <c r="G1436">
        <v>8734100</v>
      </c>
    </row>
    <row r="1437" spans="1:7" x14ac:dyDescent="0.2">
      <c r="A1437" s="31">
        <v>43381</v>
      </c>
      <c r="B1437">
        <v>45.990001999999997</v>
      </c>
      <c r="C1437">
        <v>46.580002</v>
      </c>
      <c r="D1437">
        <v>45.970001000000003</v>
      </c>
      <c r="E1437">
        <v>46.48</v>
      </c>
      <c r="F1437">
        <v>40.695087000000001</v>
      </c>
      <c r="G1437">
        <v>9808100</v>
      </c>
    </row>
    <row r="1438" spans="1:7" x14ac:dyDescent="0.2">
      <c r="A1438" s="31">
        <v>43382</v>
      </c>
      <c r="B1438">
        <v>46.380001</v>
      </c>
      <c r="C1438">
        <v>46.549999</v>
      </c>
      <c r="D1438">
        <v>46.220001000000003</v>
      </c>
      <c r="E1438">
        <v>46.389999000000003</v>
      </c>
      <c r="F1438">
        <v>40.616287</v>
      </c>
      <c r="G1438">
        <v>10824500</v>
      </c>
    </row>
    <row r="1439" spans="1:7" x14ac:dyDescent="0.2">
      <c r="A1439" s="31">
        <v>43383</v>
      </c>
      <c r="B1439">
        <v>46.299999</v>
      </c>
      <c r="C1439">
        <v>46.700001</v>
      </c>
      <c r="D1439">
        <v>45.669998</v>
      </c>
      <c r="E1439">
        <v>45.68</v>
      </c>
      <c r="F1439">
        <v>39.994655999999999</v>
      </c>
      <c r="G1439">
        <v>13917000</v>
      </c>
    </row>
    <row r="1440" spans="1:7" x14ac:dyDescent="0.2">
      <c r="A1440" s="31">
        <v>43384</v>
      </c>
      <c r="B1440">
        <v>45.799999</v>
      </c>
      <c r="C1440">
        <v>45.970001000000003</v>
      </c>
      <c r="D1440">
        <v>44.5</v>
      </c>
      <c r="E1440">
        <v>44.639999000000003</v>
      </c>
      <c r="F1440">
        <v>39.08408</v>
      </c>
      <c r="G1440">
        <v>17677900</v>
      </c>
    </row>
    <row r="1441" spans="1:7" x14ac:dyDescent="0.2">
      <c r="A1441" s="31">
        <v>43385</v>
      </c>
      <c r="B1441">
        <v>44.48</v>
      </c>
      <c r="C1441">
        <v>44.880001</v>
      </c>
      <c r="D1441">
        <v>44.25</v>
      </c>
      <c r="E1441">
        <v>44.68</v>
      </c>
      <c r="F1441">
        <v>39.119114000000003</v>
      </c>
      <c r="G1441">
        <v>12420100</v>
      </c>
    </row>
    <row r="1442" spans="1:7" x14ac:dyDescent="0.2">
      <c r="A1442" s="31">
        <v>43388</v>
      </c>
      <c r="B1442">
        <v>44.639999000000003</v>
      </c>
      <c r="C1442">
        <v>45.27</v>
      </c>
      <c r="D1442">
        <v>44.59</v>
      </c>
      <c r="E1442">
        <v>44.91</v>
      </c>
      <c r="F1442">
        <v>39.320484</v>
      </c>
      <c r="G1442">
        <v>11608500</v>
      </c>
    </row>
    <row r="1443" spans="1:7" x14ac:dyDescent="0.2">
      <c r="A1443" s="31">
        <v>43389</v>
      </c>
      <c r="B1443">
        <v>45.02</v>
      </c>
      <c r="C1443">
        <v>45.599997999999999</v>
      </c>
      <c r="D1443">
        <v>44.860000999999997</v>
      </c>
      <c r="E1443">
        <v>45.490001999999997</v>
      </c>
      <c r="F1443">
        <v>39.828293000000002</v>
      </c>
      <c r="G1443">
        <v>10442500</v>
      </c>
    </row>
    <row r="1444" spans="1:7" x14ac:dyDescent="0.2">
      <c r="A1444" s="31">
        <v>43390</v>
      </c>
      <c r="B1444">
        <v>45.41</v>
      </c>
      <c r="C1444">
        <v>45.990001999999997</v>
      </c>
      <c r="D1444">
        <v>45.360000999999997</v>
      </c>
      <c r="E1444">
        <v>45.860000999999997</v>
      </c>
      <c r="F1444">
        <v>40.152251999999997</v>
      </c>
      <c r="G1444">
        <v>11055800</v>
      </c>
    </row>
    <row r="1445" spans="1:7" x14ac:dyDescent="0.2">
      <c r="A1445" s="31">
        <v>43391</v>
      </c>
      <c r="B1445">
        <v>45.900002000000001</v>
      </c>
      <c r="C1445">
        <v>46.080002</v>
      </c>
      <c r="D1445">
        <v>45.459999000000003</v>
      </c>
      <c r="E1445">
        <v>45.610000999999997</v>
      </c>
      <c r="F1445">
        <v>39.933365000000002</v>
      </c>
      <c r="G1445">
        <v>12716900</v>
      </c>
    </row>
    <row r="1446" spans="1:7" x14ac:dyDescent="0.2">
      <c r="A1446" s="31">
        <v>43392</v>
      </c>
      <c r="B1446">
        <v>45.830002</v>
      </c>
      <c r="C1446">
        <v>46.490001999999997</v>
      </c>
      <c r="D1446">
        <v>45.830002</v>
      </c>
      <c r="E1446">
        <v>46.330002</v>
      </c>
      <c r="F1446">
        <v>40.563751000000003</v>
      </c>
      <c r="G1446">
        <v>13989200</v>
      </c>
    </row>
    <row r="1447" spans="1:7" x14ac:dyDescent="0.2">
      <c r="A1447" s="31">
        <v>43395</v>
      </c>
      <c r="B1447">
        <v>46.369999</v>
      </c>
      <c r="C1447">
        <v>46.459999000000003</v>
      </c>
      <c r="D1447">
        <v>45.810001</v>
      </c>
      <c r="E1447">
        <v>45.970001000000003</v>
      </c>
      <c r="F1447">
        <v>40.248553999999999</v>
      </c>
      <c r="G1447">
        <v>14283600</v>
      </c>
    </row>
    <row r="1448" spans="1:7" x14ac:dyDescent="0.2">
      <c r="A1448" s="31">
        <v>43396</v>
      </c>
      <c r="B1448">
        <v>45.619999</v>
      </c>
      <c r="C1448">
        <v>46.459999000000003</v>
      </c>
      <c r="D1448">
        <v>45.450001</v>
      </c>
      <c r="E1448">
        <v>46.360000999999997</v>
      </c>
      <c r="F1448">
        <v>40.590023000000002</v>
      </c>
      <c r="G1448">
        <v>17483900</v>
      </c>
    </row>
    <row r="1449" spans="1:7" x14ac:dyDescent="0.2">
      <c r="A1449" s="31">
        <v>43397</v>
      </c>
      <c r="B1449">
        <v>46.330002</v>
      </c>
      <c r="C1449">
        <v>47.389999000000003</v>
      </c>
      <c r="D1449">
        <v>46.240001999999997</v>
      </c>
      <c r="E1449">
        <v>46.73</v>
      </c>
      <c r="F1449">
        <v>40.913963000000003</v>
      </c>
      <c r="G1449">
        <v>21626000</v>
      </c>
    </row>
    <row r="1450" spans="1:7" x14ac:dyDescent="0.2">
      <c r="A1450" s="31">
        <v>43398</v>
      </c>
      <c r="B1450">
        <v>46.650002000000001</v>
      </c>
      <c r="C1450">
        <v>46.740001999999997</v>
      </c>
      <c r="D1450">
        <v>46.119999</v>
      </c>
      <c r="E1450">
        <v>46.509998000000003</v>
      </c>
      <c r="F1450">
        <v>40.721344000000002</v>
      </c>
      <c r="G1450">
        <v>14220200</v>
      </c>
    </row>
    <row r="1451" spans="1:7" x14ac:dyDescent="0.2">
      <c r="A1451" s="31">
        <v>43399</v>
      </c>
      <c r="B1451">
        <v>46.369999</v>
      </c>
      <c r="C1451">
        <v>46.48</v>
      </c>
      <c r="D1451">
        <v>45.43</v>
      </c>
      <c r="E1451">
        <v>45.919998</v>
      </c>
      <c r="F1451">
        <v>40.204777</v>
      </c>
      <c r="G1451">
        <v>21458000</v>
      </c>
    </row>
    <row r="1452" spans="1:7" x14ac:dyDescent="0.2">
      <c r="A1452" s="31">
        <v>43402</v>
      </c>
      <c r="B1452">
        <v>46.150002000000001</v>
      </c>
      <c r="C1452">
        <v>46.560001</v>
      </c>
      <c r="D1452">
        <v>46.049999</v>
      </c>
      <c r="E1452">
        <v>46.459999000000003</v>
      </c>
      <c r="F1452">
        <v>40.677570000000003</v>
      </c>
      <c r="G1452">
        <v>20932200</v>
      </c>
    </row>
    <row r="1453" spans="1:7" x14ac:dyDescent="0.2">
      <c r="A1453" s="31">
        <v>43403</v>
      </c>
      <c r="B1453">
        <v>46.619999</v>
      </c>
      <c r="C1453">
        <v>47.740001999999997</v>
      </c>
      <c r="D1453">
        <v>46.040000999999997</v>
      </c>
      <c r="E1453">
        <v>47.630001</v>
      </c>
      <c r="F1453">
        <v>41.701957999999998</v>
      </c>
      <c r="G1453">
        <v>20895400</v>
      </c>
    </row>
    <row r="1454" spans="1:7" x14ac:dyDescent="0.2">
      <c r="A1454" s="31">
        <v>43404</v>
      </c>
      <c r="B1454">
        <v>47.5</v>
      </c>
      <c r="C1454">
        <v>48.080002</v>
      </c>
      <c r="D1454">
        <v>47.220001000000003</v>
      </c>
      <c r="E1454">
        <v>47.880001</v>
      </c>
      <c r="F1454">
        <v>41.920841000000003</v>
      </c>
      <c r="G1454">
        <v>25309400</v>
      </c>
    </row>
    <row r="1455" spans="1:7" x14ac:dyDescent="0.2">
      <c r="A1455" s="31">
        <v>43405</v>
      </c>
      <c r="B1455">
        <v>47.810001</v>
      </c>
      <c r="C1455">
        <v>48.150002000000001</v>
      </c>
      <c r="D1455">
        <v>47.299999</v>
      </c>
      <c r="E1455">
        <v>47.740001999999997</v>
      </c>
      <c r="F1455">
        <v>41.798264000000003</v>
      </c>
      <c r="G1455">
        <v>16494500</v>
      </c>
    </row>
    <row r="1456" spans="1:7" x14ac:dyDescent="0.2">
      <c r="A1456" s="31">
        <v>43406</v>
      </c>
      <c r="B1456">
        <v>47.82</v>
      </c>
      <c r="C1456">
        <v>48</v>
      </c>
      <c r="D1456">
        <v>47.439999</v>
      </c>
      <c r="E1456">
        <v>48</v>
      </c>
      <c r="F1456">
        <v>42.025902000000002</v>
      </c>
      <c r="G1456">
        <v>17584900</v>
      </c>
    </row>
    <row r="1457" spans="1:7" x14ac:dyDescent="0.2">
      <c r="A1457" s="31">
        <v>43409</v>
      </c>
      <c r="B1457">
        <v>48</v>
      </c>
      <c r="C1457">
        <v>48.779998999999997</v>
      </c>
      <c r="D1457">
        <v>47.919998</v>
      </c>
      <c r="E1457">
        <v>48.689999</v>
      </c>
      <c r="F1457">
        <v>42.630023999999999</v>
      </c>
      <c r="G1457">
        <v>16543500</v>
      </c>
    </row>
    <row r="1458" spans="1:7" x14ac:dyDescent="0.2">
      <c r="A1458" s="31">
        <v>43410</v>
      </c>
      <c r="B1458">
        <v>48.650002000000001</v>
      </c>
      <c r="C1458">
        <v>49.130001</v>
      </c>
      <c r="D1458">
        <v>48.599997999999999</v>
      </c>
      <c r="E1458">
        <v>49.110000999999997</v>
      </c>
      <c r="F1458">
        <v>42.997748999999999</v>
      </c>
      <c r="G1458">
        <v>14373400</v>
      </c>
    </row>
    <row r="1459" spans="1:7" x14ac:dyDescent="0.2">
      <c r="A1459" s="31">
        <v>43411</v>
      </c>
      <c r="B1459">
        <v>49.389999000000003</v>
      </c>
      <c r="C1459">
        <v>49.549999</v>
      </c>
      <c r="D1459">
        <v>49.029998999999997</v>
      </c>
      <c r="E1459">
        <v>49.369999</v>
      </c>
      <c r="F1459">
        <v>43.225403</v>
      </c>
      <c r="G1459">
        <v>12239700</v>
      </c>
    </row>
    <row r="1460" spans="1:7" x14ac:dyDescent="0.2">
      <c r="A1460" s="31">
        <v>43412</v>
      </c>
      <c r="B1460">
        <v>49.119999</v>
      </c>
      <c r="C1460">
        <v>49.369999</v>
      </c>
      <c r="D1460">
        <v>49.099997999999999</v>
      </c>
      <c r="E1460">
        <v>49.330002</v>
      </c>
      <c r="F1460">
        <v>43.190372000000004</v>
      </c>
      <c r="G1460">
        <v>9762800</v>
      </c>
    </row>
    <row r="1461" spans="1:7" x14ac:dyDescent="0.2">
      <c r="A1461" s="31">
        <v>43413</v>
      </c>
      <c r="B1461">
        <v>49.389999000000003</v>
      </c>
      <c r="C1461">
        <v>49.889999000000003</v>
      </c>
      <c r="D1461">
        <v>49.360000999999997</v>
      </c>
      <c r="E1461">
        <v>49.68</v>
      </c>
      <c r="F1461">
        <v>43.496806999999997</v>
      </c>
      <c r="G1461">
        <v>12398100</v>
      </c>
    </row>
    <row r="1462" spans="1:7" x14ac:dyDescent="0.2">
      <c r="A1462" s="31">
        <v>43416</v>
      </c>
      <c r="B1462">
        <v>49.610000999999997</v>
      </c>
      <c r="C1462">
        <v>50.240001999999997</v>
      </c>
      <c r="D1462">
        <v>49.540000999999997</v>
      </c>
      <c r="E1462">
        <v>49.869999</v>
      </c>
      <c r="F1462">
        <v>43.663162</v>
      </c>
      <c r="G1462">
        <v>13918300</v>
      </c>
    </row>
    <row r="1463" spans="1:7" x14ac:dyDescent="0.2">
      <c r="A1463" s="31">
        <v>43417</v>
      </c>
      <c r="B1463">
        <v>49.810001</v>
      </c>
      <c r="C1463">
        <v>50</v>
      </c>
      <c r="D1463">
        <v>49.580002</v>
      </c>
      <c r="E1463">
        <v>49.860000999999997</v>
      </c>
      <c r="F1463">
        <v>43.654407999999997</v>
      </c>
      <c r="G1463">
        <v>13872900</v>
      </c>
    </row>
    <row r="1464" spans="1:7" x14ac:dyDescent="0.2">
      <c r="A1464" s="31">
        <v>43418</v>
      </c>
      <c r="B1464">
        <v>49.849997999999999</v>
      </c>
      <c r="C1464">
        <v>49.939999</v>
      </c>
      <c r="D1464">
        <v>49.59</v>
      </c>
      <c r="E1464">
        <v>49.759998000000003</v>
      </c>
      <c r="F1464">
        <v>43.566856000000001</v>
      </c>
      <c r="G1464">
        <v>12106800</v>
      </c>
    </row>
    <row r="1465" spans="1:7" x14ac:dyDescent="0.2">
      <c r="A1465" s="31">
        <v>43419</v>
      </c>
      <c r="B1465">
        <v>49.66</v>
      </c>
      <c r="C1465">
        <v>49.75</v>
      </c>
      <c r="D1465">
        <v>49.27</v>
      </c>
      <c r="E1465">
        <v>49.740001999999997</v>
      </c>
      <c r="F1465">
        <v>43.549339000000003</v>
      </c>
      <c r="G1465">
        <v>12080100</v>
      </c>
    </row>
    <row r="1466" spans="1:7" x14ac:dyDescent="0.2">
      <c r="A1466" s="31">
        <v>43420</v>
      </c>
      <c r="B1466">
        <v>49.66</v>
      </c>
      <c r="C1466">
        <v>50.25</v>
      </c>
      <c r="D1466">
        <v>49.630001</v>
      </c>
      <c r="E1466">
        <v>50.169998</v>
      </c>
      <c r="F1466">
        <v>43.925823000000001</v>
      </c>
      <c r="G1466">
        <v>13405800</v>
      </c>
    </row>
    <row r="1467" spans="1:7" x14ac:dyDescent="0.2">
      <c r="A1467" s="31">
        <v>43423</v>
      </c>
      <c r="B1467">
        <v>50.310001</v>
      </c>
      <c r="C1467">
        <v>50.759998000000003</v>
      </c>
      <c r="D1467">
        <v>50.25</v>
      </c>
      <c r="E1467">
        <v>50.509998000000003</v>
      </c>
      <c r="F1467">
        <v>44.223503000000001</v>
      </c>
      <c r="G1467">
        <v>13575800</v>
      </c>
    </row>
    <row r="1468" spans="1:7" x14ac:dyDescent="0.2">
      <c r="A1468" s="31">
        <v>43424</v>
      </c>
      <c r="B1468">
        <v>50.82</v>
      </c>
      <c r="C1468">
        <v>50.84</v>
      </c>
      <c r="D1468">
        <v>49.209999000000003</v>
      </c>
      <c r="E1468">
        <v>49.380001</v>
      </c>
      <c r="F1468">
        <v>43.234146000000003</v>
      </c>
      <c r="G1468">
        <v>16255300</v>
      </c>
    </row>
    <row r="1469" spans="1:7" x14ac:dyDescent="0.2">
      <c r="A1469" s="31">
        <v>43425</v>
      </c>
      <c r="B1469">
        <v>49.23</v>
      </c>
      <c r="C1469">
        <v>49.439999</v>
      </c>
      <c r="D1469">
        <v>48.59</v>
      </c>
      <c r="E1469">
        <v>48.73</v>
      </c>
      <c r="F1469">
        <v>42.665047000000001</v>
      </c>
      <c r="G1469">
        <v>13559200</v>
      </c>
    </row>
    <row r="1470" spans="1:7" x14ac:dyDescent="0.2">
      <c r="A1470" s="31">
        <v>43427</v>
      </c>
      <c r="B1470">
        <v>48.75</v>
      </c>
      <c r="C1470">
        <v>49.23</v>
      </c>
      <c r="D1470">
        <v>48.549999</v>
      </c>
      <c r="E1470">
        <v>49.02</v>
      </c>
      <c r="F1470">
        <v>42.918961000000003</v>
      </c>
      <c r="G1470">
        <v>4792500</v>
      </c>
    </row>
    <row r="1471" spans="1:7" x14ac:dyDescent="0.2">
      <c r="A1471" s="31">
        <v>43430</v>
      </c>
      <c r="B1471">
        <v>49.009998000000003</v>
      </c>
      <c r="C1471">
        <v>49.23</v>
      </c>
      <c r="D1471">
        <v>48.669998</v>
      </c>
      <c r="E1471">
        <v>48.869999</v>
      </c>
      <c r="F1471">
        <v>42.787621000000001</v>
      </c>
      <c r="G1471">
        <v>9341900</v>
      </c>
    </row>
    <row r="1472" spans="1:7" x14ac:dyDescent="0.2">
      <c r="A1472" s="31">
        <v>43431</v>
      </c>
      <c r="B1472">
        <v>48.880001</v>
      </c>
      <c r="C1472">
        <v>49.41</v>
      </c>
      <c r="D1472">
        <v>48.73</v>
      </c>
      <c r="E1472">
        <v>49.369999</v>
      </c>
      <c r="F1472">
        <v>43.225403</v>
      </c>
      <c r="G1472">
        <v>9180700</v>
      </c>
    </row>
    <row r="1473" spans="1:7" x14ac:dyDescent="0.2">
      <c r="A1473" s="31">
        <v>43432</v>
      </c>
      <c r="B1473">
        <v>49.209999000000003</v>
      </c>
      <c r="C1473">
        <v>49.720001000000003</v>
      </c>
      <c r="D1473">
        <v>49.209999000000003</v>
      </c>
      <c r="E1473">
        <v>49.709999000000003</v>
      </c>
      <c r="F1473">
        <v>43.523079000000003</v>
      </c>
      <c r="G1473">
        <v>11368700</v>
      </c>
    </row>
    <row r="1474" spans="1:7" x14ac:dyDescent="0.2">
      <c r="A1474" s="31">
        <v>43433</v>
      </c>
      <c r="B1474">
        <v>49.279998999999997</v>
      </c>
      <c r="C1474">
        <v>49.43</v>
      </c>
      <c r="D1474">
        <v>48.970001000000003</v>
      </c>
      <c r="E1474">
        <v>48.98</v>
      </c>
      <c r="F1474">
        <v>43.223038000000003</v>
      </c>
      <c r="G1474">
        <v>11564300</v>
      </c>
    </row>
    <row r="1475" spans="1:7" x14ac:dyDescent="0.2">
      <c r="A1475" s="31">
        <v>43434</v>
      </c>
      <c r="B1475">
        <v>49</v>
      </c>
      <c r="C1475">
        <v>50.490001999999997</v>
      </c>
      <c r="D1475">
        <v>48.990001999999997</v>
      </c>
      <c r="E1475">
        <v>50.400002000000001</v>
      </c>
      <c r="F1475">
        <v>44.476143</v>
      </c>
      <c r="G1475">
        <v>25538200</v>
      </c>
    </row>
    <row r="1476" spans="1:7" x14ac:dyDescent="0.2">
      <c r="A1476" s="31">
        <v>43437</v>
      </c>
      <c r="B1476">
        <v>49.869999</v>
      </c>
      <c r="C1476">
        <v>49.959999000000003</v>
      </c>
      <c r="D1476">
        <v>48.889999000000003</v>
      </c>
      <c r="E1476">
        <v>49.689999</v>
      </c>
      <c r="F1476">
        <v>43.849589999999999</v>
      </c>
      <c r="G1476">
        <v>14877200</v>
      </c>
    </row>
    <row r="1477" spans="1:7" x14ac:dyDescent="0.2">
      <c r="A1477" s="31">
        <v>43438</v>
      </c>
      <c r="B1477">
        <v>49.970001000000003</v>
      </c>
      <c r="C1477">
        <v>50.509998000000003</v>
      </c>
      <c r="D1477">
        <v>49.5</v>
      </c>
      <c r="E1477">
        <v>49.580002</v>
      </c>
      <c r="F1477">
        <v>43.752513999999998</v>
      </c>
      <c r="G1477">
        <v>19059900</v>
      </c>
    </row>
    <row r="1478" spans="1:7" x14ac:dyDescent="0.2">
      <c r="A1478" s="31">
        <v>43440</v>
      </c>
      <c r="B1478">
        <v>49.509998000000003</v>
      </c>
      <c r="C1478">
        <v>49.630001</v>
      </c>
      <c r="D1478">
        <v>48.66</v>
      </c>
      <c r="E1478">
        <v>49.380001</v>
      </c>
      <c r="F1478">
        <v>43.576019000000002</v>
      </c>
      <c r="G1478">
        <v>17674900</v>
      </c>
    </row>
    <row r="1479" spans="1:7" x14ac:dyDescent="0.2">
      <c r="A1479" s="31">
        <v>43441</v>
      </c>
      <c r="B1479">
        <v>49.57</v>
      </c>
      <c r="C1479">
        <v>49.68</v>
      </c>
      <c r="D1479">
        <v>48.880001</v>
      </c>
      <c r="E1479">
        <v>49.09</v>
      </c>
      <c r="F1479">
        <v>43.320107</v>
      </c>
      <c r="G1479">
        <v>15565700</v>
      </c>
    </row>
    <row r="1480" spans="1:7" x14ac:dyDescent="0.2">
      <c r="A1480" s="31">
        <v>43444</v>
      </c>
      <c r="B1480">
        <v>49.450001</v>
      </c>
      <c r="C1480">
        <v>49.450001</v>
      </c>
      <c r="D1480">
        <v>48.470001000000003</v>
      </c>
      <c r="E1480">
        <v>49.240001999999997</v>
      </c>
      <c r="F1480">
        <v>43.452483999999998</v>
      </c>
      <c r="G1480">
        <v>12331100</v>
      </c>
    </row>
    <row r="1481" spans="1:7" x14ac:dyDescent="0.2">
      <c r="A1481" s="31">
        <v>43445</v>
      </c>
      <c r="B1481">
        <v>49.59</v>
      </c>
      <c r="C1481">
        <v>50.009998000000003</v>
      </c>
      <c r="D1481">
        <v>49.18</v>
      </c>
      <c r="E1481">
        <v>49.540000999999997</v>
      </c>
      <c r="F1481">
        <v>43.717216000000001</v>
      </c>
      <c r="G1481">
        <v>18083600</v>
      </c>
    </row>
    <row r="1482" spans="1:7" x14ac:dyDescent="0.2">
      <c r="A1482" s="31">
        <v>43446</v>
      </c>
      <c r="B1482">
        <v>49.950001</v>
      </c>
      <c r="C1482">
        <v>50.02</v>
      </c>
      <c r="D1482">
        <v>49.189999</v>
      </c>
      <c r="E1482">
        <v>49.220001000000003</v>
      </c>
      <c r="F1482">
        <v>43.434829999999998</v>
      </c>
      <c r="G1482">
        <v>12316900</v>
      </c>
    </row>
    <row r="1483" spans="1:7" x14ac:dyDescent="0.2">
      <c r="A1483" s="31">
        <v>43447</v>
      </c>
      <c r="B1483">
        <v>48.720001000000003</v>
      </c>
      <c r="C1483">
        <v>49.610000999999997</v>
      </c>
      <c r="D1483">
        <v>48.57</v>
      </c>
      <c r="E1483">
        <v>49.470001000000003</v>
      </c>
      <c r="F1483">
        <v>43.655448999999997</v>
      </c>
      <c r="G1483">
        <v>13766200</v>
      </c>
    </row>
    <row r="1484" spans="1:7" x14ac:dyDescent="0.2">
      <c r="A1484" s="31">
        <v>43448</v>
      </c>
      <c r="B1484">
        <v>49.23</v>
      </c>
      <c r="C1484">
        <v>49.52</v>
      </c>
      <c r="D1484">
        <v>49.02</v>
      </c>
      <c r="E1484">
        <v>49.34</v>
      </c>
      <c r="F1484">
        <v>43.540722000000002</v>
      </c>
      <c r="G1484">
        <v>13835900</v>
      </c>
    </row>
    <row r="1485" spans="1:7" x14ac:dyDescent="0.2">
      <c r="A1485" s="31">
        <v>43451</v>
      </c>
      <c r="B1485">
        <v>49.34</v>
      </c>
      <c r="C1485">
        <v>49.529998999999997</v>
      </c>
      <c r="D1485">
        <v>48.02</v>
      </c>
      <c r="E1485">
        <v>48.330002</v>
      </c>
      <c r="F1485">
        <v>42.649441000000003</v>
      </c>
      <c r="G1485">
        <v>18482700</v>
      </c>
    </row>
    <row r="1486" spans="1:7" x14ac:dyDescent="0.2">
      <c r="A1486" s="31">
        <v>43452</v>
      </c>
      <c r="B1486">
        <v>48.610000999999997</v>
      </c>
      <c r="C1486">
        <v>48.830002</v>
      </c>
      <c r="D1486">
        <v>47.849997999999999</v>
      </c>
      <c r="E1486">
        <v>48.32</v>
      </c>
      <c r="F1486">
        <v>42.640621000000003</v>
      </c>
      <c r="G1486">
        <v>14765700</v>
      </c>
    </row>
    <row r="1487" spans="1:7" x14ac:dyDescent="0.2">
      <c r="A1487" s="31">
        <v>43453</v>
      </c>
      <c r="B1487">
        <v>48.240001999999997</v>
      </c>
      <c r="C1487">
        <v>48.759998000000003</v>
      </c>
      <c r="D1487">
        <v>47.619999</v>
      </c>
      <c r="E1487">
        <v>47.900002000000001</v>
      </c>
      <c r="F1487">
        <v>42.269978000000002</v>
      </c>
      <c r="G1487">
        <v>17903800</v>
      </c>
    </row>
    <row r="1488" spans="1:7" x14ac:dyDescent="0.2">
      <c r="A1488" s="31">
        <v>43454</v>
      </c>
      <c r="B1488">
        <v>47.810001</v>
      </c>
      <c r="C1488">
        <v>48.130001</v>
      </c>
      <c r="D1488">
        <v>47.099997999999999</v>
      </c>
      <c r="E1488">
        <v>47.540000999999997</v>
      </c>
      <c r="F1488">
        <v>41.952289999999998</v>
      </c>
      <c r="G1488">
        <v>21130000</v>
      </c>
    </row>
    <row r="1489" spans="1:7" x14ac:dyDescent="0.2">
      <c r="A1489" s="31">
        <v>43455</v>
      </c>
      <c r="B1489">
        <v>47.259998000000003</v>
      </c>
      <c r="C1489">
        <v>48.75</v>
      </c>
      <c r="D1489">
        <v>47.23</v>
      </c>
      <c r="E1489">
        <v>47.57</v>
      </c>
      <c r="F1489">
        <v>41.978779000000003</v>
      </c>
      <c r="G1489">
        <v>32477700</v>
      </c>
    </row>
    <row r="1490" spans="1:7" x14ac:dyDescent="0.2">
      <c r="A1490" s="31">
        <v>43458</v>
      </c>
      <c r="B1490">
        <v>47.619999</v>
      </c>
      <c r="C1490">
        <v>47.869999</v>
      </c>
      <c r="D1490">
        <v>45.830002</v>
      </c>
      <c r="E1490">
        <v>45.959999000000003</v>
      </c>
      <c r="F1490">
        <v>40.557994999999998</v>
      </c>
      <c r="G1490">
        <v>10733700</v>
      </c>
    </row>
    <row r="1491" spans="1:7" x14ac:dyDescent="0.2">
      <c r="A1491" s="31">
        <v>43460</v>
      </c>
      <c r="B1491">
        <v>45.880001</v>
      </c>
      <c r="C1491">
        <v>46.959999000000003</v>
      </c>
      <c r="D1491">
        <v>45.66</v>
      </c>
      <c r="E1491">
        <v>46.939999</v>
      </c>
      <c r="F1491">
        <v>41.422812999999998</v>
      </c>
      <c r="G1491">
        <v>14342600</v>
      </c>
    </row>
    <row r="1492" spans="1:7" x14ac:dyDescent="0.2">
      <c r="A1492" s="31">
        <v>43461</v>
      </c>
      <c r="B1492">
        <v>46.740001999999997</v>
      </c>
      <c r="C1492">
        <v>47.549999</v>
      </c>
      <c r="D1492">
        <v>46.029998999999997</v>
      </c>
      <c r="E1492">
        <v>47.529998999999997</v>
      </c>
      <c r="F1492">
        <v>41.943474000000002</v>
      </c>
      <c r="G1492">
        <v>16966500</v>
      </c>
    </row>
    <row r="1493" spans="1:7" x14ac:dyDescent="0.2">
      <c r="A1493" s="31">
        <v>43462</v>
      </c>
      <c r="B1493">
        <v>47.889999000000003</v>
      </c>
      <c r="C1493">
        <v>48.009998000000003</v>
      </c>
      <c r="D1493">
        <v>47.029998999999997</v>
      </c>
      <c r="E1493">
        <v>47.200001</v>
      </c>
      <c r="F1493">
        <v>41.652251999999997</v>
      </c>
      <c r="G1493">
        <v>13218200</v>
      </c>
    </row>
    <row r="1494" spans="1:7" x14ac:dyDescent="0.2">
      <c r="A1494" s="31">
        <v>43465</v>
      </c>
      <c r="B1494">
        <v>47.490001999999997</v>
      </c>
      <c r="C1494">
        <v>47.540000999999997</v>
      </c>
      <c r="D1494">
        <v>46.959999000000003</v>
      </c>
      <c r="E1494">
        <v>47.349997999999999</v>
      </c>
      <c r="F1494">
        <v>41.784633999999997</v>
      </c>
      <c r="G1494">
        <v>10576300</v>
      </c>
    </row>
    <row r="1495" spans="1:7" x14ac:dyDescent="0.2">
      <c r="A1495" s="31">
        <v>43467</v>
      </c>
      <c r="B1495">
        <v>46.939999</v>
      </c>
      <c r="C1495">
        <v>47.220001000000003</v>
      </c>
      <c r="D1495">
        <v>46.560001</v>
      </c>
      <c r="E1495">
        <v>46.93</v>
      </c>
      <c r="F1495">
        <v>41.413989999999998</v>
      </c>
      <c r="G1495">
        <v>11603700</v>
      </c>
    </row>
    <row r="1496" spans="1:7" x14ac:dyDescent="0.2">
      <c r="A1496" s="31">
        <v>43468</v>
      </c>
      <c r="B1496">
        <v>46.82</v>
      </c>
      <c r="C1496">
        <v>47.369999</v>
      </c>
      <c r="D1496">
        <v>46.529998999999997</v>
      </c>
      <c r="E1496">
        <v>46.639999000000003</v>
      </c>
      <c r="F1496">
        <v>41.158076999999999</v>
      </c>
      <c r="G1496">
        <v>14714400</v>
      </c>
    </row>
    <row r="1497" spans="1:7" x14ac:dyDescent="0.2">
      <c r="A1497" s="31">
        <v>43469</v>
      </c>
      <c r="B1497">
        <v>46.75</v>
      </c>
      <c r="C1497">
        <v>47.57</v>
      </c>
      <c r="D1497">
        <v>46.639999000000003</v>
      </c>
      <c r="E1497">
        <v>47.57</v>
      </c>
      <c r="F1497">
        <v>41.978779000000003</v>
      </c>
      <c r="G1497">
        <v>13013700</v>
      </c>
    </row>
    <row r="1498" spans="1:7" x14ac:dyDescent="0.2">
      <c r="A1498" s="31">
        <v>43472</v>
      </c>
      <c r="B1498">
        <v>47.57</v>
      </c>
      <c r="C1498">
        <v>47.75</v>
      </c>
      <c r="D1498">
        <v>46.900002000000001</v>
      </c>
      <c r="E1498">
        <v>46.950001</v>
      </c>
      <c r="F1498">
        <v>41.431648000000003</v>
      </c>
      <c r="G1498">
        <v>13135500</v>
      </c>
    </row>
    <row r="1499" spans="1:7" x14ac:dyDescent="0.2">
      <c r="A1499" s="31">
        <v>43473</v>
      </c>
      <c r="B1499">
        <v>47.25</v>
      </c>
      <c r="C1499">
        <v>47.57</v>
      </c>
      <c r="D1499">
        <v>47.040000999999997</v>
      </c>
      <c r="E1499">
        <v>47.48</v>
      </c>
      <c r="F1499">
        <v>41.899344999999997</v>
      </c>
      <c r="G1499">
        <v>15420700</v>
      </c>
    </row>
    <row r="1500" spans="1:7" x14ac:dyDescent="0.2">
      <c r="A1500" s="31">
        <v>43474</v>
      </c>
      <c r="B1500">
        <v>47.080002</v>
      </c>
      <c r="C1500">
        <v>47.279998999999997</v>
      </c>
      <c r="D1500">
        <v>46.43</v>
      </c>
      <c r="E1500">
        <v>46.57</v>
      </c>
      <c r="F1500">
        <v>41.096305999999998</v>
      </c>
      <c r="G1500">
        <v>18032500</v>
      </c>
    </row>
    <row r="1501" spans="1:7" x14ac:dyDescent="0.2">
      <c r="A1501" s="31">
        <v>43475</v>
      </c>
      <c r="B1501">
        <v>46.66</v>
      </c>
      <c r="C1501">
        <v>47.09</v>
      </c>
      <c r="D1501">
        <v>46.34</v>
      </c>
      <c r="E1501">
        <v>47.07</v>
      </c>
      <c r="F1501">
        <v>41.537537</v>
      </c>
      <c r="G1501">
        <v>15976600</v>
      </c>
    </row>
    <row r="1502" spans="1:7" x14ac:dyDescent="0.2">
      <c r="A1502" s="31">
        <v>43476</v>
      </c>
      <c r="B1502">
        <v>47.290000999999997</v>
      </c>
      <c r="C1502">
        <v>47.360000999999997</v>
      </c>
      <c r="D1502">
        <v>46.970001000000003</v>
      </c>
      <c r="E1502">
        <v>47.34</v>
      </c>
      <c r="F1502">
        <v>41.775798999999999</v>
      </c>
      <c r="G1502">
        <v>11088600</v>
      </c>
    </row>
    <row r="1503" spans="1:7" x14ac:dyDescent="0.2">
      <c r="A1503" s="31">
        <v>43479</v>
      </c>
      <c r="B1503">
        <v>47.25</v>
      </c>
      <c r="C1503">
        <v>47.400002000000001</v>
      </c>
      <c r="D1503">
        <v>46.990001999999997</v>
      </c>
      <c r="E1503">
        <v>47.150002000000001</v>
      </c>
      <c r="F1503">
        <v>41.608134999999997</v>
      </c>
      <c r="G1503">
        <v>11514300</v>
      </c>
    </row>
    <row r="1504" spans="1:7" x14ac:dyDescent="0.2">
      <c r="A1504" s="31">
        <v>43480</v>
      </c>
      <c r="B1504">
        <v>46.889999000000003</v>
      </c>
      <c r="C1504">
        <v>47.599997999999999</v>
      </c>
      <c r="D1504">
        <v>46.810001</v>
      </c>
      <c r="E1504">
        <v>47.57</v>
      </c>
      <c r="F1504">
        <v>41.978779000000003</v>
      </c>
      <c r="G1504">
        <v>11342900</v>
      </c>
    </row>
    <row r="1505" spans="1:7" x14ac:dyDescent="0.2">
      <c r="A1505" s="31">
        <v>43481</v>
      </c>
      <c r="B1505">
        <v>47.400002000000001</v>
      </c>
      <c r="C1505">
        <v>47.470001000000003</v>
      </c>
      <c r="D1505">
        <v>46.860000999999997</v>
      </c>
      <c r="E1505">
        <v>46.919998</v>
      </c>
      <c r="F1505">
        <v>41.405166999999999</v>
      </c>
      <c r="G1505">
        <v>16907800</v>
      </c>
    </row>
    <row r="1506" spans="1:7" x14ac:dyDescent="0.2">
      <c r="A1506" s="31">
        <v>43482</v>
      </c>
      <c r="B1506">
        <v>46.919998</v>
      </c>
      <c r="C1506">
        <v>47.139999000000003</v>
      </c>
      <c r="D1506">
        <v>46.880001</v>
      </c>
      <c r="E1506">
        <v>47.060001</v>
      </c>
      <c r="F1506">
        <v>41.528713000000003</v>
      </c>
      <c r="G1506">
        <v>12044600</v>
      </c>
    </row>
    <row r="1507" spans="1:7" x14ac:dyDescent="0.2">
      <c r="A1507" s="31">
        <v>43483</v>
      </c>
      <c r="B1507">
        <v>47.25</v>
      </c>
      <c r="C1507">
        <v>47.689999</v>
      </c>
      <c r="D1507">
        <v>47.119999</v>
      </c>
      <c r="E1507">
        <v>47.610000999999997</v>
      </c>
      <c r="F1507">
        <v>42.014065000000002</v>
      </c>
      <c r="G1507">
        <v>12760700</v>
      </c>
    </row>
    <row r="1508" spans="1:7" x14ac:dyDescent="0.2">
      <c r="A1508" s="31">
        <v>43487</v>
      </c>
      <c r="B1508">
        <v>47.700001</v>
      </c>
      <c r="C1508">
        <v>47.790000999999997</v>
      </c>
      <c r="D1508">
        <v>47.209999000000003</v>
      </c>
      <c r="E1508">
        <v>47.720001000000003</v>
      </c>
      <c r="F1508">
        <v>42.111134</v>
      </c>
      <c r="G1508">
        <v>11700400</v>
      </c>
    </row>
    <row r="1509" spans="1:7" x14ac:dyDescent="0.2">
      <c r="A1509" s="31">
        <v>43488</v>
      </c>
      <c r="B1509">
        <v>47.82</v>
      </c>
      <c r="C1509">
        <v>48.290000999999997</v>
      </c>
      <c r="D1509">
        <v>47.650002000000001</v>
      </c>
      <c r="E1509">
        <v>48.27</v>
      </c>
      <c r="F1509">
        <v>42.596496999999999</v>
      </c>
      <c r="G1509">
        <v>12058300</v>
      </c>
    </row>
    <row r="1510" spans="1:7" x14ac:dyDescent="0.2">
      <c r="A1510" s="31">
        <v>43489</v>
      </c>
      <c r="B1510">
        <v>48.110000999999997</v>
      </c>
      <c r="C1510">
        <v>48.110000999999997</v>
      </c>
      <c r="D1510">
        <v>47.380001</v>
      </c>
      <c r="E1510">
        <v>47.689999</v>
      </c>
      <c r="F1510">
        <v>42.08466</v>
      </c>
      <c r="G1510">
        <v>10272000</v>
      </c>
    </row>
    <row r="1511" spans="1:7" x14ac:dyDescent="0.2">
      <c r="A1511" s="31">
        <v>43490</v>
      </c>
      <c r="B1511">
        <v>47.880001</v>
      </c>
      <c r="C1511">
        <v>48.029998999999997</v>
      </c>
      <c r="D1511">
        <v>47.240001999999997</v>
      </c>
      <c r="E1511">
        <v>47.369999</v>
      </c>
      <c r="F1511">
        <v>41.802273</v>
      </c>
      <c r="G1511">
        <v>12066500</v>
      </c>
    </row>
    <row r="1512" spans="1:7" x14ac:dyDescent="0.2">
      <c r="A1512" s="31">
        <v>43493</v>
      </c>
      <c r="B1512">
        <v>47.220001000000003</v>
      </c>
      <c r="C1512">
        <v>47.299999</v>
      </c>
      <c r="D1512">
        <v>46.939999</v>
      </c>
      <c r="E1512">
        <v>47.169998</v>
      </c>
      <c r="F1512">
        <v>41.625785999999998</v>
      </c>
      <c r="G1512">
        <v>9966900</v>
      </c>
    </row>
    <row r="1513" spans="1:7" x14ac:dyDescent="0.2">
      <c r="A1513" s="31">
        <v>43494</v>
      </c>
      <c r="B1513">
        <v>47.200001</v>
      </c>
      <c r="C1513">
        <v>47.630001</v>
      </c>
      <c r="D1513">
        <v>47.130001</v>
      </c>
      <c r="E1513">
        <v>47.400002000000001</v>
      </c>
      <c r="F1513">
        <v>41.828750999999997</v>
      </c>
      <c r="G1513">
        <v>11998600</v>
      </c>
    </row>
    <row r="1514" spans="1:7" x14ac:dyDescent="0.2">
      <c r="A1514" s="31">
        <v>43495</v>
      </c>
      <c r="B1514">
        <v>47.25</v>
      </c>
      <c r="C1514">
        <v>47.889999000000003</v>
      </c>
      <c r="D1514">
        <v>47.189999</v>
      </c>
      <c r="E1514">
        <v>47.860000999999997</v>
      </c>
      <c r="F1514">
        <v>42.234684000000001</v>
      </c>
      <c r="G1514">
        <v>12952500</v>
      </c>
    </row>
    <row r="1515" spans="1:7" x14ac:dyDescent="0.2">
      <c r="A1515" s="31">
        <v>43496</v>
      </c>
      <c r="B1515">
        <v>47.849997999999999</v>
      </c>
      <c r="C1515">
        <v>48.779998999999997</v>
      </c>
      <c r="D1515">
        <v>47.470001000000003</v>
      </c>
      <c r="E1515">
        <v>48.130001</v>
      </c>
      <c r="F1515">
        <v>42.472942000000003</v>
      </c>
      <c r="G1515">
        <v>32181500</v>
      </c>
    </row>
    <row r="1516" spans="1:7" x14ac:dyDescent="0.2">
      <c r="A1516" s="31">
        <v>43497</v>
      </c>
      <c r="B1516">
        <v>48.48</v>
      </c>
      <c r="C1516">
        <v>48.779998999999997</v>
      </c>
      <c r="D1516">
        <v>48.400002000000001</v>
      </c>
      <c r="E1516">
        <v>48.700001</v>
      </c>
      <c r="F1516">
        <v>42.975951999999999</v>
      </c>
      <c r="G1516">
        <v>19130100</v>
      </c>
    </row>
    <row r="1517" spans="1:7" x14ac:dyDescent="0.2">
      <c r="A1517" s="31">
        <v>43500</v>
      </c>
      <c r="B1517">
        <v>48.700001</v>
      </c>
      <c r="C1517">
        <v>49.450001</v>
      </c>
      <c r="D1517">
        <v>48.540000999999997</v>
      </c>
      <c r="E1517">
        <v>49.25</v>
      </c>
      <c r="F1517">
        <v>43.461303999999998</v>
      </c>
      <c r="G1517">
        <v>15105700</v>
      </c>
    </row>
    <row r="1518" spans="1:7" x14ac:dyDescent="0.2">
      <c r="A1518" s="31">
        <v>43501</v>
      </c>
      <c r="B1518">
        <v>49.330002</v>
      </c>
      <c r="C1518">
        <v>49.470001000000003</v>
      </c>
      <c r="D1518">
        <v>49.099997999999999</v>
      </c>
      <c r="E1518">
        <v>49.259998000000003</v>
      </c>
      <c r="F1518">
        <v>43.470131000000002</v>
      </c>
      <c r="G1518">
        <v>12651900</v>
      </c>
    </row>
    <row r="1519" spans="1:7" x14ac:dyDescent="0.2">
      <c r="A1519" s="31">
        <v>43502</v>
      </c>
      <c r="B1519">
        <v>49.209999000000003</v>
      </c>
      <c r="C1519">
        <v>49.360000999999997</v>
      </c>
      <c r="D1519">
        <v>49.02</v>
      </c>
      <c r="E1519">
        <v>49.259998000000003</v>
      </c>
      <c r="F1519">
        <v>43.470131000000002</v>
      </c>
      <c r="G1519">
        <v>8689100</v>
      </c>
    </row>
    <row r="1520" spans="1:7" x14ac:dyDescent="0.2">
      <c r="A1520" s="31">
        <v>43503</v>
      </c>
      <c r="B1520">
        <v>49.169998</v>
      </c>
      <c r="C1520">
        <v>49.459999000000003</v>
      </c>
      <c r="D1520">
        <v>49</v>
      </c>
      <c r="E1520">
        <v>49.419998</v>
      </c>
      <c r="F1520">
        <v>43.611319999999999</v>
      </c>
      <c r="G1520">
        <v>10047800</v>
      </c>
    </row>
    <row r="1521" spans="1:7" x14ac:dyDescent="0.2">
      <c r="A1521" s="31">
        <v>43504</v>
      </c>
      <c r="B1521">
        <v>49.369999</v>
      </c>
      <c r="C1521">
        <v>49.5</v>
      </c>
      <c r="D1521">
        <v>49.110000999999997</v>
      </c>
      <c r="E1521">
        <v>49.5</v>
      </c>
      <c r="F1521">
        <v>43.681914999999996</v>
      </c>
      <c r="G1521">
        <v>9813300</v>
      </c>
    </row>
    <row r="1522" spans="1:7" x14ac:dyDescent="0.2">
      <c r="A1522" s="31">
        <v>43507</v>
      </c>
      <c r="B1522">
        <v>49.57</v>
      </c>
      <c r="C1522">
        <v>49.880001</v>
      </c>
      <c r="D1522">
        <v>49.48</v>
      </c>
      <c r="E1522">
        <v>49.610000999999997</v>
      </c>
      <c r="F1522">
        <v>43.778992000000002</v>
      </c>
      <c r="G1522">
        <v>9369300</v>
      </c>
    </row>
    <row r="1523" spans="1:7" x14ac:dyDescent="0.2">
      <c r="A1523" s="31">
        <v>43508</v>
      </c>
      <c r="B1523">
        <v>49.689999</v>
      </c>
      <c r="C1523">
        <v>49.799999</v>
      </c>
      <c r="D1523">
        <v>49.459999000000003</v>
      </c>
      <c r="E1523">
        <v>49.66</v>
      </c>
      <c r="F1523">
        <v>43.823109000000002</v>
      </c>
      <c r="G1523">
        <v>10983300</v>
      </c>
    </row>
    <row r="1524" spans="1:7" x14ac:dyDescent="0.2">
      <c r="A1524" s="31">
        <v>43509</v>
      </c>
      <c r="B1524">
        <v>49.610000999999997</v>
      </c>
      <c r="C1524">
        <v>49.939999</v>
      </c>
      <c r="D1524">
        <v>49.560001</v>
      </c>
      <c r="E1524">
        <v>49.790000999999997</v>
      </c>
      <c r="F1524">
        <v>43.937832</v>
      </c>
      <c r="G1524">
        <v>12748800</v>
      </c>
    </row>
    <row r="1525" spans="1:7" x14ac:dyDescent="0.2">
      <c r="A1525" s="31">
        <v>43510</v>
      </c>
      <c r="B1525">
        <v>46.700001</v>
      </c>
      <c r="C1525">
        <v>46.959999000000003</v>
      </c>
      <c r="D1525">
        <v>45.5</v>
      </c>
      <c r="E1525">
        <v>45.59</v>
      </c>
      <c r="F1525">
        <v>40.231490999999998</v>
      </c>
      <c r="G1525">
        <v>58905400</v>
      </c>
    </row>
    <row r="1526" spans="1:7" x14ac:dyDescent="0.2">
      <c r="A1526" s="31">
        <v>43511</v>
      </c>
      <c r="B1526">
        <v>45.900002000000001</v>
      </c>
      <c r="C1526">
        <v>46.259998000000003</v>
      </c>
      <c r="D1526">
        <v>45.200001</v>
      </c>
      <c r="E1526">
        <v>45.240001999999997</v>
      </c>
      <c r="F1526">
        <v>39.922626000000001</v>
      </c>
      <c r="G1526">
        <v>35701600</v>
      </c>
    </row>
    <row r="1527" spans="1:7" x14ac:dyDescent="0.2">
      <c r="A1527" s="31">
        <v>43515</v>
      </c>
      <c r="B1527">
        <v>45.32</v>
      </c>
      <c r="C1527">
        <v>45.59</v>
      </c>
      <c r="D1527">
        <v>44.77</v>
      </c>
      <c r="E1527">
        <v>44.830002</v>
      </c>
      <c r="F1527">
        <v>39.560814000000001</v>
      </c>
      <c r="G1527">
        <v>25511300</v>
      </c>
    </row>
    <row r="1528" spans="1:7" x14ac:dyDescent="0.2">
      <c r="A1528" s="31">
        <v>43516</v>
      </c>
      <c r="B1528">
        <v>44.91</v>
      </c>
      <c r="C1528">
        <v>45.240001999999997</v>
      </c>
      <c r="D1528">
        <v>44.799999</v>
      </c>
      <c r="E1528">
        <v>45.099997999999999</v>
      </c>
      <c r="F1528">
        <v>39.799075999999999</v>
      </c>
      <c r="G1528">
        <v>27464000</v>
      </c>
    </row>
    <row r="1529" spans="1:7" x14ac:dyDescent="0.2">
      <c r="A1529" s="31">
        <v>43517</v>
      </c>
      <c r="B1529">
        <v>45</v>
      </c>
      <c r="C1529">
        <v>45.91</v>
      </c>
      <c r="D1529">
        <v>44.959999000000003</v>
      </c>
      <c r="E1529">
        <v>45.860000999999997</v>
      </c>
      <c r="F1529">
        <v>40.469757000000001</v>
      </c>
      <c r="G1529">
        <v>23121200</v>
      </c>
    </row>
    <row r="1530" spans="1:7" x14ac:dyDescent="0.2">
      <c r="A1530" s="31">
        <v>43518</v>
      </c>
      <c r="B1530">
        <v>45.759998000000003</v>
      </c>
      <c r="C1530">
        <v>45.950001</v>
      </c>
      <c r="D1530">
        <v>45.200001</v>
      </c>
      <c r="E1530">
        <v>45.279998999999997</v>
      </c>
      <c r="F1530">
        <v>39.957928000000003</v>
      </c>
      <c r="G1530">
        <v>24728400</v>
      </c>
    </row>
    <row r="1531" spans="1:7" x14ac:dyDescent="0.2">
      <c r="A1531" s="31">
        <v>43521</v>
      </c>
      <c r="B1531">
        <v>45.439999</v>
      </c>
      <c r="C1531">
        <v>45.57</v>
      </c>
      <c r="D1531">
        <v>44.84</v>
      </c>
      <c r="E1531">
        <v>44.939999</v>
      </c>
      <c r="F1531">
        <v>39.657887000000002</v>
      </c>
      <c r="G1531">
        <v>23774400</v>
      </c>
    </row>
    <row r="1532" spans="1:7" x14ac:dyDescent="0.2">
      <c r="A1532" s="31">
        <v>43522</v>
      </c>
      <c r="B1532">
        <v>45.099997999999999</v>
      </c>
      <c r="C1532">
        <v>45.139999000000003</v>
      </c>
      <c r="D1532">
        <v>44.66</v>
      </c>
      <c r="E1532">
        <v>44.689999</v>
      </c>
      <c r="F1532">
        <v>39.437271000000003</v>
      </c>
      <c r="G1532">
        <v>20463200</v>
      </c>
    </row>
    <row r="1533" spans="1:7" x14ac:dyDescent="0.2">
      <c r="A1533" s="31">
        <v>43523</v>
      </c>
      <c r="B1533">
        <v>44.599997999999999</v>
      </c>
      <c r="C1533">
        <v>45.02</v>
      </c>
      <c r="D1533">
        <v>44.419998</v>
      </c>
      <c r="E1533">
        <v>44.939999</v>
      </c>
      <c r="F1533">
        <v>39.657887000000002</v>
      </c>
      <c r="G1533">
        <v>17827500</v>
      </c>
    </row>
    <row r="1534" spans="1:7" x14ac:dyDescent="0.2">
      <c r="A1534" s="31">
        <v>43524</v>
      </c>
      <c r="B1534">
        <v>45.119999</v>
      </c>
      <c r="C1534">
        <v>45.610000999999997</v>
      </c>
      <c r="D1534">
        <v>45.110000999999997</v>
      </c>
      <c r="E1534">
        <v>45.34</v>
      </c>
      <c r="F1534">
        <v>40.010871999999999</v>
      </c>
      <c r="G1534">
        <v>22533900</v>
      </c>
    </row>
    <row r="1535" spans="1:7" x14ac:dyDescent="0.2">
      <c r="A1535" s="31">
        <v>43525</v>
      </c>
      <c r="B1535">
        <v>45.470001000000003</v>
      </c>
      <c r="C1535">
        <v>45.639999000000003</v>
      </c>
      <c r="D1535">
        <v>45.200001</v>
      </c>
      <c r="E1535">
        <v>45.380001</v>
      </c>
      <c r="F1535">
        <v>40.046168999999999</v>
      </c>
      <c r="G1535">
        <v>16291600</v>
      </c>
    </row>
    <row r="1536" spans="1:7" x14ac:dyDescent="0.2">
      <c r="A1536" s="31">
        <v>43528</v>
      </c>
      <c r="B1536">
        <v>45.529998999999997</v>
      </c>
      <c r="C1536">
        <v>45.669998</v>
      </c>
      <c r="D1536">
        <v>45.299999</v>
      </c>
      <c r="E1536">
        <v>45.650002000000001</v>
      </c>
      <c r="F1536">
        <v>40.284443000000003</v>
      </c>
      <c r="G1536">
        <v>15973800</v>
      </c>
    </row>
    <row r="1537" spans="1:7" x14ac:dyDescent="0.2">
      <c r="A1537" s="31">
        <v>43529</v>
      </c>
      <c r="B1537">
        <v>45.650002000000001</v>
      </c>
      <c r="C1537">
        <v>45.700001</v>
      </c>
      <c r="D1537">
        <v>45.400002000000001</v>
      </c>
      <c r="E1537">
        <v>45.599997999999999</v>
      </c>
      <c r="F1537">
        <v>40.240313999999998</v>
      </c>
      <c r="G1537">
        <v>13062300</v>
      </c>
    </row>
    <row r="1538" spans="1:7" x14ac:dyDescent="0.2">
      <c r="A1538" s="31">
        <v>43530</v>
      </c>
      <c r="B1538">
        <v>45.669998</v>
      </c>
      <c r="C1538">
        <v>45.790000999999997</v>
      </c>
      <c r="D1538">
        <v>45.439999</v>
      </c>
      <c r="E1538">
        <v>45.450001</v>
      </c>
      <c r="F1538">
        <v>40.107944000000003</v>
      </c>
      <c r="G1538">
        <v>14232100</v>
      </c>
    </row>
    <row r="1539" spans="1:7" x14ac:dyDescent="0.2">
      <c r="A1539" s="31">
        <v>43531</v>
      </c>
      <c r="B1539">
        <v>45.490001999999997</v>
      </c>
      <c r="C1539">
        <v>45.529998999999997</v>
      </c>
      <c r="D1539">
        <v>45.130001</v>
      </c>
      <c r="E1539">
        <v>45.279998999999997</v>
      </c>
      <c r="F1539">
        <v>39.957928000000003</v>
      </c>
      <c r="G1539">
        <v>12084000</v>
      </c>
    </row>
    <row r="1540" spans="1:7" x14ac:dyDescent="0.2">
      <c r="A1540" s="31">
        <v>43532</v>
      </c>
      <c r="B1540">
        <v>45.150002000000001</v>
      </c>
      <c r="C1540">
        <v>45.25</v>
      </c>
      <c r="D1540">
        <v>44.610000999999997</v>
      </c>
      <c r="E1540">
        <v>44.84</v>
      </c>
      <c r="F1540">
        <v>39.569645000000001</v>
      </c>
      <c r="G1540">
        <v>15579100</v>
      </c>
    </row>
    <row r="1541" spans="1:7" x14ac:dyDescent="0.2">
      <c r="A1541" s="31">
        <v>43535</v>
      </c>
      <c r="B1541">
        <v>45.139999000000003</v>
      </c>
      <c r="C1541">
        <v>46.240001999999997</v>
      </c>
      <c r="D1541">
        <v>45.099997999999999</v>
      </c>
      <c r="E1541">
        <v>46.18</v>
      </c>
      <c r="F1541">
        <v>40.752139999999997</v>
      </c>
      <c r="G1541">
        <v>22126900</v>
      </c>
    </row>
    <row r="1542" spans="1:7" x14ac:dyDescent="0.2">
      <c r="A1542" s="31">
        <v>43536</v>
      </c>
      <c r="B1542">
        <v>45.950001</v>
      </c>
      <c r="C1542">
        <v>46.25</v>
      </c>
      <c r="D1542">
        <v>45.900002000000001</v>
      </c>
      <c r="E1542">
        <v>46.049999</v>
      </c>
      <c r="F1542">
        <v>40.637424000000003</v>
      </c>
      <c r="G1542">
        <v>19348500</v>
      </c>
    </row>
    <row r="1543" spans="1:7" x14ac:dyDescent="0.2">
      <c r="A1543" s="31">
        <v>43537</v>
      </c>
      <c r="B1543">
        <v>46.130001</v>
      </c>
      <c r="C1543">
        <v>46.34</v>
      </c>
      <c r="D1543">
        <v>45.91</v>
      </c>
      <c r="E1543">
        <v>46.220001000000003</v>
      </c>
      <c r="F1543">
        <v>40.787433999999998</v>
      </c>
      <c r="G1543">
        <v>16222500</v>
      </c>
    </row>
    <row r="1544" spans="1:7" x14ac:dyDescent="0.2">
      <c r="A1544" s="31">
        <v>43538</v>
      </c>
      <c r="B1544">
        <v>45.84</v>
      </c>
      <c r="C1544">
        <v>46.110000999999997</v>
      </c>
      <c r="D1544">
        <v>45.630001</v>
      </c>
      <c r="E1544">
        <v>45.700001</v>
      </c>
      <c r="F1544">
        <v>40.680618000000003</v>
      </c>
      <c r="G1544">
        <v>18504100</v>
      </c>
    </row>
    <row r="1545" spans="1:7" x14ac:dyDescent="0.2">
      <c r="A1545" s="31">
        <v>43539</v>
      </c>
      <c r="B1545">
        <v>45.720001000000003</v>
      </c>
      <c r="C1545">
        <v>45.900002000000001</v>
      </c>
      <c r="D1545">
        <v>45.139999000000003</v>
      </c>
      <c r="E1545">
        <v>45.299999</v>
      </c>
      <c r="F1545">
        <v>40.324553999999999</v>
      </c>
      <c r="G1545">
        <v>47254500</v>
      </c>
    </row>
    <row r="1546" spans="1:7" x14ac:dyDescent="0.2">
      <c r="A1546" s="31">
        <v>43542</v>
      </c>
      <c r="B1546">
        <v>45.43</v>
      </c>
      <c r="C1546">
        <v>45.68</v>
      </c>
      <c r="D1546">
        <v>45.360000999999997</v>
      </c>
      <c r="E1546">
        <v>45.41</v>
      </c>
      <c r="F1546">
        <v>40.422474000000001</v>
      </c>
      <c r="G1546">
        <v>24006400</v>
      </c>
    </row>
    <row r="1547" spans="1:7" x14ac:dyDescent="0.2">
      <c r="A1547" s="31">
        <v>43543</v>
      </c>
      <c r="B1547">
        <v>45.549999</v>
      </c>
      <c r="C1547">
        <v>45.689999</v>
      </c>
      <c r="D1547">
        <v>45.34</v>
      </c>
      <c r="E1547">
        <v>45.560001</v>
      </c>
      <c r="F1547">
        <v>40.555996</v>
      </c>
      <c r="G1547">
        <v>14987000</v>
      </c>
    </row>
    <row r="1548" spans="1:7" x14ac:dyDescent="0.2">
      <c r="A1548" s="31">
        <v>43544</v>
      </c>
      <c r="B1548">
        <v>45.400002000000001</v>
      </c>
      <c r="C1548">
        <v>45.900002000000001</v>
      </c>
      <c r="D1548">
        <v>45.18</v>
      </c>
      <c r="E1548">
        <v>45.529998999999997</v>
      </c>
      <c r="F1548">
        <v>40.529288999999999</v>
      </c>
      <c r="G1548">
        <v>13376100</v>
      </c>
    </row>
    <row r="1549" spans="1:7" x14ac:dyDescent="0.2">
      <c r="A1549" s="31">
        <v>43545</v>
      </c>
      <c r="B1549">
        <v>45.529998999999997</v>
      </c>
      <c r="C1549">
        <v>45.759998000000003</v>
      </c>
      <c r="D1549">
        <v>45.439999</v>
      </c>
      <c r="E1549">
        <v>45.509998000000003</v>
      </c>
      <c r="F1549">
        <v>40.511482000000001</v>
      </c>
      <c r="G1549">
        <v>20043000</v>
      </c>
    </row>
    <row r="1550" spans="1:7" x14ac:dyDescent="0.2">
      <c r="A1550" s="31">
        <v>43546</v>
      </c>
      <c r="B1550">
        <v>45.459999000000003</v>
      </c>
      <c r="C1550">
        <v>46.110000999999997</v>
      </c>
      <c r="D1550">
        <v>45.459999000000003</v>
      </c>
      <c r="E1550">
        <v>45.93</v>
      </c>
      <c r="F1550">
        <v>40.885356999999999</v>
      </c>
      <c r="G1550">
        <v>19055900</v>
      </c>
    </row>
    <row r="1551" spans="1:7" x14ac:dyDescent="0.2">
      <c r="A1551" s="31">
        <v>43549</v>
      </c>
      <c r="B1551">
        <v>45.860000999999997</v>
      </c>
      <c r="C1551">
        <v>46.200001</v>
      </c>
      <c r="D1551">
        <v>45.790000999999997</v>
      </c>
      <c r="E1551">
        <v>46.029998999999997</v>
      </c>
      <c r="F1551">
        <v>40.974373</v>
      </c>
      <c r="G1551">
        <v>11668200</v>
      </c>
    </row>
    <row r="1552" spans="1:7" x14ac:dyDescent="0.2">
      <c r="A1552" s="31">
        <v>43550</v>
      </c>
      <c r="B1552">
        <v>46.169998</v>
      </c>
      <c r="C1552">
        <v>46.790000999999997</v>
      </c>
      <c r="D1552">
        <v>46.169998</v>
      </c>
      <c r="E1552">
        <v>46.639999000000003</v>
      </c>
      <c r="F1552">
        <v>41.517372000000002</v>
      </c>
      <c r="G1552">
        <v>11434900</v>
      </c>
    </row>
    <row r="1553" spans="1:7" x14ac:dyDescent="0.2">
      <c r="A1553" s="31">
        <v>43551</v>
      </c>
      <c r="B1553">
        <v>46.650002000000001</v>
      </c>
      <c r="C1553">
        <v>46.91</v>
      </c>
      <c r="D1553">
        <v>46.330002</v>
      </c>
      <c r="E1553">
        <v>46.610000999999997</v>
      </c>
      <c r="F1553">
        <v>41.490676999999998</v>
      </c>
      <c r="G1553">
        <v>11543600</v>
      </c>
    </row>
    <row r="1554" spans="1:7" x14ac:dyDescent="0.2">
      <c r="A1554" s="31">
        <v>43552</v>
      </c>
      <c r="B1554">
        <v>46.68</v>
      </c>
      <c r="C1554">
        <v>46.919998</v>
      </c>
      <c r="D1554">
        <v>46.48</v>
      </c>
      <c r="E1554">
        <v>46.580002</v>
      </c>
      <c r="F1554">
        <v>41.463965999999999</v>
      </c>
      <c r="G1554">
        <v>11121100</v>
      </c>
    </row>
    <row r="1555" spans="1:7" x14ac:dyDescent="0.2">
      <c r="A1555" s="31">
        <v>43553</v>
      </c>
      <c r="B1555">
        <v>46.669998</v>
      </c>
      <c r="C1555">
        <v>46.91</v>
      </c>
      <c r="D1555">
        <v>46.48</v>
      </c>
      <c r="E1555">
        <v>46.860000999999997</v>
      </c>
      <c r="F1555">
        <v>41.713206999999997</v>
      </c>
      <c r="G1555">
        <v>16045600</v>
      </c>
    </row>
    <row r="1556" spans="1:7" x14ac:dyDescent="0.2">
      <c r="A1556" s="31">
        <v>43556</v>
      </c>
      <c r="B1556">
        <v>46.990001999999997</v>
      </c>
      <c r="C1556">
        <v>47.169998</v>
      </c>
      <c r="D1556">
        <v>46.59</v>
      </c>
      <c r="E1556">
        <v>46.720001000000003</v>
      </c>
      <c r="F1556">
        <v>41.588593000000003</v>
      </c>
      <c r="G1556">
        <v>11522700</v>
      </c>
    </row>
    <row r="1557" spans="1:7" x14ac:dyDescent="0.2">
      <c r="A1557" s="31">
        <v>43557</v>
      </c>
      <c r="B1557">
        <v>46.75</v>
      </c>
      <c r="C1557">
        <v>46.93</v>
      </c>
      <c r="D1557">
        <v>46.57</v>
      </c>
      <c r="E1557">
        <v>46.57</v>
      </c>
      <c r="F1557">
        <v>41.455058999999999</v>
      </c>
      <c r="G1557">
        <v>8495000</v>
      </c>
    </row>
    <row r="1558" spans="1:7" x14ac:dyDescent="0.2">
      <c r="A1558" s="31">
        <v>43558</v>
      </c>
      <c r="B1558">
        <v>46.419998</v>
      </c>
      <c r="C1558">
        <v>46.59</v>
      </c>
      <c r="D1558">
        <v>46.040000999999997</v>
      </c>
      <c r="E1558">
        <v>46.18</v>
      </c>
      <c r="F1558">
        <v>41.107899000000003</v>
      </c>
      <c r="G1558">
        <v>12854500</v>
      </c>
    </row>
    <row r="1559" spans="1:7" x14ac:dyDescent="0.2">
      <c r="A1559" s="31">
        <v>43559</v>
      </c>
      <c r="B1559">
        <v>46.34</v>
      </c>
      <c r="C1559">
        <v>46.540000999999997</v>
      </c>
      <c r="D1559">
        <v>46.110000999999997</v>
      </c>
      <c r="E1559">
        <v>46.48</v>
      </c>
      <c r="F1559">
        <v>41.374954000000002</v>
      </c>
      <c r="G1559">
        <v>7814900</v>
      </c>
    </row>
    <row r="1560" spans="1:7" x14ac:dyDescent="0.2">
      <c r="A1560" s="31">
        <v>43560</v>
      </c>
      <c r="B1560">
        <v>46.490001999999997</v>
      </c>
      <c r="C1560">
        <v>46.580002</v>
      </c>
      <c r="D1560">
        <v>46.200001</v>
      </c>
      <c r="E1560">
        <v>46.470001000000003</v>
      </c>
      <c r="F1560">
        <v>41.366050999999999</v>
      </c>
      <c r="G1560">
        <v>7677600</v>
      </c>
    </row>
    <row r="1561" spans="1:7" x14ac:dyDescent="0.2">
      <c r="A1561" s="31">
        <v>43563</v>
      </c>
      <c r="B1561">
        <v>46.540000999999997</v>
      </c>
      <c r="C1561">
        <v>46.57</v>
      </c>
      <c r="D1561">
        <v>46.27</v>
      </c>
      <c r="E1561">
        <v>46.549999</v>
      </c>
      <c r="F1561">
        <v>41.437266999999999</v>
      </c>
      <c r="G1561">
        <v>9421300</v>
      </c>
    </row>
    <row r="1562" spans="1:7" x14ac:dyDescent="0.2">
      <c r="A1562" s="31">
        <v>43564</v>
      </c>
      <c r="B1562">
        <v>46.450001</v>
      </c>
      <c r="C1562">
        <v>46.720001000000003</v>
      </c>
      <c r="D1562">
        <v>46.27</v>
      </c>
      <c r="E1562">
        <v>46.669998</v>
      </c>
      <c r="F1562">
        <v>41.544083000000001</v>
      </c>
      <c r="G1562">
        <v>8641800</v>
      </c>
    </row>
    <row r="1563" spans="1:7" x14ac:dyDescent="0.2">
      <c r="A1563" s="31">
        <v>43565</v>
      </c>
      <c r="B1563">
        <v>46.84</v>
      </c>
      <c r="C1563">
        <v>47</v>
      </c>
      <c r="D1563">
        <v>46.560001</v>
      </c>
      <c r="E1563">
        <v>46.639999000000003</v>
      </c>
      <c r="F1563">
        <v>41.517372000000002</v>
      </c>
      <c r="G1563">
        <v>8059900</v>
      </c>
    </row>
    <row r="1564" spans="1:7" x14ac:dyDescent="0.2">
      <c r="A1564" s="31">
        <v>43566</v>
      </c>
      <c r="B1564">
        <v>46.720001000000003</v>
      </c>
      <c r="C1564">
        <v>46.75</v>
      </c>
      <c r="D1564">
        <v>46.540000999999997</v>
      </c>
      <c r="E1564">
        <v>46.709999000000003</v>
      </c>
      <c r="F1564">
        <v>41.579689000000002</v>
      </c>
      <c r="G1564">
        <v>7352400</v>
      </c>
    </row>
    <row r="1565" spans="1:7" x14ac:dyDescent="0.2">
      <c r="A1565" s="31">
        <v>43567</v>
      </c>
      <c r="B1565">
        <v>46.669998</v>
      </c>
      <c r="C1565">
        <v>46.93</v>
      </c>
      <c r="D1565">
        <v>46.57</v>
      </c>
      <c r="E1565">
        <v>46.740001999999997</v>
      </c>
      <c r="F1565">
        <v>41.606395999999997</v>
      </c>
      <c r="G1565">
        <v>10690000</v>
      </c>
    </row>
    <row r="1566" spans="1:7" x14ac:dyDescent="0.2">
      <c r="A1566" s="31">
        <v>43570</v>
      </c>
      <c r="B1566">
        <v>46.880001</v>
      </c>
      <c r="C1566">
        <v>47.040000999999997</v>
      </c>
      <c r="D1566">
        <v>46.700001</v>
      </c>
      <c r="E1566">
        <v>47</v>
      </c>
      <c r="F1566">
        <v>41.837833000000003</v>
      </c>
      <c r="G1566">
        <v>10261300</v>
      </c>
    </row>
    <row r="1567" spans="1:7" x14ac:dyDescent="0.2">
      <c r="A1567" s="31">
        <v>43571</v>
      </c>
      <c r="B1567">
        <v>47.049999</v>
      </c>
      <c r="C1567">
        <v>47.099997999999999</v>
      </c>
      <c r="D1567">
        <v>46.700001</v>
      </c>
      <c r="E1567">
        <v>46.950001</v>
      </c>
      <c r="F1567">
        <v>41.793331000000002</v>
      </c>
      <c r="G1567">
        <v>10804600</v>
      </c>
    </row>
    <row r="1568" spans="1:7" x14ac:dyDescent="0.2">
      <c r="A1568" s="31">
        <v>43572</v>
      </c>
      <c r="B1568">
        <v>47.200001</v>
      </c>
      <c r="C1568">
        <v>47.549999</v>
      </c>
      <c r="D1568">
        <v>47.150002000000001</v>
      </c>
      <c r="E1568">
        <v>47.279998999999997</v>
      </c>
      <c r="F1568">
        <v>42.087085999999999</v>
      </c>
      <c r="G1568">
        <v>11849300</v>
      </c>
    </row>
    <row r="1569" spans="1:7" x14ac:dyDescent="0.2">
      <c r="A1569" s="31">
        <v>43573</v>
      </c>
      <c r="B1569">
        <v>47.330002</v>
      </c>
      <c r="C1569">
        <v>47.580002</v>
      </c>
      <c r="D1569">
        <v>47.27</v>
      </c>
      <c r="E1569">
        <v>47.48</v>
      </c>
      <c r="F1569">
        <v>42.265124999999998</v>
      </c>
      <c r="G1569">
        <v>12167000</v>
      </c>
    </row>
    <row r="1570" spans="1:7" x14ac:dyDescent="0.2">
      <c r="A1570" s="31">
        <v>43577</v>
      </c>
      <c r="B1570">
        <v>47.400002000000001</v>
      </c>
      <c r="C1570">
        <v>47.610000999999997</v>
      </c>
      <c r="D1570">
        <v>47.02</v>
      </c>
      <c r="E1570">
        <v>47.400002000000001</v>
      </c>
      <c r="F1570">
        <v>42.193900999999997</v>
      </c>
      <c r="G1570">
        <v>9834700</v>
      </c>
    </row>
    <row r="1571" spans="1:7" x14ac:dyDescent="0.2">
      <c r="A1571" s="31">
        <v>43578</v>
      </c>
      <c r="B1571">
        <v>48.09</v>
      </c>
      <c r="C1571">
        <v>48.720001000000003</v>
      </c>
      <c r="D1571">
        <v>47.549999</v>
      </c>
      <c r="E1571">
        <v>48.209999000000003</v>
      </c>
      <c r="F1571">
        <v>42.914935999999997</v>
      </c>
      <c r="G1571">
        <v>25327800</v>
      </c>
    </row>
    <row r="1572" spans="1:7" x14ac:dyDescent="0.2">
      <c r="A1572" s="31">
        <v>43579</v>
      </c>
      <c r="B1572">
        <v>48.029998999999997</v>
      </c>
      <c r="C1572">
        <v>48.23</v>
      </c>
      <c r="D1572">
        <v>47.919998</v>
      </c>
      <c r="E1572">
        <v>47.98</v>
      </c>
      <c r="F1572">
        <v>42.710200999999998</v>
      </c>
      <c r="G1572">
        <v>15997300</v>
      </c>
    </row>
    <row r="1573" spans="1:7" x14ac:dyDescent="0.2">
      <c r="A1573" s="31">
        <v>43580</v>
      </c>
      <c r="B1573">
        <v>47.740001999999997</v>
      </c>
      <c r="C1573">
        <v>47.889999000000003</v>
      </c>
      <c r="D1573">
        <v>47.470001000000003</v>
      </c>
      <c r="E1573">
        <v>47.84</v>
      </c>
      <c r="F1573">
        <v>42.585574999999999</v>
      </c>
      <c r="G1573">
        <v>11444400</v>
      </c>
    </row>
    <row r="1574" spans="1:7" x14ac:dyDescent="0.2">
      <c r="A1574" s="31">
        <v>43581</v>
      </c>
      <c r="B1574">
        <v>47.990001999999997</v>
      </c>
      <c r="C1574">
        <v>48.450001</v>
      </c>
      <c r="D1574">
        <v>47.98</v>
      </c>
      <c r="E1574">
        <v>48.259998000000003</v>
      </c>
      <c r="F1574">
        <v>42.959446</v>
      </c>
      <c r="G1574">
        <v>10154300</v>
      </c>
    </row>
    <row r="1575" spans="1:7" x14ac:dyDescent="0.2">
      <c r="A1575" s="31">
        <v>43584</v>
      </c>
      <c r="B1575">
        <v>48.169998</v>
      </c>
      <c r="C1575">
        <v>48.450001</v>
      </c>
      <c r="D1575">
        <v>48.110000999999997</v>
      </c>
      <c r="E1575">
        <v>48.419998</v>
      </c>
      <c r="F1575">
        <v>43.101871000000003</v>
      </c>
      <c r="G1575">
        <v>9731500</v>
      </c>
    </row>
    <row r="1576" spans="1:7" x14ac:dyDescent="0.2">
      <c r="A1576" s="31">
        <v>43585</v>
      </c>
      <c r="B1576">
        <v>48.529998999999997</v>
      </c>
      <c r="C1576">
        <v>49.18</v>
      </c>
      <c r="D1576">
        <v>48.389999000000003</v>
      </c>
      <c r="E1576">
        <v>49.060001</v>
      </c>
      <c r="F1576">
        <v>43.671588999999997</v>
      </c>
      <c r="G1576">
        <v>17912900</v>
      </c>
    </row>
    <row r="1577" spans="1:7" x14ac:dyDescent="0.2">
      <c r="A1577" s="31">
        <v>43586</v>
      </c>
      <c r="B1577">
        <v>48.950001</v>
      </c>
      <c r="C1577">
        <v>49.080002</v>
      </c>
      <c r="D1577">
        <v>48.549999</v>
      </c>
      <c r="E1577">
        <v>48.59</v>
      </c>
      <c r="F1577">
        <v>43.253197</v>
      </c>
      <c r="G1577">
        <v>10551200</v>
      </c>
    </row>
    <row r="1578" spans="1:7" x14ac:dyDescent="0.2">
      <c r="A1578" s="31">
        <v>43587</v>
      </c>
      <c r="B1578">
        <v>48.529998999999997</v>
      </c>
      <c r="C1578">
        <v>48.77</v>
      </c>
      <c r="D1578">
        <v>48.27</v>
      </c>
      <c r="E1578">
        <v>48.389999000000003</v>
      </c>
      <c r="F1578">
        <v>43.075169000000002</v>
      </c>
      <c r="G1578">
        <v>8724600</v>
      </c>
    </row>
    <row r="1579" spans="1:7" x14ac:dyDescent="0.2">
      <c r="A1579" s="31">
        <v>43588</v>
      </c>
      <c r="B1579">
        <v>48.599997999999999</v>
      </c>
      <c r="C1579">
        <v>48.959999000000003</v>
      </c>
      <c r="D1579">
        <v>48.52</v>
      </c>
      <c r="E1579">
        <v>48.720001000000003</v>
      </c>
      <c r="F1579">
        <v>43.368926999999999</v>
      </c>
      <c r="G1579">
        <v>7076900</v>
      </c>
    </row>
    <row r="1580" spans="1:7" x14ac:dyDescent="0.2">
      <c r="A1580" s="31">
        <v>43591</v>
      </c>
      <c r="B1580">
        <v>48.330002</v>
      </c>
      <c r="C1580">
        <v>48.610000999999997</v>
      </c>
      <c r="D1580">
        <v>48.259998000000003</v>
      </c>
      <c r="E1580">
        <v>48.470001000000003</v>
      </c>
      <c r="F1580">
        <v>43.146385000000002</v>
      </c>
      <c r="G1580">
        <v>8657800</v>
      </c>
    </row>
    <row r="1581" spans="1:7" x14ac:dyDescent="0.2">
      <c r="A1581" s="31">
        <v>43592</v>
      </c>
      <c r="B1581">
        <v>48.23</v>
      </c>
      <c r="C1581">
        <v>48.290000999999997</v>
      </c>
      <c r="D1581">
        <v>47.77</v>
      </c>
      <c r="E1581">
        <v>48</v>
      </c>
      <c r="F1581">
        <v>42.728003999999999</v>
      </c>
      <c r="G1581">
        <v>12487500</v>
      </c>
    </row>
    <row r="1582" spans="1:7" x14ac:dyDescent="0.2">
      <c r="A1582" s="31">
        <v>43593</v>
      </c>
      <c r="B1582">
        <v>48.049999</v>
      </c>
      <c r="C1582">
        <v>48.23</v>
      </c>
      <c r="D1582">
        <v>47.82</v>
      </c>
      <c r="E1582">
        <v>47.849997999999999</v>
      </c>
      <c r="F1582">
        <v>42.594479</v>
      </c>
      <c r="G1582">
        <v>9281400</v>
      </c>
    </row>
    <row r="1583" spans="1:7" x14ac:dyDescent="0.2">
      <c r="A1583" s="31">
        <v>43594</v>
      </c>
      <c r="B1583">
        <v>47.799999</v>
      </c>
      <c r="C1583">
        <v>47.98</v>
      </c>
      <c r="D1583">
        <v>47.07</v>
      </c>
      <c r="E1583">
        <v>47.400002000000001</v>
      </c>
      <c r="F1583">
        <v>42.193900999999997</v>
      </c>
      <c r="G1583">
        <v>11450500</v>
      </c>
    </row>
    <row r="1584" spans="1:7" x14ac:dyDescent="0.2">
      <c r="A1584" s="31">
        <v>43595</v>
      </c>
      <c r="B1584">
        <v>47.41</v>
      </c>
      <c r="C1584">
        <v>48.299999</v>
      </c>
      <c r="D1584">
        <v>47.400002000000001</v>
      </c>
      <c r="E1584">
        <v>48.189999</v>
      </c>
      <c r="F1584">
        <v>42.897132999999997</v>
      </c>
      <c r="G1584">
        <v>9653800</v>
      </c>
    </row>
    <row r="1585" spans="1:7" x14ac:dyDescent="0.2">
      <c r="A1585" s="31">
        <v>43598</v>
      </c>
      <c r="B1585">
        <v>47.91</v>
      </c>
      <c r="C1585">
        <v>48.130001</v>
      </c>
      <c r="D1585">
        <v>47.73</v>
      </c>
      <c r="E1585">
        <v>48.049999</v>
      </c>
      <c r="F1585">
        <v>42.772511000000002</v>
      </c>
      <c r="G1585">
        <v>11911500</v>
      </c>
    </row>
    <row r="1586" spans="1:7" x14ac:dyDescent="0.2">
      <c r="A1586" s="31">
        <v>43599</v>
      </c>
      <c r="B1586">
        <v>48.529998999999997</v>
      </c>
      <c r="C1586">
        <v>49.32</v>
      </c>
      <c r="D1586">
        <v>48.349997999999999</v>
      </c>
      <c r="E1586">
        <v>48.689999</v>
      </c>
      <c r="F1586">
        <v>43.342219999999998</v>
      </c>
      <c r="G1586">
        <v>16844200</v>
      </c>
    </row>
    <row r="1587" spans="1:7" x14ac:dyDescent="0.2">
      <c r="A1587" s="31">
        <v>43600</v>
      </c>
      <c r="B1587">
        <v>48.669998</v>
      </c>
      <c r="C1587">
        <v>49.380001</v>
      </c>
      <c r="D1587">
        <v>48.599997999999999</v>
      </c>
      <c r="E1587">
        <v>49.18</v>
      </c>
      <c r="F1587">
        <v>43.778407999999999</v>
      </c>
      <c r="G1587">
        <v>11422500</v>
      </c>
    </row>
    <row r="1588" spans="1:7" x14ac:dyDescent="0.2">
      <c r="A1588" s="31">
        <v>43601</v>
      </c>
      <c r="B1588">
        <v>49.27</v>
      </c>
      <c r="C1588">
        <v>49.66</v>
      </c>
      <c r="D1588">
        <v>49.209999000000003</v>
      </c>
      <c r="E1588">
        <v>49.580002</v>
      </c>
      <c r="F1588">
        <v>44.134467999999998</v>
      </c>
      <c r="G1588">
        <v>17771300</v>
      </c>
    </row>
    <row r="1589" spans="1:7" x14ac:dyDescent="0.2">
      <c r="A1589" s="31">
        <v>43602</v>
      </c>
      <c r="B1589">
        <v>49.27</v>
      </c>
      <c r="C1589">
        <v>49.549999</v>
      </c>
      <c r="D1589">
        <v>49.169998</v>
      </c>
      <c r="E1589">
        <v>49.200001</v>
      </c>
      <c r="F1589">
        <v>43.796204000000003</v>
      </c>
      <c r="G1589">
        <v>11257000</v>
      </c>
    </row>
    <row r="1590" spans="1:7" x14ac:dyDescent="0.2">
      <c r="A1590" s="31">
        <v>43605</v>
      </c>
      <c r="B1590">
        <v>49.040000999999997</v>
      </c>
      <c r="C1590">
        <v>49.139999000000003</v>
      </c>
      <c r="D1590">
        <v>48.759998000000003</v>
      </c>
      <c r="E1590">
        <v>48.849997999999999</v>
      </c>
      <c r="F1590">
        <v>43.484645999999998</v>
      </c>
      <c r="G1590">
        <v>13850500</v>
      </c>
    </row>
    <row r="1591" spans="1:7" x14ac:dyDescent="0.2">
      <c r="A1591" s="31">
        <v>43606</v>
      </c>
      <c r="B1591">
        <v>49</v>
      </c>
      <c r="C1591">
        <v>49.029998999999997</v>
      </c>
      <c r="D1591">
        <v>48.450001</v>
      </c>
      <c r="E1591">
        <v>48.599997999999999</v>
      </c>
      <c r="F1591">
        <v>43.262104000000001</v>
      </c>
      <c r="G1591">
        <v>10587400</v>
      </c>
    </row>
    <row r="1592" spans="1:7" x14ac:dyDescent="0.2">
      <c r="A1592" s="31">
        <v>43607</v>
      </c>
      <c r="B1592">
        <v>48.779998999999997</v>
      </c>
      <c r="C1592">
        <v>49.709999000000003</v>
      </c>
      <c r="D1592">
        <v>48.720001000000003</v>
      </c>
      <c r="E1592">
        <v>49.650002000000001</v>
      </c>
      <c r="F1592">
        <v>44.196776999999997</v>
      </c>
      <c r="G1592">
        <v>16050400</v>
      </c>
    </row>
    <row r="1593" spans="1:7" x14ac:dyDescent="0.2">
      <c r="A1593" s="31">
        <v>43608</v>
      </c>
      <c r="B1593">
        <v>49.5</v>
      </c>
      <c r="C1593">
        <v>49.900002000000001</v>
      </c>
      <c r="D1593">
        <v>49.459999000000003</v>
      </c>
      <c r="E1593">
        <v>49.849997999999999</v>
      </c>
      <c r="F1593">
        <v>44.374805000000002</v>
      </c>
      <c r="G1593">
        <v>12199400</v>
      </c>
    </row>
    <row r="1594" spans="1:7" x14ac:dyDescent="0.2">
      <c r="A1594" s="31">
        <v>43609</v>
      </c>
      <c r="B1594">
        <v>49.82</v>
      </c>
      <c r="C1594">
        <v>49.889999000000003</v>
      </c>
      <c r="D1594">
        <v>49.529998999999997</v>
      </c>
      <c r="E1594">
        <v>49.610000999999997</v>
      </c>
      <c r="F1594">
        <v>44.161178999999997</v>
      </c>
      <c r="G1594">
        <v>6887600</v>
      </c>
    </row>
    <row r="1595" spans="1:7" x14ac:dyDescent="0.2">
      <c r="A1595" s="31">
        <v>43613</v>
      </c>
      <c r="B1595">
        <v>49.599997999999999</v>
      </c>
      <c r="C1595">
        <v>49.669998</v>
      </c>
      <c r="D1595">
        <v>49.029998999999997</v>
      </c>
      <c r="E1595">
        <v>49.099997999999999</v>
      </c>
      <c r="F1595">
        <v>43.707191000000002</v>
      </c>
      <c r="G1595">
        <v>18614000</v>
      </c>
    </row>
    <row r="1596" spans="1:7" x14ac:dyDescent="0.2">
      <c r="A1596" s="31">
        <v>43614</v>
      </c>
      <c r="B1596">
        <v>48.740001999999997</v>
      </c>
      <c r="C1596">
        <v>49.029998999999997</v>
      </c>
      <c r="D1596">
        <v>48.41</v>
      </c>
      <c r="E1596">
        <v>48.610000999999997</v>
      </c>
      <c r="F1596">
        <v>43.271008000000002</v>
      </c>
      <c r="G1596">
        <v>12534600</v>
      </c>
    </row>
    <row r="1597" spans="1:7" x14ac:dyDescent="0.2">
      <c r="A1597" s="31">
        <v>43615</v>
      </c>
      <c r="B1597">
        <v>48.720001000000003</v>
      </c>
      <c r="C1597">
        <v>49.310001</v>
      </c>
      <c r="D1597">
        <v>48.669998</v>
      </c>
      <c r="E1597">
        <v>49.25</v>
      </c>
      <c r="F1597">
        <v>43.840705999999997</v>
      </c>
      <c r="G1597">
        <v>9087200</v>
      </c>
    </row>
    <row r="1598" spans="1:7" x14ac:dyDescent="0.2">
      <c r="A1598" s="31">
        <v>43616</v>
      </c>
      <c r="B1598">
        <v>49</v>
      </c>
      <c r="C1598">
        <v>49.310001</v>
      </c>
      <c r="D1598">
        <v>48.779998999999997</v>
      </c>
      <c r="E1598">
        <v>49.130001</v>
      </c>
      <c r="F1598">
        <v>43.733893999999999</v>
      </c>
      <c r="G1598">
        <v>11368600</v>
      </c>
    </row>
    <row r="1599" spans="1:7" x14ac:dyDescent="0.2">
      <c r="A1599" s="31">
        <v>43619</v>
      </c>
      <c r="B1599">
        <v>49.16</v>
      </c>
      <c r="C1599">
        <v>49.98</v>
      </c>
      <c r="D1599">
        <v>49.02</v>
      </c>
      <c r="E1599">
        <v>49.98</v>
      </c>
      <c r="F1599">
        <v>44.490535999999999</v>
      </c>
      <c r="G1599">
        <v>14167200</v>
      </c>
    </row>
    <row r="1600" spans="1:7" x14ac:dyDescent="0.2">
      <c r="A1600" s="31">
        <v>43620</v>
      </c>
      <c r="B1600">
        <v>50</v>
      </c>
      <c r="C1600">
        <v>50.279998999999997</v>
      </c>
      <c r="D1600">
        <v>49.619999</v>
      </c>
      <c r="E1600">
        <v>50</v>
      </c>
      <c r="F1600">
        <v>44.508327000000001</v>
      </c>
      <c r="G1600">
        <v>12010600</v>
      </c>
    </row>
    <row r="1601" spans="1:7" x14ac:dyDescent="0.2">
      <c r="A1601" s="31">
        <v>43621</v>
      </c>
      <c r="B1601">
        <v>50.009998000000003</v>
      </c>
      <c r="C1601">
        <v>51.139999000000003</v>
      </c>
      <c r="D1601">
        <v>49.689999</v>
      </c>
      <c r="E1601">
        <v>50.779998999999997</v>
      </c>
      <c r="F1601">
        <v>45.202666999999998</v>
      </c>
      <c r="G1601">
        <v>15837600</v>
      </c>
    </row>
    <row r="1602" spans="1:7" x14ac:dyDescent="0.2">
      <c r="A1602" s="31">
        <v>43622</v>
      </c>
      <c r="B1602">
        <v>50.91</v>
      </c>
      <c r="C1602">
        <v>51.540000999999997</v>
      </c>
      <c r="D1602">
        <v>50.59</v>
      </c>
      <c r="E1602">
        <v>51.400002000000001</v>
      </c>
      <c r="F1602">
        <v>45.754570000000001</v>
      </c>
      <c r="G1602">
        <v>15190400</v>
      </c>
    </row>
    <row r="1603" spans="1:7" x14ac:dyDescent="0.2">
      <c r="A1603" s="31">
        <v>43623</v>
      </c>
      <c r="B1603">
        <v>51.470001000000003</v>
      </c>
      <c r="C1603">
        <v>52.189999</v>
      </c>
      <c r="D1603">
        <v>51.450001</v>
      </c>
      <c r="E1603">
        <v>51.490001999999997</v>
      </c>
      <c r="F1603">
        <v>45.834690000000002</v>
      </c>
      <c r="G1603">
        <v>15293600</v>
      </c>
    </row>
    <row r="1604" spans="1:7" x14ac:dyDescent="0.2">
      <c r="A1604" s="31">
        <v>43626</v>
      </c>
      <c r="B1604">
        <v>51.540000999999997</v>
      </c>
      <c r="C1604">
        <v>51.540000999999997</v>
      </c>
      <c r="D1604">
        <v>51.09</v>
      </c>
      <c r="E1604">
        <v>51.380001</v>
      </c>
      <c r="F1604">
        <v>45.736767</v>
      </c>
      <c r="G1604">
        <v>9737400</v>
      </c>
    </row>
    <row r="1605" spans="1:7" x14ac:dyDescent="0.2">
      <c r="A1605" s="31">
        <v>43627</v>
      </c>
      <c r="B1605">
        <v>51.450001</v>
      </c>
      <c r="C1605">
        <v>51.59</v>
      </c>
      <c r="D1605">
        <v>51.18</v>
      </c>
      <c r="E1605">
        <v>51.330002</v>
      </c>
      <c r="F1605">
        <v>45.692253000000001</v>
      </c>
      <c r="G1605">
        <v>9915600</v>
      </c>
    </row>
    <row r="1606" spans="1:7" x14ac:dyDescent="0.2">
      <c r="A1606" s="31">
        <v>43628</v>
      </c>
      <c r="B1606">
        <v>51.5</v>
      </c>
      <c r="C1606">
        <v>52.139999000000003</v>
      </c>
      <c r="D1606">
        <v>51.470001000000003</v>
      </c>
      <c r="E1606">
        <v>51.639999000000003</v>
      </c>
      <c r="F1606">
        <v>45.968212000000001</v>
      </c>
      <c r="G1606">
        <v>11088100</v>
      </c>
    </row>
    <row r="1607" spans="1:7" x14ac:dyDescent="0.2">
      <c r="A1607" s="31">
        <v>43629</v>
      </c>
      <c r="B1607">
        <v>51.459999000000003</v>
      </c>
      <c r="C1607">
        <v>51.700001</v>
      </c>
      <c r="D1607">
        <v>50.779998999999997</v>
      </c>
      <c r="E1607">
        <v>51.130001</v>
      </c>
      <c r="F1607">
        <v>45.869529999999997</v>
      </c>
      <c r="G1607">
        <v>10353600</v>
      </c>
    </row>
    <row r="1608" spans="1:7" x14ac:dyDescent="0.2">
      <c r="A1608" s="31">
        <v>43630</v>
      </c>
      <c r="B1608">
        <v>51.049999</v>
      </c>
      <c r="C1608">
        <v>51.529998999999997</v>
      </c>
      <c r="D1608">
        <v>51.049999</v>
      </c>
      <c r="E1608">
        <v>51.310001</v>
      </c>
      <c r="F1608">
        <v>46.031013000000002</v>
      </c>
      <c r="G1608">
        <v>8694300</v>
      </c>
    </row>
    <row r="1609" spans="1:7" x14ac:dyDescent="0.2">
      <c r="A1609" s="31">
        <v>43633</v>
      </c>
      <c r="B1609">
        <v>51.25</v>
      </c>
      <c r="C1609">
        <v>51.48</v>
      </c>
      <c r="D1609">
        <v>50.610000999999997</v>
      </c>
      <c r="E1609">
        <v>50.869999</v>
      </c>
      <c r="F1609">
        <v>45.636279999999999</v>
      </c>
      <c r="G1609">
        <v>12322400</v>
      </c>
    </row>
    <row r="1610" spans="1:7" x14ac:dyDescent="0.2">
      <c r="A1610" s="31">
        <v>43634</v>
      </c>
      <c r="B1610">
        <v>51.25</v>
      </c>
      <c r="C1610">
        <v>51.299999</v>
      </c>
      <c r="D1610">
        <v>50.529998999999997</v>
      </c>
      <c r="E1610">
        <v>50.639999000000003</v>
      </c>
      <c r="F1610">
        <v>45.429938999999997</v>
      </c>
      <c r="G1610">
        <v>9221100</v>
      </c>
    </row>
    <row r="1611" spans="1:7" x14ac:dyDescent="0.2">
      <c r="A1611" s="31">
        <v>43635</v>
      </c>
      <c r="B1611">
        <v>50.540000999999997</v>
      </c>
      <c r="C1611">
        <v>51.240001999999997</v>
      </c>
      <c r="D1611">
        <v>50.470001000000003</v>
      </c>
      <c r="E1611">
        <v>51.119999</v>
      </c>
      <c r="F1611">
        <v>45.860554</v>
      </c>
      <c r="G1611">
        <v>9414100</v>
      </c>
    </row>
    <row r="1612" spans="1:7" x14ac:dyDescent="0.2">
      <c r="A1612" s="31">
        <v>43636</v>
      </c>
      <c r="B1612">
        <v>51.5</v>
      </c>
      <c r="C1612">
        <v>51.790000999999997</v>
      </c>
      <c r="D1612">
        <v>51.349997999999999</v>
      </c>
      <c r="E1612">
        <v>51.66</v>
      </c>
      <c r="F1612">
        <v>46.344996999999999</v>
      </c>
      <c r="G1612">
        <v>10656600</v>
      </c>
    </row>
    <row r="1613" spans="1:7" x14ac:dyDescent="0.2">
      <c r="A1613" s="31">
        <v>43637</v>
      </c>
      <c r="B1613">
        <v>51.529998999999997</v>
      </c>
      <c r="C1613">
        <v>51.889999000000003</v>
      </c>
      <c r="D1613">
        <v>51.41</v>
      </c>
      <c r="E1613">
        <v>51.549999</v>
      </c>
      <c r="F1613">
        <v>46.246315000000003</v>
      </c>
      <c r="G1613">
        <v>21264400</v>
      </c>
    </row>
    <row r="1614" spans="1:7" x14ac:dyDescent="0.2">
      <c r="A1614" s="31">
        <v>43640</v>
      </c>
      <c r="B1614">
        <v>51.740001999999997</v>
      </c>
      <c r="C1614">
        <v>52.200001</v>
      </c>
      <c r="D1614">
        <v>51.700001</v>
      </c>
      <c r="E1614">
        <v>51.919998</v>
      </c>
      <c r="F1614">
        <v>46.578251000000002</v>
      </c>
      <c r="G1614">
        <v>10780000</v>
      </c>
    </row>
    <row r="1615" spans="1:7" x14ac:dyDescent="0.2">
      <c r="A1615" s="31">
        <v>43641</v>
      </c>
      <c r="B1615">
        <v>52</v>
      </c>
      <c r="C1615">
        <v>52.099997999999999</v>
      </c>
      <c r="D1615">
        <v>51.639999000000003</v>
      </c>
      <c r="E1615">
        <v>51.759998000000003</v>
      </c>
      <c r="F1615">
        <v>46.434708000000001</v>
      </c>
      <c r="G1615">
        <v>11519900</v>
      </c>
    </row>
    <row r="1616" spans="1:7" x14ac:dyDescent="0.2">
      <c r="A1616" s="31">
        <v>43642</v>
      </c>
      <c r="B1616">
        <v>51.52</v>
      </c>
      <c r="C1616">
        <v>51.639999000000003</v>
      </c>
      <c r="D1616">
        <v>51.09</v>
      </c>
      <c r="E1616">
        <v>51.119999</v>
      </c>
      <c r="F1616">
        <v>45.860554</v>
      </c>
      <c r="G1616">
        <v>12405100</v>
      </c>
    </row>
    <row r="1617" spans="1:7" x14ac:dyDescent="0.2">
      <c r="A1617" s="31">
        <v>43643</v>
      </c>
      <c r="B1617">
        <v>51.290000999999997</v>
      </c>
      <c r="C1617">
        <v>51.400002000000001</v>
      </c>
      <c r="D1617">
        <v>50.970001000000003</v>
      </c>
      <c r="E1617">
        <v>51.080002</v>
      </c>
      <c r="F1617">
        <v>45.824672999999997</v>
      </c>
      <c r="G1617">
        <v>12374900</v>
      </c>
    </row>
    <row r="1618" spans="1:7" x14ac:dyDescent="0.2">
      <c r="A1618" s="31">
        <v>43644</v>
      </c>
      <c r="B1618">
        <v>51.27</v>
      </c>
      <c r="C1618">
        <v>51.400002000000001</v>
      </c>
      <c r="D1618">
        <v>50.52</v>
      </c>
      <c r="E1618">
        <v>50.919998</v>
      </c>
      <c r="F1618">
        <v>45.681125999999999</v>
      </c>
      <c r="G1618">
        <v>16339900</v>
      </c>
    </row>
    <row r="1619" spans="1:7" x14ac:dyDescent="0.2">
      <c r="A1619" s="31">
        <v>43647</v>
      </c>
      <c r="B1619">
        <v>51.07</v>
      </c>
      <c r="C1619">
        <v>51.630001</v>
      </c>
      <c r="D1619">
        <v>50.779998999999997</v>
      </c>
      <c r="E1619">
        <v>51.599997999999999</v>
      </c>
      <c r="F1619">
        <v>46.291176</v>
      </c>
      <c r="G1619">
        <v>14976400</v>
      </c>
    </row>
    <row r="1620" spans="1:7" x14ac:dyDescent="0.2">
      <c r="A1620" s="31">
        <v>43648</v>
      </c>
      <c r="B1620">
        <v>51.779998999999997</v>
      </c>
      <c r="C1620">
        <v>52.049999</v>
      </c>
      <c r="D1620">
        <v>51.549999</v>
      </c>
      <c r="E1620">
        <v>51.98</v>
      </c>
      <c r="F1620">
        <v>46.632075999999998</v>
      </c>
      <c r="G1620">
        <v>8569200</v>
      </c>
    </row>
    <row r="1621" spans="1:7" x14ac:dyDescent="0.2">
      <c r="A1621" s="31">
        <v>43649</v>
      </c>
      <c r="B1621">
        <v>52</v>
      </c>
      <c r="C1621">
        <v>52.330002</v>
      </c>
      <c r="D1621">
        <v>52</v>
      </c>
      <c r="E1621">
        <v>52.099997999999999</v>
      </c>
      <c r="F1621">
        <v>46.739727000000002</v>
      </c>
      <c r="G1621">
        <v>7253700</v>
      </c>
    </row>
    <row r="1622" spans="1:7" x14ac:dyDescent="0.2">
      <c r="A1622" s="31">
        <v>43651</v>
      </c>
      <c r="B1622">
        <v>51.889999000000003</v>
      </c>
      <c r="C1622">
        <v>52.119999</v>
      </c>
      <c r="D1622">
        <v>51.48</v>
      </c>
      <c r="E1622">
        <v>52.110000999999997</v>
      </c>
      <c r="F1622">
        <v>46.748707000000003</v>
      </c>
      <c r="G1622">
        <v>8916300</v>
      </c>
    </row>
    <row r="1623" spans="1:7" x14ac:dyDescent="0.2">
      <c r="A1623" s="31">
        <v>43654</v>
      </c>
      <c r="B1623">
        <v>52.200001</v>
      </c>
      <c r="C1623">
        <v>52.330002</v>
      </c>
      <c r="D1623">
        <v>51.889999000000003</v>
      </c>
      <c r="E1623">
        <v>52</v>
      </c>
      <c r="F1623">
        <v>46.650016999999998</v>
      </c>
      <c r="G1623">
        <v>9495100</v>
      </c>
    </row>
    <row r="1624" spans="1:7" x14ac:dyDescent="0.2">
      <c r="A1624" s="31">
        <v>43655</v>
      </c>
      <c r="B1624">
        <v>51.720001000000003</v>
      </c>
      <c r="C1624">
        <v>51.970001000000003</v>
      </c>
      <c r="D1624">
        <v>51.43</v>
      </c>
      <c r="E1624">
        <v>51.59</v>
      </c>
      <c r="F1624">
        <v>46.282200000000003</v>
      </c>
      <c r="G1624">
        <v>10584900</v>
      </c>
    </row>
    <row r="1625" spans="1:7" x14ac:dyDescent="0.2">
      <c r="A1625" s="31">
        <v>43656</v>
      </c>
      <c r="B1625">
        <v>51.799999</v>
      </c>
      <c r="C1625">
        <v>51.970001000000003</v>
      </c>
      <c r="D1625">
        <v>51.66</v>
      </c>
      <c r="E1625">
        <v>51.82</v>
      </c>
      <c r="F1625">
        <v>46.488548000000002</v>
      </c>
      <c r="G1625">
        <v>7620900</v>
      </c>
    </row>
    <row r="1626" spans="1:7" x14ac:dyDescent="0.2">
      <c r="A1626" s="31">
        <v>43657</v>
      </c>
      <c r="B1626">
        <v>51.990001999999997</v>
      </c>
      <c r="C1626">
        <v>52.060001</v>
      </c>
      <c r="D1626">
        <v>51.66</v>
      </c>
      <c r="E1626">
        <v>52.040000999999997</v>
      </c>
      <c r="F1626">
        <v>46.685904999999998</v>
      </c>
      <c r="G1626">
        <v>10376500</v>
      </c>
    </row>
    <row r="1627" spans="1:7" x14ac:dyDescent="0.2">
      <c r="A1627" s="31">
        <v>43658</v>
      </c>
      <c r="B1627">
        <v>52.25</v>
      </c>
      <c r="C1627">
        <v>52.290000999999997</v>
      </c>
      <c r="D1627">
        <v>51.91</v>
      </c>
      <c r="E1627">
        <v>52.119999</v>
      </c>
      <c r="F1627">
        <v>46.757674999999999</v>
      </c>
      <c r="G1627">
        <v>7347400</v>
      </c>
    </row>
    <row r="1628" spans="1:7" x14ac:dyDescent="0.2">
      <c r="A1628" s="31">
        <v>43661</v>
      </c>
      <c r="B1628">
        <v>52.279998999999997</v>
      </c>
      <c r="C1628">
        <v>52.290000999999997</v>
      </c>
      <c r="D1628">
        <v>51.869999</v>
      </c>
      <c r="E1628">
        <v>52.130001</v>
      </c>
      <c r="F1628">
        <v>46.766643999999999</v>
      </c>
      <c r="G1628">
        <v>5876100</v>
      </c>
    </row>
    <row r="1629" spans="1:7" x14ac:dyDescent="0.2">
      <c r="A1629" s="31">
        <v>43662</v>
      </c>
      <c r="B1629">
        <v>51.959999000000003</v>
      </c>
      <c r="C1629">
        <v>52.470001000000003</v>
      </c>
      <c r="D1629">
        <v>51.810001</v>
      </c>
      <c r="E1629">
        <v>52.139999000000003</v>
      </c>
      <c r="F1629">
        <v>46.775620000000004</v>
      </c>
      <c r="G1629">
        <v>7132500</v>
      </c>
    </row>
    <row r="1630" spans="1:7" x14ac:dyDescent="0.2">
      <c r="A1630" s="31">
        <v>43663</v>
      </c>
      <c r="B1630">
        <v>52.220001000000003</v>
      </c>
      <c r="C1630">
        <v>52.259998000000003</v>
      </c>
      <c r="D1630">
        <v>52.009998000000003</v>
      </c>
      <c r="E1630">
        <v>52.18</v>
      </c>
      <c r="F1630">
        <v>46.811501</v>
      </c>
      <c r="G1630">
        <v>8264200</v>
      </c>
    </row>
    <row r="1631" spans="1:7" x14ac:dyDescent="0.2">
      <c r="A1631" s="31">
        <v>43664</v>
      </c>
      <c r="B1631">
        <v>52.040000999999997</v>
      </c>
      <c r="C1631">
        <v>52.169998</v>
      </c>
      <c r="D1631">
        <v>51.669998</v>
      </c>
      <c r="E1631">
        <v>52.029998999999997</v>
      </c>
      <c r="F1631">
        <v>46.676929000000001</v>
      </c>
      <c r="G1631">
        <v>11911800</v>
      </c>
    </row>
    <row r="1632" spans="1:7" x14ac:dyDescent="0.2">
      <c r="A1632" s="31">
        <v>43665</v>
      </c>
      <c r="B1632">
        <v>52.139999000000003</v>
      </c>
      <c r="C1632">
        <v>52.150002000000001</v>
      </c>
      <c r="D1632">
        <v>51.369999</v>
      </c>
      <c r="E1632">
        <v>51.389999000000003</v>
      </c>
      <c r="F1632">
        <v>46.102775999999999</v>
      </c>
      <c r="G1632">
        <v>10355500</v>
      </c>
    </row>
    <row r="1633" spans="1:7" x14ac:dyDescent="0.2">
      <c r="A1633" s="31">
        <v>43668</v>
      </c>
      <c r="B1633">
        <v>51.52</v>
      </c>
      <c r="C1633">
        <v>51.52</v>
      </c>
      <c r="D1633">
        <v>51.130001</v>
      </c>
      <c r="E1633">
        <v>51.220001000000003</v>
      </c>
      <c r="F1633">
        <v>45.950268000000001</v>
      </c>
      <c r="G1633">
        <v>12090700</v>
      </c>
    </row>
    <row r="1634" spans="1:7" x14ac:dyDescent="0.2">
      <c r="A1634" s="31">
        <v>43669</v>
      </c>
      <c r="B1634">
        <v>53.25</v>
      </c>
      <c r="C1634">
        <v>54.639999000000003</v>
      </c>
      <c r="D1634">
        <v>52.759998000000003</v>
      </c>
      <c r="E1634">
        <v>54.330002</v>
      </c>
      <c r="F1634">
        <v>48.740307000000001</v>
      </c>
      <c r="G1634">
        <v>33417900</v>
      </c>
    </row>
    <row r="1635" spans="1:7" x14ac:dyDescent="0.2">
      <c r="A1635" s="31">
        <v>43670</v>
      </c>
      <c r="B1635">
        <v>54.119999</v>
      </c>
      <c r="C1635">
        <v>54.82</v>
      </c>
      <c r="D1635">
        <v>53.619999</v>
      </c>
      <c r="E1635">
        <v>53.779998999999997</v>
      </c>
      <c r="F1635">
        <v>48.246887000000001</v>
      </c>
      <c r="G1635">
        <v>15633400</v>
      </c>
    </row>
    <row r="1636" spans="1:7" x14ac:dyDescent="0.2">
      <c r="A1636" s="31">
        <v>43671</v>
      </c>
      <c r="B1636">
        <v>53.630001</v>
      </c>
      <c r="C1636">
        <v>53.799999</v>
      </c>
      <c r="D1636">
        <v>52.720001000000003</v>
      </c>
      <c r="E1636">
        <v>53.07</v>
      </c>
      <c r="F1636">
        <v>47.609932000000001</v>
      </c>
      <c r="G1636">
        <v>19135000</v>
      </c>
    </row>
    <row r="1637" spans="1:7" x14ac:dyDescent="0.2">
      <c r="A1637" s="31">
        <v>43672</v>
      </c>
      <c r="B1637">
        <v>53.34</v>
      </c>
      <c r="C1637">
        <v>54.310001</v>
      </c>
      <c r="D1637">
        <v>53.189999</v>
      </c>
      <c r="E1637">
        <v>54.169998</v>
      </c>
      <c r="F1637">
        <v>48.596764</v>
      </c>
      <c r="G1637">
        <v>11451900</v>
      </c>
    </row>
    <row r="1638" spans="1:7" x14ac:dyDescent="0.2">
      <c r="A1638" s="31">
        <v>43675</v>
      </c>
      <c r="B1638">
        <v>54.169998</v>
      </c>
      <c r="C1638">
        <v>54.299999</v>
      </c>
      <c r="D1638">
        <v>53.900002000000001</v>
      </c>
      <c r="E1638">
        <v>53.990001999999997</v>
      </c>
      <c r="F1638">
        <v>48.435284000000003</v>
      </c>
      <c r="G1638">
        <v>12283900</v>
      </c>
    </row>
    <row r="1639" spans="1:7" x14ac:dyDescent="0.2">
      <c r="A1639" s="31">
        <v>43676</v>
      </c>
      <c r="B1639">
        <v>53.959999000000003</v>
      </c>
      <c r="C1639">
        <v>54.299999</v>
      </c>
      <c r="D1639">
        <v>53.57</v>
      </c>
      <c r="E1639">
        <v>53.720001000000003</v>
      </c>
      <c r="F1639">
        <v>48.193061999999998</v>
      </c>
      <c r="G1639">
        <v>8127100</v>
      </c>
    </row>
    <row r="1640" spans="1:7" x14ac:dyDescent="0.2">
      <c r="A1640" s="31">
        <v>43677</v>
      </c>
      <c r="B1640">
        <v>53.509998000000003</v>
      </c>
      <c r="C1640">
        <v>53.509998000000003</v>
      </c>
      <c r="D1640">
        <v>52.040000999999997</v>
      </c>
      <c r="E1640">
        <v>52.630001</v>
      </c>
      <c r="F1640">
        <v>47.215198999999998</v>
      </c>
      <c r="G1640">
        <v>16865500</v>
      </c>
    </row>
    <row r="1641" spans="1:7" x14ac:dyDescent="0.2">
      <c r="A1641" s="31">
        <v>43678</v>
      </c>
      <c r="B1641">
        <v>52.779998999999997</v>
      </c>
      <c r="C1641">
        <v>53.200001</v>
      </c>
      <c r="D1641">
        <v>52.009998000000003</v>
      </c>
      <c r="E1641">
        <v>52.029998999999997</v>
      </c>
      <c r="F1641">
        <v>46.676929000000001</v>
      </c>
      <c r="G1641">
        <v>19527200</v>
      </c>
    </row>
    <row r="1642" spans="1:7" x14ac:dyDescent="0.2">
      <c r="A1642" s="31">
        <v>43679</v>
      </c>
      <c r="B1642">
        <v>51.91</v>
      </c>
      <c r="C1642">
        <v>52.73</v>
      </c>
      <c r="D1642">
        <v>51.91</v>
      </c>
      <c r="E1642">
        <v>52.330002</v>
      </c>
      <c r="F1642">
        <v>46.946064</v>
      </c>
      <c r="G1642">
        <v>13102300</v>
      </c>
    </row>
    <row r="1643" spans="1:7" x14ac:dyDescent="0.2">
      <c r="A1643" s="31">
        <v>43682</v>
      </c>
      <c r="B1643">
        <v>52.389999000000003</v>
      </c>
      <c r="C1643">
        <v>52.66</v>
      </c>
      <c r="D1643">
        <v>51.400002000000001</v>
      </c>
      <c r="E1643">
        <v>51.650002000000001</v>
      </c>
      <c r="F1643">
        <v>46.336033</v>
      </c>
      <c r="G1643">
        <v>19986500</v>
      </c>
    </row>
    <row r="1644" spans="1:7" x14ac:dyDescent="0.2">
      <c r="A1644" s="31">
        <v>43683</v>
      </c>
      <c r="B1644">
        <v>51.869999</v>
      </c>
      <c r="C1644">
        <v>52.759998000000003</v>
      </c>
      <c r="D1644">
        <v>51.610000999999997</v>
      </c>
      <c r="E1644">
        <v>52.27</v>
      </c>
      <c r="F1644">
        <v>46.892238999999996</v>
      </c>
      <c r="G1644">
        <v>19903100</v>
      </c>
    </row>
    <row r="1645" spans="1:7" x14ac:dyDescent="0.2">
      <c r="A1645" s="31">
        <v>43684</v>
      </c>
      <c r="B1645">
        <v>52.27</v>
      </c>
      <c r="C1645">
        <v>53.389999000000003</v>
      </c>
      <c r="D1645">
        <v>51.77</v>
      </c>
      <c r="E1645">
        <v>53.18</v>
      </c>
      <c r="F1645">
        <v>47.708621999999998</v>
      </c>
      <c r="G1645">
        <v>17937000</v>
      </c>
    </row>
    <row r="1646" spans="1:7" x14ac:dyDescent="0.2">
      <c r="A1646" s="31">
        <v>43685</v>
      </c>
      <c r="B1646">
        <v>53.209999000000003</v>
      </c>
      <c r="C1646">
        <v>53.779998999999997</v>
      </c>
      <c r="D1646">
        <v>52.849997999999999</v>
      </c>
      <c r="E1646">
        <v>53.689999</v>
      </c>
      <c r="F1646">
        <v>48.166145</v>
      </c>
      <c r="G1646">
        <v>10799000</v>
      </c>
    </row>
    <row r="1647" spans="1:7" x14ac:dyDescent="0.2">
      <c r="A1647" s="31">
        <v>43686</v>
      </c>
      <c r="B1647">
        <v>53.790000999999997</v>
      </c>
      <c r="C1647">
        <v>53.900002000000001</v>
      </c>
      <c r="D1647">
        <v>53.080002</v>
      </c>
      <c r="E1647">
        <v>53.419998</v>
      </c>
      <c r="F1647">
        <v>47.923915999999998</v>
      </c>
      <c r="G1647">
        <v>9260900</v>
      </c>
    </row>
    <row r="1648" spans="1:7" x14ac:dyDescent="0.2">
      <c r="A1648" s="31">
        <v>43689</v>
      </c>
      <c r="B1648">
        <v>53.279998999999997</v>
      </c>
      <c r="C1648">
        <v>53.439999</v>
      </c>
      <c r="D1648">
        <v>52.990001999999997</v>
      </c>
      <c r="E1648">
        <v>53.200001</v>
      </c>
      <c r="F1648">
        <v>47.726554999999998</v>
      </c>
      <c r="G1648">
        <v>6588600</v>
      </c>
    </row>
    <row r="1649" spans="1:7" x14ac:dyDescent="0.2">
      <c r="A1649" s="31">
        <v>43690</v>
      </c>
      <c r="B1649">
        <v>52.900002000000001</v>
      </c>
      <c r="C1649">
        <v>53.610000999999997</v>
      </c>
      <c r="D1649">
        <v>52.869999</v>
      </c>
      <c r="E1649">
        <v>53.5</v>
      </c>
      <c r="F1649">
        <v>47.995693000000003</v>
      </c>
      <c r="G1649">
        <v>8581200</v>
      </c>
    </row>
    <row r="1650" spans="1:7" x14ac:dyDescent="0.2">
      <c r="A1650" s="31">
        <v>43691</v>
      </c>
      <c r="B1650">
        <v>53.34</v>
      </c>
      <c r="C1650">
        <v>53.970001000000003</v>
      </c>
      <c r="D1650">
        <v>52.970001000000003</v>
      </c>
      <c r="E1650">
        <v>52.990001999999997</v>
      </c>
      <c r="F1650">
        <v>47.538165999999997</v>
      </c>
      <c r="G1650">
        <v>17088900</v>
      </c>
    </row>
    <row r="1651" spans="1:7" x14ac:dyDescent="0.2">
      <c r="A1651" s="31">
        <v>43692</v>
      </c>
      <c r="B1651">
        <v>53.43</v>
      </c>
      <c r="C1651">
        <v>54</v>
      </c>
      <c r="D1651">
        <v>53.23</v>
      </c>
      <c r="E1651">
        <v>53.869999</v>
      </c>
      <c r="F1651">
        <v>48.327632999999999</v>
      </c>
      <c r="G1651">
        <v>12393200</v>
      </c>
    </row>
    <row r="1652" spans="1:7" x14ac:dyDescent="0.2">
      <c r="A1652" s="31">
        <v>43693</v>
      </c>
      <c r="B1652">
        <v>53.98</v>
      </c>
      <c r="C1652">
        <v>54.490001999999997</v>
      </c>
      <c r="D1652">
        <v>53.950001</v>
      </c>
      <c r="E1652">
        <v>54.41</v>
      </c>
      <c r="F1652">
        <v>48.812064999999997</v>
      </c>
      <c r="G1652">
        <v>14288700</v>
      </c>
    </row>
    <row r="1653" spans="1:7" x14ac:dyDescent="0.2">
      <c r="A1653" s="31">
        <v>43696</v>
      </c>
      <c r="B1653">
        <v>54.439999</v>
      </c>
      <c r="C1653">
        <v>54.779998999999997</v>
      </c>
      <c r="D1653">
        <v>54.310001</v>
      </c>
      <c r="E1653">
        <v>54.689999</v>
      </c>
      <c r="F1653">
        <v>49.063251000000001</v>
      </c>
      <c r="G1653">
        <v>10936200</v>
      </c>
    </row>
    <row r="1654" spans="1:7" x14ac:dyDescent="0.2">
      <c r="A1654" s="31">
        <v>43697</v>
      </c>
      <c r="B1654">
        <v>54.619999</v>
      </c>
      <c r="C1654">
        <v>54.68</v>
      </c>
      <c r="D1654">
        <v>53.84</v>
      </c>
      <c r="E1654">
        <v>53.880001</v>
      </c>
      <c r="F1654">
        <v>48.336596999999998</v>
      </c>
      <c r="G1654">
        <v>8176700</v>
      </c>
    </row>
    <row r="1655" spans="1:7" x14ac:dyDescent="0.2">
      <c r="A1655" s="31">
        <v>43698</v>
      </c>
      <c r="B1655">
        <v>54.25</v>
      </c>
      <c r="C1655">
        <v>54.41</v>
      </c>
      <c r="D1655">
        <v>53.849997999999999</v>
      </c>
      <c r="E1655">
        <v>54.099997999999999</v>
      </c>
      <c r="F1655">
        <v>48.533962000000002</v>
      </c>
      <c r="G1655">
        <v>10886500</v>
      </c>
    </row>
    <row r="1656" spans="1:7" x14ac:dyDescent="0.2">
      <c r="A1656" s="31">
        <v>43699</v>
      </c>
      <c r="B1656">
        <v>54.119999</v>
      </c>
      <c r="C1656">
        <v>54.639999000000003</v>
      </c>
      <c r="D1656">
        <v>54.099997999999999</v>
      </c>
      <c r="E1656">
        <v>54.490001999999997</v>
      </c>
      <c r="F1656">
        <v>48.883834999999998</v>
      </c>
      <c r="G1656">
        <v>7467900</v>
      </c>
    </row>
    <row r="1657" spans="1:7" x14ac:dyDescent="0.2">
      <c r="A1657" s="31">
        <v>43700</v>
      </c>
      <c r="B1657">
        <v>54.419998</v>
      </c>
      <c r="C1657">
        <v>54.709999000000003</v>
      </c>
      <c r="D1657">
        <v>53.389999000000003</v>
      </c>
      <c r="E1657">
        <v>53.740001999999997</v>
      </c>
      <c r="F1657">
        <v>48.210994999999997</v>
      </c>
      <c r="G1657">
        <v>14160400</v>
      </c>
    </row>
    <row r="1658" spans="1:7" x14ac:dyDescent="0.2">
      <c r="A1658" s="31">
        <v>43703</v>
      </c>
      <c r="B1658">
        <v>54</v>
      </c>
      <c r="C1658">
        <v>54.540000999999997</v>
      </c>
      <c r="D1658">
        <v>53.73</v>
      </c>
      <c r="E1658">
        <v>54.540000999999997</v>
      </c>
      <c r="F1658">
        <v>48.928688000000001</v>
      </c>
      <c r="G1658">
        <v>9226900</v>
      </c>
    </row>
    <row r="1659" spans="1:7" x14ac:dyDescent="0.2">
      <c r="A1659" s="31">
        <v>43704</v>
      </c>
      <c r="B1659">
        <v>54.700001</v>
      </c>
      <c r="C1659">
        <v>54.950001</v>
      </c>
      <c r="D1659">
        <v>54.41</v>
      </c>
      <c r="E1659">
        <v>54.720001000000003</v>
      </c>
      <c r="F1659">
        <v>49.090172000000003</v>
      </c>
      <c r="G1659">
        <v>13537000</v>
      </c>
    </row>
    <row r="1660" spans="1:7" x14ac:dyDescent="0.2">
      <c r="A1660" s="31">
        <v>43705</v>
      </c>
      <c r="B1660">
        <v>54.66</v>
      </c>
      <c r="C1660">
        <v>55.150002000000001</v>
      </c>
      <c r="D1660">
        <v>54.419998</v>
      </c>
      <c r="E1660">
        <v>55.110000999999997</v>
      </c>
      <c r="F1660">
        <v>49.440052000000001</v>
      </c>
      <c r="G1660">
        <v>10046400</v>
      </c>
    </row>
    <row r="1661" spans="1:7" x14ac:dyDescent="0.2">
      <c r="A1661" s="31">
        <v>43706</v>
      </c>
      <c r="B1661">
        <v>55.259998000000003</v>
      </c>
      <c r="C1661">
        <v>55.34</v>
      </c>
      <c r="D1661">
        <v>54.599997999999999</v>
      </c>
      <c r="E1661">
        <v>55.049999</v>
      </c>
      <c r="F1661">
        <v>49.386218999999997</v>
      </c>
      <c r="G1661">
        <v>9262800</v>
      </c>
    </row>
    <row r="1662" spans="1:7" x14ac:dyDescent="0.2">
      <c r="A1662" s="31">
        <v>43707</v>
      </c>
      <c r="B1662">
        <v>55.16</v>
      </c>
      <c r="C1662">
        <v>55.220001000000003</v>
      </c>
      <c r="D1662">
        <v>54.810001</v>
      </c>
      <c r="E1662">
        <v>55.040000999999997</v>
      </c>
      <c r="F1662">
        <v>49.377243</v>
      </c>
      <c r="G1662">
        <v>8746700</v>
      </c>
    </row>
    <row r="1663" spans="1:7" x14ac:dyDescent="0.2">
      <c r="A1663" s="31">
        <v>43711</v>
      </c>
      <c r="B1663">
        <v>54.98</v>
      </c>
      <c r="C1663">
        <v>55.330002</v>
      </c>
      <c r="D1663">
        <v>54.869999</v>
      </c>
      <c r="E1663">
        <v>55.299999</v>
      </c>
      <c r="F1663">
        <v>49.610492999999998</v>
      </c>
      <c r="G1663">
        <v>12991400</v>
      </c>
    </row>
    <row r="1664" spans="1:7" x14ac:dyDescent="0.2">
      <c r="A1664" s="31">
        <v>43712</v>
      </c>
      <c r="B1664">
        <v>55.349997999999999</v>
      </c>
      <c r="C1664">
        <v>55.919998</v>
      </c>
      <c r="D1664">
        <v>55.299999</v>
      </c>
      <c r="E1664">
        <v>55.77</v>
      </c>
      <c r="F1664">
        <v>50.032142999999998</v>
      </c>
      <c r="G1664">
        <v>10718100</v>
      </c>
    </row>
    <row r="1665" spans="1:7" x14ac:dyDescent="0.2">
      <c r="A1665" s="31">
        <v>43713</v>
      </c>
      <c r="B1665">
        <v>55.75</v>
      </c>
      <c r="C1665">
        <v>55.77</v>
      </c>
      <c r="D1665">
        <v>55.029998999999997</v>
      </c>
      <c r="E1665">
        <v>55.119999</v>
      </c>
      <c r="F1665">
        <v>49.449016999999998</v>
      </c>
      <c r="G1665">
        <v>13677000</v>
      </c>
    </row>
    <row r="1666" spans="1:7" x14ac:dyDescent="0.2">
      <c r="A1666" s="31">
        <v>43714</v>
      </c>
      <c r="B1666">
        <v>55.439999</v>
      </c>
      <c r="C1666">
        <v>55.439999</v>
      </c>
      <c r="D1666">
        <v>54.759998000000003</v>
      </c>
      <c r="E1666">
        <v>55.23</v>
      </c>
      <c r="F1666">
        <v>49.547699000000001</v>
      </c>
      <c r="G1666">
        <v>9093500</v>
      </c>
    </row>
    <row r="1667" spans="1:7" x14ac:dyDescent="0.2">
      <c r="A1667" s="31">
        <v>43717</v>
      </c>
      <c r="B1667">
        <v>55.029998999999997</v>
      </c>
      <c r="C1667">
        <v>55.080002</v>
      </c>
      <c r="D1667">
        <v>54.360000999999997</v>
      </c>
      <c r="E1667">
        <v>54.52</v>
      </c>
      <c r="F1667">
        <v>48.910747999999998</v>
      </c>
      <c r="G1667">
        <v>10814900</v>
      </c>
    </row>
    <row r="1668" spans="1:7" x14ac:dyDescent="0.2">
      <c r="A1668" s="31">
        <v>43718</v>
      </c>
      <c r="B1668">
        <v>54.23</v>
      </c>
      <c r="C1668">
        <v>54.439999</v>
      </c>
      <c r="D1668">
        <v>53.849997999999999</v>
      </c>
      <c r="E1668">
        <v>54.400002000000001</v>
      </c>
      <c r="F1668">
        <v>48.803092999999997</v>
      </c>
      <c r="G1668">
        <v>12038200</v>
      </c>
    </row>
    <row r="1669" spans="1:7" x14ac:dyDescent="0.2">
      <c r="A1669" s="31">
        <v>43719</v>
      </c>
      <c r="B1669">
        <v>54.290000999999997</v>
      </c>
      <c r="C1669">
        <v>54.799999</v>
      </c>
      <c r="D1669">
        <v>53.970001000000003</v>
      </c>
      <c r="E1669">
        <v>54.77</v>
      </c>
      <c r="F1669">
        <v>49.135024999999999</v>
      </c>
      <c r="G1669">
        <v>9740400</v>
      </c>
    </row>
    <row r="1670" spans="1:7" x14ac:dyDescent="0.2">
      <c r="A1670" s="31">
        <v>43720</v>
      </c>
      <c r="B1670">
        <v>55.099997999999999</v>
      </c>
      <c r="C1670">
        <v>55.310001</v>
      </c>
      <c r="D1670">
        <v>54.98</v>
      </c>
      <c r="E1670">
        <v>55.110000999999997</v>
      </c>
      <c r="F1670">
        <v>49.440052000000001</v>
      </c>
      <c r="G1670">
        <v>12357900</v>
      </c>
    </row>
    <row r="1671" spans="1:7" x14ac:dyDescent="0.2">
      <c r="A1671" s="31">
        <v>43721</v>
      </c>
      <c r="B1671">
        <v>54.48</v>
      </c>
      <c r="C1671">
        <v>54.790000999999997</v>
      </c>
      <c r="D1671">
        <v>54.07</v>
      </c>
      <c r="E1671">
        <v>54.259998000000003</v>
      </c>
      <c r="F1671">
        <v>49.033389999999997</v>
      </c>
      <c r="G1671">
        <v>11486100</v>
      </c>
    </row>
    <row r="1672" spans="1:7" x14ac:dyDescent="0.2">
      <c r="A1672" s="31">
        <v>43724</v>
      </c>
      <c r="B1672">
        <v>54.099997999999999</v>
      </c>
      <c r="C1672">
        <v>54.34</v>
      </c>
      <c r="D1672">
        <v>53.630001</v>
      </c>
      <c r="E1672">
        <v>53.959999000000003</v>
      </c>
      <c r="F1672">
        <v>48.762287000000001</v>
      </c>
      <c r="G1672">
        <v>11172000</v>
      </c>
    </row>
    <row r="1673" spans="1:7" x14ac:dyDescent="0.2">
      <c r="A1673" s="31">
        <v>43725</v>
      </c>
      <c r="B1673">
        <v>54.099997999999999</v>
      </c>
      <c r="C1673">
        <v>54.700001</v>
      </c>
      <c r="D1673">
        <v>53.959999000000003</v>
      </c>
      <c r="E1673">
        <v>54.240001999999997</v>
      </c>
      <c r="F1673">
        <v>49.015331000000003</v>
      </c>
      <c r="G1673">
        <v>11347400</v>
      </c>
    </row>
    <row r="1674" spans="1:7" x14ac:dyDescent="0.2">
      <c r="A1674" s="31">
        <v>43726</v>
      </c>
      <c r="B1674">
        <v>54.200001</v>
      </c>
      <c r="C1674">
        <v>54.290000999999997</v>
      </c>
      <c r="D1674">
        <v>53.82</v>
      </c>
      <c r="E1674">
        <v>54.23</v>
      </c>
      <c r="F1674">
        <v>49.00629</v>
      </c>
      <c r="G1674">
        <v>9700400</v>
      </c>
    </row>
    <row r="1675" spans="1:7" x14ac:dyDescent="0.2">
      <c r="A1675" s="31">
        <v>43727</v>
      </c>
      <c r="B1675">
        <v>54.23</v>
      </c>
      <c r="C1675">
        <v>54.599997999999999</v>
      </c>
      <c r="D1675">
        <v>54.130001</v>
      </c>
      <c r="E1675">
        <v>54.52</v>
      </c>
      <c r="F1675">
        <v>49.268352999999998</v>
      </c>
      <c r="G1675">
        <v>7560300</v>
      </c>
    </row>
    <row r="1676" spans="1:7" x14ac:dyDescent="0.2">
      <c r="A1676" s="31">
        <v>43728</v>
      </c>
      <c r="B1676">
        <v>54.689999</v>
      </c>
      <c r="C1676">
        <v>54.689999</v>
      </c>
      <c r="D1676">
        <v>53.900002000000001</v>
      </c>
      <c r="E1676">
        <v>53.91</v>
      </c>
      <c r="F1676">
        <v>48.717106000000001</v>
      </c>
      <c r="G1676">
        <v>19211500</v>
      </c>
    </row>
    <row r="1677" spans="1:7" x14ac:dyDescent="0.2">
      <c r="A1677" s="31">
        <v>43731</v>
      </c>
      <c r="B1677">
        <v>53.91</v>
      </c>
      <c r="C1677">
        <v>54.360000999999997</v>
      </c>
      <c r="D1677">
        <v>53.880001</v>
      </c>
      <c r="E1677">
        <v>54.139999000000003</v>
      </c>
      <c r="F1677">
        <v>48.924953000000002</v>
      </c>
      <c r="G1677">
        <v>6485300</v>
      </c>
    </row>
    <row r="1678" spans="1:7" x14ac:dyDescent="0.2">
      <c r="A1678" s="31">
        <v>43732</v>
      </c>
      <c r="B1678">
        <v>54.25</v>
      </c>
      <c r="C1678">
        <v>54.610000999999997</v>
      </c>
      <c r="D1678">
        <v>54.040000999999997</v>
      </c>
      <c r="E1678">
        <v>54.299999</v>
      </c>
      <c r="F1678">
        <v>49.069546000000003</v>
      </c>
      <c r="G1678">
        <v>10093000</v>
      </c>
    </row>
    <row r="1679" spans="1:7" x14ac:dyDescent="0.2">
      <c r="A1679" s="31">
        <v>43733</v>
      </c>
      <c r="B1679">
        <v>54.439999</v>
      </c>
      <c r="C1679">
        <v>54.48</v>
      </c>
      <c r="D1679">
        <v>54</v>
      </c>
      <c r="E1679">
        <v>54.169998</v>
      </c>
      <c r="F1679">
        <v>48.952067999999997</v>
      </c>
      <c r="G1679">
        <v>10248400</v>
      </c>
    </row>
    <row r="1680" spans="1:7" x14ac:dyDescent="0.2">
      <c r="A1680" s="31">
        <v>43734</v>
      </c>
      <c r="B1680">
        <v>54.470001000000003</v>
      </c>
      <c r="C1680">
        <v>54.580002</v>
      </c>
      <c r="D1680">
        <v>54.130001</v>
      </c>
      <c r="E1680">
        <v>54.389999000000003</v>
      </c>
      <c r="F1680">
        <v>49.150871000000002</v>
      </c>
      <c r="G1680">
        <v>10031200</v>
      </c>
    </row>
    <row r="1681" spans="1:7" x14ac:dyDescent="0.2">
      <c r="A1681" s="31">
        <v>43735</v>
      </c>
      <c r="B1681">
        <v>54.560001</v>
      </c>
      <c r="C1681">
        <v>54.639999000000003</v>
      </c>
      <c r="D1681">
        <v>54</v>
      </c>
      <c r="E1681">
        <v>54.310001</v>
      </c>
      <c r="F1681">
        <v>49.078578999999998</v>
      </c>
      <c r="G1681">
        <v>7939900</v>
      </c>
    </row>
    <row r="1682" spans="1:7" x14ac:dyDescent="0.2">
      <c r="A1682" s="31">
        <v>43738</v>
      </c>
      <c r="B1682">
        <v>54.150002000000001</v>
      </c>
      <c r="C1682">
        <v>54.68</v>
      </c>
      <c r="D1682">
        <v>54.150002000000001</v>
      </c>
      <c r="E1682">
        <v>54.439999</v>
      </c>
      <c r="F1682">
        <v>49.196052999999999</v>
      </c>
      <c r="G1682">
        <v>9808700</v>
      </c>
    </row>
    <row r="1683" spans="1:7" x14ac:dyDescent="0.2">
      <c r="A1683" s="31">
        <v>43739</v>
      </c>
      <c r="B1683">
        <v>54.529998999999997</v>
      </c>
      <c r="C1683">
        <v>54.779998999999997</v>
      </c>
      <c r="D1683">
        <v>54.009998000000003</v>
      </c>
      <c r="E1683">
        <v>54.650002000000001</v>
      </c>
      <c r="F1683">
        <v>49.385829999999999</v>
      </c>
      <c r="G1683">
        <v>14261500</v>
      </c>
    </row>
    <row r="1684" spans="1:7" x14ac:dyDescent="0.2">
      <c r="A1684" s="31">
        <v>43740</v>
      </c>
      <c r="B1684">
        <v>54.209999000000003</v>
      </c>
      <c r="C1684">
        <v>54.439999</v>
      </c>
      <c r="D1684">
        <v>52.900002000000001</v>
      </c>
      <c r="E1684">
        <v>53.080002</v>
      </c>
      <c r="F1684">
        <v>47.967064000000001</v>
      </c>
      <c r="G1684">
        <v>14343600</v>
      </c>
    </row>
    <row r="1685" spans="1:7" x14ac:dyDescent="0.2">
      <c r="A1685" s="31">
        <v>43741</v>
      </c>
      <c r="B1685">
        <v>53.5</v>
      </c>
      <c r="C1685">
        <v>53.98</v>
      </c>
      <c r="D1685">
        <v>52.82</v>
      </c>
      <c r="E1685">
        <v>53.84</v>
      </c>
      <c r="F1685">
        <v>48.653854000000003</v>
      </c>
      <c r="G1685">
        <v>13817500</v>
      </c>
    </row>
    <row r="1686" spans="1:7" x14ac:dyDescent="0.2">
      <c r="A1686" s="31">
        <v>43742</v>
      </c>
      <c r="B1686">
        <v>54</v>
      </c>
      <c r="C1686">
        <v>54.540000999999997</v>
      </c>
      <c r="D1686">
        <v>53.889999000000003</v>
      </c>
      <c r="E1686">
        <v>54.540000999999997</v>
      </c>
      <c r="F1686">
        <v>49.286422999999999</v>
      </c>
      <c r="G1686">
        <v>9295400</v>
      </c>
    </row>
    <row r="1687" spans="1:7" x14ac:dyDescent="0.2">
      <c r="A1687" s="31">
        <v>43745</v>
      </c>
      <c r="B1687">
        <v>54.330002</v>
      </c>
      <c r="C1687">
        <v>54.360000999999997</v>
      </c>
      <c r="D1687">
        <v>53.77</v>
      </c>
      <c r="E1687">
        <v>53.869999</v>
      </c>
      <c r="F1687">
        <v>48.680973000000002</v>
      </c>
      <c r="G1687">
        <v>5964900</v>
      </c>
    </row>
    <row r="1688" spans="1:7" x14ac:dyDescent="0.2">
      <c r="A1688" s="31">
        <v>43746</v>
      </c>
      <c r="B1688">
        <v>53.880001</v>
      </c>
      <c r="C1688">
        <v>54.07</v>
      </c>
      <c r="D1688">
        <v>53.450001</v>
      </c>
      <c r="E1688">
        <v>53.580002</v>
      </c>
      <c r="F1688">
        <v>48.418900000000001</v>
      </c>
      <c r="G1688">
        <v>13301900</v>
      </c>
    </row>
    <row r="1689" spans="1:7" x14ac:dyDescent="0.2">
      <c r="A1689" s="31">
        <v>43747</v>
      </c>
      <c r="B1689">
        <v>54.060001</v>
      </c>
      <c r="C1689">
        <v>54.07</v>
      </c>
      <c r="D1689">
        <v>53.540000999999997</v>
      </c>
      <c r="E1689">
        <v>53.830002</v>
      </c>
      <c r="F1689">
        <v>48.644821</v>
      </c>
      <c r="G1689">
        <v>7135000</v>
      </c>
    </row>
    <row r="1690" spans="1:7" x14ac:dyDescent="0.2">
      <c r="A1690" s="31">
        <v>43748</v>
      </c>
      <c r="B1690">
        <v>53.549999</v>
      </c>
      <c r="C1690">
        <v>53.880001</v>
      </c>
      <c r="D1690">
        <v>53.360000999999997</v>
      </c>
      <c r="E1690">
        <v>53.66</v>
      </c>
      <c r="F1690">
        <v>48.491188000000001</v>
      </c>
      <c r="G1690">
        <v>8942900</v>
      </c>
    </row>
    <row r="1691" spans="1:7" x14ac:dyDescent="0.2">
      <c r="A1691" s="31">
        <v>43749</v>
      </c>
      <c r="B1691">
        <v>53.650002000000001</v>
      </c>
      <c r="C1691">
        <v>53.700001</v>
      </c>
      <c r="D1691">
        <v>53.200001</v>
      </c>
      <c r="E1691">
        <v>53.299999</v>
      </c>
      <c r="F1691">
        <v>48.165871000000003</v>
      </c>
      <c r="G1691">
        <v>8981700</v>
      </c>
    </row>
    <row r="1692" spans="1:7" x14ac:dyDescent="0.2">
      <c r="A1692" s="31">
        <v>43752</v>
      </c>
      <c r="B1692">
        <v>53.490001999999997</v>
      </c>
      <c r="C1692">
        <v>53.68</v>
      </c>
      <c r="D1692">
        <v>53.220001000000003</v>
      </c>
      <c r="E1692">
        <v>53.299999</v>
      </c>
      <c r="F1692">
        <v>48.165871000000003</v>
      </c>
      <c r="G1692">
        <v>7306300</v>
      </c>
    </row>
    <row r="1693" spans="1:7" x14ac:dyDescent="0.2">
      <c r="A1693" s="31">
        <v>43753</v>
      </c>
      <c r="B1693">
        <v>53.43</v>
      </c>
      <c r="C1693">
        <v>53.68</v>
      </c>
      <c r="D1693">
        <v>53.27</v>
      </c>
      <c r="E1693">
        <v>53.509998000000003</v>
      </c>
      <c r="F1693">
        <v>48.355632999999997</v>
      </c>
      <c r="G1693">
        <v>9564300</v>
      </c>
    </row>
    <row r="1694" spans="1:7" x14ac:dyDescent="0.2">
      <c r="A1694" s="31">
        <v>43754</v>
      </c>
      <c r="B1694">
        <v>53.459999000000003</v>
      </c>
      <c r="C1694">
        <v>53.57</v>
      </c>
      <c r="D1694">
        <v>53.130001</v>
      </c>
      <c r="E1694">
        <v>53.490001999999997</v>
      </c>
      <c r="F1694">
        <v>48.337573999999996</v>
      </c>
      <c r="G1694">
        <v>10454800</v>
      </c>
    </row>
    <row r="1695" spans="1:7" x14ac:dyDescent="0.2">
      <c r="A1695" s="31">
        <v>43755</v>
      </c>
      <c r="B1695">
        <v>53.689999</v>
      </c>
      <c r="C1695">
        <v>54.119999</v>
      </c>
      <c r="D1695">
        <v>53.580002</v>
      </c>
      <c r="E1695">
        <v>53.790000999999997</v>
      </c>
      <c r="F1695">
        <v>48.608668999999999</v>
      </c>
      <c r="G1695">
        <v>13190300</v>
      </c>
    </row>
    <row r="1696" spans="1:7" x14ac:dyDescent="0.2">
      <c r="A1696" s="31">
        <v>43756</v>
      </c>
      <c r="B1696">
        <v>55</v>
      </c>
      <c r="C1696">
        <v>55.389999000000003</v>
      </c>
      <c r="D1696">
        <v>54.450001</v>
      </c>
      <c r="E1696">
        <v>54.779998999999997</v>
      </c>
      <c r="F1696">
        <v>49.503307</v>
      </c>
      <c r="G1696">
        <v>18122400</v>
      </c>
    </row>
    <row r="1697" spans="1:7" x14ac:dyDescent="0.2">
      <c r="A1697" s="31">
        <v>43759</v>
      </c>
      <c r="B1697">
        <v>54.450001</v>
      </c>
      <c r="C1697">
        <v>54.560001</v>
      </c>
      <c r="D1697">
        <v>53.68</v>
      </c>
      <c r="E1697">
        <v>54.23</v>
      </c>
      <c r="F1697">
        <v>49.00629</v>
      </c>
      <c r="G1697">
        <v>12778900</v>
      </c>
    </row>
    <row r="1698" spans="1:7" x14ac:dyDescent="0.2">
      <c r="A1698" s="31">
        <v>43760</v>
      </c>
      <c r="B1698">
        <v>54.23</v>
      </c>
      <c r="C1698">
        <v>54.419998</v>
      </c>
      <c r="D1698">
        <v>53.740001999999997</v>
      </c>
      <c r="E1698">
        <v>53.849997999999999</v>
      </c>
      <c r="F1698">
        <v>48.662888000000002</v>
      </c>
      <c r="G1698">
        <v>9533400</v>
      </c>
    </row>
    <row r="1699" spans="1:7" x14ac:dyDescent="0.2">
      <c r="A1699" s="31">
        <v>43761</v>
      </c>
      <c r="B1699">
        <v>54.060001</v>
      </c>
      <c r="C1699">
        <v>54.66</v>
      </c>
      <c r="D1699">
        <v>54.009998000000003</v>
      </c>
      <c r="E1699">
        <v>54.639999000000003</v>
      </c>
      <c r="F1699">
        <v>49.376789000000002</v>
      </c>
      <c r="G1699">
        <v>8556600</v>
      </c>
    </row>
    <row r="1700" spans="1:7" x14ac:dyDescent="0.2">
      <c r="A1700" s="31">
        <v>43762</v>
      </c>
      <c r="B1700">
        <v>54.57</v>
      </c>
      <c r="C1700">
        <v>54.82</v>
      </c>
      <c r="D1700">
        <v>54.490001999999997</v>
      </c>
      <c r="E1700">
        <v>54.610000999999997</v>
      </c>
      <c r="F1700">
        <v>49.349682000000001</v>
      </c>
      <c r="G1700">
        <v>11051400</v>
      </c>
    </row>
    <row r="1701" spans="1:7" x14ac:dyDescent="0.2">
      <c r="A1701" s="31">
        <v>43763</v>
      </c>
      <c r="B1701">
        <v>54.549999</v>
      </c>
      <c r="C1701">
        <v>54.560001</v>
      </c>
      <c r="D1701">
        <v>53.669998</v>
      </c>
      <c r="E1701">
        <v>53.75</v>
      </c>
      <c r="F1701">
        <v>48.572521000000002</v>
      </c>
      <c r="G1701">
        <v>9782400</v>
      </c>
    </row>
    <row r="1702" spans="1:7" x14ac:dyDescent="0.2">
      <c r="A1702" s="31">
        <v>43766</v>
      </c>
      <c r="B1702">
        <v>53.740001999999997</v>
      </c>
      <c r="C1702">
        <v>53.950001</v>
      </c>
      <c r="D1702">
        <v>53.369999</v>
      </c>
      <c r="E1702">
        <v>53.57</v>
      </c>
      <c r="F1702">
        <v>48.409858999999997</v>
      </c>
      <c r="G1702">
        <v>8866100</v>
      </c>
    </row>
    <row r="1703" spans="1:7" x14ac:dyDescent="0.2">
      <c r="A1703" s="31">
        <v>43767</v>
      </c>
      <c r="B1703">
        <v>53.389999000000003</v>
      </c>
      <c r="C1703">
        <v>53.66</v>
      </c>
      <c r="D1703">
        <v>53.259998000000003</v>
      </c>
      <c r="E1703">
        <v>53.41</v>
      </c>
      <c r="F1703">
        <v>48.265273999999998</v>
      </c>
      <c r="G1703">
        <v>7999700</v>
      </c>
    </row>
    <row r="1704" spans="1:7" x14ac:dyDescent="0.2">
      <c r="A1704" s="31">
        <v>43768</v>
      </c>
      <c r="B1704">
        <v>53.52</v>
      </c>
      <c r="C1704">
        <v>54.049999</v>
      </c>
      <c r="D1704">
        <v>53.16</v>
      </c>
      <c r="E1704">
        <v>53.939999</v>
      </c>
      <c r="F1704">
        <v>48.744216999999999</v>
      </c>
      <c r="G1704">
        <v>8620900</v>
      </c>
    </row>
    <row r="1705" spans="1:7" x14ac:dyDescent="0.2">
      <c r="A1705" s="31">
        <v>43769</v>
      </c>
      <c r="B1705">
        <v>53.959999000000003</v>
      </c>
      <c r="C1705">
        <v>54.470001000000003</v>
      </c>
      <c r="D1705">
        <v>53.849997999999999</v>
      </c>
      <c r="E1705">
        <v>54.43</v>
      </c>
      <c r="F1705">
        <v>49.187027</v>
      </c>
      <c r="G1705">
        <v>13982000</v>
      </c>
    </row>
    <row r="1706" spans="1:7" x14ac:dyDescent="0.2">
      <c r="A1706" s="31">
        <v>43770</v>
      </c>
      <c r="B1706">
        <v>54.630001</v>
      </c>
      <c r="C1706">
        <v>54.740001999999997</v>
      </c>
      <c r="D1706">
        <v>53.849997999999999</v>
      </c>
      <c r="E1706">
        <v>53.900002000000001</v>
      </c>
      <c r="F1706">
        <v>48.708072999999999</v>
      </c>
      <c r="G1706">
        <v>9889500</v>
      </c>
    </row>
    <row r="1707" spans="1:7" x14ac:dyDescent="0.2">
      <c r="A1707" s="31">
        <v>43773</v>
      </c>
      <c r="B1707">
        <v>53.959999000000003</v>
      </c>
      <c r="C1707">
        <v>54</v>
      </c>
      <c r="D1707">
        <v>52.970001000000003</v>
      </c>
      <c r="E1707">
        <v>53.139999000000003</v>
      </c>
      <c r="F1707">
        <v>48.021270999999999</v>
      </c>
      <c r="G1707">
        <v>17515100</v>
      </c>
    </row>
    <row r="1708" spans="1:7" x14ac:dyDescent="0.2">
      <c r="A1708" s="31">
        <v>43774</v>
      </c>
      <c r="B1708">
        <v>52.889999000000003</v>
      </c>
      <c r="C1708">
        <v>52.889999000000003</v>
      </c>
      <c r="D1708">
        <v>52.119999</v>
      </c>
      <c r="E1708">
        <v>52.419998</v>
      </c>
      <c r="F1708">
        <v>47.370635999999998</v>
      </c>
      <c r="G1708">
        <v>19284000</v>
      </c>
    </row>
    <row r="1709" spans="1:7" x14ac:dyDescent="0.2">
      <c r="A1709" s="31">
        <v>43775</v>
      </c>
      <c r="B1709">
        <v>52.529998999999997</v>
      </c>
      <c r="C1709">
        <v>52.799999</v>
      </c>
      <c r="D1709">
        <v>52.41</v>
      </c>
      <c r="E1709">
        <v>52.799999</v>
      </c>
      <c r="F1709">
        <v>47.714030999999999</v>
      </c>
      <c r="G1709">
        <v>13288900</v>
      </c>
    </row>
    <row r="1710" spans="1:7" x14ac:dyDescent="0.2">
      <c r="A1710" s="31">
        <v>43776</v>
      </c>
      <c r="B1710">
        <v>52.880001</v>
      </c>
      <c r="C1710">
        <v>53</v>
      </c>
      <c r="D1710">
        <v>51.959999000000003</v>
      </c>
      <c r="E1710">
        <v>52.290000999999997</v>
      </c>
      <c r="F1710">
        <v>47.253166</v>
      </c>
      <c r="G1710">
        <v>11725500</v>
      </c>
    </row>
    <row r="1711" spans="1:7" x14ac:dyDescent="0.2">
      <c r="A1711" s="31">
        <v>43777</v>
      </c>
      <c r="B1711">
        <v>52.459999000000003</v>
      </c>
      <c r="C1711">
        <v>52.599997999999999</v>
      </c>
      <c r="D1711">
        <v>52.09</v>
      </c>
      <c r="E1711">
        <v>52.209999000000003</v>
      </c>
      <c r="F1711">
        <v>47.180855000000001</v>
      </c>
      <c r="G1711">
        <v>7141800</v>
      </c>
    </row>
    <row r="1712" spans="1:7" x14ac:dyDescent="0.2">
      <c r="A1712" s="31">
        <v>43780</v>
      </c>
      <c r="B1712">
        <v>52.330002</v>
      </c>
      <c r="C1712">
        <v>52.369999</v>
      </c>
      <c r="D1712">
        <v>51.779998999999997</v>
      </c>
      <c r="E1712">
        <v>51.84</v>
      </c>
      <c r="F1712">
        <v>46.846504000000003</v>
      </c>
      <c r="G1712">
        <v>8198300</v>
      </c>
    </row>
    <row r="1713" spans="1:7" x14ac:dyDescent="0.2">
      <c r="A1713" s="31">
        <v>43781</v>
      </c>
      <c r="B1713">
        <v>51.91</v>
      </c>
      <c r="C1713">
        <v>51.91</v>
      </c>
      <c r="D1713">
        <v>51.580002</v>
      </c>
      <c r="E1713">
        <v>51.709999000000003</v>
      </c>
      <c r="F1713">
        <v>46.729019000000001</v>
      </c>
      <c r="G1713">
        <v>12656900</v>
      </c>
    </row>
    <row r="1714" spans="1:7" x14ac:dyDescent="0.2">
      <c r="A1714" s="31">
        <v>43782</v>
      </c>
      <c r="B1714">
        <v>52.18</v>
      </c>
      <c r="C1714">
        <v>52.450001</v>
      </c>
      <c r="D1714">
        <v>51.959999000000003</v>
      </c>
      <c r="E1714">
        <v>52.41</v>
      </c>
      <c r="F1714">
        <v>47.361590999999997</v>
      </c>
      <c r="G1714">
        <v>12257900</v>
      </c>
    </row>
    <row r="1715" spans="1:7" x14ac:dyDescent="0.2">
      <c r="A1715" s="31">
        <v>43783</v>
      </c>
      <c r="B1715">
        <v>52.529998999999997</v>
      </c>
      <c r="C1715">
        <v>52.669998</v>
      </c>
      <c r="D1715">
        <v>52.349997999999999</v>
      </c>
      <c r="E1715">
        <v>52.630001</v>
      </c>
      <c r="F1715">
        <v>47.560406</v>
      </c>
      <c r="G1715">
        <v>8660300</v>
      </c>
    </row>
    <row r="1716" spans="1:7" x14ac:dyDescent="0.2">
      <c r="A1716" s="31">
        <v>43784</v>
      </c>
      <c r="B1716">
        <v>52.639999000000003</v>
      </c>
      <c r="C1716">
        <v>52.68</v>
      </c>
      <c r="D1716">
        <v>52.380001</v>
      </c>
      <c r="E1716">
        <v>52.669998</v>
      </c>
      <c r="F1716">
        <v>47.596550000000001</v>
      </c>
      <c r="G1716">
        <v>8982400</v>
      </c>
    </row>
    <row r="1717" spans="1:7" x14ac:dyDescent="0.2">
      <c r="A1717" s="31">
        <v>43787</v>
      </c>
      <c r="B1717">
        <v>52.68</v>
      </c>
      <c r="C1717">
        <v>53.439999</v>
      </c>
      <c r="D1717">
        <v>52.669998</v>
      </c>
      <c r="E1717">
        <v>53.029998999999997</v>
      </c>
      <c r="F1717">
        <v>47.921878999999997</v>
      </c>
      <c r="G1717">
        <v>13782000</v>
      </c>
    </row>
    <row r="1718" spans="1:7" x14ac:dyDescent="0.2">
      <c r="A1718" s="31">
        <v>43788</v>
      </c>
      <c r="B1718">
        <v>53.150002000000001</v>
      </c>
      <c r="C1718">
        <v>53.310001</v>
      </c>
      <c r="D1718">
        <v>52.869999</v>
      </c>
      <c r="E1718">
        <v>53.080002</v>
      </c>
      <c r="F1718">
        <v>47.967064000000001</v>
      </c>
      <c r="G1718">
        <v>12679500</v>
      </c>
    </row>
    <row r="1719" spans="1:7" x14ac:dyDescent="0.2">
      <c r="A1719" s="31">
        <v>43789</v>
      </c>
      <c r="B1719">
        <v>53.099997999999999</v>
      </c>
      <c r="C1719">
        <v>53.400002000000001</v>
      </c>
      <c r="D1719">
        <v>53.009998000000003</v>
      </c>
      <c r="E1719">
        <v>53.220001000000003</v>
      </c>
      <c r="F1719">
        <v>48.093578000000001</v>
      </c>
      <c r="G1719">
        <v>11970300</v>
      </c>
    </row>
    <row r="1720" spans="1:7" x14ac:dyDescent="0.2">
      <c r="A1720" s="31">
        <v>43790</v>
      </c>
      <c r="B1720">
        <v>53.110000999999997</v>
      </c>
      <c r="C1720">
        <v>53.34</v>
      </c>
      <c r="D1720">
        <v>52.779998999999997</v>
      </c>
      <c r="E1720">
        <v>52.959999000000003</v>
      </c>
      <c r="F1720">
        <v>47.858615999999998</v>
      </c>
      <c r="G1720">
        <v>7856100</v>
      </c>
    </row>
    <row r="1721" spans="1:7" x14ac:dyDescent="0.2">
      <c r="A1721" s="31">
        <v>43791</v>
      </c>
      <c r="B1721">
        <v>52.959999000000003</v>
      </c>
      <c r="C1721">
        <v>53.189999</v>
      </c>
      <c r="D1721">
        <v>52.75</v>
      </c>
      <c r="E1721">
        <v>53.029998999999997</v>
      </c>
      <c r="F1721">
        <v>47.921878999999997</v>
      </c>
      <c r="G1721">
        <v>9113300</v>
      </c>
    </row>
    <row r="1722" spans="1:7" x14ac:dyDescent="0.2">
      <c r="A1722" s="31">
        <v>43794</v>
      </c>
      <c r="B1722">
        <v>53.279998999999997</v>
      </c>
      <c r="C1722">
        <v>53.389999000000003</v>
      </c>
      <c r="D1722">
        <v>52.77</v>
      </c>
      <c r="E1722">
        <v>53.220001000000003</v>
      </c>
      <c r="F1722">
        <v>48.093578000000001</v>
      </c>
      <c r="G1722">
        <v>10963500</v>
      </c>
    </row>
    <row r="1723" spans="1:7" x14ac:dyDescent="0.2">
      <c r="A1723" s="31">
        <v>43795</v>
      </c>
      <c r="B1723">
        <v>53.310001</v>
      </c>
      <c r="C1723">
        <v>53.939999</v>
      </c>
      <c r="D1723">
        <v>53.220001000000003</v>
      </c>
      <c r="E1723">
        <v>53.900002000000001</v>
      </c>
      <c r="F1723">
        <v>48.708072999999999</v>
      </c>
      <c r="G1723">
        <v>13219800</v>
      </c>
    </row>
    <row r="1724" spans="1:7" x14ac:dyDescent="0.2">
      <c r="A1724" s="31">
        <v>43796</v>
      </c>
      <c r="B1724">
        <v>53.93</v>
      </c>
      <c r="C1724">
        <v>54.099997999999999</v>
      </c>
      <c r="D1724">
        <v>53.599997999999999</v>
      </c>
      <c r="E1724">
        <v>53.950001</v>
      </c>
      <c r="F1724">
        <v>48.753261999999999</v>
      </c>
      <c r="G1724">
        <v>9595200</v>
      </c>
    </row>
    <row r="1725" spans="1:7" x14ac:dyDescent="0.2">
      <c r="A1725" s="31">
        <v>43798</v>
      </c>
      <c r="B1725">
        <v>53.700001</v>
      </c>
      <c r="C1725">
        <v>53.73</v>
      </c>
      <c r="D1725">
        <v>53.220001000000003</v>
      </c>
      <c r="E1725">
        <v>53.400002000000001</v>
      </c>
      <c r="F1725">
        <v>48.616698999999997</v>
      </c>
      <c r="G1725">
        <v>7222300</v>
      </c>
    </row>
    <row r="1726" spans="1:7" x14ac:dyDescent="0.2">
      <c r="A1726" s="31">
        <v>43801</v>
      </c>
      <c r="B1726">
        <v>53.32</v>
      </c>
      <c r="C1726">
        <v>53.75</v>
      </c>
      <c r="D1726">
        <v>52.849997999999999</v>
      </c>
      <c r="E1726">
        <v>53.75</v>
      </c>
      <c r="F1726">
        <v>48.935341000000001</v>
      </c>
      <c r="G1726">
        <v>13173800</v>
      </c>
    </row>
    <row r="1727" spans="1:7" x14ac:dyDescent="0.2">
      <c r="A1727" s="31">
        <v>43802</v>
      </c>
      <c r="B1727">
        <v>53.709999000000003</v>
      </c>
      <c r="C1727">
        <v>53.84</v>
      </c>
      <c r="D1727">
        <v>53.400002000000001</v>
      </c>
      <c r="E1727">
        <v>53.799999</v>
      </c>
      <c r="F1727">
        <v>48.980862000000002</v>
      </c>
      <c r="G1727">
        <v>14498300</v>
      </c>
    </row>
    <row r="1728" spans="1:7" x14ac:dyDescent="0.2">
      <c r="A1728" s="31">
        <v>43803</v>
      </c>
      <c r="B1728">
        <v>53.799999</v>
      </c>
      <c r="C1728">
        <v>54.310001</v>
      </c>
      <c r="D1728">
        <v>53.720001000000003</v>
      </c>
      <c r="E1728">
        <v>54.290000999999997</v>
      </c>
      <c r="F1728">
        <v>49.426971000000002</v>
      </c>
      <c r="G1728">
        <v>13624000</v>
      </c>
    </row>
    <row r="1729" spans="1:7" x14ac:dyDescent="0.2">
      <c r="A1729" s="31">
        <v>43804</v>
      </c>
      <c r="B1729">
        <v>54.209999000000003</v>
      </c>
      <c r="C1729">
        <v>54.290000999999997</v>
      </c>
      <c r="D1729">
        <v>53.830002</v>
      </c>
      <c r="E1729">
        <v>54.189999</v>
      </c>
      <c r="F1729">
        <v>49.335929999999998</v>
      </c>
      <c r="G1729">
        <v>14068100</v>
      </c>
    </row>
    <row r="1730" spans="1:7" x14ac:dyDescent="0.2">
      <c r="A1730" s="31">
        <v>43805</v>
      </c>
      <c r="B1730">
        <v>54.310001</v>
      </c>
      <c r="C1730">
        <v>54.5</v>
      </c>
      <c r="D1730">
        <v>54.169998</v>
      </c>
      <c r="E1730">
        <v>54.419998</v>
      </c>
      <c r="F1730">
        <v>49.545321999999999</v>
      </c>
      <c r="G1730">
        <v>7843500</v>
      </c>
    </row>
    <row r="1731" spans="1:7" x14ac:dyDescent="0.2">
      <c r="A1731" s="31">
        <v>43808</v>
      </c>
      <c r="B1731">
        <v>54.299999</v>
      </c>
      <c r="C1731">
        <v>54.509998000000003</v>
      </c>
      <c r="D1731">
        <v>54.02</v>
      </c>
      <c r="E1731">
        <v>54.07</v>
      </c>
      <c r="F1731">
        <v>49.226680999999999</v>
      </c>
      <c r="G1731">
        <v>13887200</v>
      </c>
    </row>
    <row r="1732" spans="1:7" x14ac:dyDescent="0.2">
      <c r="A1732" s="31">
        <v>43809</v>
      </c>
      <c r="B1732">
        <v>54.040000999999997</v>
      </c>
      <c r="C1732">
        <v>54.07</v>
      </c>
      <c r="D1732">
        <v>53.73</v>
      </c>
      <c r="E1732">
        <v>53.77</v>
      </c>
      <c r="F1732">
        <v>48.953555999999999</v>
      </c>
      <c r="G1732">
        <v>8993900</v>
      </c>
    </row>
    <row r="1733" spans="1:7" x14ac:dyDescent="0.2">
      <c r="A1733" s="31">
        <v>43810</v>
      </c>
      <c r="B1733">
        <v>53.939999</v>
      </c>
      <c r="C1733">
        <v>54.150002000000001</v>
      </c>
      <c r="D1733">
        <v>53.66</v>
      </c>
      <c r="E1733">
        <v>53.950001</v>
      </c>
      <c r="F1733">
        <v>49.117432000000001</v>
      </c>
      <c r="G1733">
        <v>8879100</v>
      </c>
    </row>
    <row r="1734" spans="1:7" x14ac:dyDescent="0.2">
      <c r="A1734" s="31">
        <v>43811</v>
      </c>
      <c r="B1734">
        <v>54.009998000000003</v>
      </c>
      <c r="C1734">
        <v>54.450001</v>
      </c>
      <c r="D1734">
        <v>53.939999</v>
      </c>
      <c r="E1734">
        <v>54.139999000000003</v>
      </c>
      <c r="F1734">
        <v>49.290408999999997</v>
      </c>
      <c r="G1734">
        <v>11233300</v>
      </c>
    </row>
    <row r="1735" spans="1:7" x14ac:dyDescent="0.2">
      <c r="A1735" s="31">
        <v>43812</v>
      </c>
      <c r="B1735">
        <v>53.939999</v>
      </c>
      <c r="C1735">
        <v>54.549999</v>
      </c>
      <c r="D1735">
        <v>53.84</v>
      </c>
      <c r="E1735">
        <v>54.419998</v>
      </c>
      <c r="F1735">
        <v>49.545321999999999</v>
      </c>
      <c r="G1735">
        <v>13072200</v>
      </c>
    </row>
    <row r="1736" spans="1:7" x14ac:dyDescent="0.2">
      <c r="A1736" s="31">
        <v>43815</v>
      </c>
      <c r="B1736">
        <v>54.689999</v>
      </c>
      <c r="C1736">
        <v>54.830002</v>
      </c>
      <c r="D1736">
        <v>54.369999</v>
      </c>
      <c r="E1736">
        <v>54.419998</v>
      </c>
      <c r="F1736">
        <v>49.545321999999999</v>
      </c>
      <c r="G1736">
        <v>9538100</v>
      </c>
    </row>
    <row r="1737" spans="1:7" x14ac:dyDescent="0.2">
      <c r="A1737" s="31">
        <v>43816</v>
      </c>
      <c r="B1737">
        <v>54.400002000000001</v>
      </c>
      <c r="C1737">
        <v>54.580002</v>
      </c>
      <c r="D1737">
        <v>54.290000999999997</v>
      </c>
      <c r="E1737">
        <v>54.419998</v>
      </c>
      <c r="F1737">
        <v>49.545321999999999</v>
      </c>
      <c r="G1737">
        <v>9230000</v>
      </c>
    </row>
    <row r="1738" spans="1:7" x14ac:dyDescent="0.2">
      <c r="A1738" s="31">
        <v>43817</v>
      </c>
      <c r="B1738">
        <v>54.529998999999997</v>
      </c>
      <c r="C1738">
        <v>54.75</v>
      </c>
      <c r="D1738">
        <v>53.889999000000003</v>
      </c>
      <c r="E1738">
        <v>53.91</v>
      </c>
      <c r="F1738">
        <v>49.081017000000003</v>
      </c>
      <c r="G1738">
        <v>15132100</v>
      </c>
    </row>
    <row r="1739" spans="1:7" x14ac:dyDescent="0.2">
      <c r="A1739" s="31">
        <v>43818</v>
      </c>
      <c r="B1739">
        <v>54.040000999999997</v>
      </c>
      <c r="C1739">
        <v>54.34</v>
      </c>
      <c r="D1739">
        <v>53.919998</v>
      </c>
      <c r="E1739">
        <v>54.32</v>
      </c>
      <c r="F1739">
        <v>49.454281000000002</v>
      </c>
      <c r="G1739">
        <v>13385900</v>
      </c>
    </row>
    <row r="1740" spans="1:7" x14ac:dyDescent="0.2">
      <c r="A1740" s="31">
        <v>43819</v>
      </c>
      <c r="B1740">
        <v>54.939999</v>
      </c>
      <c r="C1740">
        <v>55.200001</v>
      </c>
      <c r="D1740">
        <v>54.470001000000003</v>
      </c>
      <c r="E1740">
        <v>54.970001000000003</v>
      </c>
      <c r="F1740">
        <v>50.046059</v>
      </c>
      <c r="G1740">
        <v>23832800</v>
      </c>
    </row>
    <row r="1741" spans="1:7" x14ac:dyDescent="0.2">
      <c r="A1741" s="31">
        <v>43822</v>
      </c>
      <c r="B1741">
        <v>55</v>
      </c>
      <c r="C1741">
        <v>55.240001999999997</v>
      </c>
      <c r="D1741">
        <v>54.84</v>
      </c>
      <c r="E1741">
        <v>54.91</v>
      </c>
      <c r="F1741">
        <v>49.991439999999997</v>
      </c>
      <c r="G1741">
        <v>9300800</v>
      </c>
    </row>
    <row r="1742" spans="1:7" x14ac:dyDescent="0.2">
      <c r="A1742" s="31">
        <v>43823</v>
      </c>
      <c r="B1742">
        <v>54.799999</v>
      </c>
      <c r="C1742">
        <v>55</v>
      </c>
      <c r="D1742">
        <v>54.639999000000003</v>
      </c>
      <c r="E1742">
        <v>54.709999000000003</v>
      </c>
      <c r="F1742">
        <v>49.809348999999997</v>
      </c>
      <c r="G1742">
        <v>3359300</v>
      </c>
    </row>
    <row r="1743" spans="1:7" x14ac:dyDescent="0.2">
      <c r="A1743" s="31">
        <v>43825</v>
      </c>
      <c r="B1743">
        <v>54.919998</v>
      </c>
      <c r="C1743">
        <v>55.02</v>
      </c>
      <c r="D1743">
        <v>54.790000999999997</v>
      </c>
      <c r="E1743">
        <v>55.02</v>
      </c>
      <c r="F1743">
        <v>50.091583</v>
      </c>
      <c r="G1743">
        <v>6228500</v>
      </c>
    </row>
    <row r="1744" spans="1:7" x14ac:dyDescent="0.2">
      <c r="A1744" s="31">
        <v>43826</v>
      </c>
      <c r="B1744">
        <v>55.009998000000003</v>
      </c>
      <c r="C1744">
        <v>55.450001</v>
      </c>
      <c r="D1744">
        <v>55</v>
      </c>
      <c r="E1744">
        <v>55.349997999999999</v>
      </c>
      <c r="F1744">
        <v>50.392017000000003</v>
      </c>
      <c r="G1744">
        <v>6895500</v>
      </c>
    </row>
    <row r="1745" spans="1:7" x14ac:dyDescent="0.2">
      <c r="A1745" s="31">
        <v>43829</v>
      </c>
      <c r="B1745">
        <v>55.18</v>
      </c>
      <c r="C1745">
        <v>55.389999000000003</v>
      </c>
      <c r="D1745">
        <v>55.060001</v>
      </c>
      <c r="E1745">
        <v>55.27</v>
      </c>
      <c r="F1745">
        <v>50.319191000000004</v>
      </c>
      <c r="G1745">
        <v>6431700</v>
      </c>
    </row>
    <row r="1746" spans="1:7" x14ac:dyDescent="0.2">
      <c r="A1746" s="31">
        <v>43830</v>
      </c>
      <c r="B1746">
        <v>55.200001</v>
      </c>
      <c r="C1746">
        <v>55.380001</v>
      </c>
      <c r="D1746">
        <v>54.98</v>
      </c>
      <c r="E1746">
        <v>55.349997999999999</v>
      </c>
      <c r="F1746">
        <v>50.392017000000003</v>
      </c>
      <c r="G1746">
        <v>7982600</v>
      </c>
    </row>
    <row r="1747" spans="1:7" x14ac:dyDescent="0.2">
      <c r="A1747" s="31">
        <v>43832</v>
      </c>
      <c r="B1747">
        <v>55.32</v>
      </c>
      <c r="C1747">
        <v>55.43</v>
      </c>
      <c r="D1747">
        <v>54.759998000000003</v>
      </c>
      <c r="E1747">
        <v>54.990001999999997</v>
      </c>
      <c r="F1747">
        <v>50.06427</v>
      </c>
      <c r="G1747">
        <v>11867700</v>
      </c>
    </row>
    <row r="1748" spans="1:7" x14ac:dyDescent="0.2">
      <c r="A1748" s="31">
        <v>43833</v>
      </c>
      <c r="B1748">
        <v>54.32</v>
      </c>
      <c r="C1748">
        <v>54.990001999999997</v>
      </c>
      <c r="D1748">
        <v>54.09</v>
      </c>
      <c r="E1748">
        <v>54.689999</v>
      </c>
      <c r="F1748">
        <v>49.791137999999997</v>
      </c>
      <c r="G1748">
        <v>11354500</v>
      </c>
    </row>
    <row r="1749" spans="1:7" x14ac:dyDescent="0.2">
      <c r="A1749" s="31">
        <v>43836</v>
      </c>
      <c r="B1749">
        <v>54.650002000000001</v>
      </c>
      <c r="C1749">
        <v>54.91</v>
      </c>
      <c r="D1749">
        <v>54.52</v>
      </c>
      <c r="E1749">
        <v>54.669998</v>
      </c>
      <c r="F1749">
        <v>49.772933999999999</v>
      </c>
      <c r="G1749">
        <v>14698300</v>
      </c>
    </row>
    <row r="1750" spans="1:7" x14ac:dyDescent="0.2">
      <c r="A1750" s="31">
        <v>43837</v>
      </c>
      <c r="B1750">
        <v>54.450001</v>
      </c>
      <c r="C1750">
        <v>54.599997999999999</v>
      </c>
      <c r="D1750">
        <v>54.150002000000001</v>
      </c>
      <c r="E1750">
        <v>54.25</v>
      </c>
      <c r="F1750">
        <v>49.390555999999997</v>
      </c>
      <c r="G1750">
        <v>9973900</v>
      </c>
    </row>
    <row r="1751" spans="1:7" x14ac:dyDescent="0.2">
      <c r="A1751" s="31">
        <v>43838</v>
      </c>
      <c r="B1751">
        <v>54.27</v>
      </c>
      <c r="C1751">
        <v>54.639999000000003</v>
      </c>
      <c r="D1751">
        <v>54.150002000000001</v>
      </c>
      <c r="E1751">
        <v>54.349997999999999</v>
      </c>
      <c r="F1751">
        <v>49.481594000000001</v>
      </c>
      <c r="G1751">
        <v>10676000</v>
      </c>
    </row>
    <row r="1752" spans="1:7" x14ac:dyDescent="0.2">
      <c r="A1752" s="31">
        <v>43839</v>
      </c>
      <c r="B1752">
        <v>55</v>
      </c>
      <c r="C1752">
        <v>55.400002000000001</v>
      </c>
      <c r="D1752">
        <v>54.84</v>
      </c>
      <c r="E1752">
        <v>55.34</v>
      </c>
      <c r="F1752">
        <v>50.382919000000001</v>
      </c>
      <c r="G1752">
        <v>15398000</v>
      </c>
    </row>
    <row r="1753" spans="1:7" x14ac:dyDescent="0.2">
      <c r="A1753" s="31">
        <v>43840</v>
      </c>
      <c r="B1753">
        <v>55.48</v>
      </c>
      <c r="C1753">
        <v>55.93</v>
      </c>
      <c r="D1753">
        <v>55.450001</v>
      </c>
      <c r="E1753">
        <v>55.529998999999997</v>
      </c>
      <c r="F1753">
        <v>50.555900999999999</v>
      </c>
      <c r="G1753">
        <v>13040100</v>
      </c>
    </row>
    <row r="1754" spans="1:7" x14ac:dyDescent="0.2">
      <c r="A1754" s="31">
        <v>43843</v>
      </c>
      <c r="B1754">
        <v>55.529998999999997</v>
      </c>
      <c r="C1754">
        <v>56.23</v>
      </c>
      <c r="D1754">
        <v>55.419998</v>
      </c>
      <c r="E1754">
        <v>56.130001</v>
      </c>
      <c r="F1754">
        <v>51.102158000000003</v>
      </c>
      <c r="G1754">
        <v>14302900</v>
      </c>
    </row>
    <row r="1755" spans="1:7" x14ac:dyDescent="0.2">
      <c r="A1755" s="31">
        <v>43844</v>
      </c>
      <c r="B1755">
        <v>56.240001999999997</v>
      </c>
      <c r="C1755">
        <v>56.290000999999997</v>
      </c>
      <c r="D1755">
        <v>55.830002</v>
      </c>
      <c r="E1755">
        <v>56</v>
      </c>
      <c r="F1755">
        <v>50.983806999999999</v>
      </c>
      <c r="G1755">
        <v>16345300</v>
      </c>
    </row>
    <row r="1756" spans="1:7" x14ac:dyDescent="0.2">
      <c r="A1756" s="31">
        <v>43845</v>
      </c>
      <c r="B1756">
        <v>56</v>
      </c>
      <c r="C1756">
        <v>56.98</v>
      </c>
      <c r="D1756">
        <v>56</v>
      </c>
      <c r="E1756">
        <v>56.700001</v>
      </c>
      <c r="F1756">
        <v>51.621098000000003</v>
      </c>
      <c r="G1756">
        <v>17735400</v>
      </c>
    </row>
    <row r="1757" spans="1:7" x14ac:dyDescent="0.2">
      <c r="A1757" s="31">
        <v>43846</v>
      </c>
      <c r="B1757">
        <v>56.849997999999999</v>
      </c>
      <c r="C1757">
        <v>56.950001</v>
      </c>
      <c r="D1757">
        <v>56.610000999999997</v>
      </c>
      <c r="E1757">
        <v>56.82</v>
      </c>
      <c r="F1757">
        <v>51.730342999999998</v>
      </c>
      <c r="G1757">
        <v>10234100</v>
      </c>
    </row>
    <row r="1758" spans="1:7" x14ac:dyDescent="0.2">
      <c r="A1758" s="31">
        <v>43847</v>
      </c>
      <c r="B1758">
        <v>56.869999</v>
      </c>
      <c r="C1758">
        <v>57.150002000000001</v>
      </c>
      <c r="D1758">
        <v>56.799999</v>
      </c>
      <c r="E1758">
        <v>56.939999</v>
      </c>
      <c r="F1758">
        <v>51.839602999999997</v>
      </c>
      <c r="G1758">
        <v>14264300</v>
      </c>
    </row>
    <row r="1759" spans="1:7" x14ac:dyDescent="0.2">
      <c r="A1759" s="31">
        <v>43851</v>
      </c>
      <c r="B1759">
        <v>56.849997999999999</v>
      </c>
      <c r="C1759">
        <v>57.25</v>
      </c>
      <c r="D1759">
        <v>56.57</v>
      </c>
      <c r="E1759">
        <v>57.169998</v>
      </c>
      <c r="F1759">
        <v>52.048996000000002</v>
      </c>
      <c r="G1759">
        <v>11968900</v>
      </c>
    </row>
    <row r="1760" spans="1:7" x14ac:dyDescent="0.2">
      <c r="A1760" s="31">
        <v>43852</v>
      </c>
      <c r="B1760">
        <v>57.25</v>
      </c>
      <c r="C1760">
        <v>57.639999000000003</v>
      </c>
      <c r="D1760">
        <v>57.18</v>
      </c>
      <c r="E1760">
        <v>57.610000999999997</v>
      </c>
      <c r="F1760">
        <v>52.449584999999999</v>
      </c>
      <c r="G1760">
        <v>12869600</v>
      </c>
    </row>
    <row r="1761" spans="1:7" x14ac:dyDescent="0.2">
      <c r="A1761" s="31">
        <v>43853</v>
      </c>
      <c r="B1761">
        <v>57.380001</v>
      </c>
      <c r="C1761">
        <v>57.849997999999999</v>
      </c>
      <c r="D1761">
        <v>57.240001999999997</v>
      </c>
      <c r="E1761">
        <v>57.830002</v>
      </c>
      <c r="F1761">
        <v>52.649872000000002</v>
      </c>
      <c r="G1761">
        <v>12858900</v>
      </c>
    </row>
    <row r="1762" spans="1:7" x14ac:dyDescent="0.2">
      <c r="A1762" s="31">
        <v>43854</v>
      </c>
      <c r="B1762">
        <v>57.849997999999999</v>
      </c>
      <c r="C1762">
        <v>57.869999</v>
      </c>
      <c r="D1762">
        <v>57.459999000000003</v>
      </c>
      <c r="E1762">
        <v>57.68</v>
      </c>
      <c r="F1762">
        <v>52.513312999999997</v>
      </c>
      <c r="G1762">
        <v>8594300</v>
      </c>
    </row>
    <row r="1763" spans="1:7" x14ac:dyDescent="0.2">
      <c r="A1763" s="31">
        <v>43857</v>
      </c>
      <c r="B1763">
        <v>57.209999000000003</v>
      </c>
      <c r="C1763">
        <v>57.849997999999999</v>
      </c>
      <c r="D1763">
        <v>57.130001</v>
      </c>
      <c r="E1763">
        <v>57.48</v>
      </c>
      <c r="F1763">
        <v>52.331229999999998</v>
      </c>
      <c r="G1763">
        <v>14359900</v>
      </c>
    </row>
    <row r="1764" spans="1:7" x14ac:dyDescent="0.2">
      <c r="A1764" s="31">
        <v>43858</v>
      </c>
      <c r="B1764">
        <v>57.450001</v>
      </c>
      <c r="C1764">
        <v>57.75</v>
      </c>
      <c r="D1764">
        <v>56.970001000000003</v>
      </c>
      <c r="E1764">
        <v>57.009998000000003</v>
      </c>
      <c r="F1764">
        <v>51.903323999999998</v>
      </c>
      <c r="G1764">
        <v>15240200</v>
      </c>
    </row>
    <row r="1765" spans="1:7" x14ac:dyDescent="0.2">
      <c r="A1765" s="31">
        <v>43859</v>
      </c>
      <c r="B1765">
        <v>57</v>
      </c>
      <c r="C1765">
        <v>57.259998000000003</v>
      </c>
      <c r="D1765">
        <v>56.66</v>
      </c>
      <c r="E1765">
        <v>57.009998000000003</v>
      </c>
      <c r="F1765">
        <v>51.903323999999998</v>
      </c>
      <c r="G1765">
        <v>13163600</v>
      </c>
    </row>
    <row r="1766" spans="1:7" x14ac:dyDescent="0.2">
      <c r="A1766" s="31">
        <v>43860</v>
      </c>
      <c r="B1766">
        <v>57.93</v>
      </c>
      <c r="C1766">
        <v>58.98</v>
      </c>
      <c r="D1766">
        <v>57.759998000000003</v>
      </c>
      <c r="E1766">
        <v>58.860000999999997</v>
      </c>
      <c r="F1766">
        <v>53.587615999999997</v>
      </c>
      <c r="G1766">
        <v>20225600</v>
      </c>
    </row>
    <row r="1767" spans="1:7" x14ac:dyDescent="0.2">
      <c r="A1767" s="31">
        <v>43861</v>
      </c>
      <c r="B1767">
        <v>58.970001000000003</v>
      </c>
      <c r="C1767">
        <v>59.080002</v>
      </c>
      <c r="D1767">
        <v>58.150002000000001</v>
      </c>
      <c r="E1767">
        <v>58.400002000000001</v>
      </c>
      <c r="F1767">
        <v>53.168823000000003</v>
      </c>
      <c r="G1767">
        <v>17685200</v>
      </c>
    </row>
    <row r="1768" spans="1:7" x14ac:dyDescent="0.2">
      <c r="A1768" s="31">
        <v>43864</v>
      </c>
      <c r="B1768">
        <v>58.75</v>
      </c>
      <c r="C1768">
        <v>58.970001000000003</v>
      </c>
      <c r="D1768">
        <v>58.52</v>
      </c>
      <c r="E1768">
        <v>58.580002</v>
      </c>
      <c r="F1768">
        <v>53.332695000000001</v>
      </c>
      <c r="G1768">
        <v>12333600</v>
      </c>
    </row>
    <row r="1769" spans="1:7" x14ac:dyDescent="0.2">
      <c r="A1769" s="31">
        <v>43865</v>
      </c>
      <c r="B1769">
        <v>58.75</v>
      </c>
      <c r="C1769">
        <v>59.450001</v>
      </c>
      <c r="D1769">
        <v>58.619999</v>
      </c>
      <c r="E1769">
        <v>58.84</v>
      </c>
      <c r="F1769">
        <v>53.569408000000003</v>
      </c>
      <c r="G1769">
        <v>15417900</v>
      </c>
    </row>
    <row r="1770" spans="1:7" x14ac:dyDescent="0.2">
      <c r="A1770" s="31">
        <v>43866</v>
      </c>
      <c r="B1770">
        <v>58.900002000000001</v>
      </c>
      <c r="C1770">
        <v>59.080002</v>
      </c>
      <c r="D1770">
        <v>58.540000999999997</v>
      </c>
      <c r="E1770">
        <v>58.849997999999999</v>
      </c>
      <c r="F1770">
        <v>53.578510000000001</v>
      </c>
      <c r="G1770">
        <v>11414900</v>
      </c>
    </row>
    <row r="1771" spans="1:7" x14ac:dyDescent="0.2">
      <c r="A1771" s="31">
        <v>43867</v>
      </c>
      <c r="B1771">
        <v>58.98</v>
      </c>
      <c r="C1771">
        <v>59.34</v>
      </c>
      <c r="D1771">
        <v>58.84</v>
      </c>
      <c r="E1771">
        <v>58.990001999999997</v>
      </c>
      <c r="F1771">
        <v>53.705970999999998</v>
      </c>
      <c r="G1771">
        <v>9347000</v>
      </c>
    </row>
    <row r="1772" spans="1:7" x14ac:dyDescent="0.2">
      <c r="A1772" s="31">
        <v>43868</v>
      </c>
      <c r="B1772">
        <v>58.880001</v>
      </c>
      <c r="C1772">
        <v>59.32</v>
      </c>
      <c r="D1772">
        <v>58.849997999999999</v>
      </c>
      <c r="E1772">
        <v>59.189999</v>
      </c>
      <c r="F1772">
        <v>53.888061999999998</v>
      </c>
      <c r="G1772">
        <v>8757800</v>
      </c>
    </row>
    <row r="1773" spans="1:7" x14ac:dyDescent="0.2">
      <c r="A1773" s="31">
        <v>43871</v>
      </c>
      <c r="B1773">
        <v>59.32</v>
      </c>
      <c r="C1773">
        <v>59.84</v>
      </c>
      <c r="D1773">
        <v>59.290000999999997</v>
      </c>
      <c r="E1773">
        <v>59.75</v>
      </c>
      <c r="F1773">
        <v>54.3979</v>
      </c>
      <c r="G1773">
        <v>7984900</v>
      </c>
    </row>
    <row r="1774" spans="1:7" x14ac:dyDescent="0.2">
      <c r="A1774" s="31">
        <v>43872</v>
      </c>
      <c r="B1774">
        <v>59.720001000000003</v>
      </c>
      <c r="C1774">
        <v>59.799999</v>
      </c>
      <c r="D1774">
        <v>59.32</v>
      </c>
      <c r="E1774">
        <v>59.59</v>
      </c>
      <c r="F1774">
        <v>54.252223999999998</v>
      </c>
      <c r="G1774">
        <v>7431200</v>
      </c>
    </row>
    <row r="1775" spans="1:7" x14ac:dyDescent="0.2">
      <c r="A1775" s="31">
        <v>43873</v>
      </c>
      <c r="B1775">
        <v>59.48</v>
      </c>
      <c r="C1775">
        <v>59.77</v>
      </c>
      <c r="D1775">
        <v>59.32</v>
      </c>
      <c r="E1775">
        <v>59.41</v>
      </c>
      <c r="F1775">
        <v>54.088348000000003</v>
      </c>
      <c r="G1775">
        <v>9179100</v>
      </c>
    </row>
    <row r="1776" spans="1:7" x14ac:dyDescent="0.2">
      <c r="A1776" s="31">
        <v>43874</v>
      </c>
      <c r="B1776">
        <v>59.380001</v>
      </c>
      <c r="C1776">
        <v>59.84</v>
      </c>
      <c r="D1776">
        <v>59.209999000000003</v>
      </c>
      <c r="E1776">
        <v>59.610000999999997</v>
      </c>
      <c r="F1776">
        <v>54.270423999999998</v>
      </c>
      <c r="G1776">
        <v>8173200</v>
      </c>
    </row>
    <row r="1777" spans="1:7" x14ac:dyDescent="0.2">
      <c r="A1777" s="31">
        <v>43875</v>
      </c>
      <c r="B1777">
        <v>59.630001</v>
      </c>
      <c r="C1777">
        <v>60.07</v>
      </c>
      <c r="D1777">
        <v>59.619999</v>
      </c>
      <c r="E1777">
        <v>59.950001</v>
      </c>
      <c r="F1777">
        <v>54.579979000000002</v>
      </c>
      <c r="G1777">
        <v>9965500</v>
      </c>
    </row>
    <row r="1778" spans="1:7" x14ac:dyDescent="0.2">
      <c r="A1778" s="31">
        <v>43879</v>
      </c>
      <c r="B1778">
        <v>59.810001</v>
      </c>
      <c r="C1778">
        <v>59.93</v>
      </c>
      <c r="D1778">
        <v>59.450001</v>
      </c>
      <c r="E1778">
        <v>59.529998999999997</v>
      </c>
      <c r="F1778">
        <v>54.197605000000003</v>
      </c>
      <c r="G1778">
        <v>10075700</v>
      </c>
    </row>
    <row r="1779" spans="1:7" x14ac:dyDescent="0.2">
      <c r="A1779" s="31">
        <v>43880</v>
      </c>
      <c r="B1779">
        <v>59.509998000000003</v>
      </c>
      <c r="C1779">
        <v>60</v>
      </c>
      <c r="D1779">
        <v>59.470001000000003</v>
      </c>
      <c r="E1779">
        <v>59.77</v>
      </c>
      <c r="F1779">
        <v>54.4161</v>
      </c>
      <c r="G1779">
        <v>6265700</v>
      </c>
    </row>
    <row r="1780" spans="1:7" x14ac:dyDescent="0.2">
      <c r="A1780" s="31">
        <v>43881</v>
      </c>
      <c r="B1780">
        <v>59.68</v>
      </c>
      <c r="C1780">
        <v>59.860000999999997</v>
      </c>
      <c r="D1780">
        <v>59.110000999999997</v>
      </c>
      <c r="E1780">
        <v>59.720001000000003</v>
      </c>
      <c r="F1780">
        <v>54.370575000000002</v>
      </c>
      <c r="G1780">
        <v>7597200</v>
      </c>
    </row>
    <row r="1781" spans="1:7" x14ac:dyDescent="0.2">
      <c r="A1781" s="31">
        <v>43882</v>
      </c>
      <c r="B1781">
        <v>59.509998000000003</v>
      </c>
      <c r="C1781">
        <v>60.130001</v>
      </c>
      <c r="D1781">
        <v>59.43</v>
      </c>
      <c r="E1781">
        <v>60.130001</v>
      </c>
      <c r="F1781">
        <v>54.743855000000003</v>
      </c>
      <c r="G1781">
        <v>10842400</v>
      </c>
    </row>
    <row r="1782" spans="1:7" x14ac:dyDescent="0.2">
      <c r="A1782" s="31">
        <v>43885</v>
      </c>
      <c r="B1782">
        <v>59.110000999999997</v>
      </c>
      <c r="C1782">
        <v>59.799999</v>
      </c>
      <c r="D1782">
        <v>58.57</v>
      </c>
      <c r="E1782">
        <v>58.650002000000001</v>
      </c>
      <c r="F1782">
        <v>53.396427000000003</v>
      </c>
      <c r="G1782">
        <v>14415500</v>
      </c>
    </row>
    <row r="1783" spans="1:7" x14ac:dyDescent="0.2">
      <c r="A1783" s="31">
        <v>43886</v>
      </c>
      <c r="B1783">
        <v>58.700001</v>
      </c>
      <c r="C1783">
        <v>59.200001</v>
      </c>
      <c r="D1783">
        <v>57.619999</v>
      </c>
      <c r="E1783">
        <v>57.82</v>
      </c>
      <c r="F1783">
        <v>52.640770000000003</v>
      </c>
      <c r="G1783">
        <v>15915100</v>
      </c>
    </row>
    <row r="1784" spans="1:7" x14ac:dyDescent="0.2">
      <c r="A1784" s="31">
        <v>43887</v>
      </c>
      <c r="B1784">
        <v>57.98</v>
      </c>
      <c r="C1784">
        <v>58.470001000000003</v>
      </c>
      <c r="D1784">
        <v>57.48</v>
      </c>
      <c r="E1784">
        <v>57.599997999999999</v>
      </c>
      <c r="F1784">
        <v>52.440474999999999</v>
      </c>
      <c r="G1784">
        <v>15837800</v>
      </c>
    </row>
    <row r="1785" spans="1:7" x14ac:dyDescent="0.2">
      <c r="A1785" s="31">
        <v>43888</v>
      </c>
      <c r="B1785">
        <v>57.150002000000001</v>
      </c>
      <c r="C1785">
        <v>57.889999000000003</v>
      </c>
      <c r="D1785">
        <v>54.880001</v>
      </c>
      <c r="E1785">
        <v>54.93</v>
      </c>
      <c r="F1785">
        <v>50.009644000000002</v>
      </c>
      <c r="G1785">
        <v>23754000</v>
      </c>
    </row>
    <row r="1786" spans="1:7" x14ac:dyDescent="0.2">
      <c r="A1786" s="31">
        <v>43889</v>
      </c>
      <c r="B1786">
        <v>53.830002</v>
      </c>
      <c r="C1786">
        <v>53.889999000000003</v>
      </c>
      <c r="D1786">
        <v>51.580002</v>
      </c>
      <c r="E1786">
        <v>53.490001999999997</v>
      </c>
      <c r="F1786">
        <v>48.698635000000003</v>
      </c>
      <c r="G1786">
        <v>40890600</v>
      </c>
    </row>
    <row r="1787" spans="1:7" x14ac:dyDescent="0.2">
      <c r="A1787" s="31">
        <v>43892</v>
      </c>
      <c r="B1787">
        <v>53.93</v>
      </c>
      <c r="C1787">
        <v>55.959999000000003</v>
      </c>
      <c r="D1787">
        <v>53.700001</v>
      </c>
      <c r="E1787">
        <v>55.919998</v>
      </c>
      <c r="F1787">
        <v>50.910964999999997</v>
      </c>
      <c r="G1787">
        <v>25698600</v>
      </c>
    </row>
    <row r="1788" spans="1:7" x14ac:dyDescent="0.2">
      <c r="A1788" s="31">
        <v>43893</v>
      </c>
      <c r="B1788">
        <v>56.759998000000003</v>
      </c>
      <c r="C1788">
        <v>57.490001999999997</v>
      </c>
      <c r="D1788">
        <v>55.639999000000003</v>
      </c>
      <c r="E1788">
        <v>56.060001</v>
      </c>
      <c r="F1788">
        <v>51.038429000000001</v>
      </c>
      <c r="G1788">
        <v>27099200</v>
      </c>
    </row>
    <row r="1789" spans="1:7" x14ac:dyDescent="0.2">
      <c r="A1789" s="31">
        <v>43894</v>
      </c>
      <c r="B1789">
        <v>56.41</v>
      </c>
      <c r="C1789">
        <v>59</v>
      </c>
      <c r="D1789">
        <v>56.41</v>
      </c>
      <c r="E1789">
        <v>58.919998</v>
      </c>
      <c r="F1789">
        <v>53.642234999999999</v>
      </c>
      <c r="G1789">
        <v>20526100</v>
      </c>
    </row>
    <row r="1790" spans="1:7" x14ac:dyDescent="0.2">
      <c r="A1790" s="31">
        <v>43895</v>
      </c>
      <c r="B1790">
        <v>57.799999</v>
      </c>
      <c r="C1790">
        <v>58.169998</v>
      </c>
      <c r="D1790">
        <v>56.189999</v>
      </c>
      <c r="E1790">
        <v>56.740001999999997</v>
      </c>
      <c r="F1790">
        <v>51.657513000000002</v>
      </c>
      <c r="G1790">
        <v>17948500</v>
      </c>
    </row>
    <row r="1791" spans="1:7" x14ac:dyDescent="0.2">
      <c r="A1791" s="31">
        <v>43896</v>
      </c>
      <c r="B1791">
        <v>54.939999</v>
      </c>
      <c r="C1791">
        <v>55.91</v>
      </c>
      <c r="D1791">
        <v>53.98</v>
      </c>
      <c r="E1791">
        <v>55.259998000000003</v>
      </c>
      <c r="F1791">
        <v>50.310077999999997</v>
      </c>
      <c r="G1791">
        <v>22353900</v>
      </c>
    </row>
    <row r="1792" spans="1:7" x14ac:dyDescent="0.2">
      <c r="A1792" s="31">
        <v>43899</v>
      </c>
      <c r="B1792">
        <v>52.049999</v>
      </c>
      <c r="C1792">
        <v>53.580002</v>
      </c>
      <c r="D1792">
        <v>51.48</v>
      </c>
      <c r="E1792">
        <v>51.860000999999997</v>
      </c>
      <c r="F1792">
        <v>47.214638000000001</v>
      </c>
      <c r="G1792">
        <v>27898300</v>
      </c>
    </row>
    <row r="1793" spans="1:7" x14ac:dyDescent="0.2">
      <c r="A1793" s="31">
        <v>43900</v>
      </c>
      <c r="B1793">
        <v>53.220001000000003</v>
      </c>
      <c r="C1793">
        <v>53.799999</v>
      </c>
      <c r="D1793">
        <v>51.169998</v>
      </c>
      <c r="E1793">
        <v>53.66</v>
      </c>
      <c r="F1793">
        <v>48.853408999999999</v>
      </c>
      <c r="G1793">
        <v>27457400</v>
      </c>
    </row>
    <row r="1794" spans="1:7" x14ac:dyDescent="0.2">
      <c r="A1794" s="31">
        <v>43901</v>
      </c>
      <c r="B1794">
        <v>52.349997999999999</v>
      </c>
      <c r="C1794">
        <v>52.650002000000001</v>
      </c>
      <c r="D1794">
        <v>51.139999000000003</v>
      </c>
      <c r="E1794">
        <v>52.209999000000003</v>
      </c>
      <c r="F1794">
        <v>47.533290999999998</v>
      </c>
      <c r="G1794">
        <v>22653900</v>
      </c>
    </row>
    <row r="1795" spans="1:7" x14ac:dyDescent="0.2">
      <c r="A1795" s="31">
        <v>43902</v>
      </c>
      <c r="B1795">
        <v>48.540000999999997</v>
      </c>
      <c r="C1795">
        <v>49.93</v>
      </c>
      <c r="D1795">
        <v>46.689999</v>
      </c>
      <c r="E1795">
        <v>47.16</v>
      </c>
      <c r="F1795">
        <v>42.935637999999997</v>
      </c>
      <c r="G1795">
        <v>31913100</v>
      </c>
    </row>
    <row r="1796" spans="1:7" x14ac:dyDescent="0.2">
      <c r="A1796" s="31">
        <v>43903</v>
      </c>
      <c r="B1796">
        <v>49.509998000000003</v>
      </c>
      <c r="C1796">
        <v>49.560001</v>
      </c>
      <c r="D1796">
        <v>46.610000999999997</v>
      </c>
      <c r="E1796">
        <v>48.470001000000003</v>
      </c>
      <c r="F1796">
        <v>44.515307999999997</v>
      </c>
      <c r="G1796">
        <v>33697200</v>
      </c>
    </row>
    <row r="1797" spans="1:7" x14ac:dyDescent="0.2">
      <c r="A1797" s="31">
        <v>43906</v>
      </c>
      <c r="B1797">
        <v>42.240001999999997</v>
      </c>
      <c r="C1797">
        <v>47.880001</v>
      </c>
      <c r="D1797">
        <v>41.169998</v>
      </c>
      <c r="E1797">
        <v>45.259998000000003</v>
      </c>
      <c r="F1797">
        <v>41.567207000000003</v>
      </c>
      <c r="G1797">
        <v>28682300</v>
      </c>
    </row>
    <row r="1798" spans="1:7" x14ac:dyDescent="0.2">
      <c r="A1798" s="31">
        <v>43907</v>
      </c>
      <c r="B1798">
        <v>45.880001</v>
      </c>
      <c r="C1798">
        <v>47.5</v>
      </c>
      <c r="D1798">
        <v>45.369999</v>
      </c>
      <c r="E1798">
        <v>47.18</v>
      </c>
      <c r="F1798">
        <v>43.330554999999997</v>
      </c>
      <c r="G1798">
        <v>32106700</v>
      </c>
    </row>
    <row r="1799" spans="1:7" x14ac:dyDescent="0.2">
      <c r="A1799" s="31">
        <v>43908</v>
      </c>
      <c r="B1799">
        <v>44.740001999999997</v>
      </c>
      <c r="C1799">
        <v>45.150002000000001</v>
      </c>
      <c r="D1799">
        <v>41.59</v>
      </c>
      <c r="E1799">
        <v>44.849997999999999</v>
      </c>
      <c r="F1799">
        <v>41.190666</v>
      </c>
      <c r="G1799">
        <v>35408300</v>
      </c>
    </row>
    <row r="1800" spans="1:7" x14ac:dyDescent="0.2">
      <c r="A1800" s="31">
        <v>43909</v>
      </c>
      <c r="B1800">
        <v>44.360000999999997</v>
      </c>
      <c r="C1800">
        <v>44.66</v>
      </c>
      <c r="D1800">
        <v>41.040000999999997</v>
      </c>
      <c r="E1800">
        <v>41.830002</v>
      </c>
      <c r="F1800">
        <v>38.417068</v>
      </c>
      <c r="G1800">
        <v>41956900</v>
      </c>
    </row>
    <row r="1801" spans="1:7" x14ac:dyDescent="0.2">
      <c r="A1801" s="31">
        <v>43910</v>
      </c>
      <c r="B1801">
        <v>41.950001</v>
      </c>
      <c r="C1801">
        <v>42.07</v>
      </c>
      <c r="D1801">
        <v>37.509998000000003</v>
      </c>
      <c r="E1801">
        <v>38.299999</v>
      </c>
      <c r="F1801">
        <v>35.175083000000001</v>
      </c>
      <c r="G1801">
        <v>51513500</v>
      </c>
    </row>
    <row r="1802" spans="1:7" x14ac:dyDescent="0.2">
      <c r="A1802" s="31">
        <v>43913</v>
      </c>
      <c r="B1802">
        <v>38.759998000000003</v>
      </c>
      <c r="C1802">
        <v>38.889999000000003</v>
      </c>
      <c r="D1802">
        <v>36.270000000000003</v>
      </c>
      <c r="E1802">
        <v>37.560001</v>
      </c>
      <c r="F1802">
        <v>34.495460999999999</v>
      </c>
      <c r="G1802">
        <v>44978500</v>
      </c>
    </row>
    <row r="1803" spans="1:7" x14ac:dyDescent="0.2">
      <c r="A1803" s="31">
        <v>43914</v>
      </c>
      <c r="B1803">
        <v>41.220001000000003</v>
      </c>
      <c r="C1803">
        <v>41.400002000000001</v>
      </c>
      <c r="D1803">
        <v>38.830002</v>
      </c>
      <c r="E1803">
        <v>39.450001</v>
      </c>
      <c r="F1803">
        <v>36.231254999999997</v>
      </c>
      <c r="G1803">
        <v>49096200</v>
      </c>
    </row>
    <row r="1804" spans="1:7" x14ac:dyDescent="0.2">
      <c r="A1804" s="31">
        <v>43915</v>
      </c>
      <c r="B1804">
        <v>40.630001</v>
      </c>
      <c r="C1804">
        <v>43.450001</v>
      </c>
      <c r="D1804">
        <v>39.909999999999997</v>
      </c>
      <c r="E1804">
        <v>41.610000999999997</v>
      </c>
      <c r="F1804">
        <v>38.215012000000002</v>
      </c>
      <c r="G1804">
        <v>42511700</v>
      </c>
    </row>
    <row r="1805" spans="1:7" x14ac:dyDescent="0.2">
      <c r="A1805" s="31">
        <v>43916</v>
      </c>
      <c r="B1805">
        <v>42.84</v>
      </c>
      <c r="C1805">
        <v>45.27</v>
      </c>
      <c r="D1805">
        <v>42.450001</v>
      </c>
      <c r="E1805">
        <v>44.290000999999997</v>
      </c>
      <c r="F1805">
        <v>40.676357000000003</v>
      </c>
      <c r="G1805">
        <v>37821700</v>
      </c>
    </row>
    <row r="1806" spans="1:7" x14ac:dyDescent="0.2">
      <c r="A1806" s="31">
        <v>43917</v>
      </c>
      <c r="B1806">
        <v>43.66</v>
      </c>
      <c r="C1806">
        <v>44.029998999999997</v>
      </c>
      <c r="D1806">
        <v>42.400002000000001</v>
      </c>
      <c r="E1806">
        <v>42.810001</v>
      </c>
      <c r="F1806">
        <v>39.317115999999999</v>
      </c>
      <c r="G1806">
        <v>23297900</v>
      </c>
    </row>
    <row r="1807" spans="1:7" x14ac:dyDescent="0.2">
      <c r="A1807" s="31">
        <v>43920</v>
      </c>
      <c r="B1807">
        <v>43.040000999999997</v>
      </c>
      <c r="C1807">
        <v>45.560001</v>
      </c>
      <c r="D1807">
        <v>43.040000999999997</v>
      </c>
      <c r="E1807">
        <v>45</v>
      </c>
      <c r="F1807">
        <v>41.328426</v>
      </c>
      <c r="G1807">
        <v>23446000</v>
      </c>
    </row>
    <row r="1808" spans="1:7" x14ac:dyDescent="0.2">
      <c r="A1808" s="31">
        <v>43921</v>
      </c>
      <c r="B1808">
        <v>45.07</v>
      </c>
      <c r="C1808">
        <v>45.509998000000003</v>
      </c>
      <c r="D1808">
        <v>44.060001</v>
      </c>
      <c r="E1808">
        <v>44.25</v>
      </c>
      <c r="F1808">
        <v>40.639617999999999</v>
      </c>
      <c r="G1808">
        <v>25373900</v>
      </c>
    </row>
    <row r="1809" spans="1:7" x14ac:dyDescent="0.2">
      <c r="A1809" s="31">
        <v>43922</v>
      </c>
      <c r="B1809">
        <v>42.48</v>
      </c>
      <c r="C1809">
        <v>43.650002000000001</v>
      </c>
      <c r="D1809">
        <v>41.799999</v>
      </c>
      <c r="E1809">
        <v>42.119999</v>
      </c>
      <c r="F1809">
        <v>38.683407000000003</v>
      </c>
      <c r="G1809">
        <v>21936400</v>
      </c>
    </row>
    <row r="1810" spans="1:7" x14ac:dyDescent="0.2">
      <c r="A1810" s="31">
        <v>43923</v>
      </c>
      <c r="B1810">
        <v>42.220001000000003</v>
      </c>
      <c r="C1810">
        <v>44.189999</v>
      </c>
      <c r="D1810">
        <v>41.860000999999997</v>
      </c>
      <c r="E1810">
        <v>43.950001</v>
      </c>
      <c r="F1810">
        <v>40.364097999999998</v>
      </c>
      <c r="G1810">
        <v>17621900</v>
      </c>
    </row>
    <row r="1811" spans="1:7" x14ac:dyDescent="0.2">
      <c r="A1811" s="31">
        <v>43924</v>
      </c>
      <c r="B1811">
        <v>43.580002</v>
      </c>
      <c r="C1811">
        <v>44.34</v>
      </c>
      <c r="D1811">
        <v>43.310001</v>
      </c>
      <c r="E1811">
        <v>43.830002</v>
      </c>
      <c r="F1811">
        <v>40.253891000000003</v>
      </c>
      <c r="G1811">
        <v>14207100</v>
      </c>
    </row>
    <row r="1812" spans="1:7" x14ac:dyDescent="0.2">
      <c r="A1812" s="31">
        <v>43927</v>
      </c>
      <c r="B1812">
        <v>45.389999000000003</v>
      </c>
      <c r="C1812">
        <v>47.009998000000003</v>
      </c>
      <c r="D1812">
        <v>44.689999</v>
      </c>
      <c r="E1812">
        <v>46.669998</v>
      </c>
      <c r="F1812">
        <v>42.862175000000001</v>
      </c>
      <c r="G1812">
        <v>22850000</v>
      </c>
    </row>
    <row r="1813" spans="1:7" x14ac:dyDescent="0.2">
      <c r="A1813" s="31">
        <v>43928</v>
      </c>
      <c r="B1813">
        <v>48.5</v>
      </c>
      <c r="C1813">
        <v>48.599997999999999</v>
      </c>
      <c r="D1813">
        <v>46.48</v>
      </c>
      <c r="E1813">
        <v>46.509998000000003</v>
      </c>
      <c r="F1813">
        <v>42.715221</v>
      </c>
      <c r="G1813">
        <v>21279600</v>
      </c>
    </row>
    <row r="1814" spans="1:7" x14ac:dyDescent="0.2">
      <c r="A1814" s="31">
        <v>43929</v>
      </c>
      <c r="B1814">
        <v>46.639999000000003</v>
      </c>
      <c r="C1814">
        <v>48.09</v>
      </c>
      <c r="D1814">
        <v>46.330002</v>
      </c>
      <c r="E1814">
        <v>47.82</v>
      </c>
      <c r="F1814">
        <v>43.918343</v>
      </c>
      <c r="G1814">
        <v>18937100</v>
      </c>
    </row>
    <row r="1815" spans="1:7" x14ac:dyDescent="0.2">
      <c r="A1815" s="31">
        <v>43930</v>
      </c>
      <c r="B1815">
        <v>48.439999</v>
      </c>
      <c r="C1815">
        <v>49.73</v>
      </c>
      <c r="D1815">
        <v>48.349997999999999</v>
      </c>
      <c r="E1815">
        <v>49</v>
      </c>
      <c r="F1815">
        <v>45.00206</v>
      </c>
      <c r="G1815">
        <v>19165300</v>
      </c>
    </row>
    <row r="1816" spans="1:7" x14ac:dyDescent="0.2">
      <c r="A1816" s="31">
        <v>43934</v>
      </c>
      <c r="B1816">
        <v>48.349997999999999</v>
      </c>
      <c r="C1816">
        <v>48.639999000000003</v>
      </c>
      <c r="D1816">
        <v>46.5</v>
      </c>
      <c r="E1816">
        <v>46.93</v>
      </c>
      <c r="F1816">
        <v>43.100960000000001</v>
      </c>
      <c r="G1816">
        <v>19586000</v>
      </c>
    </row>
    <row r="1817" spans="1:7" x14ac:dyDescent="0.2">
      <c r="A1817" s="31">
        <v>43935</v>
      </c>
      <c r="B1817">
        <v>47.939999</v>
      </c>
      <c r="C1817">
        <v>49.25</v>
      </c>
      <c r="D1817">
        <v>46.93</v>
      </c>
      <c r="E1817">
        <v>48.919998</v>
      </c>
      <c r="F1817">
        <v>44.928592999999999</v>
      </c>
      <c r="G1817">
        <v>21801900</v>
      </c>
    </row>
    <row r="1818" spans="1:7" x14ac:dyDescent="0.2">
      <c r="A1818" s="31">
        <v>43936</v>
      </c>
      <c r="B1818">
        <v>47.709999000000003</v>
      </c>
      <c r="C1818">
        <v>48.400002000000001</v>
      </c>
      <c r="D1818">
        <v>47.41</v>
      </c>
      <c r="E1818">
        <v>47.610000999999997</v>
      </c>
      <c r="F1818">
        <v>43.725475000000003</v>
      </c>
      <c r="G1818">
        <v>12893200</v>
      </c>
    </row>
    <row r="1819" spans="1:7" x14ac:dyDescent="0.2">
      <c r="A1819" s="31">
        <v>43937</v>
      </c>
      <c r="B1819">
        <v>47.400002000000001</v>
      </c>
      <c r="C1819">
        <v>47.849997999999999</v>
      </c>
      <c r="D1819">
        <v>46.759998000000003</v>
      </c>
      <c r="E1819">
        <v>47.099997999999999</v>
      </c>
      <c r="F1819">
        <v>43.257088000000003</v>
      </c>
      <c r="G1819">
        <v>17606800</v>
      </c>
    </row>
    <row r="1820" spans="1:7" x14ac:dyDescent="0.2">
      <c r="A1820" s="31">
        <v>43938</v>
      </c>
      <c r="B1820">
        <v>48.299999</v>
      </c>
      <c r="C1820">
        <v>48.299999</v>
      </c>
      <c r="D1820">
        <v>47.369999</v>
      </c>
      <c r="E1820">
        <v>48.060001</v>
      </c>
      <c r="F1820">
        <v>44.138759999999998</v>
      </c>
      <c r="G1820">
        <v>19844600</v>
      </c>
    </row>
    <row r="1821" spans="1:7" x14ac:dyDescent="0.2">
      <c r="A1821" s="31">
        <v>43941</v>
      </c>
      <c r="B1821">
        <v>47.790000999999997</v>
      </c>
      <c r="C1821">
        <v>48</v>
      </c>
      <c r="D1821">
        <v>46.310001</v>
      </c>
      <c r="E1821">
        <v>46.529998999999997</v>
      </c>
      <c r="F1821">
        <v>42.733592999999999</v>
      </c>
      <c r="G1821">
        <v>18957900</v>
      </c>
    </row>
    <row r="1822" spans="1:7" x14ac:dyDescent="0.2">
      <c r="A1822" s="31">
        <v>43942</v>
      </c>
      <c r="B1822">
        <v>45.880001</v>
      </c>
      <c r="C1822">
        <v>46.900002000000001</v>
      </c>
      <c r="D1822">
        <v>44.259998000000003</v>
      </c>
      <c r="E1822">
        <v>45.380001</v>
      </c>
      <c r="F1822">
        <v>41.677422</v>
      </c>
      <c r="G1822">
        <v>26863700</v>
      </c>
    </row>
    <row r="1823" spans="1:7" x14ac:dyDescent="0.2">
      <c r="A1823" s="31">
        <v>43943</v>
      </c>
      <c r="B1823">
        <v>46.049999</v>
      </c>
      <c r="C1823">
        <v>46.150002000000001</v>
      </c>
      <c r="D1823">
        <v>45.5</v>
      </c>
      <c r="E1823">
        <v>45.68</v>
      </c>
      <c r="F1823">
        <v>41.952945999999997</v>
      </c>
      <c r="G1823">
        <v>15811600</v>
      </c>
    </row>
    <row r="1824" spans="1:7" x14ac:dyDescent="0.2">
      <c r="A1824" s="31">
        <v>43944</v>
      </c>
      <c r="B1824">
        <v>45.950001</v>
      </c>
      <c r="C1824">
        <v>46.099997999999999</v>
      </c>
      <c r="D1824">
        <v>44.970001000000003</v>
      </c>
      <c r="E1824">
        <v>45.07</v>
      </c>
      <c r="F1824">
        <v>41.392715000000003</v>
      </c>
      <c r="G1824">
        <v>17668200</v>
      </c>
    </row>
    <row r="1825" spans="1:7" x14ac:dyDescent="0.2">
      <c r="A1825" s="31">
        <v>43945</v>
      </c>
      <c r="B1825">
        <v>45.5</v>
      </c>
      <c r="C1825">
        <v>45.75</v>
      </c>
      <c r="D1825">
        <v>45.119999</v>
      </c>
      <c r="E1825">
        <v>45.43</v>
      </c>
      <c r="F1825">
        <v>41.723339000000003</v>
      </c>
      <c r="G1825">
        <v>15175000</v>
      </c>
    </row>
    <row r="1826" spans="1:7" x14ac:dyDescent="0.2">
      <c r="A1826" s="31">
        <v>43948</v>
      </c>
      <c r="B1826">
        <v>46</v>
      </c>
      <c r="C1826">
        <v>46.98</v>
      </c>
      <c r="D1826">
        <v>45.709999000000003</v>
      </c>
      <c r="E1826">
        <v>46.779998999999997</v>
      </c>
      <c r="F1826">
        <v>42.963196000000003</v>
      </c>
      <c r="G1826">
        <v>19175500</v>
      </c>
    </row>
    <row r="1827" spans="1:7" x14ac:dyDescent="0.2">
      <c r="A1827" s="31">
        <v>43949</v>
      </c>
      <c r="B1827">
        <v>47.900002000000001</v>
      </c>
      <c r="C1827">
        <v>48</v>
      </c>
      <c r="D1827">
        <v>46.57</v>
      </c>
      <c r="E1827">
        <v>46.740001999999997</v>
      </c>
      <c r="F1827">
        <v>42.926464000000003</v>
      </c>
      <c r="G1827">
        <v>17246700</v>
      </c>
    </row>
    <row r="1828" spans="1:7" x14ac:dyDescent="0.2">
      <c r="A1828" s="31">
        <v>43950</v>
      </c>
      <c r="B1828">
        <v>47.27</v>
      </c>
      <c r="C1828">
        <v>47.860000999999997</v>
      </c>
      <c r="D1828">
        <v>46.880001</v>
      </c>
      <c r="E1828">
        <v>47.119999</v>
      </c>
      <c r="F1828">
        <v>43.275452000000001</v>
      </c>
      <c r="G1828">
        <v>15780000</v>
      </c>
    </row>
    <row r="1829" spans="1:7" x14ac:dyDescent="0.2">
      <c r="A1829" s="31">
        <v>43951</v>
      </c>
      <c r="B1829">
        <v>47</v>
      </c>
      <c r="C1829">
        <v>47</v>
      </c>
      <c r="D1829">
        <v>45.700001</v>
      </c>
      <c r="E1829">
        <v>45.889999000000003</v>
      </c>
      <c r="F1829">
        <v>42.145797999999999</v>
      </c>
      <c r="G1829">
        <v>20801100</v>
      </c>
    </row>
    <row r="1830" spans="1:7" x14ac:dyDescent="0.2">
      <c r="A1830" s="31">
        <v>43952</v>
      </c>
      <c r="B1830">
        <v>45.619999</v>
      </c>
      <c r="C1830">
        <v>46.389999000000003</v>
      </c>
      <c r="D1830">
        <v>45.209999000000003</v>
      </c>
      <c r="E1830">
        <v>45.599997999999999</v>
      </c>
      <c r="F1830">
        <v>41.879471000000002</v>
      </c>
      <c r="G1830">
        <v>14290400</v>
      </c>
    </row>
    <row r="1831" spans="1:7" x14ac:dyDescent="0.2">
      <c r="A1831" s="31">
        <v>43955</v>
      </c>
      <c r="B1831">
        <v>45.32</v>
      </c>
      <c r="C1831">
        <v>45.48</v>
      </c>
      <c r="D1831">
        <v>44.599997999999999</v>
      </c>
      <c r="E1831">
        <v>45.139999000000003</v>
      </c>
      <c r="F1831">
        <v>41.457005000000002</v>
      </c>
      <c r="G1831">
        <v>22544200</v>
      </c>
    </row>
    <row r="1832" spans="1:7" x14ac:dyDescent="0.2">
      <c r="A1832" s="31">
        <v>43956</v>
      </c>
      <c r="B1832">
        <v>45.360000999999997</v>
      </c>
      <c r="C1832">
        <v>46.099997999999999</v>
      </c>
      <c r="D1832">
        <v>45.150002000000001</v>
      </c>
      <c r="E1832">
        <v>45.400002000000001</v>
      </c>
      <c r="F1832">
        <v>41.695796999999999</v>
      </c>
      <c r="G1832">
        <v>13370500</v>
      </c>
    </row>
    <row r="1833" spans="1:7" x14ac:dyDescent="0.2">
      <c r="A1833" s="31">
        <v>43957</v>
      </c>
      <c r="B1833">
        <v>45.400002000000001</v>
      </c>
      <c r="C1833">
        <v>45.630001</v>
      </c>
      <c r="D1833">
        <v>44.720001000000003</v>
      </c>
      <c r="E1833">
        <v>44.75</v>
      </c>
      <c r="F1833">
        <v>41.098820000000003</v>
      </c>
      <c r="G1833">
        <v>11892900</v>
      </c>
    </row>
    <row r="1834" spans="1:7" x14ac:dyDescent="0.2">
      <c r="A1834" s="31">
        <v>43958</v>
      </c>
      <c r="B1834">
        <v>45.150002000000001</v>
      </c>
      <c r="C1834">
        <v>45.240001999999997</v>
      </c>
      <c r="D1834">
        <v>44.5</v>
      </c>
      <c r="E1834">
        <v>44.599997999999999</v>
      </c>
      <c r="F1834">
        <v>40.961060000000003</v>
      </c>
      <c r="G1834">
        <v>16466000</v>
      </c>
    </row>
    <row r="1835" spans="1:7" x14ac:dyDescent="0.2">
      <c r="A1835" s="31">
        <v>43959</v>
      </c>
      <c r="B1835">
        <v>45.080002</v>
      </c>
      <c r="C1835">
        <v>46.220001000000003</v>
      </c>
      <c r="D1835">
        <v>44.880001</v>
      </c>
      <c r="E1835">
        <v>46.110000999999997</v>
      </c>
      <c r="F1835">
        <v>42.347858000000002</v>
      </c>
      <c r="G1835">
        <v>13985100</v>
      </c>
    </row>
    <row r="1836" spans="1:7" x14ac:dyDescent="0.2">
      <c r="A1836" s="31">
        <v>43962</v>
      </c>
      <c r="B1836">
        <v>45.689999</v>
      </c>
      <c r="C1836">
        <v>46.110000999999997</v>
      </c>
      <c r="D1836">
        <v>45.52</v>
      </c>
      <c r="E1836">
        <v>45.540000999999997</v>
      </c>
      <c r="F1836">
        <v>41.824370999999999</v>
      </c>
      <c r="G1836">
        <v>10874600</v>
      </c>
    </row>
    <row r="1837" spans="1:7" x14ac:dyDescent="0.2">
      <c r="A1837" s="31">
        <v>43963</v>
      </c>
      <c r="B1837">
        <v>45.599997999999999</v>
      </c>
      <c r="C1837">
        <v>45.849997999999999</v>
      </c>
      <c r="D1837">
        <v>44.799999</v>
      </c>
      <c r="E1837">
        <v>44.82</v>
      </c>
      <c r="F1837">
        <v>41.163113000000003</v>
      </c>
      <c r="G1837">
        <v>13424400</v>
      </c>
    </row>
    <row r="1838" spans="1:7" x14ac:dyDescent="0.2">
      <c r="A1838" s="31">
        <v>43964</v>
      </c>
      <c r="B1838">
        <v>44.709999000000003</v>
      </c>
      <c r="C1838">
        <v>44.779998999999997</v>
      </c>
      <c r="D1838">
        <v>43.52</v>
      </c>
      <c r="E1838">
        <v>43.939999</v>
      </c>
      <c r="F1838">
        <v>40.354911999999999</v>
      </c>
      <c r="G1838">
        <v>15854800</v>
      </c>
    </row>
    <row r="1839" spans="1:7" x14ac:dyDescent="0.2">
      <c r="A1839" s="31">
        <v>43965</v>
      </c>
      <c r="B1839">
        <v>43.380001</v>
      </c>
      <c r="C1839">
        <v>44.060001</v>
      </c>
      <c r="D1839">
        <v>43.23</v>
      </c>
      <c r="E1839">
        <v>43.700001</v>
      </c>
      <c r="F1839">
        <v>40.134490999999997</v>
      </c>
      <c r="G1839">
        <v>18000800</v>
      </c>
    </row>
    <row r="1840" spans="1:7" x14ac:dyDescent="0.2">
      <c r="A1840" s="31">
        <v>43966</v>
      </c>
      <c r="B1840">
        <v>43.959999000000003</v>
      </c>
      <c r="C1840">
        <v>44.689999</v>
      </c>
      <c r="D1840">
        <v>43.200001</v>
      </c>
      <c r="E1840">
        <v>43.259998000000003</v>
      </c>
      <c r="F1840">
        <v>39.730384999999998</v>
      </c>
      <c r="G1840">
        <v>31579400</v>
      </c>
    </row>
    <row r="1841" spans="1:7" x14ac:dyDescent="0.2">
      <c r="A1841" s="31">
        <v>43969</v>
      </c>
      <c r="B1841">
        <v>44.82</v>
      </c>
      <c r="C1841">
        <v>45.389999000000003</v>
      </c>
      <c r="D1841">
        <v>44.130001</v>
      </c>
      <c r="E1841">
        <v>44.970001000000003</v>
      </c>
      <c r="F1841">
        <v>41.300879999999999</v>
      </c>
      <c r="G1841">
        <v>26118500</v>
      </c>
    </row>
    <row r="1842" spans="1:7" x14ac:dyDescent="0.2">
      <c r="A1842" s="31">
        <v>43970</v>
      </c>
      <c r="B1842">
        <v>45.009998000000003</v>
      </c>
      <c r="C1842">
        <v>45.330002</v>
      </c>
      <c r="D1842">
        <v>44.25</v>
      </c>
      <c r="E1842">
        <v>44.540000999999997</v>
      </c>
      <c r="F1842">
        <v>40.905956000000003</v>
      </c>
      <c r="G1842">
        <v>17839900</v>
      </c>
    </row>
    <row r="1843" spans="1:7" x14ac:dyDescent="0.2">
      <c r="A1843" s="31">
        <v>43971</v>
      </c>
      <c r="B1843">
        <v>45.200001</v>
      </c>
      <c r="C1843">
        <v>46.169998</v>
      </c>
      <c r="D1843">
        <v>45.02</v>
      </c>
      <c r="E1843">
        <v>45.889999000000003</v>
      </c>
      <c r="F1843">
        <v>42.145797999999999</v>
      </c>
      <c r="G1843">
        <v>22295900</v>
      </c>
    </row>
    <row r="1844" spans="1:7" x14ac:dyDescent="0.2">
      <c r="A1844" s="31">
        <v>43972</v>
      </c>
      <c r="B1844">
        <v>46.080002</v>
      </c>
      <c r="C1844">
        <v>46.09</v>
      </c>
      <c r="D1844">
        <v>45.029998999999997</v>
      </c>
      <c r="E1844">
        <v>45.169998</v>
      </c>
      <c r="F1844">
        <v>41.484546999999999</v>
      </c>
      <c r="G1844">
        <v>13193500</v>
      </c>
    </row>
    <row r="1845" spans="1:7" x14ac:dyDescent="0.2">
      <c r="A1845" s="31">
        <v>43973</v>
      </c>
      <c r="B1845">
        <v>45.220001000000003</v>
      </c>
      <c r="C1845">
        <v>45.310001</v>
      </c>
      <c r="D1845">
        <v>44.650002000000001</v>
      </c>
      <c r="E1845">
        <v>45.029998999999997</v>
      </c>
      <c r="F1845">
        <v>41.355972000000001</v>
      </c>
      <c r="G1845">
        <v>13008400</v>
      </c>
    </row>
    <row r="1846" spans="1:7" x14ac:dyDescent="0.2">
      <c r="A1846" s="31">
        <v>43977</v>
      </c>
      <c r="B1846">
        <v>46.919998</v>
      </c>
      <c r="C1846">
        <v>46.93</v>
      </c>
      <c r="D1846">
        <v>45.93</v>
      </c>
      <c r="E1846">
        <v>46.09</v>
      </c>
      <c r="F1846">
        <v>42.329493999999997</v>
      </c>
      <c r="G1846">
        <v>22223100</v>
      </c>
    </row>
    <row r="1847" spans="1:7" x14ac:dyDescent="0.2">
      <c r="A1847" s="31">
        <v>43978</v>
      </c>
      <c r="B1847">
        <v>47</v>
      </c>
      <c r="C1847">
        <v>47.09</v>
      </c>
      <c r="D1847">
        <v>46.169998</v>
      </c>
      <c r="E1847">
        <v>46.73</v>
      </c>
      <c r="F1847">
        <v>42.917273999999999</v>
      </c>
      <c r="G1847">
        <v>18447600</v>
      </c>
    </row>
    <row r="1848" spans="1:7" x14ac:dyDescent="0.2">
      <c r="A1848" s="31">
        <v>43979</v>
      </c>
      <c r="B1848">
        <v>47.299999</v>
      </c>
      <c r="C1848">
        <v>47.459999000000003</v>
      </c>
      <c r="D1848">
        <v>46.82</v>
      </c>
      <c r="E1848">
        <v>47.09</v>
      </c>
      <c r="F1848">
        <v>43.247909999999997</v>
      </c>
      <c r="G1848">
        <v>16230600</v>
      </c>
    </row>
    <row r="1849" spans="1:7" x14ac:dyDescent="0.2">
      <c r="A1849" s="31">
        <v>43980</v>
      </c>
      <c r="B1849">
        <v>46.68</v>
      </c>
      <c r="C1849">
        <v>47.189999</v>
      </c>
      <c r="D1849">
        <v>46.139999000000003</v>
      </c>
      <c r="E1849">
        <v>46.68</v>
      </c>
      <c r="F1849">
        <v>42.871349000000002</v>
      </c>
      <c r="G1849">
        <v>51125000</v>
      </c>
    </row>
    <row r="1850" spans="1:7" x14ac:dyDescent="0.2">
      <c r="A1850" s="31">
        <v>43983</v>
      </c>
      <c r="B1850">
        <v>46.66</v>
      </c>
      <c r="C1850">
        <v>47.23</v>
      </c>
      <c r="D1850">
        <v>46.59</v>
      </c>
      <c r="E1850">
        <v>46.990001999999997</v>
      </c>
      <c r="F1850">
        <v>43.156063000000003</v>
      </c>
      <c r="G1850">
        <v>17010700</v>
      </c>
    </row>
    <row r="1851" spans="1:7" x14ac:dyDescent="0.2">
      <c r="A1851" s="31">
        <v>43984</v>
      </c>
      <c r="B1851">
        <v>47.16</v>
      </c>
      <c r="C1851">
        <v>47.279998999999997</v>
      </c>
      <c r="D1851">
        <v>46.560001</v>
      </c>
      <c r="E1851">
        <v>46.900002000000001</v>
      </c>
      <c r="F1851">
        <v>43.073405999999999</v>
      </c>
      <c r="G1851">
        <v>15255100</v>
      </c>
    </row>
    <row r="1852" spans="1:7" x14ac:dyDescent="0.2">
      <c r="A1852" s="31">
        <v>43985</v>
      </c>
      <c r="B1852">
        <v>47.27</v>
      </c>
      <c r="C1852">
        <v>48.119999</v>
      </c>
      <c r="D1852">
        <v>47.119999</v>
      </c>
      <c r="E1852">
        <v>47.900002000000001</v>
      </c>
      <c r="F1852">
        <v>43.991805999999997</v>
      </c>
      <c r="G1852">
        <v>15508300</v>
      </c>
    </row>
    <row r="1853" spans="1:7" x14ac:dyDescent="0.2">
      <c r="A1853" s="31">
        <v>43986</v>
      </c>
      <c r="B1853">
        <v>47.939999</v>
      </c>
      <c r="C1853">
        <v>48.27</v>
      </c>
      <c r="D1853">
        <v>47.380001</v>
      </c>
      <c r="E1853">
        <v>47.919998</v>
      </c>
      <c r="F1853">
        <v>44.010181000000003</v>
      </c>
      <c r="G1853">
        <v>13604700</v>
      </c>
    </row>
    <row r="1854" spans="1:7" x14ac:dyDescent="0.2">
      <c r="A1854" s="31">
        <v>43987</v>
      </c>
      <c r="B1854">
        <v>48.540000999999997</v>
      </c>
      <c r="C1854">
        <v>49.490001999999997</v>
      </c>
      <c r="D1854">
        <v>48.459999000000003</v>
      </c>
      <c r="E1854">
        <v>49.09</v>
      </c>
      <c r="F1854">
        <v>45.084721000000002</v>
      </c>
      <c r="G1854">
        <v>20504800</v>
      </c>
    </row>
    <row r="1855" spans="1:7" x14ac:dyDescent="0.2">
      <c r="A1855" s="31">
        <v>43990</v>
      </c>
      <c r="B1855">
        <v>49.540000999999997</v>
      </c>
      <c r="C1855">
        <v>49.970001000000003</v>
      </c>
      <c r="D1855">
        <v>49.470001000000003</v>
      </c>
      <c r="E1855">
        <v>49.849997999999999</v>
      </c>
      <c r="F1855">
        <v>45.782710999999999</v>
      </c>
      <c r="G1855">
        <v>19896700</v>
      </c>
    </row>
    <row r="1856" spans="1:7" x14ac:dyDescent="0.2">
      <c r="A1856" s="31">
        <v>43991</v>
      </c>
      <c r="B1856">
        <v>49.59</v>
      </c>
      <c r="C1856">
        <v>49.59</v>
      </c>
      <c r="D1856">
        <v>48.68</v>
      </c>
      <c r="E1856">
        <v>49</v>
      </c>
      <c r="F1856">
        <v>45.00206</v>
      </c>
      <c r="G1856">
        <v>16713700</v>
      </c>
    </row>
    <row r="1857" spans="1:7" x14ac:dyDescent="0.2">
      <c r="A1857" s="31">
        <v>43992</v>
      </c>
      <c r="B1857">
        <v>49.16</v>
      </c>
      <c r="C1857">
        <v>49.27</v>
      </c>
      <c r="D1857">
        <v>48.57</v>
      </c>
      <c r="E1857">
        <v>48.619999</v>
      </c>
      <c r="F1857">
        <v>44.653069000000002</v>
      </c>
      <c r="G1857">
        <v>15716600</v>
      </c>
    </row>
    <row r="1858" spans="1:7" x14ac:dyDescent="0.2">
      <c r="A1858" s="31">
        <v>43993</v>
      </c>
      <c r="B1858">
        <v>47.810001</v>
      </c>
      <c r="C1858">
        <v>47.919998</v>
      </c>
      <c r="D1858">
        <v>45.459999000000003</v>
      </c>
      <c r="E1858">
        <v>45.540000999999997</v>
      </c>
      <c r="F1858">
        <v>41.824370999999999</v>
      </c>
      <c r="G1858">
        <v>26070400</v>
      </c>
    </row>
    <row r="1859" spans="1:7" x14ac:dyDescent="0.2">
      <c r="A1859" s="31">
        <v>43994</v>
      </c>
      <c r="B1859">
        <v>46.209999000000003</v>
      </c>
      <c r="C1859">
        <v>46.25</v>
      </c>
      <c r="D1859">
        <v>45.009998000000003</v>
      </c>
      <c r="E1859">
        <v>45.599997999999999</v>
      </c>
      <c r="F1859">
        <v>42.259937000000001</v>
      </c>
      <c r="G1859">
        <v>21822700</v>
      </c>
    </row>
    <row r="1860" spans="1:7" x14ac:dyDescent="0.2">
      <c r="A1860" s="31">
        <v>43997</v>
      </c>
      <c r="B1860">
        <v>44.57</v>
      </c>
      <c r="C1860">
        <v>46.450001</v>
      </c>
      <c r="D1860">
        <v>44.470001000000003</v>
      </c>
      <c r="E1860">
        <v>46.299999</v>
      </c>
      <c r="F1860">
        <v>42.908669000000003</v>
      </c>
      <c r="G1860">
        <v>15622300</v>
      </c>
    </row>
    <row r="1861" spans="1:7" x14ac:dyDescent="0.2">
      <c r="A1861" s="31">
        <v>43998</v>
      </c>
      <c r="B1861">
        <v>47.560001</v>
      </c>
      <c r="C1861">
        <v>47.689999</v>
      </c>
      <c r="D1861">
        <v>46.189999</v>
      </c>
      <c r="E1861">
        <v>46.77</v>
      </c>
      <c r="F1861">
        <v>43.344250000000002</v>
      </c>
      <c r="G1861">
        <v>18803500</v>
      </c>
    </row>
    <row r="1862" spans="1:7" x14ac:dyDescent="0.2">
      <c r="A1862" s="31">
        <v>43999</v>
      </c>
      <c r="B1862">
        <v>46.779998999999997</v>
      </c>
      <c r="C1862">
        <v>47.060001</v>
      </c>
      <c r="D1862">
        <v>46.439999</v>
      </c>
      <c r="E1862">
        <v>46.580002</v>
      </c>
      <c r="F1862">
        <v>43.168163</v>
      </c>
      <c r="G1862">
        <v>12602800</v>
      </c>
    </row>
    <row r="1863" spans="1:7" x14ac:dyDescent="0.2">
      <c r="A1863" s="31">
        <v>44000</v>
      </c>
      <c r="B1863">
        <v>46.299999</v>
      </c>
      <c r="C1863">
        <v>47.040000999999997</v>
      </c>
      <c r="D1863">
        <v>46.07</v>
      </c>
      <c r="E1863">
        <v>46.990001999999997</v>
      </c>
      <c r="F1863">
        <v>43.548126000000003</v>
      </c>
      <c r="G1863">
        <v>9380800</v>
      </c>
    </row>
    <row r="1864" spans="1:7" x14ac:dyDescent="0.2">
      <c r="A1864" s="31">
        <v>44001</v>
      </c>
      <c r="B1864">
        <v>47.77</v>
      </c>
      <c r="C1864">
        <v>47.790000999999997</v>
      </c>
      <c r="D1864">
        <v>46.02</v>
      </c>
      <c r="E1864">
        <v>46.02</v>
      </c>
      <c r="F1864">
        <v>42.649177999999999</v>
      </c>
      <c r="G1864">
        <v>30464600</v>
      </c>
    </row>
    <row r="1865" spans="1:7" x14ac:dyDescent="0.2">
      <c r="A1865" s="31">
        <v>44004</v>
      </c>
      <c r="B1865">
        <v>46.029998999999997</v>
      </c>
      <c r="C1865">
        <v>46.150002000000001</v>
      </c>
      <c r="D1865">
        <v>45.380001</v>
      </c>
      <c r="E1865">
        <v>45.740001999999997</v>
      </c>
      <c r="F1865">
        <v>42.389687000000002</v>
      </c>
      <c r="G1865">
        <v>20876200</v>
      </c>
    </row>
    <row r="1866" spans="1:7" x14ac:dyDescent="0.2">
      <c r="A1866" s="31">
        <v>44005</v>
      </c>
      <c r="B1866">
        <v>46</v>
      </c>
      <c r="C1866">
        <v>46.290000999999997</v>
      </c>
      <c r="D1866">
        <v>45.580002</v>
      </c>
      <c r="E1866">
        <v>45.639999000000003</v>
      </c>
      <c r="F1866">
        <v>42.297012000000002</v>
      </c>
      <c r="G1866">
        <v>14675300</v>
      </c>
    </row>
    <row r="1867" spans="1:7" x14ac:dyDescent="0.2">
      <c r="A1867" s="31">
        <v>44006</v>
      </c>
      <c r="B1867">
        <v>45.369999</v>
      </c>
      <c r="C1867">
        <v>45.439999</v>
      </c>
      <c r="D1867">
        <v>44.5</v>
      </c>
      <c r="E1867">
        <v>44.650002000000001</v>
      </c>
      <c r="F1867">
        <v>41.379528000000001</v>
      </c>
      <c r="G1867">
        <v>17631800</v>
      </c>
    </row>
    <row r="1868" spans="1:7" x14ac:dyDescent="0.2">
      <c r="A1868" s="31">
        <v>44007</v>
      </c>
      <c r="B1868">
        <v>44.470001000000003</v>
      </c>
      <c r="C1868">
        <v>44.98</v>
      </c>
      <c r="D1868">
        <v>44.029998999999997</v>
      </c>
      <c r="E1868">
        <v>44.93</v>
      </c>
      <c r="F1868">
        <v>41.639011000000004</v>
      </c>
      <c r="G1868">
        <v>13829700</v>
      </c>
    </row>
    <row r="1869" spans="1:7" x14ac:dyDescent="0.2">
      <c r="A1869" s="31">
        <v>44008</v>
      </c>
      <c r="B1869">
        <v>44.919998</v>
      </c>
      <c r="C1869">
        <v>45.009998000000003</v>
      </c>
      <c r="D1869">
        <v>43.509998000000003</v>
      </c>
      <c r="E1869">
        <v>43.57</v>
      </c>
      <c r="F1869">
        <v>40.378632000000003</v>
      </c>
      <c r="G1869">
        <v>21955100</v>
      </c>
    </row>
    <row r="1870" spans="1:7" x14ac:dyDescent="0.2">
      <c r="A1870" s="31">
        <v>44011</v>
      </c>
      <c r="B1870">
        <v>44</v>
      </c>
      <c r="C1870">
        <v>44.57</v>
      </c>
      <c r="D1870">
        <v>43.549999</v>
      </c>
      <c r="E1870">
        <v>44.360000999999997</v>
      </c>
      <c r="F1870">
        <v>41.110767000000003</v>
      </c>
      <c r="G1870">
        <v>17603900</v>
      </c>
    </row>
    <row r="1871" spans="1:7" x14ac:dyDescent="0.2">
      <c r="A1871" s="31">
        <v>44012</v>
      </c>
      <c r="B1871">
        <v>44.25</v>
      </c>
      <c r="C1871">
        <v>44.830002</v>
      </c>
      <c r="D1871">
        <v>44.040000999999997</v>
      </c>
      <c r="E1871">
        <v>44.68</v>
      </c>
      <c r="F1871">
        <v>41.407325999999998</v>
      </c>
      <c r="G1871">
        <v>23679800</v>
      </c>
    </row>
    <row r="1872" spans="1:7" x14ac:dyDescent="0.2">
      <c r="A1872" s="31">
        <v>44013</v>
      </c>
      <c r="B1872">
        <v>44.93</v>
      </c>
      <c r="C1872">
        <v>45.529998999999997</v>
      </c>
      <c r="D1872">
        <v>44.709999000000003</v>
      </c>
      <c r="E1872">
        <v>44.82</v>
      </c>
      <c r="F1872">
        <v>41.537075000000002</v>
      </c>
      <c r="G1872">
        <v>14316500</v>
      </c>
    </row>
    <row r="1873" spans="1:7" x14ac:dyDescent="0.2">
      <c r="A1873" s="31">
        <v>44014</v>
      </c>
      <c r="B1873">
        <v>45.290000999999997</v>
      </c>
      <c r="C1873">
        <v>45.43</v>
      </c>
      <c r="D1873">
        <v>44.799999</v>
      </c>
      <c r="E1873">
        <v>44.880001</v>
      </c>
      <c r="F1873">
        <v>41.592677999999999</v>
      </c>
      <c r="G1873">
        <v>15111900</v>
      </c>
    </row>
    <row r="1874" spans="1:7" x14ac:dyDescent="0.2">
      <c r="A1874" s="31">
        <v>44018</v>
      </c>
      <c r="B1874">
        <v>45.139999000000003</v>
      </c>
      <c r="C1874">
        <v>45.27</v>
      </c>
      <c r="D1874">
        <v>44.610000999999997</v>
      </c>
      <c r="E1874">
        <v>45.23</v>
      </c>
      <c r="F1874">
        <v>41.917037999999998</v>
      </c>
      <c r="G1874">
        <v>15146000</v>
      </c>
    </row>
    <row r="1875" spans="1:7" x14ac:dyDescent="0.2">
      <c r="A1875" s="31">
        <v>44019</v>
      </c>
      <c r="B1875">
        <v>45</v>
      </c>
      <c r="C1875">
        <v>45.5</v>
      </c>
      <c r="D1875">
        <v>44.799999</v>
      </c>
      <c r="E1875">
        <v>45.209999000000003</v>
      </c>
      <c r="F1875">
        <v>41.898505999999998</v>
      </c>
      <c r="G1875">
        <v>13043600</v>
      </c>
    </row>
    <row r="1876" spans="1:7" x14ac:dyDescent="0.2">
      <c r="A1876" s="31">
        <v>44020</v>
      </c>
      <c r="B1876">
        <v>45.139999000000003</v>
      </c>
      <c r="C1876">
        <v>45.18</v>
      </c>
      <c r="D1876">
        <v>44.470001000000003</v>
      </c>
      <c r="E1876">
        <v>45.07</v>
      </c>
      <c r="F1876">
        <v>41.768768000000001</v>
      </c>
      <c r="G1876">
        <v>13851200</v>
      </c>
    </row>
    <row r="1877" spans="1:7" x14ac:dyDescent="0.2">
      <c r="A1877" s="31">
        <v>44021</v>
      </c>
      <c r="B1877">
        <v>45.049999</v>
      </c>
      <c r="C1877">
        <v>45.049999</v>
      </c>
      <c r="D1877">
        <v>43.830002</v>
      </c>
      <c r="E1877">
        <v>43.91</v>
      </c>
      <c r="F1877">
        <v>40.693725999999998</v>
      </c>
      <c r="G1877">
        <v>16087100</v>
      </c>
    </row>
    <row r="1878" spans="1:7" x14ac:dyDescent="0.2">
      <c r="A1878" s="31">
        <v>44022</v>
      </c>
      <c r="B1878">
        <v>43.880001</v>
      </c>
      <c r="C1878">
        <v>45.25</v>
      </c>
      <c r="D1878">
        <v>43.860000999999997</v>
      </c>
      <c r="E1878">
        <v>45.150002000000001</v>
      </c>
      <c r="F1878">
        <v>41.842899000000003</v>
      </c>
      <c r="G1878">
        <v>15627800</v>
      </c>
    </row>
    <row r="1879" spans="1:7" x14ac:dyDescent="0.2">
      <c r="A1879" s="31">
        <v>44025</v>
      </c>
      <c r="B1879">
        <v>45.529998999999997</v>
      </c>
      <c r="C1879">
        <v>45.68</v>
      </c>
      <c r="D1879">
        <v>44.959999000000003</v>
      </c>
      <c r="E1879">
        <v>45.25</v>
      </c>
      <c r="F1879">
        <v>41.935577000000002</v>
      </c>
      <c r="G1879">
        <v>16705300</v>
      </c>
    </row>
    <row r="1880" spans="1:7" x14ac:dyDescent="0.2">
      <c r="A1880" s="31">
        <v>44026</v>
      </c>
      <c r="B1880">
        <v>44.91</v>
      </c>
      <c r="C1880">
        <v>45.939999</v>
      </c>
      <c r="D1880">
        <v>44.669998</v>
      </c>
      <c r="E1880">
        <v>45.869999</v>
      </c>
      <c r="F1880">
        <v>42.510162000000001</v>
      </c>
      <c r="G1880">
        <v>17080100</v>
      </c>
    </row>
    <row r="1881" spans="1:7" x14ac:dyDescent="0.2">
      <c r="A1881" s="31">
        <v>44027</v>
      </c>
      <c r="B1881">
        <v>46.299999</v>
      </c>
      <c r="C1881">
        <v>47.189999</v>
      </c>
      <c r="D1881">
        <v>46.200001</v>
      </c>
      <c r="E1881">
        <v>46.400002000000001</v>
      </c>
      <c r="F1881">
        <v>43.001347000000003</v>
      </c>
      <c r="G1881">
        <v>23738000</v>
      </c>
    </row>
    <row r="1882" spans="1:7" x14ac:dyDescent="0.2">
      <c r="A1882" s="31">
        <v>44028</v>
      </c>
      <c r="B1882">
        <v>46.259998000000003</v>
      </c>
      <c r="C1882">
        <v>46.689999</v>
      </c>
      <c r="D1882">
        <v>45.939999</v>
      </c>
      <c r="E1882">
        <v>46.150002000000001</v>
      </c>
      <c r="F1882">
        <v>42.769652999999998</v>
      </c>
      <c r="G1882">
        <v>13306100</v>
      </c>
    </row>
    <row r="1883" spans="1:7" x14ac:dyDescent="0.2">
      <c r="A1883" s="31">
        <v>44029</v>
      </c>
      <c r="B1883">
        <v>46.470001000000003</v>
      </c>
      <c r="C1883">
        <v>46.91</v>
      </c>
      <c r="D1883">
        <v>46.130001</v>
      </c>
      <c r="E1883">
        <v>46.82</v>
      </c>
      <c r="F1883">
        <v>43.390582999999999</v>
      </c>
      <c r="G1883">
        <v>13899800</v>
      </c>
    </row>
    <row r="1884" spans="1:7" x14ac:dyDescent="0.2">
      <c r="A1884" s="31">
        <v>44032</v>
      </c>
      <c r="B1884">
        <v>46.720001000000003</v>
      </c>
      <c r="C1884">
        <v>46.830002</v>
      </c>
      <c r="D1884">
        <v>45.849997999999999</v>
      </c>
      <c r="E1884">
        <v>46.119999</v>
      </c>
      <c r="F1884">
        <v>42.741852000000002</v>
      </c>
      <c r="G1884">
        <v>16633200</v>
      </c>
    </row>
    <row r="1885" spans="1:7" x14ac:dyDescent="0.2">
      <c r="A1885" s="31">
        <v>44033</v>
      </c>
      <c r="B1885">
        <v>47.52</v>
      </c>
      <c r="C1885">
        <v>47.990001999999997</v>
      </c>
      <c r="D1885">
        <v>46.93</v>
      </c>
      <c r="E1885">
        <v>47.200001</v>
      </c>
      <c r="F1885">
        <v>43.742747999999999</v>
      </c>
      <c r="G1885">
        <v>25681500</v>
      </c>
    </row>
    <row r="1886" spans="1:7" x14ac:dyDescent="0.2">
      <c r="A1886" s="31">
        <v>44034</v>
      </c>
      <c r="B1886">
        <v>47.93</v>
      </c>
      <c r="C1886">
        <v>48.52</v>
      </c>
      <c r="D1886">
        <v>47.029998999999997</v>
      </c>
      <c r="E1886">
        <v>48.48</v>
      </c>
      <c r="F1886">
        <v>44.928989000000001</v>
      </c>
      <c r="G1886">
        <v>29831200</v>
      </c>
    </row>
    <row r="1887" spans="1:7" x14ac:dyDescent="0.2">
      <c r="A1887" s="31">
        <v>44035</v>
      </c>
      <c r="B1887">
        <v>48.470001000000003</v>
      </c>
      <c r="C1887">
        <v>48.57</v>
      </c>
      <c r="D1887">
        <v>48.029998999999997</v>
      </c>
      <c r="E1887">
        <v>48.279998999999997</v>
      </c>
      <c r="F1887">
        <v>44.743637</v>
      </c>
      <c r="G1887">
        <v>15935000</v>
      </c>
    </row>
    <row r="1888" spans="1:7" x14ac:dyDescent="0.2">
      <c r="A1888" s="31">
        <v>44036</v>
      </c>
      <c r="B1888">
        <v>48.400002000000001</v>
      </c>
      <c r="C1888">
        <v>48.799999</v>
      </c>
      <c r="D1888">
        <v>48.07</v>
      </c>
      <c r="E1888">
        <v>48.490001999999997</v>
      </c>
      <c r="F1888">
        <v>44.938259000000002</v>
      </c>
      <c r="G1888">
        <v>16196800</v>
      </c>
    </row>
    <row r="1889" spans="1:7" x14ac:dyDescent="0.2">
      <c r="A1889" s="31">
        <v>44039</v>
      </c>
      <c r="B1889">
        <v>48.18</v>
      </c>
      <c r="C1889">
        <v>48.509998000000003</v>
      </c>
      <c r="D1889">
        <v>48.18</v>
      </c>
      <c r="E1889">
        <v>48.48</v>
      </c>
      <c r="F1889">
        <v>44.928989000000001</v>
      </c>
      <c r="G1889">
        <v>17346500</v>
      </c>
    </row>
    <row r="1890" spans="1:7" x14ac:dyDescent="0.2">
      <c r="A1890" s="31">
        <v>44040</v>
      </c>
      <c r="B1890">
        <v>48.34</v>
      </c>
      <c r="C1890">
        <v>49.279998999999997</v>
      </c>
      <c r="D1890">
        <v>48.099997999999999</v>
      </c>
      <c r="E1890">
        <v>48.18</v>
      </c>
      <c r="F1890">
        <v>44.650962999999997</v>
      </c>
      <c r="G1890">
        <v>13872700</v>
      </c>
    </row>
    <row r="1891" spans="1:7" x14ac:dyDescent="0.2">
      <c r="A1891" s="31">
        <v>44041</v>
      </c>
      <c r="B1891">
        <v>48.139999000000003</v>
      </c>
      <c r="C1891">
        <v>48.5</v>
      </c>
      <c r="D1891">
        <v>47.82</v>
      </c>
      <c r="E1891">
        <v>48.02</v>
      </c>
      <c r="F1891">
        <v>44.502685999999997</v>
      </c>
      <c r="G1891">
        <v>13758100</v>
      </c>
    </row>
    <row r="1892" spans="1:7" x14ac:dyDescent="0.2">
      <c r="A1892" s="31">
        <v>44042</v>
      </c>
      <c r="B1892">
        <v>47.669998</v>
      </c>
      <c r="C1892">
        <v>48.23</v>
      </c>
      <c r="D1892">
        <v>47.200001</v>
      </c>
      <c r="E1892">
        <v>47.689999</v>
      </c>
      <c r="F1892">
        <v>44.196854000000002</v>
      </c>
      <c r="G1892">
        <v>17276500</v>
      </c>
    </row>
    <row r="1893" spans="1:7" x14ac:dyDescent="0.2">
      <c r="A1893" s="31">
        <v>44043</v>
      </c>
      <c r="B1893">
        <v>47.439999</v>
      </c>
      <c r="C1893">
        <v>47.77</v>
      </c>
      <c r="D1893">
        <v>46.73</v>
      </c>
      <c r="E1893">
        <v>47.240001999999997</v>
      </c>
      <c r="F1893">
        <v>43.779819000000003</v>
      </c>
      <c r="G1893">
        <v>14849200</v>
      </c>
    </row>
    <row r="1894" spans="1:7" x14ac:dyDescent="0.2">
      <c r="A1894" s="31">
        <v>44046</v>
      </c>
      <c r="B1894">
        <v>47.139999000000003</v>
      </c>
      <c r="C1894">
        <v>47.360000999999997</v>
      </c>
      <c r="D1894">
        <v>46.23</v>
      </c>
      <c r="E1894">
        <v>46.299999</v>
      </c>
      <c r="F1894">
        <v>42.908669000000003</v>
      </c>
      <c r="G1894">
        <v>14137500</v>
      </c>
    </row>
    <row r="1895" spans="1:7" x14ac:dyDescent="0.2">
      <c r="A1895" s="31">
        <v>44047</v>
      </c>
      <c r="B1895">
        <v>46.290000999999997</v>
      </c>
      <c r="C1895">
        <v>46.860000999999997</v>
      </c>
      <c r="D1895">
        <v>46.220001000000003</v>
      </c>
      <c r="E1895">
        <v>46.689999</v>
      </c>
      <c r="F1895">
        <v>43.270099999999999</v>
      </c>
      <c r="G1895">
        <v>11717200</v>
      </c>
    </row>
    <row r="1896" spans="1:7" x14ac:dyDescent="0.2">
      <c r="A1896" s="31">
        <v>44048</v>
      </c>
      <c r="B1896">
        <v>46.900002000000001</v>
      </c>
      <c r="C1896">
        <v>47.27</v>
      </c>
      <c r="D1896">
        <v>46.810001</v>
      </c>
      <c r="E1896">
        <v>47.220001000000003</v>
      </c>
      <c r="F1896">
        <v>43.761284000000003</v>
      </c>
      <c r="G1896">
        <v>10498700</v>
      </c>
    </row>
    <row r="1897" spans="1:7" x14ac:dyDescent="0.2">
      <c r="A1897" s="31">
        <v>44049</v>
      </c>
      <c r="B1897">
        <v>46.66</v>
      </c>
      <c r="C1897">
        <v>47.529998999999997</v>
      </c>
      <c r="D1897">
        <v>46.599997999999999</v>
      </c>
      <c r="E1897">
        <v>47.48</v>
      </c>
      <c r="F1897">
        <v>44.002243</v>
      </c>
      <c r="G1897">
        <v>10745000</v>
      </c>
    </row>
    <row r="1898" spans="1:7" x14ac:dyDescent="0.2">
      <c r="A1898" s="31">
        <v>44050</v>
      </c>
      <c r="B1898">
        <v>47.470001000000003</v>
      </c>
      <c r="C1898">
        <v>48.080002</v>
      </c>
      <c r="D1898">
        <v>47.209999000000003</v>
      </c>
      <c r="E1898">
        <v>47.799999</v>
      </c>
      <c r="F1898">
        <v>44.298797999999998</v>
      </c>
      <c r="G1898">
        <v>11669700</v>
      </c>
    </row>
    <row r="1899" spans="1:7" x14ac:dyDescent="0.2">
      <c r="A1899" s="31">
        <v>44053</v>
      </c>
      <c r="B1899">
        <v>48.060001</v>
      </c>
      <c r="C1899">
        <v>48.279998999999997</v>
      </c>
      <c r="D1899">
        <v>47.66</v>
      </c>
      <c r="E1899">
        <v>47.720001000000003</v>
      </c>
      <c r="F1899">
        <v>44.224659000000003</v>
      </c>
      <c r="G1899">
        <v>11888000</v>
      </c>
    </row>
    <row r="1900" spans="1:7" x14ac:dyDescent="0.2">
      <c r="A1900" s="31">
        <v>44054</v>
      </c>
      <c r="B1900">
        <v>48.459999000000003</v>
      </c>
      <c r="C1900">
        <v>48.650002000000001</v>
      </c>
      <c r="D1900">
        <v>47.700001</v>
      </c>
      <c r="E1900">
        <v>47.93</v>
      </c>
      <c r="F1900">
        <v>44.419277000000001</v>
      </c>
      <c r="G1900">
        <v>16531600</v>
      </c>
    </row>
    <row r="1901" spans="1:7" x14ac:dyDescent="0.2">
      <c r="A1901" s="31">
        <v>44055</v>
      </c>
      <c r="B1901">
        <v>48.299999</v>
      </c>
      <c r="C1901">
        <v>48.689999</v>
      </c>
      <c r="D1901">
        <v>48.119999</v>
      </c>
      <c r="E1901">
        <v>48.43</v>
      </c>
      <c r="F1901">
        <v>44.882648000000003</v>
      </c>
      <c r="G1901">
        <v>9562200</v>
      </c>
    </row>
    <row r="1902" spans="1:7" x14ac:dyDescent="0.2">
      <c r="A1902" s="31">
        <v>44056</v>
      </c>
      <c r="B1902">
        <v>48.259998000000003</v>
      </c>
      <c r="C1902">
        <v>48.73</v>
      </c>
      <c r="D1902">
        <v>48.060001</v>
      </c>
      <c r="E1902">
        <v>48.380001</v>
      </c>
      <c r="F1902">
        <v>44.836314999999999</v>
      </c>
      <c r="G1902">
        <v>9882900</v>
      </c>
    </row>
    <row r="1903" spans="1:7" x14ac:dyDescent="0.2">
      <c r="A1903" s="31">
        <v>44057</v>
      </c>
      <c r="B1903">
        <v>48.34</v>
      </c>
      <c r="C1903">
        <v>48.689999</v>
      </c>
      <c r="D1903">
        <v>48.029998999999997</v>
      </c>
      <c r="E1903">
        <v>48.450001</v>
      </c>
      <c r="F1903">
        <v>44.901192000000002</v>
      </c>
      <c r="G1903">
        <v>10075800</v>
      </c>
    </row>
    <row r="1904" spans="1:7" x14ac:dyDescent="0.2">
      <c r="A1904" s="31">
        <v>44060</v>
      </c>
      <c r="B1904">
        <v>48.32</v>
      </c>
      <c r="C1904">
        <v>48.75</v>
      </c>
      <c r="D1904">
        <v>48.200001</v>
      </c>
      <c r="E1904">
        <v>48.209999000000003</v>
      </c>
      <c r="F1904">
        <v>44.678764000000001</v>
      </c>
      <c r="G1904">
        <v>9102400</v>
      </c>
    </row>
    <row r="1905" spans="1:7" x14ac:dyDescent="0.2">
      <c r="A1905" s="31">
        <v>44061</v>
      </c>
      <c r="B1905">
        <v>48.200001</v>
      </c>
      <c r="C1905">
        <v>48.5</v>
      </c>
      <c r="D1905">
        <v>47.959999000000003</v>
      </c>
      <c r="E1905">
        <v>48.419998</v>
      </c>
      <c r="F1905">
        <v>44.873386000000004</v>
      </c>
      <c r="G1905">
        <v>9829000</v>
      </c>
    </row>
    <row r="1906" spans="1:7" x14ac:dyDescent="0.2">
      <c r="A1906" s="31">
        <v>44062</v>
      </c>
      <c r="B1906">
        <v>48.119999</v>
      </c>
      <c r="C1906">
        <v>48.380001</v>
      </c>
      <c r="D1906">
        <v>47.220001000000003</v>
      </c>
      <c r="E1906">
        <v>47.369999</v>
      </c>
      <c r="F1906">
        <v>43.900291000000003</v>
      </c>
      <c r="G1906">
        <v>17371000</v>
      </c>
    </row>
    <row r="1907" spans="1:7" x14ac:dyDescent="0.2">
      <c r="A1907" s="31">
        <v>44063</v>
      </c>
      <c r="B1907">
        <v>47.27</v>
      </c>
      <c r="C1907">
        <v>47.599997999999999</v>
      </c>
      <c r="D1907">
        <v>47.09</v>
      </c>
      <c r="E1907">
        <v>47.349997999999999</v>
      </c>
      <c r="F1907">
        <v>43.88176</v>
      </c>
      <c r="G1907">
        <v>11308700</v>
      </c>
    </row>
    <row r="1908" spans="1:7" x14ac:dyDescent="0.2">
      <c r="A1908" s="31">
        <v>44064</v>
      </c>
      <c r="B1908">
        <v>47.34</v>
      </c>
      <c r="C1908">
        <v>47.5</v>
      </c>
      <c r="D1908">
        <v>46.970001000000003</v>
      </c>
      <c r="E1908">
        <v>47.279998999999997</v>
      </c>
      <c r="F1908">
        <v>43.816887000000001</v>
      </c>
      <c r="G1908">
        <v>14734100</v>
      </c>
    </row>
    <row r="1909" spans="1:7" x14ac:dyDescent="0.2">
      <c r="A1909" s="31">
        <v>44067</v>
      </c>
      <c r="B1909">
        <v>47.43</v>
      </c>
      <c r="C1909">
        <v>47.98</v>
      </c>
      <c r="D1909">
        <v>47.18</v>
      </c>
      <c r="E1909">
        <v>47.970001000000003</v>
      </c>
      <c r="F1909">
        <v>44.456347999999998</v>
      </c>
      <c r="G1909">
        <v>9257700</v>
      </c>
    </row>
    <row r="1910" spans="1:7" x14ac:dyDescent="0.2">
      <c r="A1910" s="31">
        <v>44068</v>
      </c>
      <c r="B1910">
        <v>48</v>
      </c>
      <c r="C1910">
        <v>48.049999</v>
      </c>
      <c r="D1910">
        <v>47.650002000000001</v>
      </c>
      <c r="E1910">
        <v>47.91</v>
      </c>
      <c r="F1910">
        <v>44.400742000000001</v>
      </c>
      <c r="G1910">
        <v>7827800</v>
      </c>
    </row>
    <row r="1911" spans="1:7" x14ac:dyDescent="0.2">
      <c r="A1911" s="31">
        <v>44069</v>
      </c>
      <c r="B1911">
        <v>47.759998000000003</v>
      </c>
      <c r="C1911">
        <v>48.18</v>
      </c>
      <c r="D1911">
        <v>47.470001000000003</v>
      </c>
      <c r="E1911">
        <v>48.16</v>
      </c>
      <c r="F1911">
        <v>44.632427</v>
      </c>
      <c r="G1911">
        <v>10124200</v>
      </c>
    </row>
    <row r="1912" spans="1:7" x14ac:dyDescent="0.2">
      <c r="A1912" s="31">
        <v>44070</v>
      </c>
      <c r="B1912">
        <v>48.25</v>
      </c>
      <c r="C1912">
        <v>48.82</v>
      </c>
      <c r="D1912">
        <v>48.200001</v>
      </c>
      <c r="E1912">
        <v>48.23</v>
      </c>
      <c r="F1912">
        <v>44.697308</v>
      </c>
      <c r="G1912">
        <v>10931600</v>
      </c>
    </row>
    <row r="1913" spans="1:7" x14ac:dyDescent="0.2">
      <c r="A1913" s="31">
        <v>44071</v>
      </c>
      <c r="B1913">
        <v>48.75</v>
      </c>
      <c r="C1913">
        <v>49.849997999999999</v>
      </c>
      <c r="D1913">
        <v>48.529998999999997</v>
      </c>
      <c r="E1913">
        <v>49.830002</v>
      </c>
      <c r="F1913">
        <v>46.180110999999997</v>
      </c>
      <c r="G1913">
        <v>16420300</v>
      </c>
    </row>
    <row r="1914" spans="1:7" x14ac:dyDescent="0.2">
      <c r="A1914" s="31">
        <v>44074</v>
      </c>
      <c r="B1914">
        <v>49.799999</v>
      </c>
      <c r="C1914">
        <v>50.07</v>
      </c>
      <c r="D1914">
        <v>49.349997999999999</v>
      </c>
      <c r="E1914">
        <v>49.529998999999997</v>
      </c>
      <c r="F1914">
        <v>45.902084000000002</v>
      </c>
      <c r="G1914">
        <v>18510800</v>
      </c>
    </row>
    <row r="1915" spans="1:7" x14ac:dyDescent="0.2">
      <c r="A1915" s="31">
        <v>44075</v>
      </c>
      <c r="B1915">
        <v>49.310001</v>
      </c>
      <c r="C1915">
        <v>49.349997999999999</v>
      </c>
      <c r="D1915">
        <v>48.830002</v>
      </c>
      <c r="E1915">
        <v>49.119999</v>
      </c>
      <c r="F1915">
        <v>45.522114000000002</v>
      </c>
      <c r="G1915">
        <v>12588400</v>
      </c>
    </row>
    <row r="1916" spans="1:7" x14ac:dyDescent="0.2">
      <c r="A1916" s="31">
        <v>44076</v>
      </c>
      <c r="B1916">
        <v>49.360000999999997</v>
      </c>
      <c r="C1916">
        <v>51.360000999999997</v>
      </c>
      <c r="D1916">
        <v>49.360000999999997</v>
      </c>
      <c r="E1916">
        <v>51.189999</v>
      </c>
      <c r="F1916">
        <v>47.440491000000002</v>
      </c>
      <c r="G1916">
        <v>26332600</v>
      </c>
    </row>
    <row r="1917" spans="1:7" x14ac:dyDescent="0.2">
      <c r="A1917" s="31">
        <v>44077</v>
      </c>
      <c r="B1917">
        <v>51.400002000000001</v>
      </c>
      <c r="C1917">
        <v>52.139999000000003</v>
      </c>
      <c r="D1917">
        <v>50.099997999999999</v>
      </c>
      <c r="E1917">
        <v>50.48</v>
      </c>
      <c r="F1917">
        <v>46.782494</v>
      </c>
      <c r="G1917">
        <v>22289400</v>
      </c>
    </row>
    <row r="1918" spans="1:7" x14ac:dyDescent="0.2">
      <c r="A1918" s="31">
        <v>44078</v>
      </c>
      <c r="B1918">
        <v>50.939999</v>
      </c>
      <c r="C1918">
        <v>51.470001000000003</v>
      </c>
      <c r="D1918">
        <v>50.279998999999997</v>
      </c>
      <c r="E1918">
        <v>51.040000999999997</v>
      </c>
      <c r="F1918">
        <v>47.301482999999998</v>
      </c>
      <c r="G1918">
        <v>21019500</v>
      </c>
    </row>
    <row r="1919" spans="1:7" x14ac:dyDescent="0.2">
      <c r="A1919" s="31">
        <v>44082</v>
      </c>
      <c r="B1919">
        <v>50.93</v>
      </c>
      <c r="C1919">
        <v>51.040000999999997</v>
      </c>
      <c r="D1919">
        <v>49.360000999999997</v>
      </c>
      <c r="E1919">
        <v>49.810001</v>
      </c>
      <c r="F1919">
        <v>46.161579000000003</v>
      </c>
      <c r="G1919">
        <v>17776700</v>
      </c>
    </row>
    <row r="1920" spans="1:7" x14ac:dyDescent="0.2">
      <c r="A1920" s="31">
        <v>44083</v>
      </c>
      <c r="B1920">
        <v>49.599997999999999</v>
      </c>
      <c r="C1920">
        <v>50.759998000000003</v>
      </c>
      <c r="D1920">
        <v>49.549999</v>
      </c>
      <c r="E1920">
        <v>50.189999</v>
      </c>
      <c r="F1920">
        <v>46.513736999999999</v>
      </c>
      <c r="G1920">
        <v>15252300</v>
      </c>
    </row>
    <row r="1921" spans="1:7" x14ac:dyDescent="0.2">
      <c r="A1921" s="31">
        <v>44084</v>
      </c>
      <c r="B1921">
        <v>50.349997999999999</v>
      </c>
      <c r="C1921">
        <v>50.68</v>
      </c>
      <c r="D1921">
        <v>49.950001</v>
      </c>
      <c r="E1921">
        <v>50</v>
      </c>
      <c r="F1921">
        <v>46.337654000000001</v>
      </c>
      <c r="G1921">
        <v>15439500</v>
      </c>
    </row>
    <row r="1922" spans="1:7" x14ac:dyDescent="0.2">
      <c r="A1922" s="31">
        <v>44085</v>
      </c>
      <c r="B1922">
        <v>50.400002000000001</v>
      </c>
      <c r="C1922">
        <v>51.200001</v>
      </c>
      <c r="D1922">
        <v>50.099997999999999</v>
      </c>
      <c r="E1922">
        <v>51.060001</v>
      </c>
      <c r="F1922">
        <v>47.320022999999999</v>
      </c>
      <c r="G1922">
        <v>18272300</v>
      </c>
    </row>
    <row r="1923" spans="1:7" x14ac:dyDescent="0.2">
      <c r="A1923" s="31">
        <v>44088</v>
      </c>
      <c r="B1923">
        <v>50.970001000000003</v>
      </c>
      <c r="C1923">
        <v>51.23</v>
      </c>
      <c r="D1923">
        <v>50.57</v>
      </c>
      <c r="E1923">
        <v>50.709999000000003</v>
      </c>
      <c r="F1923">
        <v>47.376064</v>
      </c>
      <c r="G1923">
        <v>10911700</v>
      </c>
    </row>
    <row r="1924" spans="1:7" x14ac:dyDescent="0.2">
      <c r="A1924" s="31">
        <v>44089</v>
      </c>
      <c r="B1924">
        <v>51</v>
      </c>
      <c r="C1924">
        <v>51.380001</v>
      </c>
      <c r="D1924">
        <v>50.84</v>
      </c>
      <c r="E1924">
        <v>51.049999</v>
      </c>
      <c r="F1924">
        <v>47.693710000000003</v>
      </c>
      <c r="G1924">
        <v>12838400</v>
      </c>
    </row>
    <row r="1925" spans="1:7" x14ac:dyDescent="0.2">
      <c r="A1925" s="31">
        <v>44090</v>
      </c>
      <c r="B1925">
        <v>50.950001</v>
      </c>
      <c r="C1925">
        <v>51.450001</v>
      </c>
      <c r="D1925">
        <v>50.740001999999997</v>
      </c>
      <c r="E1925">
        <v>50.790000999999997</v>
      </c>
      <c r="F1925">
        <v>47.450809</v>
      </c>
      <c r="G1925">
        <v>15353900</v>
      </c>
    </row>
    <row r="1926" spans="1:7" x14ac:dyDescent="0.2">
      <c r="A1926" s="31">
        <v>44091</v>
      </c>
      <c r="B1926">
        <v>50.220001000000003</v>
      </c>
      <c r="C1926">
        <v>50.630001</v>
      </c>
      <c r="D1926">
        <v>49.939999</v>
      </c>
      <c r="E1926">
        <v>50.549999</v>
      </c>
      <c r="F1926">
        <v>47.226593000000001</v>
      </c>
      <c r="G1926">
        <v>13287100</v>
      </c>
    </row>
    <row r="1927" spans="1:7" x14ac:dyDescent="0.2">
      <c r="A1927" s="31">
        <v>44092</v>
      </c>
      <c r="B1927">
        <v>50.75</v>
      </c>
      <c r="C1927">
        <v>51.16</v>
      </c>
      <c r="D1927">
        <v>50.209999000000003</v>
      </c>
      <c r="E1927">
        <v>50.450001</v>
      </c>
      <c r="F1927">
        <v>47.133163000000003</v>
      </c>
      <c r="G1927">
        <v>23816600</v>
      </c>
    </row>
    <row r="1928" spans="1:7" x14ac:dyDescent="0.2">
      <c r="A1928" s="31">
        <v>44095</v>
      </c>
      <c r="B1928">
        <v>49.75</v>
      </c>
      <c r="C1928">
        <v>50.02</v>
      </c>
      <c r="D1928">
        <v>48.610000999999997</v>
      </c>
      <c r="E1928">
        <v>49.09</v>
      </c>
      <c r="F1928">
        <v>45.862575999999997</v>
      </c>
      <c r="G1928">
        <v>17514800</v>
      </c>
    </row>
    <row r="1929" spans="1:7" x14ac:dyDescent="0.2">
      <c r="A1929" s="31">
        <v>44096</v>
      </c>
      <c r="B1929">
        <v>49.110000999999997</v>
      </c>
      <c r="C1929">
        <v>50.040000999999997</v>
      </c>
      <c r="D1929">
        <v>49.07</v>
      </c>
      <c r="E1929">
        <v>49.66</v>
      </c>
      <c r="F1929">
        <v>46.395099999999999</v>
      </c>
      <c r="G1929">
        <v>13034600</v>
      </c>
    </row>
    <row r="1930" spans="1:7" x14ac:dyDescent="0.2">
      <c r="A1930" s="31">
        <v>44097</v>
      </c>
      <c r="B1930">
        <v>49.73</v>
      </c>
      <c r="C1930">
        <v>49.919998</v>
      </c>
      <c r="D1930">
        <v>48.169998</v>
      </c>
      <c r="E1930">
        <v>48.209999000000003</v>
      </c>
      <c r="F1930">
        <v>45.040427999999999</v>
      </c>
      <c r="G1930">
        <v>17121200</v>
      </c>
    </row>
    <row r="1931" spans="1:7" x14ac:dyDescent="0.2">
      <c r="A1931" s="31">
        <v>44098</v>
      </c>
      <c r="B1931">
        <v>48.209999000000003</v>
      </c>
      <c r="C1931">
        <v>49.099997999999999</v>
      </c>
      <c r="D1931">
        <v>47.560001</v>
      </c>
      <c r="E1931">
        <v>48.700001</v>
      </c>
      <c r="F1931">
        <v>45.498215000000002</v>
      </c>
      <c r="G1931">
        <v>16788100</v>
      </c>
    </row>
    <row r="1932" spans="1:7" x14ac:dyDescent="0.2">
      <c r="A1932" s="31">
        <v>44099</v>
      </c>
      <c r="B1932">
        <v>48.200001</v>
      </c>
      <c r="C1932">
        <v>48.759998000000003</v>
      </c>
      <c r="D1932">
        <v>47.98</v>
      </c>
      <c r="E1932">
        <v>48.720001000000003</v>
      </c>
      <c r="F1932">
        <v>45.516907000000003</v>
      </c>
      <c r="G1932">
        <v>12603400</v>
      </c>
    </row>
    <row r="1933" spans="1:7" x14ac:dyDescent="0.2">
      <c r="A1933" s="31">
        <v>44102</v>
      </c>
      <c r="B1933">
        <v>49.310001</v>
      </c>
      <c r="C1933">
        <v>49.709999000000003</v>
      </c>
      <c r="D1933">
        <v>49.139999000000003</v>
      </c>
      <c r="E1933">
        <v>49.279998999999997</v>
      </c>
      <c r="F1933">
        <v>46.040081000000001</v>
      </c>
      <c r="G1933">
        <v>11215700</v>
      </c>
    </row>
    <row r="1934" spans="1:7" x14ac:dyDescent="0.2">
      <c r="A1934" s="31">
        <v>44103</v>
      </c>
      <c r="B1934">
        <v>49.389999000000003</v>
      </c>
      <c r="C1934">
        <v>49.560001</v>
      </c>
      <c r="D1934">
        <v>48.91</v>
      </c>
      <c r="E1934">
        <v>48.919998</v>
      </c>
      <c r="F1934">
        <v>45.703750999999997</v>
      </c>
      <c r="G1934">
        <v>12426600</v>
      </c>
    </row>
    <row r="1935" spans="1:7" x14ac:dyDescent="0.2">
      <c r="A1935" s="31">
        <v>44104</v>
      </c>
      <c r="B1935">
        <v>49.27</v>
      </c>
      <c r="C1935">
        <v>49.619999</v>
      </c>
      <c r="D1935">
        <v>48.889999000000003</v>
      </c>
      <c r="E1935">
        <v>49.369999</v>
      </c>
      <c r="F1935">
        <v>46.124164999999998</v>
      </c>
      <c r="G1935">
        <v>15755900</v>
      </c>
    </row>
    <row r="1936" spans="1:7" x14ac:dyDescent="0.2">
      <c r="A1936" s="31">
        <v>44105</v>
      </c>
      <c r="B1936">
        <v>49.439999</v>
      </c>
      <c r="C1936">
        <v>49.66</v>
      </c>
      <c r="D1936">
        <v>48.59</v>
      </c>
      <c r="E1936">
        <v>49.18</v>
      </c>
      <c r="F1936">
        <v>45.946655</v>
      </c>
      <c r="G1936">
        <v>17577300</v>
      </c>
    </row>
    <row r="1937" spans="1:7" x14ac:dyDescent="0.2">
      <c r="A1937" s="31">
        <v>44106</v>
      </c>
      <c r="B1937">
        <v>48.759998000000003</v>
      </c>
      <c r="C1937">
        <v>49.580002</v>
      </c>
      <c r="D1937">
        <v>48.549999</v>
      </c>
      <c r="E1937">
        <v>49.360000999999997</v>
      </c>
      <c r="F1937">
        <v>46.114829999999998</v>
      </c>
      <c r="G1937">
        <v>13610100</v>
      </c>
    </row>
    <row r="1938" spans="1:7" x14ac:dyDescent="0.2">
      <c r="A1938" s="31">
        <v>44109</v>
      </c>
      <c r="B1938">
        <v>49.43</v>
      </c>
      <c r="C1938">
        <v>49.549999</v>
      </c>
      <c r="D1938">
        <v>49.119999</v>
      </c>
      <c r="E1938">
        <v>49.380001</v>
      </c>
      <c r="F1938">
        <v>46.133510999999999</v>
      </c>
      <c r="G1938">
        <v>10628700</v>
      </c>
    </row>
    <row r="1939" spans="1:7" x14ac:dyDescent="0.2">
      <c r="A1939" s="31">
        <v>44110</v>
      </c>
      <c r="B1939">
        <v>49.549999</v>
      </c>
      <c r="C1939">
        <v>49.73</v>
      </c>
      <c r="D1939">
        <v>48.830002</v>
      </c>
      <c r="E1939">
        <v>48.939999</v>
      </c>
      <c r="F1939">
        <v>45.722434999999997</v>
      </c>
      <c r="G1939">
        <v>10077400</v>
      </c>
    </row>
    <row r="1940" spans="1:7" x14ac:dyDescent="0.2">
      <c r="A1940" s="31">
        <v>44111</v>
      </c>
      <c r="B1940">
        <v>49.02</v>
      </c>
      <c r="C1940">
        <v>49.759998000000003</v>
      </c>
      <c r="D1940">
        <v>48.950001</v>
      </c>
      <c r="E1940">
        <v>49.560001</v>
      </c>
      <c r="F1940">
        <v>46.301673999999998</v>
      </c>
      <c r="G1940">
        <v>10135600</v>
      </c>
    </row>
    <row r="1941" spans="1:7" x14ac:dyDescent="0.2">
      <c r="A1941" s="31">
        <v>44112</v>
      </c>
      <c r="B1941">
        <v>49.709999000000003</v>
      </c>
      <c r="C1941">
        <v>50.540000999999997</v>
      </c>
      <c r="D1941">
        <v>49.540000999999997</v>
      </c>
      <c r="E1941">
        <v>50.459999000000003</v>
      </c>
      <c r="F1941">
        <v>47.142505999999997</v>
      </c>
      <c r="G1941">
        <v>12143900</v>
      </c>
    </row>
    <row r="1942" spans="1:7" x14ac:dyDescent="0.2">
      <c r="A1942" s="31">
        <v>44113</v>
      </c>
      <c r="B1942">
        <v>50.669998</v>
      </c>
      <c r="C1942">
        <v>51.23</v>
      </c>
      <c r="D1942">
        <v>50.599997999999999</v>
      </c>
      <c r="E1942">
        <v>50.810001</v>
      </c>
      <c r="F1942">
        <v>47.469493999999997</v>
      </c>
      <c r="G1942">
        <v>11407800</v>
      </c>
    </row>
    <row r="1943" spans="1:7" x14ac:dyDescent="0.2">
      <c r="A1943" s="31">
        <v>44116</v>
      </c>
      <c r="B1943">
        <v>50.84</v>
      </c>
      <c r="C1943">
        <v>51.529998999999997</v>
      </c>
      <c r="D1943">
        <v>50.830002</v>
      </c>
      <c r="E1943">
        <v>51.09</v>
      </c>
      <c r="F1943">
        <v>47.731087000000002</v>
      </c>
      <c r="G1943">
        <v>11386500</v>
      </c>
    </row>
    <row r="1944" spans="1:7" x14ac:dyDescent="0.2">
      <c r="A1944" s="31">
        <v>44117</v>
      </c>
      <c r="B1944">
        <v>50.990001999999997</v>
      </c>
      <c r="C1944">
        <v>50.990001999999997</v>
      </c>
      <c r="D1944">
        <v>49.900002000000001</v>
      </c>
      <c r="E1944">
        <v>50.220001000000003</v>
      </c>
      <c r="F1944">
        <v>46.918284999999997</v>
      </c>
      <c r="G1944">
        <v>14365300</v>
      </c>
    </row>
    <row r="1945" spans="1:7" x14ac:dyDescent="0.2">
      <c r="A1945" s="31">
        <v>44118</v>
      </c>
      <c r="B1945">
        <v>50.049999</v>
      </c>
      <c r="C1945">
        <v>50.490001999999997</v>
      </c>
      <c r="D1945">
        <v>49.650002000000001</v>
      </c>
      <c r="E1945">
        <v>50.119999</v>
      </c>
      <c r="F1945">
        <v>46.824860000000001</v>
      </c>
      <c r="G1945">
        <v>10582100</v>
      </c>
    </row>
    <row r="1946" spans="1:7" x14ac:dyDescent="0.2">
      <c r="A1946" s="31">
        <v>44119</v>
      </c>
      <c r="B1946">
        <v>49.400002000000001</v>
      </c>
      <c r="C1946">
        <v>50.130001</v>
      </c>
      <c r="D1946">
        <v>49.299999</v>
      </c>
      <c r="E1946">
        <v>49.990001999999997</v>
      </c>
      <c r="F1946">
        <v>46.703406999999999</v>
      </c>
      <c r="G1946">
        <v>9961700</v>
      </c>
    </row>
    <row r="1947" spans="1:7" x14ac:dyDescent="0.2">
      <c r="A1947" s="31">
        <v>44120</v>
      </c>
      <c r="B1947">
        <v>49.990001999999997</v>
      </c>
      <c r="C1947">
        <v>50.349997999999999</v>
      </c>
      <c r="D1947">
        <v>49.869999</v>
      </c>
      <c r="E1947">
        <v>50.029998999999997</v>
      </c>
      <c r="F1947">
        <v>46.740772</v>
      </c>
      <c r="G1947">
        <v>13569800</v>
      </c>
    </row>
    <row r="1948" spans="1:7" x14ac:dyDescent="0.2">
      <c r="A1948" s="31">
        <v>44123</v>
      </c>
      <c r="B1948">
        <v>50.029998999999997</v>
      </c>
      <c r="C1948">
        <v>50.48</v>
      </c>
      <c r="D1948">
        <v>49.459999000000003</v>
      </c>
      <c r="E1948">
        <v>49.619999</v>
      </c>
      <c r="F1948">
        <v>46.357731000000001</v>
      </c>
      <c r="G1948">
        <v>9930400</v>
      </c>
    </row>
    <row r="1949" spans="1:7" x14ac:dyDescent="0.2">
      <c r="A1949" s="31">
        <v>44124</v>
      </c>
      <c r="B1949">
        <v>49.889999000000003</v>
      </c>
      <c r="C1949">
        <v>50.619999</v>
      </c>
      <c r="D1949">
        <v>49.790000999999997</v>
      </c>
      <c r="E1949">
        <v>50.25</v>
      </c>
      <c r="F1949">
        <v>46.946308000000002</v>
      </c>
      <c r="G1949">
        <v>10970700</v>
      </c>
    </row>
    <row r="1950" spans="1:7" x14ac:dyDescent="0.2">
      <c r="A1950" s="31">
        <v>44125</v>
      </c>
      <c r="B1950">
        <v>49.959999000000003</v>
      </c>
      <c r="C1950">
        <v>50.43</v>
      </c>
      <c r="D1950">
        <v>49.77</v>
      </c>
      <c r="E1950">
        <v>49.990001999999997</v>
      </c>
      <c r="F1950">
        <v>46.703406999999999</v>
      </c>
      <c r="G1950">
        <v>12517400</v>
      </c>
    </row>
    <row r="1951" spans="1:7" x14ac:dyDescent="0.2">
      <c r="A1951" s="31">
        <v>44126</v>
      </c>
      <c r="B1951">
        <v>51.169998</v>
      </c>
      <c r="C1951">
        <v>51.200001</v>
      </c>
      <c r="D1951">
        <v>50.380001</v>
      </c>
      <c r="E1951">
        <v>50.68</v>
      </c>
      <c r="F1951">
        <v>47.348042</v>
      </c>
      <c r="G1951">
        <v>20189200</v>
      </c>
    </row>
    <row r="1952" spans="1:7" x14ac:dyDescent="0.2">
      <c r="A1952" s="31">
        <v>44127</v>
      </c>
      <c r="B1952">
        <v>51</v>
      </c>
      <c r="C1952">
        <v>51.18</v>
      </c>
      <c r="D1952">
        <v>50.470001000000003</v>
      </c>
      <c r="E1952">
        <v>50.52</v>
      </c>
      <c r="F1952">
        <v>47.198563</v>
      </c>
      <c r="G1952">
        <v>13491300</v>
      </c>
    </row>
    <row r="1953" spans="1:7" x14ac:dyDescent="0.2">
      <c r="A1953" s="31">
        <v>44130</v>
      </c>
      <c r="B1953">
        <v>50.34</v>
      </c>
      <c r="C1953">
        <v>50.509998000000003</v>
      </c>
      <c r="D1953">
        <v>49.200001</v>
      </c>
      <c r="E1953">
        <v>49.799999</v>
      </c>
      <c r="F1953">
        <v>46.525889999999997</v>
      </c>
      <c r="G1953">
        <v>14696400</v>
      </c>
    </row>
    <row r="1954" spans="1:7" x14ac:dyDescent="0.2">
      <c r="A1954" s="31">
        <v>44131</v>
      </c>
      <c r="B1954">
        <v>49.810001</v>
      </c>
      <c r="C1954">
        <v>50.290000999999997</v>
      </c>
      <c r="D1954">
        <v>49.549999</v>
      </c>
      <c r="E1954">
        <v>49.900002000000001</v>
      </c>
      <c r="F1954">
        <v>46.619328000000003</v>
      </c>
      <c r="G1954">
        <v>13892100</v>
      </c>
    </row>
    <row r="1955" spans="1:7" x14ac:dyDescent="0.2">
      <c r="A1955" s="31">
        <v>44132</v>
      </c>
      <c r="B1955">
        <v>49</v>
      </c>
      <c r="C1955">
        <v>49.150002000000001</v>
      </c>
      <c r="D1955">
        <v>47.779998999999997</v>
      </c>
      <c r="E1955">
        <v>47.959999000000003</v>
      </c>
      <c r="F1955">
        <v>44.806870000000004</v>
      </c>
      <c r="G1955">
        <v>19886200</v>
      </c>
    </row>
    <row r="1956" spans="1:7" x14ac:dyDescent="0.2">
      <c r="A1956" s="31">
        <v>44133</v>
      </c>
      <c r="B1956">
        <v>47.73</v>
      </c>
      <c r="C1956">
        <v>48.48</v>
      </c>
      <c r="D1956">
        <v>47.299999</v>
      </c>
      <c r="E1956">
        <v>48.02</v>
      </c>
      <c r="F1956">
        <v>44.862923000000002</v>
      </c>
      <c r="G1956">
        <v>15369900</v>
      </c>
    </row>
    <row r="1957" spans="1:7" x14ac:dyDescent="0.2">
      <c r="A1957" s="31">
        <v>44134</v>
      </c>
      <c r="B1957">
        <v>47.810001</v>
      </c>
      <c r="C1957">
        <v>48.119999</v>
      </c>
      <c r="D1957">
        <v>47.369999</v>
      </c>
      <c r="E1957">
        <v>48.060001</v>
      </c>
      <c r="F1957">
        <v>44.900295</v>
      </c>
      <c r="G1957">
        <v>15804000</v>
      </c>
    </row>
    <row r="1958" spans="1:7" x14ac:dyDescent="0.2">
      <c r="A1958" s="31">
        <v>44137</v>
      </c>
      <c r="B1958">
        <v>48.75</v>
      </c>
      <c r="C1958">
        <v>48.950001</v>
      </c>
      <c r="D1958">
        <v>48.240001999999997</v>
      </c>
      <c r="E1958">
        <v>48.619999</v>
      </c>
      <c r="F1958">
        <v>45.423473000000001</v>
      </c>
      <c r="G1958">
        <v>15156100</v>
      </c>
    </row>
    <row r="1959" spans="1:7" x14ac:dyDescent="0.2">
      <c r="A1959" s="31">
        <v>44138</v>
      </c>
      <c r="B1959">
        <v>49.220001000000003</v>
      </c>
      <c r="C1959">
        <v>49.959999000000003</v>
      </c>
      <c r="D1959">
        <v>49</v>
      </c>
      <c r="E1959">
        <v>49.349997999999999</v>
      </c>
      <c r="F1959">
        <v>46.105476000000003</v>
      </c>
      <c r="G1959">
        <v>15285100</v>
      </c>
    </row>
    <row r="1960" spans="1:7" x14ac:dyDescent="0.2">
      <c r="A1960" s="31">
        <v>44139</v>
      </c>
      <c r="B1960">
        <v>49.43</v>
      </c>
      <c r="C1960">
        <v>50.209999000000003</v>
      </c>
      <c r="D1960">
        <v>49.080002</v>
      </c>
      <c r="E1960">
        <v>49.169998</v>
      </c>
      <c r="F1960">
        <v>45.937313000000003</v>
      </c>
      <c r="G1960">
        <v>12930800</v>
      </c>
    </row>
    <row r="1961" spans="1:7" x14ac:dyDescent="0.2">
      <c r="A1961" s="31">
        <v>44140</v>
      </c>
      <c r="B1961">
        <v>49.759998000000003</v>
      </c>
      <c r="C1961">
        <v>50.209999000000003</v>
      </c>
      <c r="D1961">
        <v>49.34</v>
      </c>
      <c r="E1961">
        <v>49.439999</v>
      </c>
      <c r="F1961">
        <v>46.18956</v>
      </c>
      <c r="G1961">
        <v>12452400</v>
      </c>
    </row>
    <row r="1962" spans="1:7" x14ac:dyDescent="0.2">
      <c r="A1962" s="31">
        <v>44141</v>
      </c>
      <c r="B1962">
        <v>49.650002000000001</v>
      </c>
      <c r="C1962">
        <v>49.990001999999997</v>
      </c>
      <c r="D1962">
        <v>49.25</v>
      </c>
      <c r="E1962">
        <v>49.450001</v>
      </c>
      <c r="F1962">
        <v>46.198909999999998</v>
      </c>
      <c r="G1962">
        <v>9294900</v>
      </c>
    </row>
    <row r="1963" spans="1:7" x14ac:dyDescent="0.2">
      <c r="A1963" s="31">
        <v>44144</v>
      </c>
      <c r="B1963">
        <v>52.5</v>
      </c>
      <c r="C1963">
        <v>53.259998000000003</v>
      </c>
      <c r="D1963">
        <v>52.07</v>
      </c>
      <c r="E1963">
        <v>52.57</v>
      </c>
      <c r="F1963">
        <v>49.113785</v>
      </c>
      <c r="G1963">
        <v>33442000</v>
      </c>
    </row>
    <row r="1964" spans="1:7" x14ac:dyDescent="0.2">
      <c r="A1964" s="31">
        <v>44145</v>
      </c>
      <c r="B1964">
        <v>52.57</v>
      </c>
      <c r="C1964">
        <v>54.279998999999997</v>
      </c>
      <c r="D1964">
        <v>52.450001</v>
      </c>
      <c r="E1964">
        <v>53.98</v>
      </c>
      <c r="F1964">
        <v>50.431080000000001</v>
      </c>
      <c r="G1964">
        <v>29706700</v>
      </c>
    </row>
    <row r="1965" spans="1:7" x14ac:dyDescent="0.2">
      <c r="A1965" s="31">
        <v>44146</v>
      </c>
      <c r="B1965">
        <v>53.93</v>
      </c>
      <c r="C1965">
        <v>54.299999</v>
      </c>
      <c r="D1965">
        <v>53.330002</v>
      </c>
      <c r="E1965">
        <v>53.580002</v>
      </c>
      <c r="F1965">
        <v>50.057388000000003</v>
      </c>
      <c r="G1965">
        <v>17399900</v>
      </c>
    </row>
    <row r="1966" spans="1:7" x14ac:dyDescent="0.2">
      <c r="A1966" s="31">
        <v>44147</v>
      </c>
      <c r="B1966">
        <v>53.049999</v>
      </c>
      <c r="C1966">
        <v>53.209999000000003</v>
      </c>
      <c r="D1966">
        <v>52.610000999999997</v>
      </c>
      <c r="E1966">
        <v>53.009998000000003</v>
      </c>
      <c r="F1966">
        <v>49.524859999999997</v>
      </c>
      <c r="G1966">
        <v>15024400</v>
      </c>
    </row>
    <row r="1967" spans="1:7" x14ac:dyDescent="0.2">
      <c r="A1967" s="31">
        <v>44148</v>
      </c>
      <c r="B1967">
        <v>53.25</v>
      </c>
      <c r="C1967">
        <v>53.5</v>
      </c>
      <c r="D1967">
        <v>52.889999000000003</v>
      </c>
      <c r="E1967">
        <v>53.450001</v>
      </c>
      <c r="F1967">
        <v>49.935924999999997</v>
      </c>
      <c r="G1967">
        <v>12447900</v>
      </c>
    </row>
    <row r="1968" spans="1:7" x14ac:dyDescent="0.2">
      <c r="A1968" s="31">
        <v>44151</v>
      </c>
      <c r="B1968">
        <v>54.5</v>
      </c>
      <c r="C1968">
        <v>54.619999</v>
      </c>
      <c r="D1968">
        <v>53.279998999999997</v>
      </c>
      <c r="E1968">
        <v>53.849997999999999</v>
      </c>
      <c r="F1968">
        <v>50.309623999999999</v>
      </c>
      <c r="G1968">
        <v>14908200</v>
      </c>
    </row>
    <row r="1969" spans="1:7" x14ac:dyDescent="0.2">
      <c r="A1969" s="31">
        <v>44152</v>
      </c>
      <c r="B1969">
        <v>53.66</v>
      </c>
      <c r="C1969">
        <v>53.75</v>
      </c>
      <c r="D1969">
        <v>53.029998999999997</v>
      </c>
      <c r="E1969">
        <v>53.68</v>
      </c>
      <c r="F1969">
        <v>50.150798999999999</v>
      </c>
      <c r="G1969">
        <v>14248400</v>
      </c>
    </row>
    <row r="1970" spans="1:7" x14ac:dyDescent="0.2">
      <c r="A1970" s="31">
        <v>44153</v>
      </c>
      <c r="B1970">
        <v>53.75</v>
      </c>
      <c r="C1970">
        <v>54.02</v>
      </c>
      <c r="D1970">
        <v>52.560001</v>
      </c>
      <c r="E1970">
        <v>52.610000999999997</v>
      </c>
      <c r="F1970">
        <v>49.151153999999998</v>
      </c>
      <c r="G1970">
        <v>15278200</v>
      </c>
    </row>
    <row r="1971" spans="1:7" x14ac:dyDescent="0.2">
      <c r="A1971" s="31">
        <v>44154</v>
      </c>
      <c r="B1971">
        <v>52.490001999999997</v>
      </c>
      <c r="C1971">
        <v>53.23</v>
      </c>
      <c r="D1971">
        <v>51.950001</v>
      </c>
      <c r="E1971">
        <v>53.130001</v>
      </c>
      <c r="F1971">
        <v>49.636963000000002</v>
      </c>
      <c r="G1971">
        <v>17189500</v>
      </c>
    </row>
    <row r="1972" spans="1:7" x14ac:dyDescent="0.2">
      <c r="A1972" s="31">
        <v>44155</v>
      </c>
      <c r="B1972">
        <v>53.189999</v>
      </c>
      <c r="C1972">
        <v>53.25</v>
      </c>
      <c r="D1972">
        <v>52.59</v>
      </c>
      <c r="E1972">
        <v>52.669998</v>
      </c>
      <c r="F1972">
        <v>49.207206999999997</v>
      </c>
      <c r="G1972">
        <v>15645600</v>
      </c>
    </row>
    <row r="1973" spans="1:7" x14ac:dyDescent="0.2">
      <c r="A1973" s="31">
        <v>44158</v>
      </c>
      <c r="B1973">
        <v>52.950001</v>
      </c>
      <c r="C1973">
        <v>53.169998</v>
      </c>
      <c r="D1973">
        <v>52.200001</v>
      </c>
      <c r="E1973">
        <v>52.68</v>
      </c>
      <c r="F1973">
        <v>49.216549000000001</v>
      </c>
      <c r="G1973">
        <v>13191900</v>
      </c>
    </row>
    <row r="1974" spans="1:7" x14ac:dyDescent="0.2">
      <c r="A1974" s="31">
        <v>44159</v>
      </c>
      <c r="B1974">
        <v>53.139999000000003</v>
      </c>
      <c r="C1974">
        <v>53.59</v>
      </c>
      <c r="D1974">
        <v>53.02</v>
      </c>
      <c r="E1974">
        <v>53.220001000000003</v>
      </c>
      <c r="F1974">
        <v>49.721046000000001</v>
      </c>
      <c r="G1974">
        <v>13827600</v>
      </c>
    </row>
    <row r="1975" spans="1:7" x14ac:dyDescent="0.2">
      <c r="A1975" s="31">
        <v>44160</v>
      </c>
      <c r="B1975">
        <v>53.07</v>
      </c>
      <c r="C1975">
        <v>53.279998999999997</v>
      </c>
      <c r="D1975">
        <v>52.790000999999997</v>
      </c>
      <c r="E1975">
        <v>52.93</v>
      </c>
      <c r="F1975">
        <v>49.450114999999997</v>
      </c>
      <c r="G1975">
        <v>10194800</v>
      </c>
    </row>
    <row r="1976" spans="1:7" x14ac:dyDescent="0.2">
      <c r="A1976" s="31">
        <v>44162</v>
      </c>
      <c r="B1976">
        <v>53.110000999999997</v>
      </c>
      <c r="C1976">
        <v>53.189999</v>
      </c>
      <c r="D1976">
        <v>52.610000999999997</v>
      </c>
      <c r="E1976">
        <v>52.700001</v>
      </c>
      <c r="F1976">
        <v>49.235236999999998</v>
      </c>
      <c r="G1976">
        <v>8499300</v>
      </c>
    </row>
    <row r="1977" spans="1:7" x14ac:dyDescent="0.2">
      <c r="A1977" s="31">
        <v>44165</v>
      </c>
      <c r="B1977">
        <v>52.09</v>
      </c>
      <c r="C1977">
        <v>52.189999</v>
      </c>
      <c r="D1977">
        <v>51.080002</v>
      </c>
      <c r="E1977">
        <v>51.599997999999999</v>
      </c>
      <c r="F1977">
        <v>48.585545000000003</v>
      </c>
      <c r="G1977">
        <v>43203600</v>
      </c>
    </row>
    <row r="1978" spans="1:7" x14ac:dyDescent="0.2">
      <c r="A1978" s="31">
        <v>44166</v>
      </c>
      <c r="B1978">
        <v>52.139999000000003</v>
      </c>
      <c r="C1978">
        <v>52.330002</v>
      </c>
      <c r="D1978">
        <v>51.790000999999997</v>
      </c>
      <c r="E1978">
        <v>52.040000999999997</v>
      </c>
      <c r="F1978">
        <v>48.999844000000003</v>
      </c>
      <c r="G1978">
        <v>18968800</v>
      </c>
    </row>
    <row r="1979" spans="1:7" x14ac:dyDescent="0.2">
      <c r="A1979" s="31">
        <v>44167</v>
      </c>
      <c r="B1979">
        <v>51.900002000000001</v>
      </c>
      <c r="C1979">
        <v>52.130001</v>
      </c>
      <c r="D1979">
        <v>51.639999000000003</v>
      </c>
      <c r="E1979">
        <v>52.110000999999997</v>
      </c>
      <c r="F1979">
        <v>49.065745999999997</v>
      </c>
      <c r="G1979">
        <v>14913100</v>
      </c>
    </row>
    <row r="1980" spans="1:7" x14ac:dyDescent="0.2">
      <c r="A1980" s="31">
        <v>44168</v>
      </c>
      <c r="B1980">
        <v>51.900002000000001</v>
      </c>
      <c r="C1980">
        <v>52.939999</v>
      </c>
      <c r="D1980">
        <v>51.900002000000001</v>
      </c>
      <c r="E1980">
        <v>52.779998999999997</v>
      </c>
      <c r="F1980">
        <v>49.696612999999999</v>
      </c>
      <c r="G1980">
        <v>17318900</v>
      </c>
    </row>
    <row r="1981" spans="1:7" x14ac:dyDescent="0.2">
      <c r="A1981" s="31">
        <v>44169</v>
      </c>
      <c r="B1981">
        <v>52.779998999999997</v>
      </c>
      <c r="C1981">
        <v>53.869999</v>
      </c>
      <c r="D1981">
        <v>52.759998000000003</v>
      </c>
      <c r="E1981">
        <v>53.849997999999999</v>
      </c>
      <c r="F1981">
        <v>50.704101999999999</v>
      </c>
      <c r="G1981">
        <v>18122400</v>
      </c>
    </row>
    <row r="1982" spans="1:7" x14ac:dyDescent="0.2">
      <c r="A1982" s="31">
        <v>44172</v>
      </c>
      <c r="B1982">
        <v>53.759998000000003</v>
      </c>
      <c r="C1982">
        <v>53.779998999999997</v>
      </c>
      <c r="D1982">
        <v>52.700001</v>
      </c>
      <c r="E1982">
        <v>52.990001999999997</v>
      </c>
      <c r="F1982">
        <v>49.894340999999997</v>
      </c>
      <c r="G1982">
        <v>16210900</v>
      </c>
    </row>
    <row r="1983" spans="1:7" x14ac:dyDescent="0.2">
      <c r="A1983" s="31">
        <v>44173</v>
      </c>
      <c r="B1983">
        <v>52.939999</v>
      </c>
      <c r="C1983">
        <v>53.48</v>
      </c>
      <c r="D1983">
        <v>52.790000999999997</v>
      </c>
      <c r="E1983">
        <v>53.18</v>
      </c>
      <c r="F1983">
        <v>50.073250000000002</v>
      </c>
      <c r="G1983">
        <v>12485800</v>
      </c>
    </row>
    <row r="1984" spans="1:7" x14ac:dyDescent="0.2">
      <c r="A1984" s="31">
        <v>44174</v>
      </c>
      <c r="B1984">
        <v>53.369999</v>
      </c>
      <c r="C1984">
        <v>53.599997999999999</v>
      </c>
      <c r="D1984">
        <v>53</v>
      </c>
      <c r="E1984">
        <v>53.330002</v>
      </c>
      <c r="F1984">
        <v>50.214480999999999</v>
      </c>
      <c r="G1984">
        <v>11508400</v>
      </c>
    </row>
    <row r="1985" spans="1:7" x14ac:dyDescent="0.2">
      <c r="A1985" s="31">
        <v>44175</v>
      </c>
      <c r="B1985">
        <v>53.400002000000001</v>
      </c>
      <c r="C1985">
        <v>53.509998000000003</v>
      </c>
      <c r="D1985">
        <v>52.98</v>
      </c>
      <c r="E1985">
        <v>53.049999</v>
      </c>
      <c r="F1985">
        <v>49.950836000000002</v>
      </c>
      <c r="G1985">
        <v>12097300</v>
      </c>
    </row>
    <row r="1986" spans="1:7" x14ac:dyDescent="0.2">
      <c r="A1986" s="31">
        <v>44176</v>
      </c>
      <c r="B1986">
        <v>52.799999</v>
      </c>
      <c r="C1986">
        <v>53.540000999999997</v>
      </c>
      <c r="D1986">
        <v>52.779998999999997</v>
      </c>
      <c r="E1986">
        <v>53.349997999999999</v>
      </c>
      <c r="F1986">
        <v>50.233311</v>
      </c>
      <c r="G1986">
        <v>10638100</v>
      </c>
    </row>
    <row r="1987" spans="1:7" x14ac:dyDescent="0.2">
      <c r="A1987" s="31">
        <v>44179</v>
      </c>
      <c r="B1987">
        <v>53.650002000000001</v>
      </c>
      <c r="C1987">
        <v>53.84</v>
      </c>
      <c r="D1987">
        <v>53.18</v>
      </c>
      <c r="E1987">
        <v>53.27</v>
      </c>
      <c r="F1987">
        <v>50.157989999999998</v>
      </c>
      <c r="G1987">
        <v>22292000</v>
      </c>
    </row>
    <row r="1988" spans="1:7" x14ac:dyDescent="0.2">
      <c r="A1988" s="31">
        <v>44180</v>
      </c>
      <c r="B1988">
        <v>53.790000999999997</v>
      </c>
      <c r="C1988">
        <v>54.220001000000003</v>
      </c>
      <c r="D1988">
        <v>53.599997999999999</v>
      </c>
      <c r="E1988">
        <v>53.84</v>
      </c>
      <c r="F1988">
        <v>50.694687000000002</v>
      </c>
      <c r="G1988">
        <v>16193700</v>
      </c>
    </row>
    <row r="1989" spans="1:7" x14ac:dyDescent="0.2">
      <c r="A1989" s="31">
        <v>44181</v>
      </c>
      <c r="B1989">
        <v>53.599997999999999</v>
      </c>
      <c r="C1989">
        <v>53.799999</v>
      </c>
      <c r="D1989">
        <v>52.939999</v>
      </c>
      <c r="E1989">
        <v>53.060001</v>
      </c>
      <c r="F1989">
        <v>49.960251</v>
      </c>
      <c r="G1989">
        <v>15679600</v>
      </c>
    </row>
    <row r="1990" spans="1:7" x14ac:dyDescent="0.2">
      <c r="A1990" s="31">
        <v>44182</v>
      </c>
      <c r="B1990">
        <v>53.299999</v>
      </c>
      <c r="C1990">
        <v>53.709999000000003</v>
      </c>
      <c r="D1990">
        <v>53.150002000000001</v>
      </c>
      <c r="E1990">
        <v>53.27</v>
      </c>
      <c r="F1990">
        <v>50.157989999999998</v>
      </c>
      <c r="G1990">
        <v>12677300</v>
      </c>
    </row>
    <row r="1991" spans="1:7" x14ac:dyDescent="0.2">
      <c r="A1991" s="31">
        <v>44183</v>
      </c>
      <c r="B1991">
        <v>53.080002</v>
      </c>
      <c r="C1991">
        <v>53.84</v>
      </c>
      <c r="D1991">
        <v>52.619999</v>
      </c>
      <c r="E1991">
        <v>53.740001999999997</v>
      </c>
      <c r="F1991">
        <v>50.600529000000002</v>
      </c>
      <c r="G1991">
        <v>35480100</v>
      </c>
    </row>
    <row r="1992" spans="1:7" x14ac:dyDescent="0.2">
      <c r="A1992" s="31">
        <v>44186</v>
      </c>
      <c r="B1992">
        <v>52.68</v>
      </c>
      <c r="C1992">
        <v>53</v>
      </c>
      <c r="D1992">
        <v>51.98</v>
      </c>
      <c r="E1992">
        <v>52.810001</v>
      </c>
      <c r="F1992">
        <v>49.724857</v>
      </c>
      <c r="G1992">
        <v>14926600</v>
      </c>
    </row>
    <row r="1993" spans="1:7" x14ac:dyDescent="0.2">
      <c r="A1993" s="31">
        <v>44187</v>
      </c>
      <c r="B1993">
        <v>52.810001</v>
      </c>
      <c r="C1993">
        <v>53.18</v>
      </c>
      <c r="D1993">
        <v>52.389999000000003</v>
      </c>
      <c r="E1993">
        <v>52.759998000000003</v>
      </c>
      <c r="F1993">
        <v>49.677773000000002</v>
      </c>
      <c r="G1993">
        <v>9689500</v>
      </c>
    </row>
    <row r="1994" spans="1:7" x14ac:dyDescent="0.2">
      <c r="A1994" s="31">
        <v>44188</v>
      </c>
      <c r="B1994">
        <v>52.950001</v>
      </c>
      <c r="C1994">
        <v>53.389999000000003</v>
      </c>
      <c r="D1994">
        <v>52.939999</v>
      </c>
      <c r="E1994">
        <v>53.080002</v>
      </c>
      <c r="F1994">
        <v>49.979084</v>
      </c>
      <c r="G1994">
        <v>7040300</v>
      </c>
    </row>
    <row r="1995" spans="1:7" x14ac:dyDescent="0.2">
      <c r="A1995" s="31">
        <v>44189</v>
      </c>
      <c r="B1995">
        <v>53.02</v>
      </c>
      <c r="C1995">
        <v>53.549999</v>
      </c>
      <c r="D1995">
        <v>53.02</v>
      </c>
      <c r="E1995">
        <v>53.439999</v>
      </c>
      <c r="F1995">
        <v>50.318053999999997</v>
      </c>
      <c r="G1995">
        <v>3265500</v>
      </c>
    </row>
    <row r="1996" spans="1:7" x14ac:dyDescent="0.2">
      <c r="A1996" s="31">
        <v>44193</v>
      </c>
      <c r="B1996">
        <v>53.849997999999999</v>
      </c>
      <c r="C1996">
        <v>54.439999</v>
      </c>
      <c r="D1996">
        <v>53.73</v>
      </c>
      <c r="E1996">
        <v>54.16</v>
      </c>
      <c r="F1996">
        <v>50.995990999999997</v>
      </c>
      <c r="G1996">
        <v>9020500</v>
      </c>
    </row>
    <row r="1997" spans="1:7" x14ac:dyDescent="0.2">
      <c r="A1997" s="31">
        <v>44194</v>
      </c>
      <c r="B1997">
        <v>54.450001</v>
      </c>
      <c r="C1997">
        <v>54.490001999999997</v>
      </c>
      <c r="D1997">
        <v>54.02</v>
      </c>
      <c r="E1997">
        <v>54.130001</v>
      </c>
      <c r="F1997">
        <v>50.967739000000002</v>
      </c>
      <c r="G1997">
        <v>8320600</v>
      </c>
    </row>
    <row r="1998" spans="1:7" x14ac:dyDescent="0.2">
      <c r="A1998" s="31">
        <v>44195</v>
      </c>
      <c r="B1998">
        <v>54.049999</v>
      </c>
      <c r="C1998">
        <v>54.630001</v>
      </c>
      <c r="D1998">
        <v>54.029998999999997</v>
      </c>
      <c r="E1998">
        <v>54.439999</v>
      </c>
      <c r="F1998">
        <v>51.259632000000003</v>
      </c>
      <c r="G1998">
        <v>8142700</v>
      </c>
    </row>
    <row r="1999" spans="1:7" x14ac:dyDescent="0.2">
      <c r="A1999" s="31">
        <v>44196</v>
      </c>
      <c r="B1999">
        <v>54.450001</v>
      </c>
      <c r="C1999">
        <v>54.93</v>
      </c>
      <c r="D1999">
        <v>54.27</v>
      </c>
      <c r="E1999">
        <v>54.84</v>
      </c>
      <c r="F1999">
        <v>51.636260999999998</v>
      </c>
      <c r="G1999">
        <v>8495000</v>
      </c>
    </row>
    <row r="2000" spans="1:7" x14ac:dyDescent="0.2">
      <c r="A2000" s="31">
        <v>44200</v>
      </c>
      <c r="B2000">
        <v>54.27</v>
      </c>
      <c r="C2000">
        <v>54.630001</v>
      </c>
      <c r="D2000">
        <v>52.029998999999997</v>
      </c>
      <c r="E2000">
        <v>52.759998000000003</v>
      </c>
      <c r="F2000">
        <v>49.677773000000002</v>
      </c>
      <c r="G2000">
        <v>25611100</v>
      </c>
    </row>
    <row r="2001" spans="1:7" x14ac:dyDescent="0.2">
      <c r="A2001" s="31">
        <v>44201</v>
      </c>
      <c r="B2001">
        <v>52.330002</v>
      </c>
      <c r="C2001">
        <v>52.619999</v>
      </c>
      <c r="D2001">
        <v>52.029998999999997</v>
      </c>
      <c r="E2001">
        <v>52.18</v>
      </c>
      <c r="F2001">
        <v>49.131667999999998</v>
      </c>
      <c r="G2001">
        <v>20323800</v>
      </c>
    </row>
    <row r="2002" spans="1:7" x14ac:dyDescent="0.2">
      <c r="A2002" s="31">
        <v>44202</v>
      </c>
      <c r="B2002">
        <v>51.970001000000003</v>
      </c>
      <c r="C2002">
        <v>52.02</v>
      </c>
      <c r="D2002">
        <v>50.189999</v>
      </c>
      <c r="E2002">
        <v>50.52</v>
      </c>
      <c r="F2002">
        <v>47.568638</v>
      </c>
      <c r="G2002">
        <v>38724500</v>
      </c>
    </row>
    <row r="2003" spans="1:7" x14ac:dyDescent="0.2">
      <c r="A2003" s="31">
        <v>44203</v>
      </c>
      <c r="B2003">
        <v>50.09</v>
      </c>
      <c r="C2003">
        <v>50.259998000000003</v>
      </c>
      <c r="D2003">
        <v>49.52</v>
      </c>
      <c r="E2003">
        <v>49.959999000000003</v>
      </c>
      <c r="F2003">
        <v>47.041350999999999</v>
      </c>
      <c r="G2003">
        <v>53225700</v>
      </c>
    </row>
    <row r="2004" spans="1:7" x14ac:dyDescent="0.2">
      <c r="A2004" s="31">
        <v>44204</v>
      </c>
      <c r="B2004">
        <v>50.029998999999997</v>
      </c>
      <c r="C2004">
        <v>51.130001</v>
      </c>
      <c r="D2004">
        <v>49.84</v>
      </c>
      <c r="E2004">
        <v>51.080002</v>
      </c>
      <c r="F2004">
        <v>48.095928000000001</v>
      </c>
      <c r="G2004">
        <v>29674000</v>
      </c>
    </row>
    <row r="2005" spans="1:7" x14ac:dyDescent="0.2">
      <c r="A2005" s="31">
        <v>44207</v>
      </c>
      <c r="B2005">
        <v>50.619999</v>
      </c>
      <c r="C2005">
        <v>50.860000999999997</v>
      </c>
      <c r="D2005">
        <v>49.950001</v>
      </c>
      <c r="E2005">
        <v>50.200001</v>
      </c>
      <c r="F2005">
        <v>47.267330000000001</v>
      </c>
      <c r="G2005">
        <v>19304400</v>
      </c>
    </row>
    <row r="2006" spans="1:7" x14ac:dyDescent="0.2">
      <c r="A2006" s="31">
        <v>44208</v>
      </c>
      <c r="B2006">
        <v>50.040000999999997</v>
      </c>
      <c r="C2006">
        <v>50.369999</v>
      </c>
      <c r="D2006">
        <v>49.759998000000003</v>
      </c>
      <c r="E2006">
        <v>50.110000999999997</v>
      </c>
      <c r="F2006">
        <v>47.182589999999998</v>
      </c>
      <c r="G2006">
        <v>18538700</v>
      </c>
    </row>
    <row r="2007" spans="1:7" x14ac:dyDescent="0.2">
      <c r="A2007" s="31">
        <v>44209</v>
      </c>
      <c r="B2007">
        <v>49.98</v>
      </c>
      <c r="C2007">
        <v>50.360000999999997</v>
      </c>
      <c r="D2007">
        <v>49.950001</v>
      </c>
      <c r="E2007">
        <v>50.16</v>
      </c>
      <c r="F2007">
        <v>47.229671000000003</v>
      </c>
      <c r="G2007">
        <v>18864100</v>
      </c>
    </row>
    <row r="2008" spans="1:7" x14ac:dyDescent="0.2">
      <c r="A2008" s="31">
        <v>44210</v>
      </c>
      <c r="B2008">
        <v>50.16</v>
      </c>
      <c r="C2008">
        <v>50.18</v>
      </c>
      <c r="D2008">
        <v>49.220001000000003</v>
      </c>
      <c r="E2008">
        <v>49.23</v>
      </c>
      <c r="F2008">
        <v>46.353996000000002</v>
      </c>
      <c r="G2008">
        <v>34303600</v>
      </c>
    </row>
    <row r="2009" spans="1:7" x14ac:dyDescent="0.2">
      <c r="A2009" s="31">
        <v>44211</v>
      </c>
      <c r="B2009">
        <v>49.16</v>
      </c>
      <c r="C2009">
        <v>49.18</v>
      </c>
      <c r="D2009">
        <v>48.529998999999997</v>
      </c>
      <c r="E2009">
        <v>48.700001</v>
      </c>
      <c r="F2009">
        <v>45.854961000000003</v>
      </c>
      <c r="G2009">
        <v>24366800</v>
      </c>
    </row>
    <row r="2010" spans="1:7" x14ac:dyDescent="0.2">
      <c r="A2010" s="31">
        <v>44215</v>
      </c>
      <c r="B2010">
        <v>48.740001999999997</v>
      </c>
      <c r="C2010">
        <v>49.040000999999997</v>
      </c>
      <c r="D2010">
        <v>48.240001999999997</v>
      </c>
      <c r="E2010">
        <v>48.509998000000003</v>
      </c>
      <c r="F2010">
        <v>45.676063999999997</v>
      </c>
      <c r="G2010">
        <v>29114500</v>
      </c>
    </row>
    <row r="2011" spans="1:7" x14ac:dyDescent="0.2">
      <c r="A2011" s="31">
        <v>44216</v>
      </c>
      <c r="B2011">
        <v>48.540000999999997</v>
      </c>
      <c r="C2011">
        <v>48.82</v>
      </c>
      <c r="D2011">
        <v>48.310001</v>
      </c>
      <c r="E2011">
        <v>48.68</v>
      </c>
      <c r="F2011">
        <v>45.836131999999999</v>
      </c>
      <c r="G2011">
        <v>23115800</v>
      </c>
    </row>
    <row r="2012" spans="1:7" x14ac:dyDescent="0.2">
      <c r="A2012" s="31">
        <v>44217</v>
      </c>
      <c r="B2012">
        <v>48.779998999999997</v>
      </c>
      <c r="C2012">
        <v>49.09</v>
      </c>
      <c r="D2012">
        <v>48.459999000000003</v>
      </c>
      <c r="E2012">
        <v>48.950001</v>
      </c>
      <c r="F2012">
        <v>46.090363000000004</v>
      </c>
      <c r="G2012">
        <v>19702500</v>
      </c>
    </row>
    <row r="2013" spans="1:7" x14ac:dyDescent="0.2">
      <c r="A2013" s="31">
        <v>44218</v>
      </c>
      <c r="B2013">
        <v>48.810001</v>
      </c>
      <c r="C2013">
        <v>48.939999</v>
      </c>
      <c r="D2013">
        <v>48.490001999999997</v>
      </c>
      <c r="E2013">
        <v>48.490001999999997</v>
      </c>
      <c r="F2013">
        <v>45.657229999999998</v>
      </c>
      <c r="G2013">
        <v>15400300</v>
      </c>
    </row>
    <row r="2014" spans="1:7" x14ac:dyDescent="0.2">
      <c r="A2014" s="31">
        <v>44221</v>
      </c>
      <c r="B2014">
        <v>48.419998</v>
      </c>
      <c r="C2014">
        <v>48.84</v>
      </c>
      <c r="D2014">
        <v>48.240001999999997</v>
      </c>
      <c r="E2014">
        <v>48.779998999999997</v>
      </c>
      <c r="F2014">
        <v>45.930289999999999</v>
      </c>
      <c r="G2014">
        <v>16604200</v>
      </c>
    </row>
    <row r="2015" spans="1:7" x14ac:dyDescent="0.2">
      <c r="A2015" s="31">
        <v>44222</v>
      </c>
      <c r="B2015">
        <v>48.91</v>
      </c>
      <c r="C2015">
        <v>49.400002000000001</v>
      </c>
      <c r="D2015">
        <v>48.610000999999997</v>
      </c>
      <c r="E2015">
        <v>49.290000999999997</v>
      </c>
      <c r="F2015">
        <v>46.410496000000002</v>
      </c>
      <c r="G2015">
        <v>12922600</v>
      </c>
    </row>
    <row r="2016" spans="1:7" x14ac:dyDescent="0.2">
      <c r="A2016" s="31">
        <v>44223</v>
      </c>
      <c r="B2016">
        <v>48.889999000000003</v>
      </c>
      <c r="C2016">
        <v>49.32</v>
      </c>
      <c r="D2016">
        <v>48.23</v>
      </c>
      <c r="E2016">
        <v>48.529998999999997</v>
      </c>
      <c r="F2016">
        <v>45.694893</v>
      </c>
      <c r="G2016">
        <v>21242400</v>
      </c>
    </row>
    <row r="2017" spans="1:7" x14ac:dyDescent="0.2">
      <c r="A2017" s="31">
        <v>44224</v>
      </c>
      <c r="B2017">
        <v>48.689999</v>
      </c>
      <c r="C2017">
        <v>49.5</v>
      </c>
      <c r="D2017">
        <v>48.610000999999997</v>
      </c>
      <c r="E2017">
        <v>49.150002000000001</v>
      </c>
      <c r="F2017">
        <v>46.278671000000003</v>
      </c>
      <c r="G2017">
        <v>17498900</v>
      </c>
    </row>
    <row r="2018" spans="1:7" x14ac:dyDescent="0.2">
      <c r="A2018" s="31">
        <v>44225</v>
      </c>
      <c r="B2018">
        <v>49.029998999999997</v>
      </c>
      <c r="C2018">
        <v>49.119999</v>
      </c>
      <c r="D2018">
        <v>48.110000999999997</v>
      </c>
      <c r="E2018">
        <v>48.150002000000001</v>
      </c>
      <c r="F2018">
        <v>45.337090000000003</v>
      </c>
      <c r="G2018">
        <v>18670300</v>
      </c>
    </row>
    <row r="2019" spans="1:7" x14ac:dyDescent="0.2">
      <c r="A2019" s="31">
        <v>44228</v>
      </c>
      <c r="B2019">
        <v>48.27</v>
      </c>
      <c r="C2019">
        <v>48.689999</v>
      </c>
      <c r="D2019">
        <v>48.18</v>
      </c>
      <c r="E2019">
        <v>48.48</v>
      </c>
      <c r="F2019">
        <v>45.647815999999999</v>
      </c>
      <c r="G2019">
        <v>12183600</v>
      </c>
    </row>
    <row r="2020" spans="1:7" x14ac:dyDescent="0.2">
      <c r="A2020" s="31">
        <v>44229</v>
      </c>
      <c r="B2020">
        <v>48.799999</v>
      </c>
      <c r="C2020">
        <v>49.349997999999999</v>
      </c>
      <c r="D2020">
        <v>48.630001</v>
      </c>
      <c r="E2020">
        <v>48.959999000000003</v>
      </c>
      <c r="F2020">
        <v>46.099769999999999</v>
      </c>
      <c r="G2020">
        <v>13319800</v>
      </c>
    </row>
    <row r="2021" spans="1:7" x14ac:dyDescent="0.2">
      <c r="A2021" s="31">
        <v>44230</v>
      </c>
      <c r="B2021">
        <v>48.950001</v>
      </c>
      <c r="C2021">
        <v>49.09</v>
      </c>
      <c r="D2021">
        <v>48.669998</v>
      </c>
      <c r="E2021">
        <v>48.77</v>
      </c>
      <c r="F2021">
        <v>45.920872000000003</v>
      </c>
      <c r="G2021">
        <v>12274100</v>
      </c>
    </row>
    <row r="2022" spans="1:7" x14ac:dyDescent="0.2">
      <c r="A2022" s="31">
        <v>44231</v>
      </c>
      <c r="B2022">
        <v>48.959999000000003</v>
      </c>
      <c r="C2022">
        <v>49.07</v>
      </c>
      <c r="D2022">
        <v>48.650002000000001</v>
      </c>
      <c r="E2022">
        <v>49.009998000000003</v>
      </c>
      <c r="F2022">
        <v>46.146853999999998</v>
      </c>
      <c r="G2022">
        <v>20597400</v>
      </c>
    </row>
    <row r="2023" spans="1:7" x14ac:dyDescent="0.2">
      <c r="A2023" s="31">
        <v>44232</v>
      </c>
      <c r="B2023">
        <v>49.5</v>
      </c>
      <c r="C2023">
        <v>49.779998999999997</v>
      </c>
      <c r="D2023">
        <v>49.27</v>
      </c>
      <c r="E2023">
        <v>49.650002000000001</v>
      </c>
      <c r="F2023">
        <v>46.749462000000001</v>
      </c>
      <c r="G2023">
        <v>12742000</v>
      </c>
    </row>
    <row r="2024" spans="1:7" x14ac:dyDescent="0.2">
      <c r="A2024" s="31">
        <v>44235</v>
      </c>
      <c r="B2024">
        <v>49.959999000000003</v>
      </c>
      <c r="C2024">
        <v>50.169998</v>
      </c>
      <c r="D2024">
        <v>49.490001999999997</v>
      </c>
      <c r="E2024">
        <v>49.919998</v>
      </c>
      <c r="F2024">
        <v>47.003689000000001</v>
      </c>
      <c r="G2024">
        <v>17833200</v>
      </c>
    </row>
    <row r="2025" spans="1:7" x14ac:dyDescent="0.2">
      <c r="A2025" s="31">
        <v>44236</v>
      </c>
      <c r="B2025">
        <v>49.849997999999999</v>
      </c>
      <c r="C2025">
        <v>50.02</v>
      </c>
      <c r="D2025">
        <v>49.630001</v>
      </c>
      <c r="E2025">
        <v>49.700001</v>
      </c>
      <c r="F2025">
        <v>46.796546999999997</v>
      </c>
      <c r="G2025">
        <v>14592900</v>
      </c>
    </row>
    <row r="2026" spans="1:7" x14ac:dyDescent="0.2">
      <c r="A2026" s="31">
        <v>44237</v>
      </c>
      <c r="B2026">
        <v>50.41</v>
      </c>
      <c r="C2026">
        <v>50.580002</v>
      </c>
      <c r="D2026">
        <v>49.529998999999997</v>
      </c>
      <c r="E2026">
        <v>49.599997999999999</v>
      </c>
      <c r="F2026">
        <v>46.702385</v>
      </c>
      <c r="G2026">
        <v>22965400</v>
      </c>
    </row>
    <row r="2027" spans="1:7" x14ac:dyDescent="0.2">
      <c r="A2027" s="31">
        <v>44238</v>
      </c>
      <c r="B2027">
        <v>49.810001</v>
      </c>
      <c r="C2027">
        <v>50.59</v>
      </c>
      <c r="D2027">
        <v>49.799999</v>
      </c>
      <c r="E2027">
        <v>50.299999</v>
      </c>
      <c r="F2027">
        <v>47.361491999999998</v>
      </c>
      <c r="G2027">
        <v>21928600</v>
      </c>
    </row>
    <row r="2028" spans="1:7" x14ac:dyDescent="0.2">
      <c r="A2028" s="31">
        <v>44239</v>
      </c>
      <c r="B2028">
        <v>50.57</v>
      </c>
      <c r="C2028">
        <v>50.849997999999999</v>
      </c>
      <c r="D2028">
        <v>50.389999000000003</v>
      </c>
      <c r="E2028">
        <v>50.689999</v>
      </c>
      <c r="F2028">
        <v>47.728703000000003</v>
      </c>
      <c r="G2028">
        <v>13137100</v>
      </c>
    </row>
    <row r="2029" spans="1:7" x14ac:dyDescent="0.2">
      <c r="A2029" s="31">
        <v>44243</v>
      </c>
      <c r="B2029">
        <v>50.619999</v>
      </c>
      <c r="C2029">
        <v>50.720001000000003</v>
      </c>
      <c r="D2029">
        <v>50.16</v>
      </c>
      <c r="E2029">
        <v>50.27</v>
      </c>
      <c r="F2029">
        <v>47.333252000000002</v>
      </c>
      <c r="G2029">
        <v>15093400</v>
      </c>
    </row>
    <row r="2030" spans="1:7" x14ac:dyDescent="0.2">
      <c r="A2030" s="31">
        <v>44244</v>
      </c>
      <c r="B2030">
        <v>50</v>
      </c>
      <c r="C2030">
        <v>50.490001999999997</v>
      </c>
      <c r="D2030">
        <v>49.889999000000003</v>
      </c>
      <c r="E2030">
        <v>50.130001</v>
      </c>
      <c r="F2030">
        <v>47.201427000000002</v>
      </c>
      <c r="G2030">
        <v>12794300</v>
      </c>
    </row>
    <row r="2031" spans="1:7" x14ac:dyDescent="0.2">
      <c r="A2031" s="31">
        <v>44245</v>
      </c>
      <c r="B2031">
        <v>50.16</v>
      </c>
      <c r="C2031">
        <v>50.849997999999999</v>
      </c>
      <c r="D2031">
        <v>50.029998999999997</v>
      </c>
      <c r="E2031">
        <v>50.77</v>
      </c>
      <c r="F2031">
        <v>47.804034999999999</v>
      </c>
      <c r="G2031">
        <v>12747100</v>
      </c>
    </row>
    <row r="2032" spans="1:7" x14ac:dyDescent="0.2">
      <c r="A2032" s="31">
        <v>44246</v>
      </c>
      <c r="B2032">
        <v>50.790000999999997</v>
      </c>
      <c r="C2032">
        <v>50.830002</v>
      </c>
      <c r="D2032">
        <v>49.970001000000003</v>
      </c>
      <c r="E2032">
        <v>50.110000999999997</v>
      </c>
      <c r="F2032">
        <v>47.182589999999998</v>
      </c>
      <c r="G2032">
        <v>15968800</v>
      </c>
    </row>
    <row r="2033" spans="1:7" x14ac:dyDescent="0.2">
      <c r="A2033" s="31">
        <v>44249</v>
      </c>
      <c r="B2033">
        <v>49.849997999999999</v>
      </c>
      <c r="C2033">
        <v>50.880001</v>
      </c>
      <c r="D2033">
        <v>49.669998</v>
      </c>
      <c r="E2033">
        <v>50.630001</v>
      </c>
      <c r="F2033">
        <v>47.672215000000001</v>
      </c>
      <c r="G2033">
        <v>14370900</v>
      </c>
    </row>
    <row r="2034" spans="1:7" x14ac:dyDescent="0.2">
      <c r="A2034" s="31">
        <v>44250</v>
      </c>
      <c r="B2034">
        <v>51</v>
      </c>
      <c r="C2034">
        <v>51.509998000000003</v>
      </c>
      <c r="D2034">
        <v>50.419998</v>
      </c>
      <c r="E2034">
        <v>50.540000999999997</v>
      </c>
      <c r="F2034">
        <v>47.587471000000001</v>
      </c>
      <c r="G2034">
        <v>16222300</v>
      </c>
    </row>
    <row r="2035" spans="1:7" x14ac:dyDescent="0.2">
      <c r="A2035" s="31">
        <v>44251</v>
      </c>
      <c r="B2035">
        <v>50.389999000000003</v>
      </c>
      <c r="C2035">
        <v>50.900002000000001</v>
      </c>
      <c r="D2035">
        <v>50.130001</v>
      </c>
      <c r="E2035">
        <v>50.709999000000003</v>
      </c>
      <c r="F2035">
        <v>47.747543</v>
      </c>
      <c r="G2035">
        <v>14442000</v>
      </c>
    </row>
    <row r="2036" spans="1:7" x14ac:dyDescent="0.2">
      <c r="A2036" s="31">
        <v>44252</v>
      </c>
      <c r="B2036">
        <v>50.470001000000003</v>
      </c>
      <c r="C2036">
        <v>50.75</v>
      </c>
      <c r="D2036">
        <v>49.98</v>
      </c>
      <c r="E2036">
        <v>50.169998</v>
      </c>
      <c r="F2036">
        <v>47.239082000000003</v>
      </c>
      <c r="G2036">
        <v>14211100</v>
      </c>
    </row>
    <row r="2037" spans="1:7" x14ac:dyDescent="0.2">
      <c r="A2037" s="31">
        <v>44253</v>
      </c>
      <c r="B2037">
        <v>50.200001</v>
      </c>
      <c r="C2037">
        <v>50.209999000000003</v>
      </c>
      <c r="D2037">
        <v>48.970001000000003</v>
      </c>
      <c r="E2037">
        <v>48.990001999999997</v>
      </c>
      <c r="F2037">
        <v>46.128017</v>
      </c>
      <c r="G2037">
        <v>23638400</v>
      </c>
    </row>
    <row r="2038" spans="1:7" x14ac:dyDescent="0.2">
      <c r="A2038" s="31">
        <v>44256</v>
      </c>
      <c r="B2038">
        <v>49.439999</v>
      </c>
      <c r="C2038">
        <v>50.439999</v>
      </c>
      <c r="D2038">
        <v>49.400002000000001</v>
      </c>
      <c r="E2038">
        <v>49.900002000000001</v>
      </c>
      <c r="F2038">
        <v>46.984856000000001</v>
      </c>
      <c r="G2038">
        <v>13901200</v>
      </c>
    </row>
    <row r="2039" spans="1:7" x14ac:dyDescent="0.2">
      <c r="A2039" s="31">
        <v>44257</v>
      </c>
      <c r="B2039">
        <v>49.84</v>
      </c>
      <c r="C2039">
        <v>50.560001</v>
      </c>
      <c r="D2039">
        <v>49.700001</v>
      </c>
      <c r="E2039">
        <v>50.099997999999999</v>
      </c>
      <c r="F2039">
        <v>47.173175999999998</v>
      </c>
      <c r="G2039">
        <v>11755100</v>
      </c>
    </row>
    <row r="2040" spans="1:7" x14ac:dyDescent="0.2">
      <c r="A2040" s="31">
        <v>44258</v>
      </c>
      <c r="B2040">
        <v>49.720001000000003</v>
      </c>
      <c r="C2040">
        <v>50.560001</v>
      </c>
      <c r="D2040">
        <v>49.709999000000003</v>
      </c>
      <c r="E2040">
        <v>49.98</v>
      </c>
      <c r="F2040">
        <v>47.060184</v>
      </c>
      <c r="G2040">
        <v>15410700</v>
      </c>
    </row>
    <row r="2041" spans="1:7" x14ac:dyDescent="0.2">
      <c r="A2041" s="31">
        <v>44259</v>
      </c>
      <c r="B2041">
        <v>50.310001</v>
      </c>
      <c r="C2041">
        <v>51.09</v>
      </c>
      <c r="D2041">
        <v>49.619999</v>
      </c>
      <c r="E2041">
        <v>49.939999</v>
      </c>
      <c r="F2041">
        <v>47.022522000000002</v>
      </c>
      <c r="G2041">
        <v>22036400</v>
      </c>
    </row>
    <row r="2042" spans="1:7" x14ac:dyDescent="0.2">
      <c r="A2042" s="31">
        <v>44260</v>
      </c>
      <c r="B2042">
        <v>50.049999</v>
      </c>
      <c r="C2042">
        <v>50.950001</v>
      </c>
      <c r="D2042">
        <v>49.900002000000001</v>
      </c>
      <c r="E2042">
        <v>50.790000999999997</v>
      </c>
      <c r="F2042">
        <v>47.822861000000003</v>
      </c>
      <c r="G2042">
        <v>21310800</v>
      </c>
    </row>
    <row r="2043" spans="1:7" x14ac:dyDescent="0.2">
      <c r="A2043" s="31">
        <v>44263</v>
      </c>
      <c r="B2043">
        <v>51.470001000000003</v>
      </c>
      <c r="C2043">
        <v>52.490001999999997</v>
      </c>
      <c r="D2043">
        <v>51.16</v>
      </c>
      <c r="E2043">
        <v>51.639999000000003</v>
      </c>
      <c r="F2043">
        <v>48.623210999999998</v>
      </c>
      <c r="G2043">
        <v>25084900</v>
      </c>
    </row>
    <row r="2044" spans="1:7" x14ac:dyDescent="0.2">
      <c r="A2044" s="31">
        <v>44264</v>
      </c>
      <c r="B2044">
        <v>51.720001000000003</v>
      </c>
      <c r="C2044">
        <v>51.880001</v>
      </c>
      <c r="D2044">
        <v>50.82</v>
      </c>
      <c r="E2044">
        <v>50.860000999999997</v>
      </c>
      <c r="F2044">
        <v>47.888779</v>
      </c>
      <c r="G2044">
        <v>23082700</v>
      </c>
    </row>
    <row r="2045" spans="1:7" x14ac:dyDescent="0.2">
      <c r="A2045" s="31">
        <v>44265</v>
      </c>
      <c r="B2045">
        <v>51.18</v>
      </c>
      <c r="C2045">
        <v>51.630001</v>
      </c>
      <c r="D2045">
        <v>50.720001000000003</v>
      </c>
      <c r="E2045">
        <v>51.439999</v>
      </c>
      <c r="F2045">
        <v>48.434891</v>
      </c>
      <c r="G2045">
        <v>21331600</v>
      </c>
    </row>
    <row r="2046" spans="1:7" x14ac:dyDescent="0.2">
      <c r="A2046" s="31">
        <v>44266</v>
      </c>
      <c r="B2046">
        <v>51.41</v>
      </c>
      <c r="C2046">
        <v>51.43</v>
      </c>
      <c r="D2046">
        <v>50.810001</v>
      </c>
      <c r="E2046">
        <v>50.880001</v>
      </c>
      <c r="F2046">
        <v>47.907608000000003</v>
      </c>
      <c r="G2046">
        <v>17417700</v>
      </c>
    </row>
    <row r="2047" spans="1:7" x14ac:dyDescent="0.2">
      <c r="A2047" s="31">
        <v>44267</v>
      </c>
      <c r="B2047">
        <v>50.59</v>
      </c>
      <c r="C2047">
        <v>50.68</v>
      </c>
      <c r="D2047">
        <v>50.200001</v>
      </c>
      <c r="E2047">
        <v>50.360000999999997</v>
      </c>
      <c r="F2047">
        <v>47.812668000000002</v>
      </c>
      <c r="G2047">
        <v>17598600</v>
      </c>
    </row>
    <row r="2048" spans="1:7" x14ac:dyDescent="0.2">
      <c r="A2048" s="31">
        <v>44270</v>
      </c>
      <c r="B2048">
        <v>50.5</v>
      </c>
      <c r="C2048">
        <v>51.119999</v>
      </c>
      <c r="D2048">
        <v>50.470001000000003</v>
      </c>
      <c r="E2048">
        <v>51.029998999999997</v>
      </c>
      <c r="F2048">
        <v>48.448771999999998</v>
      </c>
      <c r="G2048">
        <v>13411900</v>
      </c>
    </row>
    <row r="2049" spans="1:7" x14ac:dyDescent="0.2">
      <c r="A2049" s="31">
        <v>44271</v>
      </c>
      <c r="B2049">
        <v>51.200001</v>
      </c>
      <c r="C2049">
        <v>51.52</v>
      </c>
      <c r="D2049">
        <v>51.040000999999997</v>
      </c>
      <c r="E2049">
        <v>51.220001000000003</v>
      </c>
      <c r="F2049">
        <v>48.629165999999998</v>
      </c>
      <c r="G2049">
        <v>14214200</v>
      </c>
    </row>
    <row r="2050" spans="1:7" x14ac:dyDescent="0.2">
      <c r="A2050" s="31">
        <v>44272</v>
      </c>
      <c r="B2050">
        <v>51.25</v>
      </c>
      <c r="C2050">
        <v>51.619999</v>
      </c>
      <c r="D2050">
        <v>51.150002000000001</v>
      </c>
      <c r="E2050">
        <v>51.240001999999997</v>
      </c>
      <c r="F2050">
        <v>48.648155000000003</v>
      </c>
      <c r="G2050">
        <v>17502700</v>
      </c>
    </row>
    <row r="2051" spans="1:7" x14ac:dyDescent="0.2">
      <c r="A2051" s="31">
        <v>44273</v>
      </c>
      <c r="B2051">
        <v>51.060001</v>
      </c>
      <c r="C2051">
        <v>51.189999</v>
      </c>
      <c r="D2051">
        <v>50.490001999999997</v>
      </c>
      <c r="E2051">
        <v>50.57</v>
      </c>
      <c r="F2051">
        <v>48.012042999999998</v>
      </c>
      <c r="G2051">
        <v>18007300</v>
      </c>
    </row>
    <row r="2052" spans="1:7" x14ac:dyDescent="0.2">
      <c r="A2052" s="31">
        <v>44274</v>
      </c>
      <c r="B2052">
        <v>50.459999000000003</v>
      </c>
      <c r="C2052">
        <v>51.080002</v>
      </c>
      <c r="D2052">
        <v>50.169998</v>
      </c>
      <c r="E2052">
        <v>50.810001</v>
      </c>
      <c r="F2052">
        <v>48.239905999999998</v>
      </c>
      <c r="G2052">
        <v>67845700</v>
      </c>
    </row>
    <row r="2053" spans="1:7" x14ac:dyDescent="0.2">
      <c r="A2053" s="31">
        <v>44277</v>
      </c>
      <c r="B2053">
        <v>50.32</v>
      </c>
      <c r="C2053">
        <v>51.080002</v>
      </c>
      <c r="D2053">
        <v>50.32</v>
      </c>
      <c r="E2053">
        <v>51</v>
      </c>
      <c r="F2053">
        <v>48.420296</v>
      </c>
      <c r="G2053">
        <v>17911400</v>
      </c>
    </row>
    <row r="2054" spans="1:7" x14ac:dyDescent="0.2">
      <c r="A2054" s="31">
        <v>44278</v>
      </c>
      <c r="B2054">
        <v>50.990001999999997</v>
      </c>
      <c r="C2054">
        <v>51.650002000000001</v>
      </c>
      <c r="D2054">
        <v>50.830002</v>
      </c>
      <c r="E2054">
        <v>51.389999000000003</v>
      </c>
      <c r="F2054">
        <v>48.790568999999998</v>
      </c>
      <c r="G2054">
        <v>16936700</v>
      </c>
    </row>
    <row r="2055" spans="1:7" x14ac:dyDescent="0.2">
      <c r="A2055" s="31">
        <v>44279</v>
      </c>
      <c r="B2055">
        <v>51.169998</v>
      </c>
      <c r="C2055">
        <v>51.889999000000003</v>
      </c>
      <c r="D2055">
        <v>51.150002000000001</v>
      </c>
      <c r="E2055">
        <v>51.52</v>
      </c>
      <c r="F2055">
        <v>48.913994000000002</v>
      </c>
      <c r="G2055">
        <v>14997400</v>
      </c>
    </row>
    <row r="2056" spans="1:7" x14ac:dyDescent="0.2">
      <c r="A2056" s="31">
        <v>44280</v>
      </c>
      <c r="B2056">
        <v>51.700001</v>
      </c>
      <c r="C2056">
        <v>52.060001</v>
      </c>
      <c r="D2056">
        <v>51.169998</v>
      </c>
      <c r="E2056">
        <v>52.02</v>
      </c>
      <c r="F2056">
        <v>49.388699000000003</v>
      </c>
      <c r="G2056">
        <v>17091900</v>
      </c>
    </row>
    <row r="2057" spans="1:7" x14ac:dyDescent="0.2">
      <c r="A2057" s="31">
        <v>44281</v>
      </c>
      <c r="B2057">
        <v>52.139999000000003</v>
      </c>
      <c r="C2057">
        <v>53.110000999999997</v>
      </c>
      <c r="D2057">
        <v>51.759998000000003</v>
      </c>
      <c r="E2057">
        <v>53.040000999999997</v>
      </c>
      <c r="F2057">
        <v>50.357109000000001</v>
      </c>
      <c r="G2057">
        <v>17126700</v>
      </c>
    </row>
    <row r="2058" spans="1:7" x14ac:dyDescent="0.2">
      <c r="A2058" s="31">
        <v>44284</v>
      </c>
      <c r="B2058">
        <v>52.73</v>
      </c>
      <c r="C2058">
        <v>53.939999</v>
      </c>
      <c r="D2058">
        <v>52.709999000000003</v>
      </c>
      <c r="E2058">
        <v>53.849997999999999</v>
      </c>
      <c r="F2058">
        <v>51.126128999999999</v>
      </c>
      <c r="G2058">
        <v>17514100</v>
      </c>
    </row>
    <row r="2059" spans="1:7" x14ac:dyDescent="0.2">
      <c r="A2059" s="31">
        <v>44285</v>
      </c>
      <c r="B2059">
        <v>53.75</v>
      </c>
      <c r="C2059">
        <v>53.790000999999997</v>
      </c>
      <c r="D2059">
        <v>52.93</v>
      </c>
      <c r="E2059">
        <v>53.150002000000001</v>
      </c>
      <c r="F2059">
        <v>50.461544000000004</v>
      </c>
      <c r="G2059">
        <v>14871800</v>
      </c>
    </row>
    <row r="2060" spans="1:7" x14ac:dyDescent="0.2">
      <c r="A2060" s="31">
        <v>44286</v>
      </c>
      <c r="B2060">
        <v>53.029998999999997</v>
      </c>
      <c r="C2060">
        <v>53.169998</v>
      </c>
      <c r="D2060">
        <v>52.5</v>
      </c>
      <c r="E2060">
        <v>52.709999000000003</v>
      </c>
      <c r="F2060">
        <v>50.043793000000001</v>
      </c>
      <c r="G2060">
        <v>15826500</v>
      </c>
    </row>
    <row r="2061" spans="1:7" x14ac:dyDescent="0.2">
      <c r="A2061" s="31">
        <v>44287</v>
      </c>
      <c r="B2061">
        <v>52.959999000000003</v>
      </c>
      <c r="C2061">
        <v>53.150002000000001</v>
      </c>
      <c r="D2061">
        <v>52.459999000000003</v>
      </c>
      <c r="E2061">
        <v>52.509998000000003</v>
      </c>
      <c r="F2061">
        <v>49.853915999999998</v>
      </c>
      <c r="G2061">
        <v>15834700</v>
      </c>
    </row>
    <row r="2062" spans="1:7" x14ac:dyDescent="0.2">
      <c r="A2062" s="31">
        <v>44291</v>
      </c>
      <c r="B2062">
        <v>52.349997999999999</v>
      </c>
      <c r="C2062">
        <v>53.220001000000003</v>
      </c>
      <c r="D2062">
        <v>52.290000999999997</v>
      </c>
      <c r="E2062">
        <v>52.810001</v>
      </c>
      <c r="F2062">
        <v>50.138741000000003</v>
      </c>
      <c r="G2062">
        <v>16368700</v>
      </c>
    </row>
    <row r="2063" spans="1:7" x14ac:dyDescent="0.2">
      <c r="A2063" s="31">
        <v>44292</v>
      </c>
      <c r="B2063">
        <v>53.040000999999997</v>
      </c>
      <c r="C2063">
        <v>53.650002000000001</v>
      </c>
      <c r="D2063">
        <v>52.900002000000001</v>
      </c>
      <c r="E2063">
        <v>53.189999</v>
      </c>
      <c r="F2063">
        <v>50.499516</v>
      </c>
      <c r="G2063">
        <v>15614300</v>
      </c>
    </row>
    <row r="2064" spans="1:7" x14ac:dyDescent="0.2">
      <c r="A2064" s="31">
        <v>44293</v>
      </c>
      <c r="B2064">
        <v>53.279998999999997</v>
      </c>
      <c r="C2064">
        <v>53.5</v>
      </c>
      <c r="D2064">
        <v>53.119999</v>
      </c>
      <c r="E2064">
        <v>53.279998999999997</v>
      </c>
      <c r="F2064">
        <v>50.584964999999997</v>
      </c>
      <c r="G2064">
        <v>10062700</v>
      </c>
    </row>
    <row r="2065" spans="1:7" x14ac:dyDescent="0.2">
      <c r="A2065" s="31">
        <v>44294</v>
      </c>
      <c r="B2065">
        <v>53.169998</v>
      </c>
      <c r="C2065">
        <v>53.380001</v>
      </c>
      <c r="D2065">
        <v>52.970001000000003</v>
      </c>
      <c r="E2065">
        <v>53.119999</v>
      </c>
      <c r="F2065">
        <v>50.433059999999998</v>
      </c>
      <c r="G2065">
        <v>9695600</v>
      </c>
    </row>
    <row r="2066" spans="1:7" x14ac:dyDescent="0.2">
      <c r="A2066" s="31">
        <v>44295</v>
      </c>
      <c r="B2066">
        <v>53.169998</v>
      </c>
      <c r="C2066">
        <v>53.279998999999997</v>
      </c>
      <c r="D2066">
        <v>52.810001</v>
      </c>
      <c r="E2066">
        <v>53.18</v>
      </c>
      <c r="F2066">
        <v>50.490025000000003</v>
      </c>
      <c r="G2066">
        <v>10828200</v>
      </c>
    </row>
    <row r="2067" spans="1:7" x14ac:dyDescent="0.2">
      <c r="A2067" s="31">
        <v>44298</v>
      </c>
      <c r="B2067">
        <v>53.330002</v>
      </c>
      <c r="C2067">
        <v>53.549999</v>
      </c>
      <c r="D2067">
        <v>53.099997999999999</v>
      </c>
      <c r="E2067">
        <v>53.349997999999999</v>
      </c>
      <c r="F2067">
        <v>50.651423999999999</v>
      </c>
      <c r="G2067">
        <v>8565300</v>
      </c>
    </row>
    <row r="2068" spans="1:7" x14ac:dyDescent="0.2">
      <c r="A2068" s="31">
        <v>44299</v>
      </c>
      <c r="B2068">
        <v>53.040000999999997</v>
      </c>
      <c r="C2068">
        <v>53.290000999999997</v>
      </c>
      <c r="D2068">
        <v>52.810001</v>
      </c>
      <c r="E2068">
        <v>53.09</v>
      </c>
      <c r="F2068">
        <v>50.404575000000001</v>
      </c>
      <c r="G2068">
        <v>11071700</v>
      </c>
    </row>
    <row r="2069" spans="1:7" x14ac:dyDescent="0.2">
      <c r="A2069" s="31">
        <v>44300</v>
      </c>
      <c r="B2069">
        <v>52.98</v>
      </c>
      <c r="C2069">
        <v>53.189999</v>
      </c>
      <c r="D2069">
        <v>52.650002000000001</v>
      </c>
      <c r="E2069">
        <v>53.080002</v>
      </c>
      <c r="F2069">
        <v>50.395083999999997</v>
      </c>
      <c r="G2069">
        <v>9787600</v>
      </c>
    </row>
    <row r="2070" spans="1:7" x14ac:dyDescent="0.2">
      <c r="A2070" s="31">
        <v>44301</v>
      </c>
      <c r="B2070">
        <v>53.130001</v>
      </c>
      <c r="C2070">
        <v>53.66</v>
      </c>
      <c r="D2070">
        <v>53.119999</v>
      </c>
      <c r="E2070">
        <v>53.330002</v>
      </c>
      <c r="F2070">
        <v>50.632441999999998</v>
      </c>
      <c r="G2070">
        <v>13078100</v>
      </c>
    </row>
    <row r="2071" spans="1:7" x14ac:dyDescent="0.2">
      <c r="A2071" s="31">
        <v>44302</v>
      </c>
      <c r="B2071">
        <v>53.740001999999997</v>
      </c>
      <c r="C2071">
        <v>53.799999</v>
      </c>
      <c r="D2071">
        <v>53.380001</v>
      </c>
      <c r="E2071">
        <v>53.68</v>
      </c>
      <c r="F2071">
        <v>50.964733000000003</v>
      </c>
      <c r="G2071">
        <v>17974100</v>
      </c>
    </row>
    <row r="2072" spans="1:7" x14ac:dyDescent="0.2">
      <c r="A2072" s="31">
        <v>44305</v>
      </c>
      <c r="B2072">
        <v>54</v>
      </c>
      <c r="C2072">
        <v>54.360000999999997</v>
      </c>
      <c r="D2072">
        <v>53.299999</v>
      </c>
      <c r="E2072">
        <v>54</v>
      </c>
      <c r="F2072">
        <v>51.268546999999998</v>
      </c>
      <c r="G2072">
        <v>19352900</v>
      </c>
    </row>
    <row r="2073" spans="1:7" x14ac:dyDescent="0.2">
      <c r="A2073" s="31">
        <v>44306</v>
      </c>
      <c r="B2073">
        <v>53.84</v>
      </c>
      <c r="C2073">
        <v>54.59</v>
      </c>
      <c r="D2073">
        <v>53.810001</v>
      </c>
      <c r="E2073">
        <v>54.169998</v>
      </c>
      <c r="F2073">
        <v>51.429946999999999</v>
      </c>
      <c r="G2073">
        <v>14419200</v>
      </c>
    </row>
    <row r="2074" spans="1:7" x14ac:dyDescent="0.2">
      <c r="A2074" s="31">
        <v>44307</v>
      </c>
      <c r="B2074">
        <v>54.240001999999997</v>
      </c>
      <c r="C2074">
        <v>54.740001999999997</v>
      </c>
      <c r="D2074">
        <v>54.240001999999997</v>
      </c>
      <c r="E2074">
        <v>54.610000999999997</v>
      </c>
      <c r="F2074">
        <v>51.847690999999998</v>
      </c>
      <c r="G2074">
        <v>13866500</v>
      </c>
    </row>
    <row r="2075" spans="1:7" x14ac:dyDescent="0.2">
      <c r="A2075" s="31">
        <v>44308</v>
      </c>
      <c r="B2075">
        <v>54.470001000000003</v>
      </c>
      <c r="C2075">
        <v>54.869999</v>
      </c>
      <c r="D2075">
        <v>54.32</v>
      </c>
      <c r="E2075">
        <v>54.439999</v>
      </c>
      <c r="F2075">
        <v>51.686290999999997</v>
      </c>
      <c r="G2075">
        <v>12558900</v>
      </c>
    </row>
    <row r="2076" spans="1:7" x14ac:dyDescent="0.2">
      <c r="A2076" s="31">
        <v>44309</v>
      </c>
      <c r="B2076">
        <v>54.400002000000001</v>
      </c>
      <c r="C2076">
        <v>54.59</v>
      </c>
      <c r="D2076">
        <v>54.169998</v>
      </c>
      <c r="E2076">
        <v>54.470001000000003</v>
      </c>
      <c r="F2076">
        <v>51.714775000000003</v>
      </c>
      <c r="G2076">
        <v>9020500</v>
      </c>
    </row>
    <row r="2077" spans="1:7" x14ac:dyDescent="0.2">
      <c r="A2077" s="31">
        <v>44312</v>
      </c>
      <c r="B2077">
        <v>54.470001000000003</v>
      </c>
      <c r="C2077">
        <v>54.509998000000003</v>
      </c>
      <c r="D2077">
        <v>53.580002</v>
      </c>
      <c r="E2077">
        <v>53.66</v>
      </c>
      <c r="F2077">
        <v>50.945743999999998</v>
      </c>
      <c r="G2077">
        <v>11684600</v>
      </c>
    </row>
    <row r="2078" spans="1:7" x14ac:dyDescent="0.2">
      <c r="A2078" s="31">
        <v>44313</v>
      </c>
      <c r="B2078">
        <v>53.560001</v>
      </c>
      <c r="C2078">
        <v>53.700001</v>
      </c>
      <c r="D2078">
        <v>53.32</v>
      </c>
      <c r="E2078">
        <v>53.580002</v>
      </c>
      <c r="F2078">
        <v>50.869793000000001</v>
      </c>
      <c r="G2078">
        <v>9852400</v>
      </c>
    </row>
    <row r="2079" spans="1:7" x14ac:dyDescent="0.2">
      <c r="A2079" s="31">
        <v>44314</v>
      </c>
      <c r="B2079">
        <v>53.98</v>
      </c>
      <c r="C2079">
        <v>54.049999</v>
      </c>
      <c r="D2079">
        <v>53.439999</v>
      </c>
      <c r="E2079">
        <v>53.59</v>
      </c>
      <c r="F2079">
        <v>50.879283999999998</v>
      </c>
      <c r="G2079">
        <v>10868100</v>
      </c>
    </row>
    <row r="2080" spans="1:7" x14ac:dyDescent="0.2">
      <c r="A2080" s="31">
        <v>44315</v>
      </c>
      <c r="B2080">
        <v>53.540000999999997</v>
      </c>
      <c r="C2080">
        <v>54.360000999999997</v>
      </c>
      <c r="D2080">
        <v>53.43</v>
      </c>
      <c r="E2080">
        <v>54.259998000000003</v>
      </c>
      <c r="F2080">
        <v>51.515391999999999</v>
      </c>
      <c r="G2080">
        <v>15391000</v>
      </c>
    </row>
    <row r="2081" spans="1:7" x14ac:dyDescent="0.2">
      <c r="A2081" s="31">
        <v>44316</v>
      </c>
      <c r="B2081">
        <v>54.25</v>
      </c>
      <c r="C2081">
        <v>54.27</v>
      </c>
      <c r="D2081">
        <v>53.689999</v>
      </c>
      <c r="E2081">
        <v>53.98</v>
      </c>
      <c r="F2081">
        <v>51.249554000000003</v>
      </c>
      <c r="G2081">
        <v>14912600</v>
      </c>
    </row>
    <row r="2082" spans="1:7" x14ac:dyDescent="0.2">
      <c r="A2082" s="31">
        <v>44319</v>
      </c>
      <c r="B2082">
        <v>54.27</v>
      </c>
      <c r="C2082">
        <v>54.799999</v>
      </c>
      <c r="D2082">
        <v>54.16</v>
      </c>
      <c r="E2082">
        <v>54.48</v>
      </c>
      <c r="F2082">
        <v>51.724266</v>
      </c>
      <c r="G2082">
        <v>10417900</v>
      </c>
    </row>
    <row r="2083" spans="1:7" x14ac:dyDescent="0.2">
      <c r="A2083" s="31">
        <v>44320</v>
      </c>
      <c r="B2083">
        <v>54.57</v>
      </c>
      <c r="C2083">
        <v>54.619999</v>
      </c>
      <c r="D2083">
        <v>53.939999</v>
      </c>
      <c r="E2083">
        <v>54.139999000000003</v>
      </c>
      <c r="F2083">
        <v>51.401463</v>
      </c>
      <c r="G2083">
        <v>14151000</v>
      </c>
    </row>
    <row r="2084" spans="1:7" x14ac:dyDescent="0.2">
      <c r="A2084" s="31">
        <v>44321</v>
      </c>
      <c r="B2084">
        <v>54.139999000000003</v>
      </c>
      <c r="C2084">
        <v>54.240001999999997</v>
      </c>
      <c r="D2084">
        <v>53.709999000000003</v>
      </c>
      <c r="E2084">
        <v>54</v>
      </c>
      <c r="F2084">
        <v>51.268546999999998</v>
      </c>
      <c r="G2084">
        <v>9665900</v>
      </c>
    </row>
    <row r="2085" spans="1:7" x14ac:dyDescent="0.2">
      <c r="A2085" s="31">
        <v>44322</v>
      </c>
      <c r="B2085">
        <v>54.119999</v>
      </c>
      <c r="C2085">
        <v>54.610000999999997</v>
      </c>
      <c r="D2085">
        <v>54.049999</v>
      </c>
      <c r="E2085">
        <v>54.540000999999997</v>
      </c>
      <c r="F2085">
        <v>51.781227000000001</v>
      </c>
      <c r="G2085">
        <v>11572700</v>
      </c>
    </row>
    <row r="2086" spans="1:7" x14ac:dyDescent="0.2">
      <c r="A2086" s="31">
        <v>44323</v>
      </c>
      <c r="B2086">
        <v>54.439999</v>
      </c>
      <c r="C2086">
        <v>54.77</v>
      </c>
      <c r="D2086">
        <v>54.16</v>
      </c>
      <c r="E2086">
        <v>54.509998000000003</v>
      </c>
      <c r="F2086">
        <v>51.752746999999999</v>
      </c>
      <c r="G2086">
        <v>10637500</v>
      </c>
    </row>
    <row r="2087" spans="1:7" x14ac:dyDescent="0.2">
      <c r="A2087" s="31">
        <v>44326</v>
      </c>
      <c r="B2087">
        <v>54.880001</v>
      </c>
      <c r="C2087">
        <v>55.5</v>
      </c>
      <c r="D2087">
        <v>54.830002</v>
      </c>
      <c r="E2087">
        <v>54.91</v>
      </c>
      <c r="F2087">
        <v>52.132511000000001</v>
      </c>
      <c r="G2087">
        <v>15545800</v>
      </c>
    </row>
    <row r="2088" spans="1:7" x14ac:dyDescent="0.2">
      <c r="A2088" s="31">
        <v>44327</v>
      </c>
      <c r="B2088">
        <v>55.029998999999997</v>
      </c>
      <c r="C2088">
        <v>55.139999000000003</v>
      </c>
      <c r="D2088">
        <v>54.049999</v>
      </c>
      <c r="E2088">
        <v>54.32</v>
      </c>
      <c r="F2088">
        <v>51.572361000000001</v>
      </c>
      <c r="G2088">
        <v>12986700</v>
      </c>
    </row>
    <row r="2089" spans="1:7" x14ac:dyDescent="0.2">
      <c r="A2089" s="31">
        <v>44328</v>
      </c>
      <c r="B2089">
        <v>54.360000999999997</v>
      </c>
      <c r="C2089">
        <v>54.560001</v>
      </c>
      <c r="D2089">
        <v>53.880001</v>
      </c>
      <c r="E2089">
        <v>54.040000999999997</v>
      </c>
      <c r="F2089">
        <v>51.306522000000001</v>
      </c>
      <c r="G2089">
        <v>15836500</v>
      </c>
    </row>
    <row r="2090" spans="1:7" x14ac:dyDescent="0.2">
      <c r="A2090" s="31">
        <v>44329</v>
      </c>
      <c r="B2090">
        <v>53.970001000000003</v>
      </c>
      <c r="C2090">
        <v>54.779998999999997</v>
      </c>
      <c r="D2090">
        <v>53.830002</v>
      </c>
      <c r="E2090">
        <v>54.509998000000003</v>
      </c>
      <c r="F2090">
        <v>51.752746999999999</v>
      </c>
      <c r="G2090">
        <v>15475800</v>
      </c>
    </row>
    <row r="2091" spans="1:7" x14ac:dyDescent="0.2">
      <c r="A2091" s="31">
        <v>44330</v>
      </c>
      <c r="B2091">
        <v>54.900002000000001</v>
      </c>
      <c r="C2091">
        <v>55.099997999999999</v>
      </c>
      <c r="D2091">
        <v>54.689999</v>
      </c>
      <c r="E2091">
        <v>54.73</v>
      </c>
      <c r="F2091">
        <v>51.961616999999997</v>
      </c>
      <c r="G2091">
        <v>11725300</v>
      </c>
    </row>
    <row r="2092" spans="1:7" x14ac:dyDescent="0.2">
      <c r="A2092" s="31">
        <v>44333</v>
      </c>
      <c r="B2092">
        <v>54.84</v>
      </c>
      <c r="C2092">
        <v>55.02</v>
      </c>
      <c r="D2092">
        <v>54.5</v>
      </c>
      <c r="E2092">
        <v>54.639999000000003</v>
      </c>
      <c r="F2092">
        <v>51.876175000000003</v>
      </c>
      <c r="G2092">
        <v>12119800</v>
      </c>
    </row>
    <row r="2093" spans="1:7" x14ac:dyDescent="0.2">
      <c r="A2093" s="31">
        <v>44334</v>
      </c>
      <c r="B2093">
        <v>54.389999000000003</v>
      </c>
      <c r="C2093">
        <v>54.560001</v>
      </c>
      <c r="D2093">
        <v>54.099997999999999</v>
      </c>
      <c r="E2093">
        <v>54.34</v>
      </c>
      <c r="F2093">
        <v>51.591346999999999</v>
      </c>
      <c r="G2093">
        <v>13232500</v>
      </c>
    </row>
    <row r="2094" spans="1:7" x14ac:dyDescent="0.2">
      <c r="A2094" s="31">
        <v>44335</v>
      </c>
      <c r="B2094">
        <v>54.119999</v>
      </c>
      <c r="C2094">
        <v>54.18</v>
      </c>
      <c r="D2094">
        <v>53.610000999999997</v>
      </c>
      <c r="E2094">
        <v>54.169998</v>
      </c>
      <c r="F2094">
        <v>51.429946999999999</v>
      </c>
      <c r="G2094">
        <v>15126100</v>
      </c>
    </row>
    <row r="2095" spans="1:7" x14ac:dyDescent="0.2">
      <c r="A2095" s="31">
        <v>44336</v>
      </c>
      <c r="B2095">
        <v>54.119999</v>
      </c>
      <c r="C2095">
        <v>54.799999</v>
      </c>
      <c r="D2095">
        <v>54.119999</v>
      </c>
      <c r="E2095">
        <v>54.650002000000001</v>
      </c>
      <c r="F2095">
        <v>51.885674000000002</v>
      </c>
      <c r="G2095">
        <v>10948400</v>
      </c>
    </row>
    <row r="2096" spans="1:7" x14ac:dyDescent="0.2">
      <c r="A2096" s="31">
        <v>44337</v>
      </c>
      <c r="B2096">
        <v>54.799999</v>
      </c>
      <c r="C2096">
        <v>55.119999</v>
      </c>
      <c r="D2096">
        <v>54.220001000000003</v>
      </c>
      <c r="E2096">
        <v>54.619999</v>
      </c>
      <c r="F2096">
        <v>51.857182000000002</v>
      </c>
      <c r="G2096">
        <v>16033200</v>
      </c>
    </row>
    <row r="2097" spans="1:7" x14ac:dyDescent="0.2">
      <c r="A2097" s="31">
        <v>44340</v>
      </c>
      <c r="B2097">
        <v>54.630001</v>
      </c>
      <c r="C2097">
        <v>54.93</v>
      </c>
      <c r="D2097">
        <v>54.490001999999997</v>
      </c>
      <c r="E2097">
        <v>54.799999</v>
      </c>
      <c r="F2097">
        <v>52.028080000000003</v>
      </c>
      <c r="G2097">
        <v>10326100</v>
      </c>
    </row>
    <row r="2098" spans="1:7" x14ac:dyDescent="0.2">
      <c r="A2098" s="31">
        <v>44341</v>
      </c>
      <c r="B2098">
        <v>54.82</v>
      </c>
      <c r="C2098">
        <v>54.82</v>
      </c>
      <c r="D2098">
        <v>54.349997999999999</v>
      </c>
      <c r="E2098">
        <v>54.790000999999997</v>
      </c>
      <c r="F2098">
        <v>52.018585000000002</v>
      </c>
      <c r="G2098">
        <v>11916500</v>
      </c>
    </row>
    <row r="2099" spans="1:7" x14ac:dyDescent="0.2">
      <c r="A2099" s="31">
        <v>44342</v>
      </c>
      <c r="B2099">
        <v>54.98</v>
      </c>
      <c r="C2099">
        <v>55.049999</v>
      </c>
      <c r="D2099">
        <v>54.59</v>
      </c>
      <c r="E2099">
        <v>55.029998999999997</v>
      </c>
      <c r="F2099">
        <v>52.246448999999998</v>
      </c>
      <c r="G2099">
        <v>16064300</v>
      </c>
    </row>
    <row r="2100" spans="1:7" x14ac:dyDescent="0.2">
      <c r="A2100" s="31">
        <v>44343</v>
      </c>
      <c r="B2100">
        <v>55.209999000000003</v>
      </c>
      <c r="C2100">
        <v>55.57</v>
      </c>
      <c r="D2100">
        <v>54.779998999999997</v>
      </c>
      <c r="E2100">
        <v>55.490001999999997</v>
      </c>
      <c r="F2100">
        <v>52.683174000000001</v>
      </c>
      <c r="G2100">
        <v>59109600</v>
      </c>
    </row>
    <row r="2101" spans="1:7" x14ac:dyDescent="0.2">
      <c r="A2101" s="31">
        <v>44344</v>
      </c>
      <c r="B2101">
        <v>55.349997999999999</v>
      </c>
      <c r="C2101">
        <v>55.709999000000003</v>
      </c>
      <c r="D2101">
        <v>55.200001</v>
      </c>
      <c r="E2101">
        <v>55.290000999999997</v>
      </c>
      <c r="F2101">
        <v>52.493293999999999</v>
      </c>
      <c r="G2101">
        <v>17011600</v>
      </c>
    </row>
    <row r="2102" spans="1:7" x14ac:dyDescent="0.2">
      <c r="A2102" s="31">
        <v>44348</v>
      </c>
      <c r="B2102">
        <v>55.34</v>
      </c>
      <c r="C2102">
        <v>55.650002000000001</v>
      </c>
      <c r="D2102">
        <v>55.099997999999999</v>
      </c>
      <c r="E2102">
        <v>55.279998999999997</v>
      </c>
      <c r="F2102">
        <v>52.483798999999998</v>
      </c>
      <c r="G2102">
        <v>13304000</v>
      </c>
    </row>
    <row r="2103" spans="1:7" x14ac:dyDescent="0.2">
      <c r="A2103" s="31">
        <v>44349</v>
      </c>
      <c r="B2103">
        <v>55.5</v>
      </c>
      <c r="C2103">
        <v>55.560001</v>
      </c>
      <c r="D2103">
        <v>55.259998000000003</v>
      </c>
      <c r="E2103">
        <v>55.5</v>
      </c>
      <c r="F2103">
        <v>52.692669000000002</v>
      </c>
      <c r="G2103">
        <v>11328500</v>
      </c>
    </row>
    <row r="2104" spans="1:7" x14ac:dyDescent="0.2">
      <c r="A2104" s="31">
        <v>44350</v>
      </c>
      <c r="B2104">
        <v>55.18</v>
      </c>
      <c r="C2104">
        <v>55.740001999999997</v>
      </c>
      <c r="D2104">
        <v>55.099997999999999</v>
      </c>
      <c r="E2104">
        <v>55.639999000000003</v>
      </c>
      <c r="F2104">
        <v>52.825588000000003</v>
      </c>
      <c r="G2104">
        <v>17364300</v>
      </c>
    </row>
    <row r="2105" spans="1:7" x14ac:dyDescent="0.2">
      <c r="A2105" s="31">
        <v>44351</v>
      </c>
      <c r="B2105">
        <v>55.900002000000001</v>
      </c>
      <c r="C2105">
        <v>56.48</v>
      </c>
      <c r="D2105">
        <v>55.779998999999997</v>
      </c>
      <c r="E2105">
        <v>56.240001999999997</v>
      </c>
      <c r="F2105">
        <v>53.395245000000003</v>
      </c>
      <c r="G2105">
        <v>18935100</v>
      </c>
    </row>
    <row r="2106" spans="1:7" x14ac:dyDescent="0.2">
      <c r="A2106" s="31">
        <v>44354</v>
      </c>
      <c r="B2106">
        <v>56.310001</v>
      </c>
      <c r="C2106">
        <v>56.34</v>
      </c>
      <c r="D2106">
        <v>55.810001</v>
      </c>
      <c r="E2106">
        <v>56.040000999999997</v>
      </c>
      <c r="F2106">
        <v>53.205356999999999</v>
      </c>
      <c r="G2106">
        <v>14010800</v>
      </c>
    </row>
    <row r="2107" spans="1:7" x14ac:dyDescent="0.2">
      <c r="A2107" s="31">
        <v>44355</v>
      </c>
      <c r="B2107">
        <v>56.25</v>
      </c>
      <c r="C2107">
        <v>56.25</v>
      </c>
      <c r="D2107">
        <v>55.549999</v>
      </c>
      <c r="E2107">
        <v>55.650002000000001</v>
      </c>
      <c r="F2107">
        <v>52.835087000000001</v>
      </c>
      <c r="G2107">
        <v>10968300</v>
      </c>
    </row>
    <row r="2108" spans="1:7" x14ac:dyDescent="0.2">
      <c r="A2108" s="31">
        <v>44356</v>
      </c>
      <c r="B2108">
        <v>55.75</v>
      </c>
      <c r="C2108">
        <v>55.919998</v>
      </c>
      <c r="D2108">
        <v>55.48</v>
      </c>
      <c r="E2108">
        <v>55.48</v>
      </c>
      <c r="F2108">
        <v>52.673682999999997</v>
      </c>
      <c r="G2108">
        <v>9838800</v>
      </c>
    </row>
    <row r="2109" spans="1:7" x14ac:dyDescent="0.2">
      <c r="A2109" s="31">
        <v>44357</v>
      </c>
      <c r="B2109">
        <v>55.91</v>
      </c>
      <c r="C2109">
        <v>56.119999</v>
      </c>
      <c r="D2109">
        <v>55.759998000000003</v>
      </c>
      <c r="E2109">
        <v>55.91</v>
      </c>
      <c r="F2109">
        <v>53.081932000000002</v>
      </c>
      <c r="G2109">
        <v>12444400</v>
      </c>
    </row>
    <row r="2110" spans="1:7" x14ac:dyDescent="0.2">
      <c r="A2110" s="31">
        <v>44358</v>
      </c>
      <c r="B2110">
        <v>55.990001999999997</v>
      </c>
      <c r="C2110">
        <v>56.209999000000003</v>
      </c>
      <c r="D2110">
        <v>55.66</v>
      </c>
      <c r="E2110">
        <v>56.16</v>
      </c>
      <c r="F2110">
        <v>53.319285999999998</v>
      </c>
      <c r="G2110">
        <v>11825800</v>
      </c>
    </row>
    <row r="2111" spans="1:7" x14ac:dyDescent="0.2">
      <c r="A2111" s="31">
        <v>44361</v>
      </c>
      <c r="B2111">
        <v>55.689999</v>
      </c>
      <c r="C2111">
        <v>55.709999000000003</v>
      </c>
      <c r="D2111">
        <v>55.200001</v>
      </c>
      <c r="E2111">
        <v>55.549999</v>
      </c>
      <c r="F2111">
        <v>53.137543000000001</v>
      </c>
      <c r="G2111">
        <v>9710800</v>
      </c>
    </row>
    <row r="2112" spans="1:7" x14ac:dyDescent="0.2">
      <c r="A2112" s="31">
        <v>44362</v>
      </c>
      <c r="B2112">
        <v>55.779998999999997</v>
      </c>
      <c r="C2112">
        <v>55.790000999999997</v>
      </c>
      <c r="D2112">
        <v>55.189999</v>
      </c>
      <c r="E2112">
        <v>55.41</v>
      </c>
      <c r="F2112">
        <v>53.003619999999998</v>
      </c>
      <c r="G2112">
        <v>11154200</v>
      </c>
    </row>
    <row r="2113" spans="1:7" x14ac:dyDescent="0.2">
      <c r="A2113" s="31">
        <v>44363</v>
      </c>
      <c r="B2113">
        <v>55.439999</v>
      </c>
      <c r="C2113">
        <v>55.459999000000003</v>
      </c>
      <c r="D2113">
        <v>54.639999000000003</v>
      </c>
      <c r="E2113">
        <v>54.669998</v>
      </c>
      <c r="F2113">
        <v>52.295757000000002</v>
      </c>
      <c r="G2113">
        <v>15211700</v>
      </c>
    </row>
    <row r="2114" spans="1:7" x14ac:dyDescent="0.2">
      <c r="A2114" s="31">
        <v>44364</v>
      </c>
      <c r="B2114">
        <v>54.669998</v>
      </c>
      <c r="C2114">
        <v>55.150002000000001</v>
      </c>
      <c r="D2114">
        <v>54.650002000000001</v>
      </c>
      <c r="E2114">
        <v>54.950001</v>
      </c>
      <c r="F2114">
        <v>52.563599000000004</v>
      </c>
      <c r="G2114">
        <v>10658400</v>
      </c>
    </row>
    <row r="2115" spans="1:7" x14ac:dyDescent="0.2">
      <c r="A2115" s="31">
        <v>44365</v>
      </c>
      <c r="B2115">
        <v>54.509998000000003</v>
      </c>
      <c r="C2115">
        <v>54.619999</v>
      </c>
      <c r="D2115">
        <v>53.720001000000003</v>
      </c>
      <c r="E2115">
        <v>53.77</v>
      </c>
      <c r="F2115">
        <v>51.434840999999999</v>
      </c>
      <c r="G2115">
        <v>31445600</v>
      </c>
    </row>
    <row r="2116" spans="1:7" x14ac:dyDescent="0.2">
      <c r="A2116" s="31">
        <v>44368</v>
      </c>
      <c r="B2116">
        <v>54.220001000000003</v>
      </c>
      <c r="C2116">
        <v>54.43</v>
      </c>
      <c r="D2116">
        <v>54</v>
      </c>
      <c r="E2116">
        <v>54.360000999999997</v>
      </c>
      <c r="F2116">
        <v>51.999222000000003</v>
      </c>
      <c r="G2116">
        <v>14404300</v>
      </c>
    </row>
    <row r="2117" spans="1:7" x14ac:dyDescent="0.2">
      <c r="A2117" s="31">
        <v>44369</v>
      </c>
      <c r="B2117">
        <v>54.34</v>
      </c>
      <c r="C2117">
        <v>54.849997999999999</v>
      </c>
      <c r="D2117">
        <v>54.259998000000003</v>
      </c>
      <c r="E2117">
        <v>54.560001</v>
      </c>
      <c r="F2117">
        <v>52.190536000000002</v>
      </c>
      <c r="G2117">
        <v>13072800</v>
      </c>
    </row>
    <row r="2118" spans="1:7" x14ac:dyDescent="0.2">
      <c r="A2118" s="31">
        <v>44370</v>
      </c>
      <c r="B2118">
        <v>54.560001</v>
      </c>
      <c r="C2118">
        <v>54.599997999999999</v>
      </c>
      <c r="D2118">
        <v>54.110000999999997</v>
      </c>
      <c r="E2118">
        <v>54.119999</v>
      </c>
      <c r="F2118">
        <v>51.769641999999997</v>
      </c>
      <c r="G2118">
        <v>12339200</v>
      </c>
    </row>
    <row r="2119" spans="1:7" x14ac:dyDescent="0.2">
      <c r="A2119" s="31">
        <v>44371</v>
      </c>
      <c r="B2119">
        <v>54.259998000000003</v>
      </c>
      <c r="C2119">
        <v>54.419998</v>
      </c>
      <c r="D2119">
        <v>54</v>
      </c>
      <c r="E2119">
        <v>54.389999000000003</v>
      </c>
      <c r="F2119">
        <v>52.027915999999998</v>
      </c>
      <c r="G2119">
        <v>11488400</v>
      </c>
    </row>
    <row r="2120" spans="1:7" x14ac:dyDescent="0.2">
      <c r="A2120" s="31">
        <v>44372</v>
      </c>
      <c r="B2120">
        <v>54.240001999999997</v>
      </c>
      <c r="C2120">
        <v>54.470001000000003</v>
      </c>
      <c r="D2120">
        <v>54.009998000000003</v>
      </c>
      <c r="E2120">
        <v>54.32</v>
      </c>
      <c r="F2120">
        <v>51.96096</v>
      </c>
      <c r="G2120">
        <v>18880300</v>
      </c>
    </row>
    <row r="2121" spans="1:7" x14ac:dyDescent="0.2">
      <c r="A2121" s="31">
        <v>44375</v>
      </c>
      <c r="B2121">
        <v>54.25</v>
      </c>
      <c r="C2121">
        <v>54.369999</v>
      </c>
      <c r="D2121">
        <v>54</v>
      </c>
      <c r="E2121">
        <v>54.259998000000003</v>
      </c>
      <c r="F2121">
        <v>51.903564000000003</v>
      </c>
      <c r="G2121">
        <v>10556900</v>
      </c>
    </row>
    <row r="2122" spans="1:7" x14ac:dyDescent="0.2">
      <c r="A2122" s="31">
        <v>44376</v>
      </c>
      <c r="B2122">
        <v>54.130001</v>
      </c>
      <c r="C2122">
        <v>54.34</v>
      </c>
      <c r="D2122">
        <v>53.720001000000003</v>
      </c>
      <c r="E2122">
        <v>53.860000999999997</v>
      </c>
      <c r="F2122">
        <v>51.520935000000001</v>
      </c>
      <c r="G2122">
        <v>12300900</v>
      </c>
    </row>
    <row r="2123" spans="1:7" x14ac:dyDescent="0.2">
      <c r="A2123" s="31">
        <v>44377</v>
      </c>
      <c r="B2123">
        <v>53.799999</v>
      </c>
      <c r="C2123">
        <v>54.18</v>
      </c>
      <c r="D2123">
        <v>53.75</v>
      </c>
      <c r="E2123">
        <v>54.110000999999997</v>
      </c>
      <c r="F2123">
        <v>51.760078</v>
      </c>
      <c r="G2123">
        <v>14614200</v>
      </c>
    </row>
    <row r="2124" spans="1:7" x14ac:dyDescent="0.2">
      <c r="A2124" s="31">
        <v>44378</v>
      </c>
      <c r="B2124">
        <v>54.34</v>
      </c>
      <c r="C2124">
        <v>54.48</v>
      </c>
      <c r="D2124">
        <v>53.860000999999997</v>
      </c>
      <c r="E2124">
        <v>53.959999000000003</v>
      </c>
      <c r="F2124">
        <v>51.616596000000001</v>
      </c>
      <c r="G2124">
        <v>13214700</v>
      </c>
    </row>
    <row r="2125" spans="1:7" x14ac:dyDescent="0.2">
      <c r="A2125" s="31">
        <v>44379</v>
      </c>
      <c r="B2125">
        <v>54</v>
      </c>
      <c r="C2125">
        <v>54.450001</v>
      </c>
      <c r="D2125">
        <v>54</v>
      </c>
      <c r="E2125">
        <v>54.18</v>
      </c>
      <c r="F2125">
        <v>51.827033999999998</v>
      </c>
      <c r="G2125">
        <v>10604600</v>
      </c>
    </row>
    <row r="2126" spans="1:7" x14ac:dyDescent="0.2">
      <c r="A2126" s="31">
        <v>44383</v>
      </c>
      <c r="B2126">
        <v>53.990001999999997</v>
      </c>
      <c r="C2126">
        <v>54.09</v>
      </c>
      <c r="D2126">
        <v>53.549999</v>
      </c>
      <c r="E2126">
        <v>53.880001</v>
      </c>
      <c r="F2126">
        <v>51.540066000000003</v>
      </c>
      <c r="G2126">
        <v>15278200</v>
      </c>
    </row>
    <row r="2127" spans="1:7" x14ac:dyDescent="0.2">
      <c r="A2127" s="31">
        <v>44384</v>
      </c>
      <c r="B2127">
        <v>53.720001000000003</v>
      </c>
      <c r="C2127">
        <v>54.380001</v>
      </c>
      <c r="D2127">
        <v>53.720001000000003</v>
      </c>
      <c r="E2127">
        <v>54.32</v>
      </c>
      <c r="F2127">
        <v>51.96096</v>
      </c>
      <c r="G2127">
        <v>14377700</v>
      </c>
    </row>
    <row r="2128" spans="1:7" x14ac:dyDescent="0.2">
      <c r="A2128" s="31">
        <v>44385</v>
      </c>
      <c r="B2128">
        <v>54.009998000000003</v>
      </c>
      <c r="C2128">
        <v>54.169998</v>
      </c>
      <c r="D2128">
        <v>53.740001999999997</v>
      </c>
      <c r="E2128">
        <v>54.130001</v>
      </c>
      <c r="F2128">
        <v>51.779209000000002</v>
      </c>
      <c r="G2128">
        <v>11943900</v>
      </c>
    </row>
    <row r="2129" spans="1:7" x14ac:dyDescent="0.2">
      <c r="A2129" s="31">
        <v>44386</v>
      </c>
      <c r="B2129">
        <v>54.25</v>
      </c>
      <c r="C2129">
        <v>54.52</v>
      </c>
      <c r="D2129">
        <v>54.18</v>
      </c>
      <c r="E2129">
        <v>54.459999000000003</v>
      </c>
      <c r="F2129">
        <v>52.094875000000002</v>
      </c>
      <c r="G2129">
        <v>10847000</v>
      </c>
    </row>
    <row r="2130" spans="1:7" x14ac:dyDescent="0.2">
      <c r="A2130" s="31">
        <v>44389</v>
      </c>
      <c r="B2130">
        <v>54.32</v>
      </c>
      <c r="C2130">
        <v>54.599997999999999</v>
      </c>
      <c r="D2130">
        <v>54.27</v>
      </c>
      <c r="E2130">
        <v>54.48</v>
      </c>
      <c r="F2130">
        <v>52.11401</v>
      </c>
      <c r="G2130">
        <v>15107600</v>
      </c>
    </row>
    <row r="2131" spans="1:7" x14ac:dyDescent="0.2">
      <c r="A2131" s="31">
        <v>44390</v>
      </c>
      <c r="B2131">
        <v>54.950001</v>
      </c>
      <c r="C2131">
        <v>55.299999</v>
      </c>
      <c r="D2131">
        <v>54.75</v>
      </c>
      <c r="E2131">
        <v>55.02</v>
      </c>
      <c r="F2131">
        <v>52.630558000000001</v>
      </c>
      <c r="G2131">
        <v>15170800</v>
      </c>
    </row>
    <row r="2132" spans="1:7" x14ac:dyDescent="0.2">
      <c r="A2132" s="31">
        <v>44391</v>
      </c>
      <c r="B2132">
        <v>55.02</v>
      </c>
      <c r="C2132">
        <v>56.349997999999999</v>
      </c>
      <c r="D2132">
        <v>54.959999000000003</v>
      </c>
      <c r="E2132">
        <v>56.259998000000003</v>
      </c>
      <c r="F2132">
        <v>53.816707999999998</v>
      </c>
      <c r="G2132">
        <v>22002700</v>
      </c>
    </row>
    <row r="2133" spans="1:7" x14ac:dyDescent="0.2">
      <c r="A2133" s="31">
        <v>44392</v>
      </c>
      <c r="B2133">
        <v>56.240001999999997</v>
      </c>
      <c r="C2133">
        <v>56.470001000000003</v>
      </c>
      <c r="D2133">
        <v>55.91</v>
      </c>
      <c r="E2133">
        <v>56.439999</v>
      </c>
      <c r="F2133">
        <v>53.988883999999999</v>
      </c>
      <c r="G2133">
        <v>15068200</v>
      </c>
    </row>
    <row r="2134" spans="1:7" x14ac:dyDescent="0.2">
      <c r="A2134" s="31">
        <v>44393</v>
      </c>
      <c r="B2134">
        <v>56.459999000000003</v>
      </c>
      <c r="C2134">
        <v>56.68</v>
      </c>
      <c r="D2134">
        <v>56.259998000000003</v>
      </c>
      <c r="E2134">
        <v>56.400002000000001</v>
      </c>
      <c r="F2134">
        <v>53.950626</v>
      </c>
      <c r="G2134">
        <v>14860500</v>
      </c>
    </row>
    <row r="2135" spans="1:7" x14ac:dyDescent="0.2">
      <c r="A2135" s="31">
        <v>44396</v>
      </c>
      <c r="B2135">
        <v>56.080002</v>
      </c>
      <c r="C2135">
        <v>56.349997999999999</v>
      </c>
      <c r="D2135">
        <v>55.16</v>
      </c>
      <c r="E2135">
        <v>55.73</v>
      </c>
      <c r="F2135">
        <v>53.309722999999998</v>
      </c>
      <c r="G2135">
        <v>19527000</v>
      </c>
    </row>
    <row r="2136" spans="1:7" x14ac:dyDescent="0.2">
      <c r="A2136" s="31">
        <v>44397</v>
      </c>
      <c r="B2136">
        <v>55.73</v>
      </c>
      <c r="C2136">
        <v>56.330002</v>
      </c>
      <c r="D2136">
        <v>55.52</v>
      </c>
      <c r="E2136">
        <v>55.830002</v>
      </c>
      <c r="F2136">
        <v>53.405383999999998</v>
      </c>
      <c r="G2136">
        <v>16257900</v>
      </c>
    </row>
    <row r="2137" spans="1:7" x14ac:dyDescent="0.2">
      <c r="A2137" s="31">
        <v>44398</v>
      </c>
      <c r="B2137">
        <v>57.330002</v>
      </c>
      <c r="C2137">
        <v>57.560001</v>
      </c>
      <c r="D2137">
        <v>56.43</v>
      </c>
      <c r="E2137">
        <v>56.549999</v>
      </c>
      <c r="F2137">
        <v>54.094112000000003</v>
      </c>
      <c r="G2137">
        <v>20918200</v>
      </c>
    </row>
    <row r="2138" spans="1:7" x14ac:dyDescent="0.2">
      <c r="A2138" s="31">
        <v>44399</v>
      </c>
      <c r="B2138">
        <v>56.619999</v>
      </c>
      <c r="C2138">
        <v>56.740001999999997</v>
      </c>
      <c r="D2138">
        <v>56.049999</v>
      </c>
      <c r="E2138">
        <v>56.470001000000003</v>
      </c>
      <c r="F2138">
        <v>54.017586000000001</v>
      </c>
      <c r="G2138">
        <v>13402700</v>
      </c>
    </row>
    <row r="2139" spans="1:7" x14ac:dyDescent="0.2">
      <c r="A2139" s="31">
        <v>44400</v>
      </c>
      <c r="B2139">
        <v>56.59</v>
      </c>
      <c r="C2139">
        <v>57.330002</v>
      </c>
      <c r="D2139">
        <v>56.450001</v>
      </c>
      <c r="E2139">
        <v>57.009998000000003</v>
      </c>
      <c r="F2139">
        <v>54.534134000000002</v>
      </c>
      <c r="G2139">
        <v>12144000</v>
      </c>
    </row>
    <row r="2140" spans="1:7" x14ac:dyDescent="0.2">
      <c r="A2140" s="31">
        <v>44403</v>
      </c>
      <c r="B2140">
        <v>56.889999000000003</v>
      </c>
      <c r="C2140">
        <v>57.119999</v>
      </c>
      <c r="D2140">
        <v>56.560001</v>
      </c>
      <c r="E2140">
        <v>57.060001</v>
      </c>
      <c r="F2140">
        <v>54.581963000000002</v>
      </c>
      <c r="G2140">
        <v>8681100</v>
      </c>
    </row>
    <row r="2141" spans="1:7" x14ac:dyDescent="0.2">
      <c r="A2141" s="31">
        <v>44404</v>
      </c>
      <c r="B2141">
        <v>57.110000999999997</v>
      </c>
      <c r="C2141">
        <v>57.540000999999997</v>
      </c>
      <c r="D2141">
        <v>56.919998</v>
      </c>
      <c r="E2141">
        <v>57.259998000000003</v>
      </c>
      <c r="F2141">
        <v>54.773277</v>
      </c>
      <c r="G2141">
        <v>12794400</v>
      </c>
    </row>
    <row r="2142" spans="1:7" x14ac:dyDescent="0.2">
      <c r="A2142" s="31">
        <v>44405</v>
      </c>
      <c r="B2142">
        <v>56.990001999999997</v>
      </c>
      <c r="C2142">
        <v>57.16</v>
      </c>
      <c r="D2142">
        <v>56.630001</v>
      </c>
      <c r="E2142">
        <v>56.740001999999997</v>
      </c>
      <c r="F2142">
        <v>54.275860000000002</v>
      </c>
      <c r="G2142">
        <v>9858000</v>
      </c>
    </row>
    <row r="2143" spans="1:7" x14ac:dyDescent="0.2">
      <c r="A2143" s="31">
        <v>44406</v>
      </c>
      <c r="B2143">
        <v>57.07</v>
      </c>
      <c r="C2143">
        <v>57.25</v>
      </c>
      <c r="D2143">
        <v>56.860000999999997</v>
      </c>
      <c r="E2143">
        <v>57.049999</v>
      </c>
      <c r="F2143">
        <v>54.572395</v>
      </c>
      <c r="G2143">
        <v>9599100</v>
      </c>
    </row>
    <row r="2144" spans="1:7" x14ac:dyDescent="0.2">
      <c r="A2144" s="31">
        <v>44407</v>
      </c>
      <c r="B2144">
        <v>57.150002000000001</v>
      </c>
      <c r="C2144">
        <v>57.25</v>
      </c>
      <c r="D2144">
        <v>56.900002000000001</v>
      </c>
      <c r="E2144">
        <v>57.029998999999997</v>
      </c>
      <c r="F2144">
        <v>54.553265000000003</v>
      </c>
      <c r="G2144">
        <v>11727000</v>
      </c>
    </row>
    <row r="2145" spans="1:7" x14ac:dyDescent="0.2">
      <c r="A2145" s="31">
        <v>44410</v>
      </c>
      <c r="B2145">
        <v>57.200001</v>
      </c>
      <c r="C2145">
        <v>57.240001999999997</v>
      </c>
      <c r="D2145">
        <v>56.709999000000003</v>
      </c>
      <c r="E2145">
        <v>56.880001</v>
      </c>
      <c r="F2145">
        <v>54.409782</v>
      </c>
      <c r="G2145">
        <v>9778000</v>
      </c>
    </row>
    <row r="2146" spans="1:7" x14ac:dyDescent="0.2">
      <c r="A2146" s="31">
        <v>44411</v>
      </c>
      <c r="B2146">
        <v>57</v>
      </c>
      <c r="C2146">
        <v>57</v>
      </c>
      <c r="D2146">
        <v>56.75</v>
      </c>
      <c r="E2146">
        <v>56.919998</v>
      </c>
      <c r="F2146">
        <v>54.448044000000003</v>
      </c>
      <c r="G2146">
        <v>8825500</v>
      </c>
    </row>
    <row r="2147" spans="1:7" x14ac:dyDescent="0.2">
      <c r="A2147" s="31">
        <v>44412</v>
      </c>
      <c r="B2147">
        <v>56.75</v>
      </c>
      <c r="C2147">
        <v>56.950001</v>
      </c>
      <c r="D2147">
        <v>56.009998000000003</v>
      </c>
      <c r="E2147">
        <v>56.099997999999999</v>
      </c>
      <c r="F2147">
        <v>53.663657999999998</v>
      </c>
      <c r="G2147">
        <v>11888400</v>
      </c>
    </row>
    <row r="2148" spans="1:7" x14ac:dyDescent="0.2">
      <c r="A2148" s="31">
        <v>44413</v>
      </c>
      <c r="B2148">
        <v>56.439999</v>
      </c>
      <c r="C2148">
        <v>56.59</v>
      </c>
      <c r="D2148">
        <v>56.290000999999997</v>
      </c>
      <c r="E2148">
        <v>56.5</v>
      </c>
      <c r="F2148">
        <v>54.046284</v>
      </c>
      <c r="G2148">
        <v>9806800</v>
      </c>
    </row>
    <row r="2149" spans="1:7" x14ac:dyDescent="0.2">
      <c r="A2149" s="31">
        <v>44414</v>
      </c>
      <c r="B2149">
        <v>56.599997999999999</v>
      </c>
      <c r="C2149">
        <v>56.740001999999997</v>
      </c>
      <c r="D2149">
        <v>56.439999</v>
      </c>
      <c r="E2149">
        <v>56.639999000000003</v>
      </c>
      <c r="F2149">
        <v>54.180202000000001</v>
      </c>
      <c r="G2149">
        <v>10409300</v>
      </c>
    </row>
    <row r="2150" spans="1:7" x14ac:dyDescent="0.2">
      <c r="A2150" s="31">
        <v>44417</v>
      </c>
      <c r="B2150">
        <v>56.799999</v>
      </c>
      <c r="C2150">
        <v>56.880001</v>
      </c>
      <c r="D2150">
        <v>56.43</v>
      </c>
      <c r="E2150">
        <v>56.650002000000001</v>
      </c>
      <c r="F2150">
        <v>54.189774</v>
      </c>
      <c r="G2150">
        <v>8859900</v>
      </c>
    </row>
    <row r="2151" spans="1:7" x14ac:dyDescent="0.2">
      <c r="A2151" s="31">
        <v>44418</v>
      </c>
      <c r="B2151">
        <v>56.84</v>
      </c>
      <c r="C2151">
        <v>57.169998</v>
      </c>
      <c r="D2151">
        <v>56.66</v>
      </c>
      <c r="E2151">
        <v>56.799999</v>
      </c>
      <c r="F2151">
        <v>54.333252000000002</v>
      </c>
      <c r="G2151">
        <v>10906900</v>
      </c>
    </row>
    <row r="2152" spans="1:7" x14ac:dyDescent="0.2">
      <c r="A2152" s="31">
        <v>44419</v>
      </c>
      <c r="B2152">
        <v>56.889999000000003</v>
      </c>
      <c r="C2152">
        <v>57.18</v>
      </c>
      <c r="D2152">
        <v>56.709999000000003</v>
      </c>
      <c r="E2152">
        <v>56.73</v>
      </c>
      <c r="F2152">
        <v>54.266292999999997</v>
      </c>
      <c r="G2152">
        <v>8370700</v>
      </c>
    </row>
    <row r="2153" spans="1:7" x14ac:dyDescent="0.2">
      <c r="A2153" s="31">
        <v>44420</v>
      </c>
      <c r="B2153">
        <v>56.73</v>
      </c>
      <c r="C2153">
        <v>56.98</v>
      </c>
      <c r="D2153">
        <v>56.73</v>
      </c>
      <c r="E2153">
        <v>56.84</v>
      </c>
      <c r="F2153">
        <v>54.371521000000001</v>
      </c>
      <c r="G2153">
        <v>6169200</v>
      </c>
    </row>
    <row r="2154" spans="1:7" x14ac:dyDescent="0.2">
      <c r="A2154" s="31">
        <v>44421</v>
      </c>
      <c r="B2154">
        <v>56.810001</v>
      </c>
      <c r="C2154">
        <v>57.299999</v>
      </c>
      <c r="D2154">
        <v>56.77</v>
      </c>
      <c r="E2154">
        <v>57.23</v>
      </c>
      <c r="F2154">
        <v>54.744576000000002</v>
      </c>
      <c r="G2154">
        <v>7714200</v>
      </c>
    </row>
    <row r="2155" spans="1:7" x14ac:dyDescent="0.2">
      <c r="A2155" s="31">
        <v>44424</v>
      </c>
      <c r="B2155">
        <v>57.200001</v>
      </c>
      <c r="C2155">
        <v>57.490001999999997</v>
      </c>
      <c r="D2155">
        <v>57.029998999999997</v>
      </c>
      <c r="E2155">
        <v>57.48</v>
      </c>
      <c r="F2155">
        <v>54.983722999999998</v>
      </c>
      <c r="G2155">
        <v>7972000</v>
      </c>
    </row>
    <row r="2156" spans="1:7" x14ac:dyDescent="0.2">
      <c r="A2156" s="31">
        <v>44425</v>
      </c>
      <c r="B2156">
        <v>57.459999000000003</v>
      </c>
      <c r="C2156">
        <v>57.560001</v>
      </c>
      <c r="D2156">
        <v>57.009998000000003</v>
      </c>
      <c r="E2156">
        <v>57.279998999999997</v>
      </c>
      <c r="F2156">
        <v>54.792408000000002</v>
      </c>
      <c r="G2156">
        <v>10346400</v>
      </c>
    </row>
    <row r="2157" spans="1:7" x14ac:dyDescent="0.2">
      <c r="A2157" s="31">
        <v>44426</v>
      </c>
      <c r="B2157">
        <v>57.189999</v>
      </c>
      <c r="C2157">
        <v>57.23</v>
      </c>
      <c r="D2157">
        <v>56.419998</v>
      </c>
      <c r="E2157">
        <v>56.5</v>
      </c>
      <c r="F2157">
        <v>54.046284</v>
      </c>
      <c r="G2157">
        <v>13873700</v>
      </c>
    </row>
    <row r="2158" spans="1:7" x14ac:dyDescent="0.2">
      <c r="A2158" s="31">
        <v>44427</v>
      </c>
      <c r="B2158">
        <v>56.060001</v>
      </c>
      <c r="C2158">
        <v>56.98</v>
      </c>
      <c r="D2158">
        <v>55.950001</v>
      </c>
      <c r="E2158">
        <v>56.860000999999997</v>
      </c>
      <c r="F2158">
        <v>54.390644000000002</v>
      </c>
      <c r="G2158">
        <v>9223700</v>
      </c>
    </row>
    <row r="2159" spans="1:7" x14ac:dyDescent="0.2">
      <c r="A2159" s="31">
        <v>44428</v>
      </c>
      <c r="B2159">
        <v>56.84</v>
      </c>
      <c r="C2159">
        <v>57.029998999999997</v>
      </c>
      <c r="D2159">
        <v>56.580002</v>
      </c>
      <c r="E2159">
        <v>56.639999000000003</v>
      </c>
      <c r="F2159">
        <v>54.180202000000001</v>
      </c>
      <c r="G2159">
        <v>10543600</v>
      </c>
    </row>
    <row r="2160" spans="1:7" x14ac:dyDescent="0.2">
      <c r="A2160" s="31">
        <v>44431</v>
      </c>
      <c r="B2160">
        <v>56.669998</v>
      </c>
      <c r="C2160">
        <v>56.75</v>
      </c>
      <c r="D2160">
        <v>56.380001</v>
      </c>
      <c r="E2160">
        <v>56.439999</v>
      </c>
      <c r="F2160">
        <v>53.988883999999999</v>
      </c>
      <c r="G2160">
        <v>8912800</v>
      </c>
    </row>
    <row r="2161" spans="1:7" x14ac:dyDescent="0.2">
      <c r="A2161" s="31">
        <v>44432</v>
      </c>
      <c r="B2161">
        <v>56.639999000000003</v>
      </c>
      <c r="C2161">
        <v>56.639999000000003</v>
      </c>
      <c r="D2161">
        <v>55.900002000000001</v>
      </c>
      <c r="E2161">
        <v>56.009998000000003</v>
      </c>
      <c r="F2161">
        <v>53.577556999999999</v>
      </c>
      <c r="G2161">
        <v>12067200</v>
      </c>
    </row>
    <row r="2162" spans="1:7" x14ac:dyDescent="0.2">
      <c r="A2162" s="31">
        <v>44433</v>
      </c>
      <c r="B2162">
        <v>56.060001</v>
      </c>
      <c r="C2162">
        <v>56.169998</v>
      </c>
      <c r="D2162">
        <v>55.73</v>
      </c>
      <c r="E2162">
        <v>56.07</v>
      </c>
      <c r="F2162">
        <v>53.634956000000003</v>
      </c>
      <c r="G2162">
        <v>11270700</v>
      </c>
    </row>
    <row r="2163" spans="1:7" x14ac:dyDescent="0.2">
      <c r="A2163" s="31">
        <v>44434</v>
      </c>
      <c r="B2163">
        <v>55.950001</v>
      </c>
      <c r="C2163">
        <v>55.98</v>
      </c>
      <c r="D2163">
        <v>55.509998000000003</v>
      </c>
      <c r="E2163">
        <v>55.540000999999997</v>
      </c>
      <c r="F2163">
        <v>53.127979000000003</v>
      </c>
      <c r="G2163">
        <v>10331500</v>
      </c>
    </row>
    <row r="2164" spans="1:7" x14ac:dyDescent="0.2">
      <c r="A2164" s="31">
        <v>44435</v>
      </c>
      <c r="B2164">
        <v>55.66</v>
      </c>
      <c r="C2164">
        <v>55.790000999999997</v>
      </c>
      <c r="D2164">
        <v>55.450001</v>
      </c>
      <c r="E2164">
        <v>55.650002000000001</v>
      </c>
      <c r="F2164">
        <v>53.233196</v>
      </c>
      <c r="G2164">
        <v>8844100</v>
      </c>
    </row>
    <row r="2165" spans="1:7" x14ac:dyDescent="0.2">
      <c r="A2165" s="31">
        <v>44438</v>
      </c>
      <c r="B2165">
        <v>55.689999</v>
      </c>
      <c r="C2165">
        <v>56.200001</v>
      </c>
      <c r="D2165">
        <v>55.639999000000003</v>
      </c>
      <c r="E2165">
        <v>56.18</v>
      </c>
      <c r="F2165">
        <v>53.740177000000003</v>
      </c>
      <c r="G2165">
        <v>10034700</v>
      </c>
    </row>
    <row r="2166" spans="1:7" x14ac:dyDescent="0.2">
      <c r="A2166" s="31">
        <v>44439</v>
      </c>
      <c r="B2166">
        <v>56.16</v>
      </c>
      <c r="C2166">
        <v>56.52</v>
      </c>
      <c r="D2166">
        <v>56</v>
      </c>
      <c r="E2166">
        <v>56.310001</v>
      </c>
      <c r="F2166">
        <v>53.864531999999997</v>
      </c>
      <c r="G2166">
        <v>14185700</v>
      </c>
    </row>
    <row r="2167" spans="1:7" x14ac:dyDescent="0.2">
      <c r="A2167" s="31">
        <v>44440</v>
      </c>
      <c r="B2167">
        <v>56.380001</v>
      </c>
      <c r="C2167">
        <v>56.799999</v>
      </c>
      <c r="D2167">
        <v>56.279998999999997</v>
      </c>
      <c r="E2167">
        <v>56.689999</v>
      </c>
      <c r="F2167">
        <v>54.228031000000001</v>
      </c>
      <c r="G2167">
        <v>9518900</v>
      </c>
    </row>
    <row r="2168" spans="1:7" x14ac:dyDescent="0.2">
      <c r="A2168" s="31">
        <v>44441</v>
      </c>
      <c r="B2168">
        <v>56.77</v>
      </c>
      <c r="C2168">
        <v>57.029998999999997</v>
      </c>
      <c r="D2168">
        <v>56.41</v>
      </c>
      <c r="E2168">
        <v>56.77</v>
      </c>
      <c r="F2168">
        <v>54.304554000000003</v>
      </c>
      <c r="G2168">
        <v>11653200</v>
      </c>
    </row>
    <row r="2169" spans="1:7" x14ac:dyDescent="0.2">
      <c r="A2169" s="31">
        <v>44442</v>
      </c>
      <c r="B2169">
        <v>56.459999000000003</v>
      </c>
      <c r="C2169">
        <v>56.77</v>
      </c>
      <c r="D2169">
        <v>56.25</v>
      </c>
      <c r="E2169">
        <v>56.73</v>
      </c>
      <c r="F2169">
        <v>54.266292999999997</v>
      </c>
      <c r="G2169">
        <v>13220400</v>
      </c>
    </row>
    <row r="2170" spans="1:7" x14ac:dyDescent="0.2">
      <c r="A2170" s="31">
        <v>44446</v>
      </c>
      <c r="B2170">
        <v>56.599997999999999</v>
      </c>
      <c r="C2170">
        <v>56.689999</v>
      </c>
      <c r="D2170">
        <v>55.509998000000003</v>
      </c>
      <c r="E2170">
        <v>55.669998</v>
      </c>
      <c r="F2170">
        <v>53.252322999999997</v>
      </c>
      <c r="G2170">
        <v>20035300</v>
      </c>
    </row>
    <row r="2171" spans="1:7" x14ac:dyDescent="0.2">
      <c r="A2171" s="31">
        <v>44447</v>
      </c>
      <c r="B2171">
        <v>55.610000999999997</v>
      </c>
      <c r="C2171">
        <v>56.48</v>
      </c>
      <c r="D2171">
        <v>55.610000999999997</v>
      </c>
      <c r="E2171">
        <v>56.419998</v>
      </c>
      <c r="F2171">
        <v>53.969752999999997</v>
      </c>
      <c r="G2171">
        <v>12040100</v>
      </c>
    </row>
    <row r="2172" spans="1:7" x14ac:dyDescent="0.2">
      <c r="A2172" s="31">
        <v>44448</v>
      </c>
      <c r="B2172">
        <v>56.18</v>
      </c>
      <c r="C2172">
        <v>56.419998</v>
      </c>
      <c r="D2172">
        <v>55.799999</v>
      </c>
      <c r="E2172">
        <v>55.860000999999997</v>
      </c>
      <c r="F2172">
        <v>53.434078</v>
      </c>
      <c r="G2172">
        <v>12545400</v>
      </c>
    </row>
    <row r="2173" spans="1:7" x14ac:dyDescent="0.2">
      <c r="A2173" s="31">
        <v>44449</v>
      </c>
      <c r="B2173">
        <v>56.009998000000003</v>
      </c>
      <c r="C2173">
        <v>56.130001</v>
      </c>
      <c r="D2173">
        <v>55.52</v>
      </c>
      <c r="E2173">
        <v>55.610000999999997</v>
      </c>
      <c r="F2173">
        <v>53.194935000000001</v>
      </c>
      <c r="G2173">
        <v>10573700</v>
      </c>
    </row>
    <row r="2174" spans="1:7" x14ac:dyDescent="0.2">
      <c r="A2174" s="31">
        <v>44452</v>
      </c>
      <c r="B2174">
        <v>55.740001999999997</v>
      </c>
      <c r="C2174">
        <v>56.400002000000001</v>
      </c>
      <c r="D2174">
        <v>55.740001999999997</v>
      </c>
      <c r="E2174">
        <v>56.07</v>
      </c>
      <c r="F2174">
        <v>53.634956000000003</v>
      </c>
      <c r="G2174">
        <v>20274300</v>
      </c>
    </row>
    <row r="2175" spans="1:7" x14ac:dyDescent="0.2">
      <c r="A2175" s="31">
        <v>44453</v>
      </c>
      <c r="B2175">
        <v>55.919998</v>
      </c>
      <c r="C2175">
        <v>55.98</v>
      </c>
      <c r="D2175">
        <v>55.549999</v>
      </c>
      <c r="E2175">
        <v>55.689999</v>
      </c>
      <c r="F2175">
        <v>53.673504000000001</v>
      </c>
      <c r="G2175">
        <v>13918900</v>
      </c>
    </row>
    <row r="2176" spans="1:7" x14ac:dyDescent="0.2">
      <c r="A2176" s="31">
        <v>44454</v>
      </c>
      <c r="B2176">
        <v>55.68</v>
      </c>
      <c r="C2176">
        <v>56</v>
      </c>
      <c r="D2176">
        <v>55.419998</v>
      </c>
      <c r="E2176">
        <v>55.880001</v>
      </c>
      <c r="F2176">
        <v>53.856631999999998</v>
      </c>
      <c r="G2176">
        <v>15746000</v>
      </c>
    </row>
    <row r="2177" spans="1:7" x14ac:dyDescent="0.2">
      <c r="A2177" s="31">
        <v>44455</v>
      </c>
      <c r="B2177">
        <v>55.720001000000003</v>
      </c>
      <c r="C2177">
        <v>55.990001999999997</v>
      </c>
      <c r="D2177">
        <v>54.82</v>
      </c>
      <c r="E2177">
        <v>55.349997999999999</v>
      </c>
      <c r="F2177">
        <v>53.345821000000001</v>
      </c>
      <c r="G2177">
        <v>17430400</v>
      </c>
    </row>
    <row r="2178" spans="1:7" x14ac:dyDescent="0.2">
      <c r="A2178" s="31">
        <v>44456</v>
      </c>
      <c r="B2178">
        <v>55.02</v>
      </c>
      <c r="C2178">
        <v>55.189999</v>
      </c>
      <c r="D2178">
        <v>54.369999</v>
      </c>
      <c r="E2178">
        <v>54.439999</v>
      </c>
      <c r="F2178">
        <v>52.468772999999999</v>
      </c>
      <c r="G2178">
        <v>33370200</v>
      </c>
    </row>
    <row r="2179" spans="1:7" x14ac:dyDescent="0.2">
      <c r="A2179" s="31">
        <v>44459</v>
      </c>
      <c r="B2179">
        <v>54.110000999999997</v>
      </c>
      <c r="C2179">
        <v>54.400002000000001</v>
      </c>
      <c r="D2179">
        <v>53.73</v>
      </c>
      <c r="E2179">
        <v>54.060001</v>
      </c>
      <c r="F2179">
        <v>52.102530999999999</v>
      </c>
      <c r="G2179">
        <v>27542500</v>
      </c>
    </row>
    <row r="2180" spans="1:7" x14ac:dyDescent="0.2">
      <c r="A2180" s="31">
        <v>44460</v>
      </c>
      <c r="B2180">
        <v>54.389999000000003</v>
      </c>
      <c r="C2180">
        <v>54.82</v>
      </c>
      <c r="D2180">
        <v>53.939999</v>
      </c>
      <c r="E2180">
        <v>54.049999</v>
      </c>
      <c r="F2180">
        <v>52.092891999999999</v>
      </c>
      <c r="G2180">
        <v>16418200</v>
      </c>
    </row>
    <row r="2181" spans="1:7" x14ac:dyDescent="0.2">
      <c r="A2181" s="31">
        <v>44461</v>
      </c>
      <c r="B2181">
        <v>54.509998000000003</v>
      </c>
      <c r="C2181">
        <v>54.560001</v>
      </c>
      <c r="D2181">
        <v>54.060001</v>
      </c>
      <c r="E2181">
        <v>54.130001</v>
      </c>
      <c r="F2181">
        <v>52.169994000000003</v>
      </c>
      <c r="G2181">
        <v>12719700</v>
      </c>
    </row>
    <row r="2182" spans="1:7" x14ac:dyDescent="0.2">
      <c r="A2182" s="31">
        <v>44462</v>
      </c>
      <c r="B2182">
        <v>54.259998000000003</v>
      </c>
      <c r="C2182">
        <v>54.619999</v>
      </c>
      <c r="D2182">
        <v>54</v>
      </c>
      <c r="E2182">
        <v>54.040000999999997</v>
      </c>
      <c r="F2182">
        <v>52.083252000000002</v>
      </c>
      <c r="G2182">
        <v>13836200</v>
      </c>
    </row>
    <row r="2183" spans="1:7" x14ac:dyDescent="0.2">
      <c r="A2183" s="31">
        <v>44463</v>
      </c>
      <c r="B2183">
        <v>54</v>
      </c>
      <c r="C2183">
        <v>54.240001999999997</v>
      </c>
      <c r="D2183">
        <v>53.860000999999997</v>
      </c>
      <c r="E2183">
        <v>53.889999000000003</v>
      </c>
      <c r="F2183">
        <v>51.938682999999997</v>
      </c>
      <c r="G2183">
        <v>9682200</v>
      </c>
    </row>
    <row r="2184" spans="1:7" x14ac:dyDescent="0.2">
      <c r="A2184" s="31">
        <v>44466</v>
      </c>
      <c r="B2184">
        <v>53.849997999999999</v>
      </c>
      <c r="C2184">
        <v>54.25</v>
      </c>
      <c r="D2184">
        <v>53.57</v>
      </c>
      <c r="E2184">
        <v>53.610000999999997</v>
      </c>
      <c r="F2184">
        <v>51.668823000000003</v>
      </c>
      <c r="G2184">
        <v>12429500</v>
      </c>
    </row>
    <row r="2185" spans="1:7" x14ac:dyDescent="0.2">
      <c r="A2185" s="31">
        <v>44467</v>
      </c>
      <c r="B2185">
        <v>53.459999000000003</v>
      </c>
      <c r="C2185">
        <v>53.459999000000003</v>
      </c>
      <c r="D2185">
        <v>52.43</v>
      </c>
      <c r="E2185">
        <v>52.639999000000003</v>
      </c>
      <c r="F2185">
        <v>50.733947999999998</v>
      </c>
      <c r="G2185">
        <v>19926100</v>
      </c>
    </row>
    <row r="2186" spans="1:7" x14ac:dyDescent="0.2">
      <c r="A2186" s="31">
        <v>44468</v>
      </c>
      <c r="B2186">
        <v>52.639999000000003</v>
      </c>
      <c r="C2186">
        <v>53.16</v>
      </c>
      <c r="D2186">
        <v>52.560001</v>
      </c>
      <c r="E2186">
        <v>52.959999000000003</v>
      </c>
      <c r="F2186">
        <v>51.042358</v>
      </c>
      <c r="G2186">
        <v>13941500</v>
      </c>
    </row>
    <row r="2187" spans="1:7" x14ac:dyDescent="0.2">
      <c r="A2187" s="31">
        <v>44469</v>
      </c>
      <c r="B2187">
        <v>53.169998</v>
      </c>
      <c r="C2187">
        <v>53.330002</v>
      </c>
      <c r="D2187">
        <v>52.43</v>
      </c>
      <c r="E2187">
        <v>52.470001000000003</v>
      </c>
      <c r="F2187">
        <v>50.570107</v>
      </c>
      <c r="G2187">
        <v>17672000</v>
      </c>
    </row>
    <row r="2188" spans="1:7" x14ac:dyDescent="0.2">
      <c r="A2188" s="31">
        <v>44470</v>
      </c>
      <c r="B2188">
        <v>52.779998999999997</v>
      </c>
      <c r="C2188">
        <v>53.200001</v>
      </c>
      <c r="D2188">
        <v>52.57</v>
      </c>
      <c r="E2188">
        <v>53.02</v>
      </c>
      <c r="F2188">
        <v>51.100189</v>
      </c>
      <c r="G2188">
        <v>16277400</v>
      </c>
    </row>
    <row r="2189" spans="1:7" x14ac:dyDescent="0.2">
      <c r="A2189" s="31">
        <v>44473</v>
      </c>
      <c r="B2189">
        <v>53.060001</v>
      </c>
      <c r="C2189">
        <v>53.529998999999997</v>
      </c>
      <c r="D2189">
        <v>52.400002000000001</v>
      </c>
      <c r="E2189">
        <v>52.990001999999997</v>
      </c>
      <c r="F2189">
        <v>51.071274000000003</v>
      </c>
      <c r="G2189">
        <v>18973400</v>
      </c>
    </row>
    <row r="2190" spans="1:7" x14ac:dyDescent="0.2">
      <c r="A2190" s="31">
        <v>44474</v>
      </c>
      <c r="B2190">
        <v>53.02</v>
      </c>
      <c r="C2190">
        <v>53.470001000000003</v>
      </c>
      <c r="D2190">
        <v>52.93</v>
      </c>
      <c r="E2190">
        <v>53.080002</v>
      </c>
      <c r="F2190">
        <v>51.158016000000003</v>
      </c>
      <c r="G2190">
        <v>17173100</v>
      </c>
    </row>
    <row r="2191" spans="1:7" x14ac:dyDescent="0.2">
      <c r="A2191" s="31">
        <v>44475</v>
      </c>
      <c r="B2191">
        <v>52.77</v>
      </c>
      <c r="C2191">
        <v>53.77</v>
      </c>
      <c r="D2191">
        <v>52.509998000000003</v>
      </c>
      <c r="E2191">
        <v>53.709999000000003</v>
      </c>
      <c r="F2191">
        <v>51.765205000000002</v>
      </c>
      <c r="G2191">
        <v>21284500</v>
      </c>
    </row>
    <row r="2192" spans="1:7" x14ac:dyDescent="0.2">
      <c r="A2192" s="31">
        <v>44476</v>
      </c>
      <c r="B2192">
        <v>53.990001999999997</v>
      </c>
      <c r="C2192">
        <v>54.279998999999997</v>
      </c>
      <c r="D2192">
        <v>53.810001</v>
      </c>
      <c r="E2192">
        <v>53.880001</v>
      </c>
      <c r="F2192">
        <v>51.929049999999997</v>
      </c>
      <c r="G2192">
        <v>13774400</v>
      </c>
    </row>
    <row r="2193" spans="1:7" x14ac:dyDescent="0.2">
      <c r="A2193" s="31">
        <v>44477</v>
      </c>
      <c r="B2193">
        <v>54</v>
      </c>
      <c r="C2193">
        <v>54.389999000000003</v>
      </c>
      <c r="D2193">
        <v>53.900002000000001</v>
      </c>
      <c r="E2193">
        <v>54.119999</v>
      </c>
      <c r="F2193">
        <v>52.160355000000003</v>
      </c>
      <c r="G2193">
        <v>13786800</v>
      </c>
    </row>
    <row r="2194" spans="1:7" x14ac:dyDescent="0.2">
      <c r="A2194" s="31">
        <v>44480</v>
      </c>
      <c r="B2194">
        <v>54.209999000000003</v>
      </c>
      <c r="C2194">
        <v>54.389999000000003</v>
      </c>
      <c r="D2194">
        <v>54.009998000000003</v>
      </c>
      <c r="E2194">
        <v>54.23</v>
      </c>
      <c r="F2194">
        <v>52.266376000000001</v>
      </c>
      <c r="G2194">
        <v>12378500</v>
      </c>
    </row>
    <row r="2195" spans="1:7" x14ac:dyDescent="0.2">
      <c r="A2195" s="31">
        <v>44481</v>
      </c>
      <c r="B2195">
        <v>54.419998</v>
      </c>
      <c r="C2195">
        <v>54.830002</v>
      </c>
      <c r="D2195">
        <v>54.220001000000003</v>
      </c>
      <c r="E2195">
        <v>54.23</v>
      </c>
      <c r="F2195">
        <v>52.266376000000001</v>
      </c>
      <c r="G2195">
        <v>19474400</v>
      </c>
    </row>
    <row r="2196" spans="1:7" x14ac:dyDescent="0.2">
      <c r="A2196" s="31">
        <v>44482</v>
      </c>
      <c r="B2196">
        <v>54.169998</v>
      </c>
      <c r="C2196">
        <v>54.43</v>
      </c>
      <c r="D2196">
        <v>53.790000999999997</v>
      </c>
      <c r="E2196">
        <v>54.240001999999997</v>
      </c>
      <c r="F2196">
        <v>52.276015999999998</v>
      </c>
      <c r="G2196">
        <v>12143300</v>
      </c>
    </row>
    <row r="2197" spans="1:7" x14ac:dyDescent="0.2">
      <c r="A2197" s="31">
        <v>44483</v>
      </c>
      <c r="B2197">
        <v>54.389999000000003</v>
      </c>
      <c r="C2197">
        <v>54.810001</v>
      </c>
      <c r="D2197">
        <v>54.310001</v>
      </c>
      <c r="E2197">
        <v>54.610000999999997</v>
      </c>
      <c r="F2197">
        <v>52.632618000000001</v>
      </c>
      <c r="G2197">
        <v>13704000</v>
      </c>
    </row>
    <row r="2198" spans="1:7" x14ac:dyDescent="0.2">
      <c r="A2198" s="31">
        <v>44484</v>
      </c>
      <c r="B2198">
        <v>54.639999000000003</v>
      </c>
      <c r="C2198">
        <v>54.880001</v>
      </c>
      <c r="D2198">
        <v>54.290000999999997</v>
      </c>
      <c r="E2198">
        <v>54.48</v>
      </c>
      <c r="F2198">
        <v>52.50732</v>
      </c>
      <c r="G2198">
        <v>17867000</v>
      </c>
    </row>
    <row r="2199" spans="1:7" x14ac:dyDescent="0.2">
      <c r="A2199" s="31">
        <v>44487</v>
      </c>
      <c r="B2199">
        <v>54.349997999999999</v>
      </c>
      <c r="C2199">
        <v>54.389999000000003</v>
      </c>
      <c r="D2199">
        <v>53.860000999999997</v>
      </c>
      <c r="E2199">
        <v>53.939999</v>
      </c>
      <c r="F2199">
        <v>51.986877</v>
      </c>
      <c r="G2199">
        <v>15861800</v>
      </c>
    </row>
    <row r="2200" spans="1:7" x14ac:dyDescent="0.2">
      <c r="A2200" s="31">
        <v>44488</v>
      </c>
      <c r="B2200">
        <v>54.040000999999997</v>
      </c>
      <c r="C2200">
        <v>54.200001</v>
      </c>
      <c r="D2200">
        <v>53.77</v>
      </c>
      <c r="E2200">
        <v>54.150002000000001</v>
      </c>
      <c r="F2200">
        <v>52.18927</v>
      </c>
      <c r="G2200">
        <v>11068500</v>
      </c>
    </row>
    <row r="2201" spans="1:7" x14ac:dyDescent="0.2">
      <c r="A2201" s="31">
        <v>44489</v>
      </c>
      <c r="B2201">
        <v>54.18</v>
      </c>
      <c r="C2201">
        <v>54.759998000000003</v>
      </c>
      <c r="D2201">
        <v>54.110000999999997</v>
      </c>
      <c r="E2201">
        <v>54.630001</v>
      </c>
      <c r="F2201">
        <v>52.651893999999999</v>
      </c>
      <c r="G2201">
        <v>12474800</v>
      </c>
    </row>
    <row r="2202" spans="1:7" x14ac:dyDescent="0.2">
      <c r="A2202" s="31">
        <v>44490</v>
      </c>
      <c r="B2202">
        <v>54.599997999999999</v>
      </c>
      <c r="C2202">
        <v>54.669998</v>
      </c>
      <c r="D2202">
        <v>54.209999000000003</v>
      </c>
      <c r="E2202">
        <v>54.349997999999999</v>
      </c>
      <c r="F2202">
        <v>52.382027000000001</v>
      </c>
      <c r="G2202">
        <v>14388300</v>
      </c>
    </row>
    <row r="2203" spans="1:7" x14ac:dyDescent="0.2">
      <c r="A2203" s="31">
        <v>44491</v>
      </c>
      <c r="B2203">
        <v>54.389999000000003</v>
      </c>
      <c r="C2203">
        <v>54.529998999999997</v>
      </c>
      <c r="D2203">
        <v>54.07</v>
      </c>
      <c r="E2203">
        <v>54.450001</v>
      </c>
      <c r="F2203">
        <v>52.478408999999999</v>
      </c>
      <c r="G2203">
        <v>12828600</v>
      </c>
    </row>
    <row r="2204" spans="1:7" x14ac:dyDescent="0.2">
      <c r="A2204" s="31">
        <v>44494</v>
      </c>
      <c r="B2204">
        <v>54.380001</v>
      </c>
      <c r="C2204">
        <v>54.470001000000003</v>
      </c>
      <c r="D2204">
        <v>54.02</v>
      </c>
      <c r="E2204">
        <v>54.23</v>
      </c>
      <c r="F2204">
        <v>52.266376000000001</v>
      </c>
      <c r="G2204">
        <v>11855000</v>
      </c>
    </row>
    <row r="2205" spans="1:7" x14ac:dyDescent="0.2">
      <c r="A2205" s="31">
        <v>44495</v>
      </c>
      <c r="B2205">
        <v>54.32</v>
      </c>
      <c r="C2205">
        <v>54.580002</v>
      </c>
      <c r="D2205">
        <v>54.23</v>
      </c>
      <c r="E2205">
        <v>54.470001000000003</v>
      </c>
      <c r="F2205">
        <v>52.497687999999997</v>
      </c>
      <c r="G2205">
        <v>12086700</v>
      </c>
    </row>
    <row r="2206" spans="1:7" x14ac:dyDescent="0.2">
      <c r="A2206" s="31">
        <v>44496</v>
      </c>
      <c r="B2206">
        <v>55.970001000000003</v>
      </c>
      <c r="C2206">
        <v>56.080002</v>
      </c>
      <c r="D2206">
        <v>55.27</v>
      </c>
      <c r="E2206">
        <v>55.52</v>
      </c>
      <c r="F2206">
        <v>53.509666000000003</v>
      </c>
      <c r="G2206">
        <v>24019800</v>
      </c>
    </row>
    <row r="2207" spans="1:7" x14ac:dyDescent="0.2">
      <c r="A2207" s="31">
        <v>44497</v>
      </c>
      <c r="B2207">
        <v>55.75</v>
      </c>
      <c r="C2207">
        <v>56.110000999999997</v>
      </c>
      <c r="D2207">
        <v>55.619999</v>
      </c>
      <c r="E2207">
        <v>56.040000999999997</v>
      </c>
      <c r="F2207">
        <v>54.010834000000003</v>
      </c>
      <c r="G2207">
        <v>15928000</v>
      </c>
    </row>
    <row r="2208" spans="1:7" x14ac:dyDescent="0.2">
      <c r="A2208" s="31">
        <v>44498</v>
      </c>
      <c r="B2208">
        <v>55.869999</v>
      </c>
      <c r="C2208">
        <v>56.470001000000003</v>
      </c>
      <c r="D2208">
        <v>55.779998999999997</v>
      </c>
      <c r="E2208">
        <v>56.369999</v>
      </c>
      <c r="F2208">
        <v>54.328884000000002</v>
      </c>
      <c r="G2208">
        <v>24463700</v>
      </c>
    </row>
    <row r="2209" spans="1:7" x14ac:dyDescent="0.2">
      <c r="A2209" s="31">
        <v>44501</v>
      </c>
      <c r="B2209">
        <v>56.389999000000003</v>
      </c>
      <c r="C2209">
        <v>56.400002000000001</v>
      </c>
      <c r="D2209">
        <v>55.900002000000001</v>
      </c>
      <c r="E2209">
        <v>56.169998</v>
      </c>
      <c r="F2209">
        <v>54.136127000000002</v>
      </c>
      <c r="G2209">
        <v>11651100</v>
      </c>
    </row>
    <row r="2210" spans="1:7" x14ac:dyDescent="0.2">
      <c r="A2210" s="31">
        <v>44502</v>
      </c>
      <c r="B2210">
        <v>56.470001000000003</v>
      </c>
      <c r="C2210">
        <v>56.5</v>
      </c>
      <c r="D2210">
        <v>55.970001000000003</v>
      </c>
      <c r="E2210">
        <v>56.099997999999999</v>
      </c>
      <c r="F2210">
        <v>54.068665000000003</v>
      </c>
      <c r="G2210">
        <v>11498900</v>
      </c>
    </row>
    <row r="2211" spans="1:7" x14ac:dyDescent="0.2">
      <c r="A2211" s="31">
        <v>44503</v>
      </c>
      <c r="B2211">
        <v>56</v>
      </c>
      <c r="C2211">
        <v>56.330002</v>
      </c>
      <c r="D2211">
        <v>55.779998999999997</v>
      </c>
      <c r="E2211">
        <v>56.290000999999997</v>
      </c>
      <c r="F2211">
        <v>54.251789000000002</v>
      </c>
      <c r="G2211">
        <v>10788300</v>
      </c>
    </row>
    <row r="2212" spans="1:7" x14ac:dyDescent="0.2">
      <c r="A2212" s="31">
        <v>44504</v>
      </c>
      <c r="B2212">
        <v>56.110000999999997</v>
      </c>
      <c r="C2212">
        <v>56.630001</v>
      </c>
      <c r="D2212">
        <v>56.029998999999997</v>
      </c>
      <c r="E2212">
        <v>56.599997999999999</v>
      </c>
      <c r="F2212">
        <v>54.550556</v>
      </c>
      <c r="G2212">
        <v>10820200</v>
      </c>
    </row>
    <row r="2213" spans="1:7" x14ac:dyDescent="0.2">
      <c r="A2213" s="31">
        <v>44505</v>
      </c>
      <c r="B2213">
        <v>56.84</v>
      </c>
      <c r="C2213">
        <v>57.16</v>
      </c>
      <c r="D2213">
        <v>56.59</v>
      </c>
      <c r="E2213">
        <v>56.84</v>
      </c>
      <c r="F2213">
        <v>54.781868000000003</v>
      </c>
      <c r="G2213">
        <v>12886700</v>
      </c>
    </row>
    <row r="2214" spans="1:7" x14ac:dyDescent="0.2">
      <c r="A2214" s="31">
        <v>44508</v>
      </c>
      <c r="B2214">
        <v>56.75</v>
      </c>
      <c r="C2214">
        <v>56.889999000000003</v>
      </c>
      <c r="D2214">
        <v>56.130001</v>
      </c>
      <c r="E2214">
        <v>56.330002</v>
      </c>
      <c r="F2214">
        <v>54.290332999999997</v>
      </c>
      <c r="G2214">
        <v>12828000</v>
      </c>
    </row>
    <row r="2215" spans="1:7" x14ac:dyDescent="0.2">
      <c r="A2215" s="31">
        <v>44509</v>
      </c>
      <c r="B2215">
        <v>56.41</v>
      </c>
      <c r="C2215">
        <v>56.52</v>
      </c>
      <c r="D2215">
        <v>56.09</v>
      </c>
      <c r="E2215">
        <v>56.490001999999997</v>
      </c>
      <c r="F2215">
        <v>54.444541999999998</v>
      </c>
      <c r="G2215">
        <v>10155800</v>
      </c>
    </row>
    <row r="2216" spans="1:7" x14ac:dyDescent="0.2">
      <c r="A2216" s="31">
        <v>44510</v>
      </c>
      <c r="B2216">
        <v>56.540000999999997</v>
      </c>
      <c r="C2216">
        <v>56.919998</v>
      </c>
      <c r="D2216">
        <v>56.290000999999997</v>
      </c>
      <c r="E2216">
        <v>56.720001000000003</v>
      </c>
      <c r="F2216">
        <v>54.666213999999997</v>
      </c>
      <c r="G2216">
        <v>8813600</v>
      </c>
    </row>
    <row r="2217" spans="1:7" x14ac:dyDescent="0.2">
      <c r="A2217" s="31">
        <v>44511</v>
      </c>
      <c r="B2217">
        <v>56.830002</v>
      </c>
      <c r="C2217">
        <v>56.880001</v>
      </c>
      <c r="D2217">
        <v>56.57</v>
      </c>
      <c r="E2217">
        <v>56.740001999999997</v>
      </c>
      <c r="F2217">
        <v>54.685490000000001</v>
      </c>
      <c r="G2217">
        <v>7257700</v>
      </c>
    </row>
    <row r="2218" spans="1:7" x14ac:dyDescent="0.2">
      <c r="A2218" s="31">
        <v>44512</v>
      </c>
      <c r="B2218">
        <v>56.75</v>
      </c>
      <c r="C2218">
        <v>56.990001999999997</v>
      </c>
      <c r="D2218">
        <v>56.549999</v>
      </c>
      <c r="E2218">
        <v>56.610000999999997</v>
      </c>
      <c r="F2218">
        <v>54.560200000000002</v>
      </c>
      <c r="G2218">
        <v>10162500</v>
      </c>
    </row>
    <row r="2219" spans="1:7" x14ac:dyDescent="0.2">
      <c r="A2219" s="31">
        <v>44515</v>
      </c>
      <c r="B2219">
        <v>56.529998999999997</v>
      </c>
      <c r="C2219">
        <v>56.68</v>
      </c>
      <c r="D2219">
        <v>56.27</v>
      </c>
      <c r="E2219">
        <v>56.619999</v>
      </c>
      <c r="F2219">
        <v>54.569836000000002</v>
      </c>
      <c r="G2219">
        <v>10289200</v>
      </c>
    </row>
    <row r="2220" spans="1:7" x14ac:dyDescent="0.2">
      <c r="A2220" s="31">
        <v>44516</v>
      </c>
      <c r="B2220">
        <v>56.619999</v>
      </c>
      <c r="C2220">
        <v>56.939999</v>
      </c>
      <c r="D2220">
        <v>56.189999</v>
      </c>
      <c r="E2220">
        <v>56.220001000000003</v>
      </c>
      <c r="F2220">
        <v>54.184319000000002</v>
      </c>
      <c r="G2220">
        <v>13756500</v>
      </c>
    </row>
    <row r="2221" spans="1:7" x14ac:dyDescent="0.2">
      <c r="A2221" s="31">
        <v>44517</v>
      </c>
      <c r="B2221">
        <v>56.040000999999997</v>
      </c>
      <c r="C2221">
        <v>56.049999</v>
      </c>
      <c r="D2221">
        <v>55.650002000000001</v>
      </c>
      <c r="E2221">
        <v>55.91</v>
      </c>
      <c r="F2221">
        <v>53.885544000000003</v>
      </c>
      <c r="G2221">
        <v>13288700</v>
      </c>
    </row>
    <row r="2222" spans="1:7" x14ac:dyDescent="0.2">
      <c r="A2222" s="31">
        <v>44518</v>
      </c>
      <c r="B2222">
        <v>55.830002</v>
      </c>
      <c r="C2222">
        <v>55.93</v>
      </c>
      <c r="D2222">
        <v>55.139999000000003</v>
      </c>
      <c r="E2222">
        <v>55.41</v>
      </c>
      <c r="F2222">
        <v>53.403647999999997</v>
      </c>
      <c r="G2222">
        <v>15380100</v>
      </c>
    </row>
    <row r="2223" spans="1:7" x14ac:dyDescent="0.2">
      <c r="A2223" s="31">
        <v>44519</v>
      </c>
      <c r="B2223">
        <v>55.439999</v>
      </c>
      <c r="C2223">
        <v>55.490001999999997</v>
      </c>
      <c r="D2223">
        <v>54.900002000000001</v>
      </c>
      <c r="E2223">
        <v>55.130001</v>
      </c>
      <c r="F2223">
        <v>53.133785000000003</v>
      </c>
      <c r="G2223">
        <v>15813700</v>
      </c>
    </row>
    <row r="2224" spans="1:7" x14ac:dyDescent="0.2">
      <c r="A2224" s="31">
        <v>44522</v>
      </c>
      <c r="B2224">
        <v>55.099997999999999</v>
      </c>
      <c r="C2224">
        <v>56.02</v>
      </c>
      <c r="D2224">
        <v>55.080002</v>
      </c>
      <c r="E2224">
        <v>55.470001000000003</v>
      </c>
      <c r="F2224">
        <v>53.461478999999997</v>
      </c>
      <c r="G2224">
        <v>16905600</v>
      </c>
    </row>
    <row r="2225" spans="1:7" x14ac:dyDescent="0.2">
      <c r="A2225" s="31">
        <v>44523</v>
      </c>
      <c r="B2225">
        <v>55.66</v>
      </c>
      <c r="C2225">
        <v>56.110000999999997</v>
      </c>
      <c r="D2225">
        <v>55.5</v>
      </c>
      <c r="E2225">
        <v>55.880001</v>
      </c>
      <c r="F2225">
        <v>53.856631999999998</v>
      </c>
      <c r="G2225">
        <v>13835900</v>
      </c>
    </row>
    <row r="2226" spans="1:7" x14ac:dyDescent="0.2">
      <c r="A2226" s="31">
        <v>44524</v>
      </c>
      <c r="B2226">
        <v>55.709999000000003</v>
      </c>
      <c r="C2226">
        <v>55.84</v>
      </c>
      <c r="D2226">
        <v>55.029998999999997</v>
      </c>
      <c r="E2226">
        <v>55.43</v>
      </c>
      <c r="F2226">
        <v>53.422924000000002</v>
      </c>
      <c r="G2226">
        <v>12598900</v>
      </c>
    </row>
    <row r="2227" spans="1:7" x14ac:dyDescent="0.2">
      <c r="A2227" s="31">
        <v>44526</v>
      </c>
      <c r="B2227">
        <v>54.59</v>
      </c>
      <c r="C2227">
        <v>54.75</v>
      </c>
      <c r="D2227">
        <v>53.580002</v>
      </c>
      <c r="E2227">
        <v>53.73</v>
      </c>
      <c r="F2227">
        <v>51.784481</v>
      </c>
      <c r="G2227">
        <v>14754300</v>
      </c>
    </row>
    <row r="2228" spans="1:7" x14ac:dyDescent="0.2">
      <c r="A2228" s="31">
        <v>44529</v>
      </c>
      <c r="B2228">
        <v>54.049999</v>
      </c>
      <c r="C2228">
        <v>54.73</v>
      </c>
      <c r="D2228">
        <v>53.93</v>
      </c>
      <c r="E2228">
        <v>54.580002</v>
      </c>
      <c r="F2228">
        <v>52.603703000000003</v>
      </c>
      <c r="G2228">
        <v>22712500</v>
      </c>
    </row>
    <row r="2229" spans="1:7" x14ac:dyDescent="0.2">
      <c r="A2229" s="31">
        <v>44530</v>
      </c>
      <c r="B2229">
        <v>53.599997999999999</v>
      </c>
      <c r="C2229">
        <v>53.630001</v>
      </c>
      <c r="D2229">
        <v>52.439999</v>
      </c>
      <c r="E2229">
        <v>52.450001</v>
      </c>
      <c r="F2229">
        <v>50.942841000000001</v>
      </c>
      <c r="G2229">
        <v>30485200</v>
      </c>
    </row>
    <row r="2230" spans="1:7" x14ac:dyDescent="0.2">
      <c r="A2230" s="31">
        <v>44531</v>
      </c>
      <c r="B2230">
        <v>52.98</v>
      </c>
      <c r="C2230">
        <v>53.52</v>
      </c>
      <c r="D2230">
        <v>52.279998999999997</v>
      </c>
      <c r="E2230">
        <v>52.299999</v>
      </c>
      <c r="F2230">
        <v>50.797145999999998</v>
      </c>
      <c r="G2230">
        <v>18719600</v>
      </c>
    </row>
    <row r="2231" spans="1:7" x14ac:dyDescent="0.2">
      <c r="A2231" s="31">
        <v>44532</v>
      </c>
      <c r="B2231">
        <v>52.599997999999999</v>
      </c>
      <c r="C2231">
        <v>53.34</v>
      </c>
      <c r="D2231">
        <v>52.509998000000003</v>
      </c>
      <c r="E2231">
        <v>53.07</v>
      </c>
      <c r="F2231">
        <v>51.545020999999998</v>
      </c>
      <c r="G2231">
        <v>17074200</v>
      </c>
    </row>
    <row r="2232" spans="1:7" x14ac:dyDescent="0.2">
      <c r="A2232" s="31">
        <v>44533</v>
      </c>
      <c r="B2232">
        <v>53.330002</v>
      </c>
      <c r="C2232">
        <v>53.610000999999997</v>
      </c>
      <c r="D2232">
        <v>52.98</v>
      </c>
      <c r="E2232">
        <v>53.540000999999997</v>
      </c>
      <c r="F2232">
        <v>52.001517999999997</v>
      </c>
      <c r="G2232">
        <v>21064400</v>
      </c>
    </row>
    <row r="2233" spans="1:7" x14ac:dyDescent="0.2">
      <c r="A2233" s="31">
        <v>44536</v>
      </c>
      <c r="B2233">
        <v>54.310001</v>
      </c>
      <c r="C2233">
        <v>55.25</v>
      </c>
      <c r="D2233">
        <v>54.139999000000003</v>
      </c>
      <c r="E2233">
        <v>54.91</v>
      </c>
      <c r="F2233">
        <v>53.332146000000002</v>
      </c>
      <c r="G2233">
        <v>26624100</v>
      </c>
    </row>
    <row r="2234" spans="1:7" x14ac:dyDescent="0.2">
      <c r="A2234" s="31">
        <v>44537</v>
      </c>
      <c r="B2234">
        <v>55.02</v>
      </c>
      <c r="C2234">
        <v>55.419998</v>
      </c>
      <c r="D2234">
        <v>54.849997999999999</v>
      </c>
      <c r="E2234">
        <v>55.209999000000003</v>
      </c>
      <c r="F2234">
        <v>53.623528</v>
      </c>
      <c r="G2234">
        <v>23832700</v>
      </c>
    </row>
    <row r="2235" spans="1:7" x14ac:dyDescent="0.2">
      <c r="A2235" s="31">
        <v>44538</v>
      </c>
      <c r="B2235">
        <v>55.119999</v>
      </c>
      <c r="C2235">
        <v>55.349997999999999</v>
      </c>
      <c r="D2235">
        <v>54.360000999999997</v>
      </c>
      <c r="E2235">
        <v>55</v>
      </c>
      <c r="F2235">
        <v>53.419567000000001</v>
      </c>
      <c r="G2235">
        <v>18026300</v>
      </c>
    </row>
    <row r="2236" spans="1:7" x14ac:dyDescent="0.2">
      <c r="A2236" s="31">
        <v>44539</v>
      </c>
      <c r="B2236">
        <v>54.75</v>
      </c>
      <c r="C2236">
        <v>55.130001</v>
      </c>
      <c r="D2236">
        <v>54.59</v>
      </c>
      <c r="E2236">
        <v>54.860000999999997</v>
      </c>
      <c r="F2236">
        <v>53.283585000000002</v>
      </c>
      <c r="G2236">
        <v>13846400</v>
      </c>
    </row>
    <row r="2237" spans="1:7" x14ac:dyDescent="0.2">
      <c r="A2237" s="31">
        <v>44540</v>
      </c>
      <c r="B2237">
        <v>55.25</v>
      </c>
      <c r="C2237">
        <v>56.32</v>
      </c>
      <c r="D2237">
        <v>55.07</v>
      </c>
      <c r="E2237">
        <v>56.279998999999997</v>
      </c>
      <c r="F2237">
        <v>54.662785</v>
      </c>
      <c r="G2237">
        <v>23153600</v>
      </c>
    </row>
    <row r="2238" spans="1:7" x14ac:dyDescent="0.2">
      <c r="A2238" s="31">
        <v>44543</v>
      </c>
      <c r="B2238">
        <v>56.98</v>
      </c>
      <c r="C2238">
        <v>57.93</v>
      </c>
      <c r="D2238">
        <v>56.959999000000003</v>
      </c>
      <c r="E2238">
        <v>57.759998000000003</v>
      </c>
      <c r="F2238">
        <v>56.100257999999997</v>
      </c>
      <c r="G2238">
        <v>31362800</v>
      </c>
    </row>
    <row r="2239" spans="1:7" x14ac:dyDescent="0.2">
      <c r="A2239" s="31">
        <v>44544</v>
      </c>
      <c r="B2239">
        <v>57.400002000000001</v>
      </c>
      <c r="C2239">
        <v>58.169998</v>
      </c>
      <c r="D2239">
        <v>57.400002000000001</v>
      </c>
      <c r="E2239">
        <v>57.799999</v>
      </c>
      <c r="F2239">
        <v>56.139107000000003</v>
      </c>
      <c r="G2239">
        <v>24806600</v>
      </c>
    </row>
    <row r="2240" spans="1:7" x14ac:dyDescent="0.2">
      <c r="A2240" s="31">
        <v>44545</v>
      </c>
      <c r="B2240">
        <v>57.93</v>
      </c>
      <c r="C2240">
        <v>58.25</v>
      </c>
      <c r="D2240">
        <v>57.650002000000001</v>
      </c>
      <c r="E2240">
        <v>58.060001</v>
      </c>
      <c r="F2240">
        <v>56.391640000000002</v>
      </c>
      <c r="G2240">
        <v>24923800</v>
      </c>
    </row>
    <row r="2241" spans="1:7" x14ac:dyDescent="0.2">
      <c r="A2241" s="31">
        <v>44546</v>
      </c>
      <c r="B2241">
        <v>57.98</v>
      </c>
      <c r="C2241">
        <v>58.880001</v>
      </c>
      <c r="D2241">
        <v>57.900002000000001</v>
      </c>
      <c r="E2241">
        <v>58.650002000000001</v>
      </c>
      <c r="F2241">
        <v>56.964680000000001</v>
      </c>
      <c r="G2241">
        <v>24696900</v>
      </c>
    </row>
    <row r="2242" spans="1:7" x14ac:dyDescent="0.2">
      <c r="A2242" s="31">
        <v>44547</v>
      </c>
      <c r="B2242">
        <v>58.490001999999997</v>
      </c>
      <c r="C2242">
        <v>58.919998</v>
      </c>
      <c r="D2242">
        <v>57.700001</v>
      </c>
      <c r="E2242">
        <v>57.73</v>
      </c>
      <c r="F2242">
        <v>56.071117000000001</v>
      </c>
      <c r="G2242">
        <v>51874400</v>
      </c>
    </row>
    <row r="2243" spans="1:7" x14ac:dyDescent="0.2">
      <c r="A2243" s="31">
        <v>44550</v>
      </c>
      <c r="B2243">
        <v>57.200001</v>
      </c>
      <c r="C2243">
        <v>57.779998999999997</v>
      </c>
      <c r="D2243">
        <v>57</v>
      </c>
      <c r="E2243">
        <v>57.540000999999997</v>
      </c>
      <c r="F2243">
        <v>55.886574000000003</v>
      </c>
      <c r="G2243">
        <v>20879500</v>
      </c>
    </row>
    <row r="2244" spans="1:7" x14ac:dyDescent="0.2">
      <c r="A2244" s="31">
        <v>44551</v>
      </c>
      <c r="B2244">
        <v>57.610000999999997</v>
      </c>
      <c r="C2244">
        <v>57.970001000000003</v>
      </c>
      <c r="D2244">
        <v>57.529998999999997</v>
      </c>
      <c r="E2244">
        <v>57.77</v>
      </c>
      <c r="F2244">
        <v>56.109966</v>
      </c>
      <c r="G2244">
        <v>15864900</v>
      </c>
    </row>
    <row r="2245" spans="1:7" x14ac:dyDescent="0.2">
      <c r="A2245" s="31">
        <v>44552</v>
      </c>
      <c r="B2245">
        <v>57.709999000000003</v>
      </c>
      <c r="C2245">
        <v>58.189999</v>
      </c>
      <c r="D2245">
        <v>57.490001999999997</v>
      </c>
      <c r="E2245">
        <v>58.18</v>
      </c>
      <c r="F2245">
        <v>56.508186000000002</v>
      </c>
      <c r="G2245">
        <v>12447400</v>
      </c>
    </row>
    <row r="2246" spans="1:7" x14ac:dyDescent="0.2">
      <c r="A2246" s="31">
        <v>44553</v>
      </c>
      <c r="B2246">
        <v>58.52</v>
      </c>
      <c r="C2246">
        <v>58.610000999999997</v>
      </c>
      <c r="D2246">
        <v>57.939999</v>
      </c>
      <c r="E2246">
        <v>58.220001000000003</v>
      </c>
      <c r="F2246">
        <v>56.547038999999998</v>
      </c>
      <c r="G2246">
        <v>11027300</v>
      </c>
    </row>
    <row r="2247" spans="1:7" x14ac:dyDescent="0.2">
      <c r="A2247" s="31">
        <v>44557</v>
      </c>
      <c r="B2247">
        <v>58</v>
      </c>
      <c r="C2247">
        <v>58.689999</v>
      </c>
      <c r="D2247">
        <v>58</v>
      </c>
      <c r="E2247">
        <v>58.650002000000001</v>
      </c>
      <c r="F2247">
        <v>56.964680000000001</v>
      </c>
      <c r="G2247">
        <v>9860000</v>
      </c>
    </row>
    <row r="2248" spans="1:7" x14ac:dyDescent="0.2">
      <c r="A2248" s="31">
        <v>44558</v>
      </c>
      <c r="B2248">
        <v>58.400002000000001</v>
      </c>
      <c r="C2248">
        <v>58.939999</v>
      </c>
      <c r="D2248">
        <v>58.299999</v>
      </c>
      <c r="E2248">
        <v>58.880001</v>
      </c>
      <c r="F2248">
        <v>57.188076000000002</v>
      </c>
      <c r="G2248">
        <v>8979900</v>
      </c>
    </row>
    <row r="2249" spans="1:7" x14ac:dyDescent="0.2">
      <c r="A2249" s="31">
        <v>44559</v>
      </c>
      <c r="B2249">
        <v>58.950001</v>
      </c>
      <c r="C2249">
        <v>59.099997999999999</v>
      </c>
      <c r="D2249">
        <v>58.66</v>
      </c>
      <c r="E2249">
        <v>58.950001</v>
      </c>
      <c r="F2249">
        <v>57.256058000000003</v>
      </c>
      <c r="G2249">
        <v>9996000</v>
      </c>
    </row>
    <row r="2250" spans="1:7" x14ac:dyDescent="0.2">
      <c r="A2250" s="31">
        <v>44560</v>
      </c>
      <c r="B2250">
        <v>59.060001</v>
      </c>
      <c r="C2250">
        <v>59.23</v>
      </c>
      <c r="D2250">
        <v>58.759998000000003</v>
      </c>
      <c r="E2250">
        <v>58.779998999999997</v>
      </c>
      <c r="F2250">
        <v>57.090946000000002</v>
      </c>
      <c r="G2250">
        <v>7703900</v>
      </c>
    </row>
    <row r="2251" spans="1:7" x14ac:dyDescent="0.2">
      <c r="A2251" s="31">
        <v>44561</v>
      </c>
      <c r="B2251">
        <v>58.75</v>
      </c>
      <c r="C2251">
        <v>59.349997999999999</v>
      </c>
      <c r="D2251">
        <v>58.700001</v>
      </c>
      <c r="E2251">
        <v>59.209999000000003</v>
      </c>
      <c r="F2251">
        <v>57.508586999999999</v>
      </c>
      <c r="G2251">
        <v>10021300</v>
      </c>
    </row>
    <row r="2252" spans="1:7" x14ac:dyDescent="0.2">
      <c r="A2252" s="31">
        <v>44564</v>
      </c>
      <c r="B2252">
        <v>58.82</v>
      </c>
      <c r="C2252">
        <v>59.310001</v>
      </c>
      <c r="D2252">
        <v>58.380001</v>
      </c>
      <c r="E2252">
        <v>59.299999</v>
      </c>
      <c r="F2252">
        <v>57.596004000000001</v>
      </c>
      <c r="G2252">
        <v>20187300</v>
      </c>
    </row>
    <row r="2253" spans="1:7" x14ac:dyDescent="0.2">
      <c r="A2253" s="31">
        <v>44565</v>
      </c>
      <c r="B2253">
        <v>59.73</v>
      </c>
      <c r="C2253">
        <v>60.540000999999997</v>
      </c>
      <c r="D2253">
        <v>59.59</v>
      </c>
      <c r="E2253">
        <v>60.290000999999997</v>
      </c>
      <c r="F2253">
        <v>58.557555999999998</v>
      </c>
      <c r="G2253">
        <v>26141600</v>
      </c>
    </row>
    <row r="2254" spans="1:7" x14ac:dyDescent="0.2">
      <c r="A2254" s="31">
        <v>44566</v>
      </c>
      <c r="B2254">
        <v>60.09</v>
      </c>
      <c r="C2254">
        <v>61.200001</v>
      </c>
      <c r="D2254">
        <v>60.049999</v>
      </c>
      <c r="E2254">
        <v>60.790000999999997</v>
      </c>
      <c r="F2254">
        <v>59.043185999999999</v>
      </c>
      <c r="G2254">
        <v>22507300</v>
      </c>
    </row>
    <row r="2255" spans="1:7" x14ac:dyDescent="0.2">
      <c r="A2255" s="31">
        <v>44567</v>
      </c>
      <c r="B2255">
        <v>60.470001000000003</v>
      </c>
      <c r="C2255">
        <v>61.119999</v>
      </c>
      <c r="D2255">
        <v>60.439999</v>
      </c>
      <c r="E2255">
        <v>60.470001000000003</v>
      </c>
      <c r="F2255">
        <v>58.732388</v>
      </c>
      <c r="G2255">
        <v>17902300</v>
      </c>
    </row>
    <row r="2256" spans="1:7" x14ac:dyDescent="0.2">
      <c r="A2256" s="31">
        <v>44568</v>
      </c>
      <c r="B2256">
        <v>60.279998999999997</v>
      </c>
      <c r="C2256">
        <v>60.720001000000003</v>
      </c>
      <c r="D2256">
        <v>60.060001</v>
      </c>
      <c r="E2256">
        <v>60.330002</v>
      </c>
      <c r="F2256">
        <v>58.596404999999997</v>
      </c>
      <c r="G2256">
        <v>12307900</v>
      </c>
    </row>
    <row r="2257" spans="1:7" x14ac:dyDescent="0.2">
      <c r="A2257" s="31">
        <v>44571</v>
      </c>
      <c r="B2257">
        <v>60.549999</v>
      </c>
      <c r="C2257">
        <v>60.82</v>
      </c>
      <c r="D2257">
        <v>60.18</v>
      </c>
      <c r="E2257">
        <v>60.43</v>
      </c>
      <c r="F2257">
        <v>58.693531</v>
      </c>
      <c r="G2257">
        <v>20954300</v>
      </c>
    </row>
    <row r="2258" spans="1:7" x14ac:dyDescent="0.2">
      <c r="A2258" s="31">
        <v>44572</v>
      </c>
      <c r="B2258">
        <v>60.43</v>
      </c>
      <c r="C2258">
        <v>60.490001999999997</v>
      </c>
      <c r="D2258">
        <v>59.84</v>
      </c>
      <c r="E2258">
        <v>60.450001</v>
      </c>
      <c r="F2258">
        <v>58.712958999999998</v>
      </c>
      <c r="G2258">
        <v>19369600</v>
      </c>
    </row>
    <row r="2259" spans="1:7" x14ac:dyDescent="0.2">
      <c r="A2259" s="31">
        <v>44573</v>
      </c>
      <c r="B2259">
        <v>60.529998999999997</v>
      </c>
      <c r="C2259">
        <v>60.689999</v>
      </c>
      <c r="D2259">
        <v>60.189999</v>
      </c>
      <c r="E2259">
        <v>60.540000999999997</v>
      </c>
      <c r="F2259">
        <v>58.800369000000003</v>
      </c>
      <c r="G2259">
        <v>15753800</v>
      </c>
    </row>
    <row r="2260" spans="1:7" x14ac:dyDescent="0.2">
      <c r="A2260" s="31">
        <v>44574</v>
      </c>
      <c r="B2260">
        <v>60.540000999999997</v>
      </c>
      <c r="C2260">
        <v>61.040000999999997</v>
      </c>
      <c r="D2260">
        <v>60.389999000000003</v>
      </c>
      <c r="E2260">
        <v>60.900002000000001</v>
      </c>
      <c r="F2260">
        <v>59.150027999999999</v>
      </c>
      <c r="G2260">
        <v>14318000</v>
      </c>
    </row>
    <row r="2261" spans="1:7" x14ac:dyDescent="0.2">
      <c r="A2261" s="31">
        <v>44575</v>
      </c>
      <c r="B2261">
        <v>60.939999</v>
      </c>
      <c r="C2261">
        <v>61.450001</v>
      </c>
      <c r="D2261">
        <v>60.360000999999997</v>
      </c>
      <c r="E2261">
        <v>61.389999000000003</v>
      </c>
      <c r="F2261">
        <v>59.625945999999999</v>
      </c>
      <c r="G2261">
        <v>19729600</v>
      </c>
    </row>
    <row r="2262" spans="1:7" x14ac:dyDescent="0.2">
      <c r="A2262" s="31">
        <v>44579</v>
      </c>
      <c r="B2262">
        <v>61.060001</v>
      </c>
      <c r="C2262">
        <v>61.189999</v>
      </c>
      <c r="D2262">
        <v>60.450001</v>
      </c>
      <c r="E2262">
        <v>60.900002000000001</v>
      </c>
      <c r="F2262">
        <v>59.150027999999999</v>
      </c>
      <c r="G2262">
        <v>21976700</v>
      </c>
    </row>
    <row r="2263" spans="1:7" x14ac:dyDescent="0.2">
      <c r="A2263" s="31">
        <v>44580</v>
      </c>
      <c r="B2263">
        <v>60.66</v>
      </c>
      <c r="C2263">
        <v>61.18</v>
      </c>
      <c r="D2263">
        <v>60.560001</v>
      </c>
      <c r="E2263">
        <v>61</v>
      </c>
      <c r="F2263">
        <v>59.247149999999998</v>
      </c>
      <c r="G2263">
        <v>18654700</v>
      </c>
    </row>
    <row r="2264" spans="1:7" x14ac:dyDescent="0.2">
      <c r="A2264" s="31">
        <v>44581</v>
      </c>
      <c r="B2264">
        <v>61</v>
      </c>
      <c r="C2264">
        <v>61.439999</v>
      </c>
      <c r="D2264">
        <v>60.720001000000003</v>
      </c>
      <c r="E2264">
        <v>60.75</v>
      </c>
      <c r="F2264">
        <v>59.004337</v>
      </c>
      <c r="G2264">
        <v>23002400</v>
      </c>
    </row>
    <row r="2265" spans="1:7" x14ac:dyDescent="0.2">
      <c r="A2265" s="31">
        <v>44582</v>
      </c>
      <c r="B2265">
        <v>61.080002</v>
      </c>
      <c r="C2265">
        <v>61.299999</v>
      </c>
      <c r="D2265">
        <v>60.400002000000001</v>
      </c>
      <c r="E2265">
        <v>60.450001</v>
      </c>
      <c r="F2265">
        <v>58.712958999999998</v>
      </c>
      <c r="G2265">
        <v>26643200</v>
      </c>
    </row>
    <row r="2266" spans="1:7" x14ac:dyDescent="0.2">
      <c r="A2266" s="31">
        <v>44585</v>
      </c>
      <c r="B2266">
        <v>59.900002000000001</v>
      </c>
      <c r="C2266">
        <v>60.349997999999999</v>
      </c>
      <c r="D2266">
        <v>58.57</v>
      </c>
      <c r="E2266">
        <v>59.959999000000003</v>
      </c>
      <c r="F2266">
        <v>58.237040999999998</v>
      </c>
      <c r="G2266">
        <v>30185100</v>
      </c>
    </row>
    <row r="2267" spans="1:7" x14ac:dyDescent="0.2">
      <c r="A2267" s="31">
        <v>44586</v>
      </c>
      <c r="B2267">
        <v>59.360000999999997</v>
      </c>
      <c r="C2267">
        <v>60.049999</v>
      </c>
      <c r="D2267">
        <v>58.689999</v>
      </c>
      <c r="E2267">
        <v>59.82</v>
      </c>
      <c r="F2267">
        <v>58.101058999999999</v>
      </c>
      <c r="G2267">
        <v>19027100</v>
      </c>
    </row>
    <row r="2268" spans="1:7" x14ac:dyDescent="0.2">
      <c r="A2268" s="31">
        <v>44587</v>
      </c>
      <c r="B2268">
        <v>59.790000999999997</v>
      </c>
      <c r="C2268">
        <v>60.349997999999999</v>
      </c>
      <c r="D2268">
        <v>59.209999000000003</v>
      </c>
      <c r="E2268">
        <v>59.599997999999999</v>
      </c>
      <c r="F2268">
        <v>57.887383</v>
      </c>
      <c r="G2268">
        <v>19190200</v>
      </c>
    </row>
    <row r="2269" spans="1:7" x14ac:dyDescent="0.2">
      <c r="A2269" s="31">
        <v>44588</v>
      </c>
      <c r="B2269">
        <v>59.880001</v>
      </c>
      <c r="C2269">
        <v>60.93</v>
      </c>
      <c r="D2269">
        <v>59.5</v>
      </c>
      <c r="E2269">
        <v>59.650002000000001</v>
      </c>
      <c r="F2269">
        <v>57.935951000000003</v>
      </c>
      <c r="G2269">
        <v>18893800</v>
      </c>
    </row>
    <row r="2270" spans="1:7" x14ac:dyDescent="0.2">
      <c r="A2270" s="31">
        <v>44589</v>
      </c>
      <c r="B2270">
        <v>59.389999000000003</v>
      </c>
      <c r="C2270">
        <v>60.889999000000003</v>
      </c>
      <c r="D2270">
        <v>58.939999</v>
      </c>
      <c r="E2270">
        <v>60.84</v>
      </c>
      <c r="F2270">
        <v>59.091751000000002</v>
      </c>
      <c r="G2270">
        <v>19101500</v>
      </c>
    </row>
    <row r="2271" spans="1:7" x14ac:dyDescent="0.2">
      <c r="A2271" s="31">
        <v>44592</v>
      </c>
      <c r="B2271">
        <v>60.299999</v>
      </c>
      <c r="C2271">
        <v>61.139999000000003</v>
      </c>
      <c r="D2271">
        <v>60.150002000000001</v>
      </c>
      <c r="E2271">
        <v>61.009998000000003</v>
      </c>
      <c r="F2271">
        <v>59.256863000000003</v>
      </c>
      <c r="G2271">
        <v>22045300</v>
      </c>
    </row>
    <row r="2272" spans="1:7" x14ac:dyDescent="0.2">
      <c r="A2272" s="31">
        <v>44593</v>
      </c>
      <c r="B2272">
        <v>60.91</v>
      </c>
      <c r="C2272">
        <v>61.139999000000003</v>
      </c>
      <c r="D2272">
        <v>60.16</v>
      </c>
      <c r="E2272">
        <v>60.560001</v>
      </c>
      <c r="F2272">
        <v>58.819797999999999</v>
      </c>
      <c r="G2272">
        <v>20841700</v>
      </c>
    </row>
    <row r="2273" spans="1:7" x14ac:dyDescent="0.2">
      <c r="A2273" s="31">
        <v>44594</v>
      </c>
      <c r="B2273">
        <v>60.619999</v>
      </c>
      <c r="C2273">
        <v>61.27</v>
      </c>
      <c r="D2273">
        <v>60.560001</v>
      </c>
      <c r="E2273">
        <v>61.18</v>
      </c>
      <c r="F2273">
        <v>59.421982</v>
      </c>
      <c r="G2273">
        <v>20225600</v>
      </c>
    </row>
    <row r="2274" spans="1:7" x14ac:dyDescent="0.2">
      <c r="A2274" s="31">
        <v>44595</v>
      </c>
      <c r="B2274">
        <v>60.939999</v>
      </c>
      <c r="C2274">
        <v>61.779998999999997</v>
      </c>
      <c r="D2274">
        <v>60.59</v>
      </c>
      <c r="E2274">
        <v>61.610000999999997</v>
      </c>
      <c r="F2274">
        <v>59.839626000000003</v>
      </c>
      <c r="G2274">
        <v>19440500</v>
      </c>
    </row>
    <row r="2275" spans="1:7" x14ac:dyDescent="0.2">
      <c r="A2275" s="31">
        <v>44596</v>
      </c>
      <c r="B2275">
        <v>61.490001999999997</v>
      </c>
      <c r="C2275">
        <v>61.68</v>
      </c>
      <c r="D2275">
        <v>60.57</v>
      </c>
      <c r="E2275">
        <v>60.959999000000003</v>
      </c>
      <c r="F2275">
        <v>59.208302000000003</v>
      </c>
      <c r="G2275">
        <v>17403700</v>
      </c>
    </row>
    <row r="2276" spans="1:7" x14ac:dyDescent="0.2">
      <c r="A2276" s="31">
        <v>44599</v>
      </c>
      <c r="B2276">
        <v>61.380001</v>
      </c>
      <c r="C2276">
        <v>61.720001000000003</v>
      </c>
      <c r="D2276">
        <v>60.860000999999997</v>
      </c>
      <c r="E2276">
        <v>61.599997999999999</v>
      </c>
      <c r="F2276">
        <v>59.829909999999998</v>
      </c>
      <c r="G2276">
        <v>17846400</v>
      </c>
    </row>
    <row r="2277" spans="1:7" x14ac:dyDescent="0.2">
      <c r="A2277" s="31">
        <v>44600</v>
      </c>
      <c r="B2277">
        <v>61.830002</v>
      </c>
      <c r="C2277">
        <v>62.330002</v>
      </c>
      <c r="D2277">
        <v>61.740001999999997</v>
      </c>
      <c r="E2277">
        <v>62</v>
      </c>
      <c r="F2277">
        <v>60.218421999999997</v>
      </c>
      <c r="G2277">
        <v>18771700</v>
      </c>
    </row>
    <row r="2278" spans="1:7" x14ac:dyDescent="0.2">
      <c r="A2278" s="31">
        <v>44601</v>
      </c>
      <c r="B2278">
        <v>62.169998</v>
      </c>
      <c r="C2278">
        <v>62.32</v>
      </c>
      <c r="D2278">
        <v>60.900002000000001</v>
      </c>
      <c r="E2278">
        <v>61.040000999999997</v>
      </c>
      <c r="F2278">
        <v>59.286003000000001</v>
      </c>
      <c r="G2278">
        <v>23595600</v>
      </c>
    </row>
    <row r="2279" spans="1:7" x14ac:dyDescent="0.2">
      <c r="A2279" s="31">
        <v>44602</v>
      </c>
      <c r="B2279">
        <v>60.360000999999997</v>
      </c>
      <c r="C2279">
        <v>62.299999</v>
      </c>
      <c r="D2279">
        <v>60.200001</v>
      </c>
      <c r="E2279">
        <v>61.380001</v>
      </c>
      <c r="F2279">
        <v>59.616233999999999</v>
      </c>
      <c r="G2279">
        <v>23561500</v>
      </c>
    </row>
    <row r="2280" spans="1:7" x14ac:dyDescent="0.2">
      <c r="A2280" s="31">
        <v>44603</v>
      </c>
      <c r="B2280">
        <v>61.77</v>
      </c>
      <c r="C2280">
        <v>61.98</v>
      </c>
      <c r="D2280">
        <v>60.150002000000001</v>
      </c>
      <c r="E2280">
        <v>60.290000999999997</v>
      </c>
      <c r="F2280">
        <v>58.557555999999998</v>
      </c>
      <c r="G2280">
        <v>22781400</v>
      </c>
    </row>
    <row r="2281" spans="1:7" x14ac:dyDescent="0.2">
      <c r="A2281" s="31">
        <v>44606</v>
      </c>
      <c r="B2281">
        <v>60.16</v>
      </c>
      <c r="C2281">
        <v>60.790000999999997</v>
      </c>
      <c r="D2281">
        <v>59.279998999999997</v>
      </c>
      <c r="E2281">
        <v>60.68</v>
      </c>
      <c r="F2281">
        <v>58.936348000000002</v>
      </c>
      <c r="G2281">
        <v>23641300</v>
      </c>
    </row>
    <row r="2282" spans="1:7" x14ac:dyDescent="0.2">
      <c r="A2282" s="31">
        <v>44607</v>
      </c>
      <c r="B2282">
        <v>60.959999000000003</v>
      </c>
      <c r="C2282">
        <v>61.779998999999997</v>
      </c>
      <c r="D2282">
        <v>60.630001</v>
      </c>
      <c r="E2282">
        <v>60.91</v>
      </c>
      <c r="F2282">
        <v>59.159737</v>
      </c>
      <c r="G2282">
        <v>13408700</v>
      </c>
    </row>
    <row r="2283" spans="1:7" x14ac:dyDescent="0.2">
      <c r="A2283" s="31">
        <v>44608</v>
      </c>
      <c r="B2283">
        <v>60.860000999999997</v>
      </c>
      <c r="C2283">
        <v>61.400002000000001</v>
      </c>
      <c r="D2283">
        <v>60.560001</v>
      </c>
      <c r="E2283">
        <v>60.900002000000001</v>
      </c>
      <c r="F2283">
        <v>59.150027999999999</v>
      </c>
      <c r="G2283">
        <v>15484700</v>
      </c>
    </row>
    <row r="2284" spans="1:7" x14ac:dyDescent="0.2">
      <c r="A2284" s="31">
        <v>44609</v>
      </c>
      <c r="B2284">
        <v>60.549999</v>
      </c>
      <c r="C2284">
        <v>62.279998999999997</v>
      </c>
      <c r="D2284">
        <v>60.41</v>
      </c>
      <c r="E2284">
        <v>62.119999</v>
      </c>
      <c r="F2284">
        <v>60.334969000000001</v>
      </c>
      <c r="G2284">
        <v>21468700</v>
      </c>
    </row>
    <row r="2285" spans="1:7" x14ac:dyDescent="0.2">
      <c r="A2285" s="31">
        <v>44610</v>
      </c>
      <c r="B2285">
        <v>62.119999</v>
      </c>
      <c r="C2285">
        <v>62.82</v>
      </c>
      <c r="D2285">
        <v>61.990001999999997</v>
      </c>
      <c r="E2285">
        <v>62.540000999999997</v>
      </c>
      <c r="F2285">
        <v>60.742901000000003</v>
      </c>
      <c r="G2285">
        <v>21975000</v>
      </c>
    </row>
    <row r="2286" spans="1:7" x14ac:dyDescent="0.2">
      <c r="A2286" s="31">
        <v>44614</v>
      </c>
      <c r="B2286">
        <v>62.43</v>
      </c>
      <c r="C2286">
        <v>62.639999000000003</v>
      </c>
      <c r="D2286">
        <v>61.720001000000003</v>
      </c>
      <c r="E2286">
        <v>62.279998999999997</v>
      </c>
      <c r="F2286">
        <v>60.490372000000001</v>
      </c>
      <c r="G2286">
        <v>21731400</v>
      </c>
    </row>
    <row r="2287" spans="1:7" x14ac:dyDescent="0.2">
      <c r="A2287" s="31">
        <v>44615</v>
      </c>
      <c r="B2287">
        <v>62.240001999999997</v>
      </c>
      <c r="C2287">
        <v>62.330002</v>
      </c>
      <c r="D2287">
        <v>61.34</v>
      </c>
      <c r="E2287">
        <v>61.59</v>
      </c>
      <c r="F2287">
        <v>59.820202000000002</v>
      </c>
      <c r="G2287">
        <v>19248500</v>
      </c>
    </row>
    <row r="2288" spans="1:7" x14ac:dyDescent="0.2">
      <c r="A2288" s="31">
        <v>44616</v>
      </c>
      <c r="B2288">
        <v>59.970001000000003</v>
      </c>
      <c r="C2288">
        <v>60.619999</v>
      </c>
      <c r="D2288">
        <v>59.220001000000003</v>
      </c>
      <c r="E2288">
        <v>60.509998000000003</v>
      </c>
      <c r="F2288">
        <v>58.771233000000002</v>
      </c>
      <c r="G2288">
        <v>27207400</v>
      </c>
    </row>
    <row r="2289" spans="1:7" x14ac:dyDescent="0.2">
      <c r="A2289" s="31">
        <v>44617</v>
      </c>
      <c r="B2289">
        <v>60.939999</v>
      </c>
      <c r="C2289">
        <v>62.900002000000001</v>
      </c>
      <c r="D2289">
        <v>60.919998</v>
      </c>
      <c r="E2289">
        <v>62.849997999999999</v>
      </c>
      <c r="F2289">
        <v>61.043990999999998</v>
      </c>
      <c r="G2289">
        <v>21487800</v>
      </c>
    </row>
    <row r="2290" spans="1:7" x14ac:dyDescent="0.2">
      <c r="A2290" s="31">
        <v>44620</v>
      </c>
      <c r="B2290">
        <v>61.650002000000001</v>
      </c>
      <c r="C2290">
        <v>62.34</v>
      </c>
      <c r="D2290">
        <v>61.41</v>
      </c>
      <c r="E2290">
        <v>62.240001999999997</v>
      </c>
      <c r="F2290">
        <v>60.451523000000002</v>
      </c>
      <c r="G2290">
        <v>25879100</v>
      </c>
    </row>
    <row r="2291" spans="1:7" x14ac:dyDescent="0.2">
      <c r="A2291" s="31">
        <v>44621</v>
      </c>
      <c r="B2291">
        <v>62.139999000000003</v>
      </c>
      <c r="C2291">
        <v>62.75</v>
      </c>
      <c r="D2291">
        <v>61.509998000000003</v>
      </c>
      <c r="E2291">
        <v>61.970001000000003</v>
      </c>
      <c r="F2291">
        <v>60.189281000000001</v>
      </c>
      <c r="G2291">
        <v>15871100</v>
      </c>
    </row>
    <row r="2292" spans="1:7" x14ac:dyDescent="0.2">
      <c r="A2292" s="31">
        <v>44622</v>
      </c>
      <c r="B2292">
        <v>62.23</v>
      </c>
      <c r="C2292">
        <v>62.880001</v>
      </c>
      <c r="D2292">
        <v>61.779998999999997</v>
      </c>
      <c r="E2292">
        <v>62.43</v>
      </c>
      <c r="F2292">
        <v>60.636063</v>
      </c>
      <c r="G2292">
        <v>17319100</v>
      </c>
    </row>
    <row r="2293" spans="1:7" x14ac:dyDescent="0.2">
      <c r="A2293" s="31">
        <v>44623</v>
      </c>
      <c r="B2293">
        <v>62.610000999999997</v>
      </c>
      <c r="C2293">
        <v>63.02</v>
      </c>
      <c r="D2293">
        <v>62.290000999999997</v>
      </c>
      <c r="E2293">
        <v>62.470001000000003</v>
      </c>
      <c r="F2293">
        <v>60.674911000000002</v>
      </c>
      <c r="G2293">
        <v>21262800</v>
      </c>
    </row>
    <row r="2294" spans="1:7" x14ac:dyDescent="0.2">
      <c r="A2294" s="31">
        <v>44624</v>
      </c>
      <c r="B2294">
        <v>61.459999000000003</v>
      </c>
      <c r="C2294">
        <v>62.59</v>
      </c>
      <c r="D2294">
        <v>61.200001</v>
      </c>
      <c r="E2294">
        <v>62.57</v>
      </c>
      <c r="F2294">
        <v>60.772041000000002</v>
      </c>
      <c r="G2294">
        <v>17163000</v>
      </c>
    </row>
    <row r="2295" spans="1:7" x14ac:dyDescent="0.2">
      <c r="A2295" s="31">
        <v>44627</v>
      </c>
      <c r="B2295">
        <v>62.009998000000003</v>
      </c>
      <c r="C2295">
        <v>62.07</v>
      </c>
      <c r="D2295">
        <v>60.720001000000003</v>
      </c>
      <c r="E2295">
        <v>61.080002</v>
      </c>
      <c r="F2295">
        <v>59.324855999999997</v>
      </c>
      <c r="G2295">
        <v>29151400</v>
      </c>
    </row>
    <row r="2296" spans="1:7" x14ac:dyDescent="0.2">
      <c r="A2296" s="31">
        <v>44628</v>
      </c>
      <c r="B2296">
        <v>61.450001</v>
      </c>
      <c r="C2296">
        <v>61.540000999999997</v>
      </c>
      <c r="D2296">
        <v>58.59</v>
      </c>
      <c r="E2296">
        <v>58.66</v>
      </c>
      <c r="F2296">
        <v>56.974392000000002</v>
      </c>
      <c r="G2296">
        <v>30242100</v>
      </c>
    </row>
    <row r="2297" spans="1:7" x14ac:dyDescent="0.2">
      <c r="A2297" s="31">
        <v>44629</v>
      </c>
      <c r="B2297">
        <v>59.82</v>
      </c>
      <c r="C2297">
        <v>59.84</v>
      </c>
      <c r="D2297">
        <v>58.66</v>
      </c>
      <c r="E2297">
        <v>58.959999000000003</v>
      </c>
      <c r="F2297">
        <v>57.265774</v>
      </c>
      <c r="G2297">
        <v>23022700</v>
      </c>
    </row>
    <row r="2298" spans="1:7" x14ac:dyDescent="0.2">
      <c r="A2298" s="31">
        <v>44630</v>
      </c>
      <c r="B2298">
        <v>58.48</v>
      </c>
      <c r="C2298">
        <v>58.66</v>
      </c>
      <c r="D2298">
        <v>57.5</v>
      </c>
      <c r="E2298">
        <v>57.880001</v>
      </c>
      <c r="F2298">
        <v>56.216808</v>
      </c>
      <c r="G2298">
        <v>20887300</v>
      </c>
    </row>
    <row r="2299" spans="1:7" x14ac:dyDescent="0.2">
      <c r="A2299" s="31">
        <v>44631</v>
      </c>
      <c r="B2299">
        <v>57.959999000000003</v>
      </c>
      <c r="C2299">
        <v>58.849997999999999</v>
      </c>
      <c r="D2299">
        <v>57.860000999999997</v>
      </c>
      <c r="E2299">
        <v>57.919998</v>
      </c>
      <c r="F2299">
        <v>56.255656999999999</v>
      </c>
      <c r="G2299">
        <v>19855600</v>
      </c>
    </row>
    <row r="2300" spans="1:7" x14ac:dyDescent="0.2">
      <c r="A2300" s="31">
        <v>44634</v>
      </c>
      <c r="B2300">
        <v>57.970001000000003</v>
      </c>
      <c r="C2300">
        <v>59.040000999999997</v>
      </c>
      <c r="D2300">
        <v>57.970001000000003</v>
      </c>
      <c r="E2300">
        <v>58.540000999999997</v>
      </c>
      <c r="F2300">
        <v>57.293078999999999</v>
      </c>
      <c r="G2300">
        <v>17799400</v>
      </c>
    </row>
    <row r="2301" spans="1:7" x14ac:dyDescent="0.2">
      <c r="A2301" s="31">
        <v>44635</v>
      </c>
      <c r="B2301">
        <v>59.080002</v>
      </c>
      <c r="C2301">
        <v>59.889999000000003</v>
      </c>
      <c r="D2301">
        <v>58.98</v>
      </c>
      <c r="E2301">
        <v>59.619999</v>
      </c>
      <c r="F2301">
        <v>58.350074999999997</v>
      </c>
      <c r="G2301">
        <v>18607200</v>
      </c>
    </row>
    <row r="2302" spans="1:7" x14ac:dyDescent="0.2">
      <c r="A2302" s="31">
        <v>44636</v>
      </c>
      <c r="B2302">
        <v>59.779998999999997</v>
      </c>
      <c r="C2302">
        <v>59.939999</v>
      </c>
      <c r="D2302">
        <v>58.610000999999997</v>
      </c>
      <c r="E2302">
        <v>59.459999000000003</v>
      </c>
      <c r="F2302">
        <v>58.193477999999999</v>
      </c>
      <c r="G2302">
        <v>17347300</v>
      </c>
    </row>
    <row r="2303" spans="1:7" x14ac:dyDescent="0.2">
      <c r="A2303" s="31">
        <v>44637</v>
      </c>
      <c r="B2303">
        <v>59.459999000000003</v>
      </c>
      <c r="C2303">
        <v>60.139999000000003</v>
      </c>
      <c r="D2303">
        <v>59.23</v>
      </c>
      <c r="E2303">
        <v>60.09</v>
      </c>
      <c r="F2303">
        <v>58.810062000000002</v>
      </c>
      <c r="G2303">
        <v>15586200</v>
      </c>
    </row>
    <row r="2304" spans="1:7" x14ac:dyDescent="0.2">
      <c r="A2304" s="31">
        <v>44638</v>
      </c>
      <c r="B2304">
        <v>60.299999</v>
      </c>
      <c r="C2304">
        <v>60.299999</v>
      </c>
      <c r="D2304">
        <v>59.709999000000003</v>
      </c>
      <c r="E2304">
        <v>60.099997999999999</v>
      </c>
      <c r="F2304">
        <v>58.819851</v>
      </c>
      <c r="G2304">
        <v>30197800</v>
      </c>
    </row>
    <row r="2305" spans="1:7" x14ac:dyDescent="0.2">
      <c r="A2305" s="31">
        <v>44641</v>
      </c>
      <c r="B2305">
        <v>60.5</v>
      </c>
      <c r="C2305">
        <v>61.099997999999999</v>
      </c>
      <c r="D2305">
        <v>60.25</v>
      </c>
      <c r="E2305">
        <v>60.580002</v>
      </c>
      <c r="F2305">
        <v>59.289622999999999</v>
      </c>
      <c r="G2305">
        <v>17440100</v>
      </c>
    </row>
    <row r="2306" spans="1:7" x14ac:dyDescent="0.2">
      <c r="A2306" s="31">
        <v>44642</v>
      </c>
      <c r="B2306">
        <v>60.93</v>
      </c>
      <c r="C2306">
        <v>60.950001</v>
      </c>
      <c r="D2306">
        <v>60.060001</v>
      </c>
      <c r="E2306">
        <v>60.799999</v>
      </c>
      <c r="F2306">
        <v>59.504939999999998</v>
      </c>
      <c r="G2306">
        <v>17559500</v>
      </c>
    </row>
    <row r="2307" spans="1:7" x14ac:dyDescent="0.2">
      <c r="A2307" s="31">
        <v>44643</v>
      </c>
      <c r="B2307">
        <v>60.75</v>
      </c>
      <c r="C2307">
        <v>60.98</v>
      </c>
      <c r="D2307">
        <v>60</v>
      </c>
      <c r="E2307">
        <v>60.400002000000001</v>
      </c>
      <c r="F2307">
        <v>59.113461000000001</v>
      </c>
      <c r="G2307">
        <v>15529200</v>
      </c>
    </row>
    <row r="2308" spans="1:7" x14ac:dyDescent="0.2">
      <c r="A2308" s="31">
        <v>44644</v>
      </c>
      <c r="B2308">
        <v>60.639999000000003</v>
      </c>
      <c r="C2308">
        <v>61.02</v>
      </c>
      <c r="D2308">
        <v>60.459999000000003</v>
      </c>
      <c r="E2308">
        <v>60.98</v>
      </c>
      <c r="F2308">
        <v>59.681106999999997</v>
      </c>
      <c r="G2308">
        <v>13151300</v>
      </c>
    </row>
    <row r="2309" spans="1:7" x14ac:dyDescent="0.2">
      <c r="A2309" s="31">
        <v>44645</v>
      </c>
      <c r="B2309">
        <v>61.119999</v>
      </c>
      <c r="C2309">
        <v>61.610000999999997</v>
      </c>
      <c r="D2309">
        <v>61.049999</v>
      </c>
      <c r="E2309">
        <v>61.529998999999997</v>
      </c>
      <c r="F2309">
        <v>60.219391000000002</v>
      </c>
      <c r="G2309">
        <v>12259800</v>
      </c>
    </row>
    <row r="2310" spans="1:7" x14ac:dyDescent="0.2">
      <c r="A2310" s="31">
        <v>44648</v>
      </c>
      <c r="B2310">
        <v>61.529998999999997</v>
      </c>
      <c r="C2310">
        <v>61.939999</v>
      </c>
      <c r="D2310">
        <v>61.209999000000003</v>
      </c>
      <c r="E2310">
        <v>61.919998</v>
      </c>
      <c r="F2310">
        <v>60.601081999999998</v>
      </c>
      <c r="G2310">
        <v>11485200</v>
      </c>
    </row>
    <row r="2311" spans="1:7" x14ac:dyDescent="0.2">
      <c r="A2311" s="31">
        <v>44649</v>
      </c>
      <c r="B2311">
        <v>62.209999000000003</v>
      </c>
      <c r="C2311">
        <v>62.529998999999997</v>
      </c>
      <c r="D2311">
        <v>61.740001999999997</v>
      </c>
      <c r="E2311">
        <v>62.16</v>
      </c>
      <c r="F2311">
        <v>60.835971999999998</v>
      </c>
      <c r="G2311">
        <v>14720600</v>
      </c>
    </row>
    <row r="2312" spans="1:7" x14ac:dyDescent="0.2">
      <c r="A2312" s="31">
        <v>44650</v>
      </c>
      <c r="B2312">
        <v>62.009998000000003</v>
      </c>
      <c r="C2312">
        <v>62.209999000000003</v>
      </c>
      <c r="D2312">
        <v>61.560001</v>
      </c>
      <c r="E2312">
        <v>62.209999000000003</v>
      </c>
      <c r="F2312">
        <v>60.884906999999998</v>
      </c>
      <c r="G2312">
        <v>13641000</v>
      </c>
    </row>
    <row r="2313" spans="1:7" x14ac:dyDescent="0.2">
      <c r="A2313" s="31">
        <v>44651</v>
      </c>
      <c r="B2313">
        <v>62.220001000000003</v>
      </c>
      <c r="C2313">
        <v>62.639999000000003</v>
      </c>
      <c r="D2313">
        <v>62</v>
      </c>
      <c r="E2313">
        <v>62</v>
      </c>
      <c r="F2313">
        <v>60.679381999999997</v>
      </c>
      <c r="G2313">
        <v>16822900</v>
      </c>
    </row>
    <row r="2314" spans="1:7" x14ac:dyDescent="0.2">
      <c r="A2314" s="31">
        <v>44652</v>
      </c>
      <c r="B2314">
        <v>62.330002</v>
      </c>
      <c r="C2314">
        <v>62.950001</v>
      </c>
      <c r="D2314">
        <v>62.09</v>
      </c>
      <c r="E2314">
        <v>62.869999</v>
      </c>
      <c r="F2314">
        <v>61.530849000000003</v>
      </c>
      <c r="G2314">
        <v>12644900</v>
      </c>
    </row>
    <row r="2315" spans="1:7" x14ac:dyDescent="0.2">
      <c r="A2315" s="31">
        <v>44655</v>
      </c>
      <c r="B2315">
        <v>62.599997999999999</v>
      </c>
      <c r="C2315">
        <v>62.790000999999997</v>
      </c>
      <c r="D2315">
        <v>61.720001000000003</v>
      </c>
      <c r="E2315">
        <v>62.540000999999997</v>
      </c>
      <c r="F2315">
        <v>61.207878000000001</v>
      </c>
      <c r="G2315">
        <v>11505800</v>
      </c>
    </row>
    <row r="2316" spans="1:7" x14ac:dyDescent="0.2">
      <c r="A2316" s="31">
        <v>44656</v>
      </c>
      <c r="B2316">
        <v>62.400002000000001</v>
      </c>
      <c r="C2316">
        <v>63.240001999999997</v>
      </c>
      <c r="D2316">
        <v>62.369999</v>
      </c>
      <c r="E2316">
        <v>62.470001000000003</v>
      </c>
      <c r="F2316">
        <v>61.139366000000003</v>
      </c>
      <c r="G2316">
        <v>15721200</v>
      </c>
    </row>
    <row r="2317" spans="1:7" x14ac:dyDescent="0.2">
      <c r="A2317" s="31">
        <v>44657</v>
      </c>
      <c r="B2317">
        <v>62.77</v>
      </c>
      <c r="C2317">
        <v>63.259998000000003</v>
      </c>
      <c r="D2317">
        <v>62.299999</v>
      </c>
      <c r="E2317">
        <v>63.099997999999999</v>
      </c>
      <c r="F2317">
        <v>61.755946999999999</v>
      </c>
      <c r="G2317">
        <v>19267400</v>
      </c>
    </row>
    <row r="2318" spans="1:7" x14ac:dyDescent="0.2">
      <c r="A2318" s="31">
        <v>44658</v>
      </c>
      <c r="B2318">
        <v>63.130001</v>
      </c>
      <c r="C2318">
        <v>63.669998</v>
      </c>
      <c r="D2318">
        <v>62.709999000000003</v>
      </c>
      <c r="E2318">
        <v>63.439999</v>
      </c>
      <c r="F2318">
        <v>62.088703000000002</v>
      </c>
      <c r="G2318">
        <v>13960800</v>
      </c>
    </row>
    <row r="2319" spans="1:7" x14ac:dyDescent="0.2">
      <c r="A2319" s="31">
        <v>44659</v>
      </c>
      <c r="B2319">
        <v>63.48</v>
      </c>
      <c r="C2319">
        <v>64.040001000000004</v>
      </c>
      <c r="D2319">
        <v>63.16</v>
      </c>
      <c r="E2319">
        <v>63.830002</v>
      </c>
      <c r="F2319">
        <v>62.470402</v>
      </c>
      <c r="G2319">
        <v>12703500</v>
      </c>
    </row>
    <row r="2320" spans="1:7" x14ac:dyDescent="0.2">
      <c r="A2320" s="31">
        <v>44662</v>
      </c>
      <c r="B2320">
        <v>63.91</v>
      </c>
      <c r="C2320">
        <v>64.300003000000004</v>
      </c>
      <c r="D2320">
        <v>63.639999000000003</v>
      </c>
      <c r="E2320">
        <v>63.810001</v>
      </c>
      <c r="F2320">
        <v>62.450828999999999</v>
      </c>
      <c r="G2320">
        <v>12720100</v>
      </c>
    </row>
    <row r="2321" spans="1:7" x14ac:dyDescent="0.2">
      <c r="A2321" s="31">
        <v>44663</v>
      </c>
      <c r="B2321">
        <v>64.379997000000003</v>
      </c>
      <c r="C2321">
        <v>64.809997999999993</v>
      </c>
      <c r="D2321">
        <v>63.889999000000003</v>
      </c>
      <c r="E2321">
        <v>64.559997999999993</v>
      </c>
      <c r="F2321">
        <v>63.184852999999997</v>
      </c>
      <c r="G2321">
        <v>18089900</v>
      </c>
    </row>
    <row r="2322" spans="1:7" x14ac:dyDescent="0.2">
      <c r="A2322" s="31">
        <v>44664</v>
      </c>
      <c r="B2322">
        <v>64.440002000000007</v>
      </c>
      <c r="C2322">
        <v>64.870002999999997</v>
      </c>
      <c r="D2322">
        <v>64.230002999999996</v>
      </c>
      <c r="E2322">
        <v>64.730002999999996</v>
      </c>
      <c r="F2322">
        <v>63.351227000000002</v>
      </c>
      <c r="G2322">
        <v>11883000</v>
      </c>
    </row>
    <row r="2323" spans="1:7" x14ac:dyDescent="0.2">
      <c r="A2323" s="31">
        <v>44665</v>
      </c>
      <c r="B2323">
        <v>64.959998999999996</v>
      </c>
      <c r="C2323">
        <v>65.569999999999993</v>
      </c>
      <c r="D2323">
        <v>64.819999999999993</v>
      </c>
      <c r="E2323">
        <v>65.019997000000004</v>
      </c>
      <c r="F2323">
        <v>63.635047999999998</v>
      </c>
      <c r="G2323">
        <v>16388400</v>
      </c>
    </row>
    <row r="2324" spans="1:7" x14ac:dyDescent="0.2">
      <c r="A2324" s="31">
        <v>44669</v>
      </c>
      <c r="B2324">
        <v>64.769997000000004</v>
      </c>
      <c r="C2324">
        <v>65.180000000000007</v>
      </c>
      <c r="D2324">
        <v>64.180000000000007</v>
      </c>
      <c r="E2324">
        <v>64.440002000000007</v>
      </c>
      <c r="F2324">
        <v>63.067410000000002</v>
      </c>
      <c r="G2324">
        <v>11679400</v>
      </c>
    </row>
    <row r="2325" spans="1:7" x14ac:dyDescent="0.2">
      <c r="A2325" s="31">
        <v>44670</v>
      </c>
      <c r="B2325">
        <v>64.5</v>
      </c>
      <c r="C2325">
        <v>65.25</v>
      </c>
      <c r="D2325">
        <v>64.440002000000007</v>
      </c>
      <c r="E2325">
        <v>65.069999999999993</v>
      </c>
      <c r="F2325">
        <v>63.683987000000002</v>
      </c>
      <c r="G2325">
        <v>11993800</v>
      </c>
    </row>
    <row r="2326" spans="1:7" x14ac:dyDescent="0.2">
      <c r="A2326" s="31">
        <v>44671</v>
      </c>
      <c r="B2326">
        <v>65.440002000000007</v>
      </c>
      <c r="C2326">
        <v>66.239998</v>
      </c>
      <c r="D2326">
        <v>65.400002000000001</v>
      </c>
      <c r="E2326">
        <v>65.959998999999996</v>
      </c>
      <c r="F2326">
        <v>64.555037999999996</v>
      </c>
      <c r="G2326">
        <v>14827100</v>
      </c>
    </row>
    <row r="2327" spans="1:7" x14ac:dyDescent="0.2">
      <c r="A2327" s="31">
        <v>44672</v>
      </c>
      <c r="B2327">
        <v>65.980002999999996</v>
      </c>
      <c r="C2327">
        <v>67</v>
      </c>
      <c r="D2327">
        <v>65.720000999999996</v>
      </c>
      <c r="E2327">
        <v>66.209998999999996</v>
      </c>
      <c r="F2327">
        <v>64.799698000000006</v>
      </c>
      <c r="G2327">
        <v>15120400</v>
      </c>
    </row>
    <row r="2328" spans="1:7" x14ac:dyDescent="0.2">
      <c r="A2328" s="31">
        <v>44673</v>
      </c>
      <c r="B2328">
        <v>66.080001999999993</v>
      </c>
      <c r="C2328">
        <v>66.339995999999999</v>
      </c>
      <c r="D2328">
        <v>65.180000000000007</v>
      </c>
      <c r="E2328">
        <v>65.25</v>
      </c>
      <c r="F2328">
        <v>63.860149</v>
      </c>
      <c r="G2328">
        <v>14902200</v>
      </c>
    </row>
    <row r="2329" spans="1:7" x14ac:dyDescent="0.2">
      <c r="A2329" s="31">
        <v>44676</v>
      </c>
      <c r="B2329">
        <v>67</v>
      </c>
      <c r="C2329">
        <v>67.199996999999996</v>
      </c>
      <c r="D2329">
        <v>64.779999000000004</v>
      </c>
      <c r="E2329">
        <v>65.940002000000007</v>
      </c>
      <c r="F2329">
        <v>64.535460999999998</v>
      </c>
      <c r="G2329">
        <v>25082000</v>
      </c>
    </row>
    <row r="2330" spans="1:7" x14ac:dyDescent="0.2">
      <c r="A2330" s="31">
        <v>44677</v>
      </c>
      <c r="B2330">
        <v>65.519997000000004</v>
      </c>
      <c r="C2330">
        <v>66.370002999999997</v>
      </c>
      <c r="D2330">
        <v>65.040001000000004</v>
      </c>
      <c r="E2330">
        <v>65.050003000000004</v>
      </c>
      <c r="F2330">
        <v>63.664417</v>
      </c>
      <c r="G2330">
        <v>21982600</v>
      </c>
    </row>
    <row r="2331" spans="1:7" x14ac:dyDescent="0.2">
      <c r="A2331" s="31">
        <v>44678</v>
      </c>
      <c r="B2331">
        <v>65</v>
      </c>
      <c r="C2331">
        <v>66.279999000000004</v>
      </c>
      <c r="D2331">
        <v>65</v>
      </c>
      <c r="E2331">
        <v>65.559997999999993</v>
      </c>
      <c r="F2331">
        <v>64.163550999999998</v>
      </c>
      <c r="G2331">
        <v>16971000</v>
      </c>
    </row>
    <row r="2332" spans="1:7" x14ac:dyDescent="0.2">
      <c r="A2332" s="31">
        <v>44679</v>
      </c>
      <c r="B2332">
        <v>64.660004000000001</v>
      </c>
      <c r="C2332">
        <v>66.279999000000004</v>
      </c>
      <c r="D2332">
        <v>64.5</v>
      </c>
      <c r="E2332">
        <v>66.190002000000007</v>
      </c>
      <c r="F2332">
        <v>64.780128000000005</v>
      </c>
      <c r="G2332">
        <v>22010600</v>
      </c>
    </row>
    <row r="2333" spans="1:7" x14ac:dyDescent="0.2">
      <c r="A2333" s="31">
        <v>44680</v>
      </c>
      <c r="B2333">
        <v>65.870002999999997</v>
      </c>
      <c r="C2333">
        <v>66.029999000000004</v>
      </c>
      <c r="D2333">
        <v>64.489998</v>
      </c>
      <c r="E2333">
        <v>64.610000999999997</v>
      </c>
      <c r="F2333">
        <v>63.233784</v>
      </c>
      <c r="G2333">
        <v>20137100</v>
      </c>
    </row>
    <row r="2334" spans="1:7" x14ac:dyDescent="0.2">
      <c r="A2334" s="31">
        <v>44683</v>
      </c>
      <c r="B2334">
        <v>65.279999000000004</v>
      </c>
      <c r="C2334">
        <v>65.309997999999993</v>
      </c>
      <c r="D2334">
        <v>62.580002</v>
      </c>
      <c r="E2334">
        <v>63.439999</v>
      </c>
      <c r="F2334">
        <v>62.088703000000002</v>
      </c>
      <c r="G2334">
        <v>24970300</v>
      </c>
    </row>
    <row r="2335" spans="1:7" x14ac:dyDescent="0.2">
      <c r="A2335" s="31">
        <v>44684</v>
      </c>
      <c r="B2335">
        <v>63.720001000000003</v>
      </c>
      <c r="C2335">
        <v>63.939999</v>
      </c>
      <c r="D2335">
        <v>62.669998</v>
      </c>
      <c r="E2335">
        <v>63.080002</v>
      </c>
      <c r="F2335">
        <v>61.736378000000002</v>
      </c>
      <c r="G2335">
        <v>21686300</v>
      </c>
    </row>
    <row r="2336" spans="1:7" x14ac:dyDescent="0.2">
      <c r="A2336" s="31">
        <v>44685</v>
      </c>
      <c r="B2336">
        <v>63</v>
      </c>
      <c r="C2336">
        <v>65.120002999999997</v>
      </c>
      <c r="D2336">
        <v>62.939999</v>
      </c>
      <c r="E2336">
        <v>65.029999000000004</v>
      </c>
      <c r="F2336">
        <v>63.644840000000002</v>
      </c>
      <c r="G2336">
        <v>19780200</v>
      </c>
    </row>
    <row r="2337" spans="1:7" x14ac:dyDescent="0.2">
      <c r="A2337" s="31">
        <v>44686</v>
      </c>
      <c r="B2337">
        <v>64.690002000000007</v>
      </c>
      <c r="C2337">
        <v>65.029999000000004</v>
      </c>
      <c r="D2337">
        <v>64.010002</v>
      </c>
      <c r="E2337">
        <v>64.510002</v>
      </c>
      <c r="F2337">
        <v>63.135917999999997</v>
      </c>
      <c r="G2337">
        <v>20155200</v>
      </c>
    </row>
    <row r="2338" spans="1:7" x14ac:dyDescent="0.2">
      <c r="A2338" s="31">
        <v>44687</v>
      </c>
      <c r="B2338">
        <v>64.199996999999996</v>
      </c>
      <c r="C2338">
        <v>65.309997999999993</v>
      </c>
      <c r="D2338">
        <v>64.069999999999993</v>
      </c>
      <c r="E2338">
        <v>64.739998</v>
      </c>
      <c r="F2338">
        <v>63.361015000000002</v>
      </c>
      <c r="G2338">
        <v>18984000</v>
      </c>
    </row>
    <row r="2339" spans="1:7" x14ac:dyDescent="0.2">
      <c r="A2339" s="31">
        <v>44690</v>
      </c>
      <c r="B2339">
        <v>64.470000999999996</v>
      </c>
      <c r="C2339">
        <v>65.360000999999997</v>
      </c>
      <c r="D2339">
        <v>64.040001000000004</v>
      </c>
      <c r="E2339">
        <v>64.610000999999997</v>
      </c>
      <c r="F2339">
        <v>63.233784</v>
      </c>
      <c r="G2339">
        <v>20055300</v>
      </c>
    </row>
    <row r="2340" spans="1:7" x14ac:dyDescent="0.2">
      <c r="A2340" s="31">
        <v>44691</v>
      </c>
      <c r="B2340">
        <v>64.5</v>
      </c>
      <c r="C2340">
        <v>65.319999999999993</v>
      </c>
      <c r="D2340">
        <v>63.849997999999999</v>
      </c>
      <c r="E2340">
        <v>64.010002</v>
      </c>
      <c r="F2340">
        <v>62.646563999999998</v>
      </c>
      <c r="G2340">
        <v>21322200</v>
      </c>
    </row>
    <row r="2341" spans="1:7" x14ac:dyDescent="0.2">
      <c r="A2341" s="31">
        <v>44692</v>
      </c>
      <c r="B2341">
        <v>64.330001999999993</v>
      </c>
      <c r="C2341">
        <v>65.199996999999996</v>
      </c>
      <c r="D2341">
        <v>63.959999000000003</v>
      </c>
      <c r="E2341">
        <v>64.309997999999993</v>
      </c>
      <c r="F2341">
        <v>62.940170000000002</v>
      </c>
      <c r="G2341">
        <v>19648400</v>
      </c>
    </row>
    <row r="2342" spans="1:7" x14ac:dyDescent="0.2">
      <c r="A2342" s="31">
        <v>44693</v>
      </c>
      <c r="B2342">
        <v>64.160004000000001</v>
      </c>
      <c r="C2342">
        <v>64.529999000000004</v>
      </c>
      <c r="D2342">
        <v>63.209999000000003</v>
      </c>
      <c r="E2342">
        <v>64.510002</v>
      </c>
      <c r="F2342">
        <v>63.135917999999997</v>
      </c>
      <c r="G2342">
        <v>22574700</v>
      </c>
    </row>
    <row r="2343" spans="1:7" x14ac:dyDescent="0.2">
      <c r="A2343" s="31">
        <v>44694</v>
      </c>
      <c r="B2343">
        <v>64.809997999999993</v>
      </c>
      <c r="C2343">
        <v>65.800003000000004</v>
      </c>
      <c r="D2343">
        <v>64.120002999999997</v>
      </c>
      <c r="E2343">
        <v>65.720000999999996</v>
      </c>
      <c r="F2343">
        <v>64.320144999999997</v>
      </c>
      <c r="G2343">
        <v>16167000</v>
      </c>
    </row>
    <row r="2344" spans="1:7" x14ac:dyDescent="0.2">
      <c r="A2344" s="31">
        <v>44697</v>
      </c>
      <c r="B2344">
        <v>65.440002000000007</v>
      </c>
      <c r="C2344">
        <v>66.379997000000003</v>
      </c>
      <c r="D2344">
        <v>65.440002000000007</v>
      </c>
      <c r="E2344">
        <v>65.959998999999996</v>
      </c>
      <c r="F2344">
        <v>64.555037999999996</v>
      </c>
      <c r="G2344">
        <v>13223200</v>
      </c>
    </row>
    <row r="2345" spans="1:7" x14ac:dyDescent="0.2">
      <c r="A2345" s="31">
        <v>44698</v>
      </c>
      <c r="B2345">
        <v>66.099997999999999</v>
      </c>
      <c r="C2345">
        <v>66.099997999999999</v>
      </c>
      <c r="D2345">
        <v>65.010002</v>
      </c>
      <c r="E2345">
        <v>65.779999000000004</v>
      </c>
      <c r="F2345">
        <v>64.378860000000003</v>
      </c>
      <c r="G2345">
        <v>21300600</v>
      </c>
    </row>
    <row r="2346" spans="1:7" x14ac:dyDescent="0.2">
      <c r="A2346" s="31">
        <v>44699</v>
      </c>
      <c r="B2346">
        <v>65.419998000000007</v>
      </c>
      <c r="C2346">
        <v>65.519997000000004</v>
      </c>
      <c r="D2346">
        <v>60.959999000000003</v>
      </c>
      <c r="E2346">
        <v>61.200001</v>
      </c>
      <c r="F2346">
        <v>59.896419999999999</v>
      </c>
      <c r="G2346">
        <v>31437300</v>
      </c>
    </row>
    <row r="2347" spans="1:7" x14ac:dyDescent="0.2">
      <c r="A2347" s="31">
        <v>44700</v>
      </c>
      <c r="B2347">
        <v>60.959999000000003</v>
      </c>
      <c r="C2347">
        <v>60.959999000000003</v>
      </c>
      <c r="D2347">
        <v>59.66</v>
      </c>
      <c r="E2347">
        <v>60</v>
      </c>
      <c r="F2347">
        <v>58.721981</v>
      </c>
      <c r="G2347">
        <v>31493900</v>
      </c>
    </row>
    <row r="2348" spans="1:7" x14ac:dyDescent="0.2">
      <c r="A2348" s="31">
        <v>44701</v>
      </c>
      <c r="B2348">
        <v>60.490001999999997</v>
      </c>
      <c r="C2348">
        <v>61.240001999999997</v>
      </c>
      <c r="D2348">
        <v>59.66</v>
      </c>
      <c r="E2348">
        <v>60.98</v>
      </c>
      <c r="F2348">
        <v>59.681106999999997</v>
      </c>
      <c r="G2348">
        <v>29133800</v>
      </c>
    </row>
    <row r="2349" spans="1:7" x14ac:dyDescent="0.2">
      <c r="A2349" s="31">
        <v>44704</v>
      </c>
      <c r="B2349">
        <v>61.650002000000001</v>
      </c>
      <c r="C2349">
        <v>63.099997999999999</v>
      </c>
      <c r="D2349">
        <v>61.59</v>
      </c>
      <c r="E2349">
        <v>62.860000999999997</v>
      </c>
      <c r="F2349">
        <v>61.521061000000003</v>
      </c>
      <c r="G2349">
        <v>19406900</v>
      </c>
    </row>
    <row r="2350" spans="1:7" x14ac:dyDescent="0.2">
      <c r="A2350" s="31">
        <v>44705</v>
      </c>
      <c r="B2350">
        <v>62.880001</v>
      </c>
      <c r="C2350">
        <v>64.190002000000007</v>
      </c>
      <c r="D2350">
        <v>62.75</v>
      </c>
      <c r="E2350">
        <v>64.019997000000004</v>
      </c>
      <c r="F2350">
        <v>62.656348999999999</v>
      </c>
      <c r="G2350">
        <v>16154200</v>
      </c>
    </row>
    <row r="2351" spans="1:7" x14ac:dyDescent="0.2">
      <c r="A2351" s="31">
        <v>44706</v>
      </c>
      <c r="B2351">
        <v>64</v>
      </c>
      <c r="C2351">
        <v>64.470000999999996</v>
      </c>
      <c r="D2351">
        <v>63.599997999999999</v>
      </c>
      <c r="E2351">
        <v>64.069999999999993</v>
      </c>
      <c r="F2351">
        <v>62.705283999999999</v>
      </c>
      <c r="G2351">
        <v>15360500</v>
      </c>
    </row>
    <row r="2352" spans="1:7" x14ac:dyDescent="0.2">
      <c r="A2352" s="31">
        <v>44707</v>
      </c>
      <c r="B2352">
        <v>64.069999999999993</v>
      </c>
      <c r="C2352">
        <v>65.099997999999999</v>
      </c>
      <c r="D2352">
        <v>63.959999000000003</v>
      </c>
      <c r="E2352">
        <v>64.300003000000004</v>
      </c>
      <c r="F2352">
        <v>62.930393000000002</v>
      </c>
      <c r="G2352">
        <v>16159800</v>
      </c>
    </row>
    <row r="2353" spans="1:7" x14ac:dyDescent="0.2">
      <c r="A2353" s="31">
        <v>44708</v>
      </c>
      <c r="B2353">
        <v>64.260002</v>
      </c>
      <c r="C2353">
        <v>64.830001999999993</v>
      </c>
      <c r="D2353">
        <v>64.139999000000003</v>
      </c>
      <c r="E2353">
        <v>64.680000000000007</v>
      </c>
      <c r="F2353">
        <v>63.302295999999998</v>
      </c>
      <c r="G2353">
        <v>17709000</v>
      </c>
    </row>
    <row r="2354" spans="1:7" x14ac:dyDescent="0.2">
      <c r="A2354" s="31">
        <v>44712</v>
      </c>
      <c r="B2354">
        <v>64.080001999999993</v>
      </c>
      <c r="C2354">
        <v>64.319999999999993</v>
      </c>
      <c r="D2354">
        <v>63.049999</v>
      </c>
      <c r="E2354">
        <v>63.380001</v>
      </c>
      <c r="F2354">
        <v>62.029983999999999</v>
      </c>
      <c r="G2354">
        <v>43159000</v>
      </c>
    </row>
    <row r="2355" spans="1:7" x14ac:dyDescent="0.2">
      <c r="A2355" s="31">
        <v>44713</v>
      </c>
      <c r="B2355">
        <v>63.419998</v>
      </c>
      <c r="C2355">
        <v>63.68</v>
      </c>
      <c r="D2355">
        <v>62.130001</v>
      </c>
      <c r="E2355">
        <v>63.07</v>
      </c>
      <c r="F2355">
        <v>61.726588999999997</v>
      </c>
      <c r="G2355">
        <v>15408300</v>
      </c>
    </row>
    <row r="2356" spans="1:7" x14ac:dyDescent="0.2">
      <c r="A2356" s="31">
        <v>44714</v>
      </c>
      <c r="B2356">
        <v>63.18</v>
      </c>
      <c r="C2356">
        <v>63.740001999999997</v>
      </c>
      <c r="D2356">
        <v>62.110000999999997</v>
      </c>
      <c r="E2356">
        <v>63.73</v>
      </c>
      <c r="F2356">
        <v>62.372528000000003</v>
      </c>
      <c r="G2356">
        <v>14586000</v>
      </c>
    </row>
    <row r="2357" spans="1:7" x14ac:dyDescent="0.2">
      <c r="A2357" s="31">
        <v>44715</v>
      </c>
      <c r="B2357">
        <v>63.57</v>
      </c>
      <c r="C2357">
        <v>63.630001</v>
      </c>
      <c r="D2357">
        <v>62.810001</v>
      </c>
      <c r="E2357">
        <v>62.970001000000003</v>
      </c>
      <c r="F2357">
        <v>61.628718999999997</v>
      </c>
      <c r="G2357">
        <v>13539900</v>
      </c>
    </row>
    <row r="2358" spans="1:7" x14ac:dyDescent="0.2">
      <c r="A2358" s="31">
        <v>44718</v>
      </c>
      <c r="B2358">
        <v>63.330002</v>
      </c>
      <c r="C2358">
        <v>63.77</v>
      </c>
      <c r="D2358">
        <v>62.66</v>
      </c>
      <c r="E2358">
        <v>62.869999</v>
      </c>
      <c r="F2358">
        <v>61.530849000000003</v>
      </c>
      <c r="G2358">
        <v>15112800</v>
      </c>
    </row>
    <row r="2359" spans="1:7" x14ac:dyDescent="0.2">
      <c r="A2359" s="31">
        <v>44719</v>
      </c>
      <c r="B2359">
        <v>62.380001</v>
      </c>
      <c r="C2359">
        <v>63.369999</v>
      </c>
      <c r="D2359">
        <v>62.220001000000003</v>
      </c>
      <c r="E2359">
        <v>63.25</v>
      </c>
      <c r="F2359">
        <v>61.902752</v>
      </c>
      <c r="G2359">
        <v>17886300</v>
      </c>
    </row>
    <row r="2360" spans="1:7" x14ac:dyDescent="0.2">
      <c r="A2360" s="31">
        <v>44720</v>
      </c>
      <c r="B2360">
        <v>62.990001999999997</v>
      </c>
      <c r="C2360">
        <v>63.209999000000003</v>
      </c>
      <c r="D2360">
        <v>62.560001</v>
      </c>
      <c r="E2360">
        <v>62.889999000000003</v>
      </c>
      <c r="F2360">
        <v>61.550418999999998</v>
      </c>
      <c r="G2360">
        <v>10211500</v>
      </c>
    </row>
    <row r="2361" spans="1:7" x14ac:dyDescent="0.2">
      <c r="A2361" s="31">
        <v>44721</v>
      </c>
      <c r="B2361">
        <v>62.869999</v>
      </c>
      <c r="C2361">
        <v>63.349997999999999</v>
      </c>
      <c r="D2361">
        <v>61.779998999999997</v>
      </c>
      <c r="E2361">
        <v>61.799999</v>
      </c>
      <c r="F2361">
        <v>60.483638999999997</v>
      </c>
      <c r="G2361">
        <v>13382200</v>
      </c>
    </row>
    <row r="2362" spans="1:7" x14ac:dyDescent="0.2">
      <c r="A2362" s="31">
        <v>44722</v>
      </c>
      <c r="B2362">
        <v>61.009998000000003</v>
      </c>
      <c r="C2362">
        <v>61.889999000000003</v>
      </c>
      <c r="D2362">
        <v>60.459999000000003</v>
      </c>
      <c r="E2362">
        <v>61.41</v>
      </c>
      <c r="F2362">
        <v>60.101944000000003</v>
      </c>
      <c r="G2362">
        <v>14967600</v>
      </c>
    </row>
    <row r="2363" spans="1:7" x14ac:dyDescent="0.2">
      <c r="A2363" s="31">
        <v>44725</v>
      </c>
      <c r="B2363">
        <v>60.75</v>
      </c>
      <c r="C2363">
        <v>62.290000999999997</v>
      </c>
      <c r="D2363">
        <v>60.669998</v>
      </c>
      <c r="E2363">
        <v>61.34</v>
      </c>
      <c r="F2363">
        <v>60.033439999999999</v>
      </c>
      <c r="G2363">
        <v>23064200</v>
      </c>
    </row>
    <row r="2364" spans="1:7" x14ac:dyDescent="0.2">
      <c r="A2364" s="31">
        <v>44726</v>
      </c>
      <c r="B2364">
        <v>60.73</v>
      </c>
      <c r="C2364">
        <v>60.889999000000003</v>
      </c>
      <c r="D2364">
        <v>58.66</v>
      </c>
      <c r="E2364">
        <v>59.23</v>
      </c>
      <c r="F2364">
        <v>58.387199000000003</v>
      </c>
      <c r="G2364">
        <v>24620000</v>
      </c>
    </row>
    <row r="2365" spans="1:7" x14ac:dyDescent="0.2">
      <c r="A2365" s="31">
        <v>44727</v>
      </c>
      <c r="B2365">
        <v>60</v>
      </c>
      <c r="C2365">
        <v>60.639999000000003</v>
      </c>
      <c r="D2365">
        <v>58.970001000000003</v>
      </c>
      <c r="E2365">
        <v>59.669998</v>
      </c>
      <c r="F2365">
        <v>58.820937999999998</v>
      </c>
      <c r="G2365">
        <v>19684700</v>
      </c>
    </row>
    <row r="2366" spans="1:7" x14ac:dyDescent="0.2">
      <c r="A2366" s="31">
        <v>44728</v>
      </c>
      <c r="B2366">
        <v>58.639999000000003</v>
      </c>
      <c r="C2366">
        <v>59.52</v>
      </c>
      <c r="D2366">
        <v>58.25</v>
      </c>
      <c r="E2366">
        <v>59.07</v>
      </c>
      <c r="F2366">
        <v>58.229472999999999</v>
      </c>
      <c r="G2366">
        <v>15053800</v>
      </c>
    </row>
    <row r="2367" spans="1:7" x14ac:dyDescent="0.2">
      <c r="A2367" s="31">
        <v>44729</v>
      </c>
      <c r="B2367">
        <v>59.700001</v>
      </c>
      <c r="C2367">
        <v>60.130001</v>
      </c>
      <c r="D2367">
        <v>59.130001</v>
      </c>
      <c r="E2367">
        <v>59.43</v>
      </c>
      <c r="F2367">
        <v>58.584353999999998</v>
      </c>
      <c r="G2367">
        <v>34781900</v>
      </c>
    </row>
    <row r="2368" spans="1:7" x14ac:dyDescent="0.2">
      <c r="A2368" s="31">
        <v>44733</v>
      </c>
      <c r="B2368">
        <v>59.490001999999997</v>
      </c>
      <c r="C2368">
        <v>60.880001</v>
      </c>
      <c r="D2368">
        <v>59.009998000000003</v>
      </c>
      <c r="E2368">
        <v>60.700001</v>
      </c>
      <c r="F2368">
        <v>59.836281</v>
      </c>
      <c r="G2368">
        <v>17705000</v>
      </c>
    </row>
    <row r="2369" spans="1:7" x14ac:dyDescent="0.2">
      <c r="A2369" s="31">
        <v>44734</v>
      </c>
      <c r="B2369">
        <v>60.599997999999999</v>
      </c>
      <c r="C2369">
        <v>61.450001</v>
      </c>
      <c r="D2369">
        <v>60.32</v>
      </c>
      <c r="E2369">
        <v>61.150002000000001</v>
      </c>
      <c r="F2369">
        <v>60.279881000000003</v>
      </c>
      <c r="G2369">
        <v>15207100</v>
      </c>
    </row>
    <row r="2370" spans="1:7" x14ac:dyDescent="0.2">
      <c r="A2370" s="31">
        <v>44735</v>
      </c>
      <c r="B2370">
        <v>61.299999</v>
      </c>
      <c r="C2370">
        <v>61.91</v>
      </c>
      <c r="D2370">
        <v>61.23</v>
      </c>
      <c r="E2370">
        <v>61.880001</v>
      </c>
      <c r="F2370">
        <v>60.999493000000001</v>
      </c>
      <c r="G2370">
        <v>17190900</v>
      </c>
    </row>
    <row r="2371" spans="1:7" x14ac:dyDescent="0.2">
      <c r="A2371" s="31">
        <v>44736</v>
      </c>
      <c r="B2371">
        <v>62.110000999999997</v>
      </c>
      <c r="C2371">
        <v>63.060001</v>
      </c>
      <c r="D2371">
        <v>62.110000999999997</v>
      </c>
      <c r="E2371">
        <v>63.040000999999997</v>
      </c>
      <c r="F2371">
        <v>62.142989999999998</v>
      </c>
      <c r="G2371">
        <v>18147100</v>
      </c>
    </row>
    <row r="2372" spans="1:7" x14ac:dyDescent="0.2">
      <c r="A2372" s="31">
        <v>44739</v>
      </c>
      <c r="B2372">
        <v>62.98</v>
      </c>
      <c r="C2372">
        <v>63.290000999999997</v>
      </c>
      <c r="D2372">
        <v>62.630001</v>
      </c>
      <c r="E2372">
        <v>62.91</v>
      </c>
      <c r="F2372">
        <v>62.014834999999998</v>
      </c>
      <c r="G2372">
        <v>12142100</v>
      </c>
    </row>
    <row r="2373" spans="1:7" x14ac:dyDescent="0.2">
      <c r="A2373" s="31">
        <v>44740</v>
      </c>
      <c r="B2373">
        <v>63.080002</v>
      </c>
      <c r="C2373">
        <v>63.759998000000003</v>
      </c>
      <c r="D2373">
        <v>62.110000999999997</v>
      </c>
      <c r="E2373">
        <v>62.279998999999997</v>
      </c>
      <c r="F2373">
        <v>61.393799000000001</v>
      </c>
      <c r="G2373">
        <v>13150100</v>
      </c>
    </row>
    <row r="2374" spans="1:7" x14ac:dyDescent="0.2">
      <c r="A2374" s="31">
        <v>44741</v>
      </c>
      <c r="B2374">
        <v>62.540000999999997</v>
      </c>
      <c r="C2374">
        <v>63.110000999999997</v>
      </c>
      <c r="D2374">
        <v>62.43</v>
      </c>
      <c r="E2374">
        <v>62.73</v>
      </c>
      <c r="F2374">
        <v>61.837398999999998</v>
      </c>
      <c r="G2374">
        <v>11795500</v>
      </c>
    </row>
    <row r="2375" spans="1:7" x14ac:dyDescent="0.2">
      <c r="A2375" s="31">
        <v>44742</v>
      </c>
      <c r="B2375">
        <v>62.32</v>
      </c>
      <c r="C2375">
        <v>63.110000999999997</v>
      </c>
      <c r="D2375">
        <v>62.16</v>
      </c>
      <c r="E2375">
        <v>62.91</v>
      </c>
      <c r="F2375">
        <v>62.014834999999998</v>
      </c>
      <c r="G2375">
        <v>15514200</v>
      </c>
    </row>
    <row r="2376" spans="1:7" x14ac:dyDescent="0.2">
      <c r="A2376" s="31">
        <v>44743</v>
      </c>
      <c r="B2376">
        <v>63.119999</v>
      </c>
      <c r="C2376">
        <v>64.449996999999996</v>
      </c>
      <c r="D2376">
        <v>62.82</v>
      </c>
      <c r="E2376">
        <v>64.379997000000003</v>
      </c>
      <c r="F2376">
        <v>63.463917000000002</v>
      </c>
      <c r="G2376">
        <v>15143200</v>
      </c>
    </row>
    <row r="2377" spans="1:7" x14ac:dyDescent="0.2">
      <c r="A2377" s="31">
        <v>44747</v>
      </c>
      <c r="B2377">
        <v>64.180000000000007</v>
      </c>
      <c r="C2377">
        <v>64.180000000000007</v>
      </c>
      <c r="D2377">
        <v>62.419998</v>
      </c>
      <c r="E2377">
        <v>63.279998999999997</v>
      </c>
      <c r="F2377">
        <v>62.379570000000001</v>
      </c>
      <c r="G2377">
        <v>15921200</v>
      </c>
    </row>
    <row r="2378" spans="1:7" x14ac:dyDescent="0.2">
      <c r="A2378" s="31">
        <v>44748</v>
      </c>
      <c r="B2378">
        <v>63.599997999999999</v>
      </c>
      <c r="C2378">
        <v>64.089995999999999</v>
      </c>
      <c r="D2378">
        <v>63.189999</v>
      </c>
      <c r="E2378">
        <v>63.41</v>
      </c>
      <c r="F2378">
        <v>62.507717</v>
      </c>
      <c r="G2378">
        <v>13450500</v>
      </c>
    </row>
    <row r="2379" spans="1:7" x14ac:dyDescent="0.2">
      <c r="A2379" s="31">
        <v>44749</v>
      </c>
      <c r="B2379">
        <v>63.259998000000003</v>
      </c>
      <c r="C2379">
        <v>63.580002</v>
      </c>
      <c r="D2379">
        <v>62.700001</v>
      </c>
      <c r="E2379">
        <v>62.91</v>
      </c>
      <c r="F2379">
        <v>62.014834999999998</v>
      </c>
      <c r="G2379">
        <v>14828400</v>
      </c>
    </row>
    <row r="2380" spans="1:7" x14ac:dyDescent="0.2">
      <c r="A2380" s="31">
        <v>44750</v>
      </c>
      <c r="B2380">
        <v>63.029998999999997</v>
      </c>
      <c r="C2380">
        <v>63.419998</v>
      </c>
      <c r="D2380">
        <v>62.880001</v>
      </c>
      <c r="E2380">
        <v>63.139999000000003</v>
      </c>
      <c r="F2380">
        <v>62.241562000000002</v>
      </c>
      <c r="G2380">
        <v>11311500</v>
      </c>
    </row>
    <row r="2381" spans="1:7" x14ac:dyDescent="0.2">
      <c r="A2381" s="31">
        <v>44753</v>
      </c>
      <c r="B2381">
        <v>62.990001999999997</v>
      </c>
      <c r="C2381">
        <v>63.459999000000003</v>
      </c>
      <c r="D2381">
        <v>62.59</v>
      </c>
      <c r="E2381">
        <v>62.939999</v>
      </c>
      <c r="F2381">
        <v>62.044407</v>
      </c>
      <c r="G2381">
        <v>12702100</v>
      </c>
    </row>
    <row r="2382" spans="1:7" x14ac:dyDescent="0.2">
      <c r="A2382" s="31">
        <v>44754</v>
      </c>
      <c r="B2382">
        <v>63</v>
      </c>
      <c r="C2382">
        <v>63.450001</v>
      </c>
      <c r="D2382">
        <v>62.470001000000003</v>
      </c>
      <c r="E2382">
        <v>62.669998</v>
      </c>
      <c r="F2382">
        <v>61.778252000000002</v>
      </c>
      <c r="G2382">
        <v>14731100</v>
      </c>
    </row>
    <row r="2383" spans="1:7" x14ac:dyDescent="0.2">
      <c r="A2383" s="31">
        <v>44755</v>
      </c>
      <c r="B2383">
        <v>62.330002</v>
      </c>
      <c r="C2383">
        <v>63</v>
      </c>
      <c r="D2383">
        <v>61.98</v>
      </c>
      <c r="E2383">
        <v>62.380001</v>
      </c>
      <c r="F2383">
        <v>61.492378000000002</v>
      </c>
      <c r="G2383">
        <v>13145300</v>
      </c>
    </row>
    <row r="2384" spans="1:7" x14ac:dyDescent="0.2">
      <c r="A2384" s="31">
        <v>44756</v>
      </c>
      <c r="B2384">
        <v>61.330002</v>
      </c>
      <c r="C2384">
        <v>62.25</v>
      </c>
      <c r="D2384">
        <v>61.299999</v>
      </c>
      <c r="E2384">
        <v>62.18</v>
      </c>
      <c r="F2384">
        <v>61.295223</v>
      </c>
      <c r="G2384">
        <v>14433000</v>
      </c>
    </row>
    <row r="2385" spans="1:7" x14ac:dyDescent="0.2">
      <c r="A2385" s="31">
        <v>44757</v>
      </c>
      <c r="B2385">
        <v>62.75</v>
      </c>
      <c r="C2385">
        <v>62.970001000000003</v>
      </c>
      <c r="D2385">
        <v>62.07</v>
      </c>
      <c r="E2385">
        <v>62.5</v>
      </c>
      <c r="F2385">
        <v>61.610667999999997</v>
      </c>
      <c r="G2385">
        <v>21968400</v>
      </c>
    </row>
    <row r="2386" spans="1:7" x14ac:dyDescent="0.2">
      <c r="A2386" s="31">
        <v>44760</v>
      </c>
      <c r="B2386">
        <v>62.52</v>
      </c>
      <c r="C2386">
        <v>62.560001</v>
      </c>
      <c r="D2386">
        <v>61.509998000000003</v>
      </c>
      <c r="E2386">
        <v>61.650002000000001</v>
      </c>
      <c r="F2386">
        <v>60.772765999999997</v>
      </c>
      <c r="G2386">
        <v>10780800</v>
      </c>
    </row>
    <row r="2387" spans="1:7" x14ac:dyDescent="0.2">
      <c r="A2387" s="31">
        <v>44761</v>
      </c>
      <c r="B2387">
        <v>62.09</v>
      </c>
      <c r="C2387">
        <v>62.650002000000001</v>
      </c>
      <c r="D2387">
        <v>61.93</v>
      </c>
      <c r="E2387">
        <v>62.529998999999997</v>
      </c>
      <c r="F2387">
        <v>61.640239999999999</v>
      </c>
      <c r="G2387">
        <v>10998200</v>
      </c>
    </row>
    <row r="2388" spans="1:7" x14ac:dyDescent="0.2">
      <c r="A2388" s="31">
        <v>44762</v>
      </c>
      <c r="B2388">
        <v>62.400002000000001</v>
      </c>
      <c r="C2388">
        <v>62.580002</v>
      </c>
      <c r="D2388">
        <v>61.150002000000001</v>
      </c>
      <c r="E2388">
        <v>61.5</v>
      </c>
      <c r="F2388">
        <v>60.624901000000001</v>
      </c>
      <c r="G2388">
        <v>11010500</v>
      </c>
    </row>
    <row r="2389" spans="1:7" x14ac:dyDescent="0.2">
      <c r="A2389" s="31">
        <v>44763</v>
      </c>
      <c r="B2389">
        <v>61.259998000000003</v>
      </c>
      <c r="C2389">
        <v>61.880001</v>
      </c>
      <c r="D2389">
        <v>60.790000999999997</v>
      </c>
      <c r="E2389">
        <v>61.360000999999997</v>
      </c>
      <c r="F2389">
        <v>60.486893000000002</v>
      </c>
      <c r="G2389">
        <v>11959600</v>
      </c>
    </row>
    <row r="2390" spans="1:7" x14ac:dyDescent="0.2">
      <c r="A2390" s="31">
        <v>44764</v>
      </c>
      <c r="B2390">
        <v>61.380001</v>
      </c>
      <c r="C2390">
        <v>61.869999</v>
      </c>
      <c r="D2390">
        <v>61.32</v>
      </c>
      <c r="E2390">
        <v>61.59</v>
      </c>
      <c r="F2390">
        <v>60.713619000000001</v>
      </c>
      <c r="G2390">
        <v>11644700</v>
      </c>
    </row>
    <row r="2391" spans="1:7" x14ac:dyDescent="0.2">
      <c r="A2391" s="31">
        <v>44767</v>
      </c>
      <c r="B2391">
        <v>61.549999</v>
      </c>
      <c r="C2391">
        <v>62.299999</v>
      </c>
      <c r="D2391">
        <v>61.310001</v>
      </c>
      <c r="E2391">
        <v>62.189999</v>
      </c>
      <c r="F2391">
        <v>61.305076999999997</v>
      </c>
      <c r="G2391">
        <v>14941700</v>
      </c>
    </row>
    <row r="2392" spans="1:7" x14ac:dyDescent="0.2">
      <c r="A2392" s="31">
        <v>44768</v>
      </c>
      <c r="B2392">
        <v>62.75</v>
      </c>
      <c r="C2392">
        <v>63.799999</v>
      </c>
      <c r="D2392">
        <v>62.529998999999997</v>
      </c>
      <c r="E2392">
        <v>63.209999000000003</v>
      </c>
      <c r="F2392">
        <v>62.310566000000001</v>
      </c>
      <c r="G2392">
        <v>20118000</v>
      </c>
    </row>
    <row r="2393" spans="1:7" x14ac:dyDescent="0.2">
      <c r="A2393" s="31">
        <v>44769</v>
      </c>
      <c r="B2393">
        <v>62.880001</v>
      </c>
      <c r="C2393">
        <v>63.189999</v>
      </c>
      <c r="D2393">
        <v>61.790000999999997</v>
      </c>
      <c r="E2393">
        <v>63.009998000000003</v>
      </c>
      <c r="F2393">
        <v>62.113410999999999</v>
      </c>
      <c r="G2393">
        <v>12142900</v>
      </c>
    </row>
    <row r="2394" spans="1:7" x14ac:dyDescent="0.2">
      <c r="A2394" s="31">
        <v>44770</v>
      </c>
      <c r="B2394">
        <v>62.919998</v>
      </c>
      <c r="C2394">
        <v>64.25</v>
      </c>
      <c r="D2394">
        <v>62.889999000000003</v>
      </c>
      <c r="E2394">
        <v>64.059997999999993</v>
      </c>
      <c r="F2394">
        <v>63.148468000000001</v>
      </c>
      <c r="G2394">
        <v>10837000</v>
      </c>
    </row>
    <row r="2395" spans="1:7" x14ac:dyDescent="0.2">
      <c r="A2395" s="31">
        <v>44771</v>
      </c>
      <c r="B2395">
        <v>63.709999000000003</v>
      </c>
      <c r="C2395">
        <v>64.290001000000004</v>
      </c>
      <c r="D2395">
        <v>63.630001</v>
      </c>
      <c r="E2395">
        <v>64.169998000000007</v>
      </c>
      <c r="F2395">
        <v>63.256905000000003</v>
      </c>
      <c r="G2395">
        <v>13734200</v>
      </c>
    </row>
    <row r="2396" spans="1:7" x14ac:dyDescent="0.2">
      <c r="A2396" s="31">
        <v>44774</v>
      </c>
      <c r="B2396">
        <v>64.089995999999999</v>
      </c>
      <c r="C2396">
        <v>65.040001000000004</v>
      </c>
      <c r="D2396">
        <v>64.029999000000004</v>
      </c>
      <c r="E2396">
        <v>64.519997000000004</v>
      </c>
      <c r="F2396">
        <v>63.601925000000001</v>
      </c>
      <c r="G2396">
        <v>12831500</v>
      </c>
    </row>
    <row r="2397" spans="1:7" x14ac:dyDescent="0.2">
      <c r="A2397" s="31">
        <v>44775</v>
      </c>
      <c r="B2397">
        <v>64.589995999999999</v>
      </c>
      <c r="C2397">
        <v>64.599997999999999</v>
      </c>
      <c r="D2397">
        <v>63.43</v>
      </c>
      <c r="E2397">
        <v>63.639999000000003</v>
      </c>
      <c r="F2397">
        <v>62.734447000000003</v>
      </c>
      <c r="G2397">
        <v>15241900</v>
      </c>
    </row>
    <row r="2398" spans="1:7" x14ac:dyDescent="0.2">
      <c r="A2398" s="31">
        <v>44776</v>
      </c>
      <c r="B2398">
        <v>63.549999</v>
      </c>
      <c r="C2398">
        <v>64.099997999999999</v>
      </c>
      <c r="D2398">
        <v>63.310001</v>
      </c>
      <c r="E2398">
        <v>63.919998</v>
      </c>
      <c r="F2398">
        <v>63.010463999999999</v>
      </c>
      <c r="G2398">
        <v>11317000</v>
      </c>
    </row>
    <row r="2399" spans="1:7" x14ac:dyDescent="0.2">
      <c r="A2399" s="31">
        <v>44777</v>
      </c>
      <c r="B2399">
        <v>63.639999000000003</v>
      </c>
      <c r="C2399">
        <v>63.73</v>
      </c>
      <c r="D2399">
        <v>62.919998</v>
      </c>
      <c r="E2399">
        <v>63.669998</v>
      </c>
      <c r="F2399">
        <v>62.764018999999998</v>
      </c>
      <c r="G2399">
        <v>11795600</v>
      </c>
    </row>
    <row r="2400" spans="1:7" x14ac:dyDescent="0.2">
      <c r="A2400" s="31">
        <v>44778</v>
      </c>
      <c r="B2400">
        <v>63.630001</v>
      </c>
      <c r="C2400">
        <v>63.630001</v>
      </c>
      <c r="D2400">
        <v>62.669998</v>
      </c>
      <c r="E2400">
        <v>63.380001</v>
      </c>
      <c r="F2400">
        <v>62.478146000000002</v>
      </c>
      <c r="G2400">
        <v>10445400</v>
      </c>
    </row>
    <row r="2401" spans="1:7" x14ac:dyDescent="0.2">
      <c r="A2401" s="31">
        <v>44781</v>
      </c>
      <c r="B2401">
        <v>63.5</v>
      </c>
      <c r="C2401">
        <v>63.810001</v>
      </c>
      <c r="D2401">
        <v>62.75</v>
      </c>
      <c r="E2401">
        <v>62.970001000000003</v>
      </c>
      <c r="F2401">
        <v>62.073982000000001</v>
      </c>
      <c r="G2401">
        <v>9165200</v>
      </c>
    </row>
    <row r="2402" spans="1:7" x14ac:dyDescent="0.2">
      <c r="A2402" s="31">
        <v>44782</v>
      </c>
      <c r="B2402">
        <v>63.18</v>
      </c>
      <c r="C2402">
        <v>63.310001</v>
      </c>
      <c r="D2402">
        <v>62.849997999999999</v>
      </c>
      <c r="E2402">
        <v>63.049999</v>
      </c>
      <c r="F2402">
        <v>62.152842999999997</v>
      </c>
      <c r="G2402">
        <v>7910900</v>
      </c>
    </row>
    <row r="2403" spans="1:7" x14ac:dyDescent="0.2">
      <c r="A2403" s="31">
        <v>44783</v>
      </c>
      <c r="B2403">
        <v>63.630001</v>
      </c>
      <c r="C2403">
        <v>63.790000999999997</v>
      </c>
      <c r="D2403">
        <v>63.099997999999999</v>
      </c>
      <c r="E2403">
        <v>63.650002000000001</v>
      </c>
      <c r="F2403">
        <v>62.744307999999997</v>
      </c>
      <c r="G2403">
        <v>8857300</v>
      </c>
    </row>
    <row r="2404" spans="1:7" x14ac:dyDescent="0.2">
      <c r="A2404" s="31">
        <v>44784</v>
      </c>
      <c r="B2404">
        <v>63.689999</v>
      </c>
      <c r="C2404">
        <v>63.990001999999997</v>
      </c>
      <c r="D2404">
        <v>63.080002</v>
      </c>
      <c r="E2404">
        <v>63.220001000000003</v>
      </c>
      <c r="F2404">
        <v>62.320427000000002</v>
      </c>
      <c r="G2404">
        <v>8507800</v>
      </c>
    </row>
    <row r="2405" spans="1:7" x14ac:dyDescent="0.2">
      <c r="A2405" s="31">
        <v>44785</v>
      </c>
      <c r="B2405">
        <v>63.43</v>
      </c>
      <c r="C2405">
        <v>63.759998000000003</v>
      </c>
      <c r="D2405">
        <v>63.09</v>
      </c>
      <c r="E2405">
        <v>63.700001</v>
      </c>
      <c r="F2405">
        <v>62.793593999999999</v>
      </c>
      <c r="G2405">
        <v>9489300</v>
      </c>
    </row>
    <row r="2406" spans="1:7" x14ac:dyDescent="0.2">
      <c r="A2406" s="31">
        <v>44788</v>
      </c>
      <c r="B2406">
        <v>63.639999000000003</v>
      </c>
      <c r="C2406">
        <v>64.690002000000007</v>
      </c>
      <c r="D2406">
        <v>63.57</v>
      </c>
      <c r="E2406">
        <v>64.5</v>
      </c>
      <c r="F2406">
        <v>63.582214</v>
      </c>
      <c r="G2406">
        <v>9863300</v>
      </c>
    </row>
    <row r="2407" spans="1:7" x14ac:dyDescent="0.2">
      <c r="A2407" s="31">
        <v>44789</v>
      </c>
      <c r="B2407">
        <v>64.569999999999993</v>
      </c>
      <c r="C2407">
        <v>65.230002999999996</v>
      </c>
      <c r="D2407">
        <v>64.330001999999993</v>
      </c>
      <c r="E2407">
        <v>65.029999000000004</v>
      </c>
      <c r="F2407">
        <v>64.104668000000004</v>
      </c>
      <c r="G2407">
        <v>9569600</v>
      </c>
    </row>
    <row r="2408" spans="1:7" x14ac:dyDescent="0.2">
      <c r="A2408" s="31">
        <v>44790</v>
      </c>
      <c r="B2408">
        <v>64.830001999999993</v>
      </c>
      <c r="C2408">
        <v>65.220000999999996</v>
      </c>
      <c r="D2408">
        <v>64.760002</v>
      </c>
      <c r="E2408">
        <v>64.879997000000003</v>
      </c>
      <c r="F2408">
        <v>63.956798999999997</v>
      </c>
      <c r="G2408">
        <v>8144000</v>
      </c>
    </row>
    <row r="2409" spans="1:7" x14ac:dyDescent="0.2">
      <c r="A2409" s="31">
        <v>44791</v>
      </c>
      <c r="B2409">
        <v>64.959998999999996</v>
      </c>
      <c r="C2409">
        <v>65.349997999999999</v>
      </c>
      <c r="D2409">
        <v>64.709998999999996</v>
      </c>
      <c r="E2409">
        <v>65.220000999999996</v>
      </c>
      <c r="F2409">
        <v>64.291968999999995</v>
      </c>
      <c r="G2409">
        <v>6532000</v>
      </c>
    </row>
    <row r="2410" spans="1:7" x14ac:dyDescent="0.2">
      <c r="A2410" s="31">
        <v>44792</v>
      </c>
      <c r="B2410">
        <v>65.209998999999996</v>
      </c>
      <c r="C2410">
        <v>65.470000999999996</v>
      </c>
      <c r="D2410">
        <v>64.959998999999996</v>
      </c>
      <c r="E2410">
        <v>65.169998000000007</v>
      </c>
      <c r="F2410">
        <v>64.242676000000003</v>
      </c>
      <c r="G2410">
        <v>8921100</v>
      </c>
    </row>
    <row r="2411" spans="1:7" x14ac:dyDescent="0.2">
      <c r="A2411" s="31">
        <v>44795</v>
      </c>
      <c r="B2411">
        <v>64.839995999999999</v>
      </c>
      <c r="C2411">
        <v>64.919998000000007</v>
      </c>
      <c r="D2411">
        <v>63.990001999999997</v>
      </c>
      <c r="E2411">
        <v>64.199996999999996</v>
      </c>
      <c r="F2411">
        <v>63.286479999999997</v>
      </c>
      <c r="G2411">
        <v>9087900</v>
      </c>
    </row>
    <row r="2412" spans="1:7" x14ac:dyDescent="0.2">
      <c r="A2412" s="31">
        <v>44796</v>
      </c>
      <c r="B2412">
        <v>63.82</v>
      </c>
      <c r="C2412">
        <v>64.370002999999997</v>
      </c>
      <c r="D2412">
        <v>63.68</v>
      </c>
      <c r="E2412">
        <v>64.269997000000004</v>
      </c>
      <c r="F2412">
        <v>63.35548</v>
      </c>
      <c r="G2412">
        <v>8443800</v>
      </c>
    </row>
    <row r="2413" spans="1:7" x14ac:dyDescent="0.2">
      <c r="A2413" s="31">
        <v>44797</v>
      </c>
      <c r="B2413">
        <v>64.239998</v>
      </c>
      <c r="C2413">
        <v>64.580001999999993</v>
      </c>
      <c r="D2413">
        <v>64.050003000000004</v>
      </c>
      <c r="E2413">
        <v>64.360000999999997</v>
      </c>
      <c r="F2413">
        <v>63.444201999999997</v>
      </c>
      <c r="G2413">
        <v>6844700</v>
      </c>
    </row>
    <row r="2414" spans="1:7" x14ac:dyDescent="0.2">
      <c r="A2414" s="31">
        <v>44798</v>
      </c>
      <c r="B2414">
        <v>64.360000999999997</v>
      </c>
      <c r="C2414">
        <v>64.709998999999996</v>
      </c>
      <c r="D2414">
        <v>63.900002000000001</v>
      </c>
      <c r="E2414">
        <v>64.669998000000007</v>
      </c>
      <c r="F2414">
        <v>63.749786</v>
      </c>
      <c r="G2414">
        <v>7913900</v>
      </c>
    </row>
    <row r="2415" spans="1:7" x14ac:dyDescent="0.2">
      <c r="A2415" s="31">
        <v>44799</v>
      </c>
      <c r="B2415">
        <v>64.730002999999996</v>
      </c>
      <c r="C2415">
        <v>64.800003000000004</v>
      </c>
      <c r="D2415">
        <v>62.98</v>
      </c>
      <c r="E2415">
        <v>63.110000999999997</v>
      </c>
      <c r="F2415">
        <v>62.21199</v>
      </c>
      <c r="G2415">
        <v>10089500</v>
      </c>
    </row>
    <row r="2416" spans="1:7" x14ac:dyDescent="0.2">
      <c r="A2416" s="31">
        <v>44802</v>
      </c>
      <c r="B2416">
        <v>62.689999</v>
      </c>
      <c r="C2416">
        <v>63.029998999999997</v>
      </c>
      <c r="D2416">
        <v>62.41</v>
      </c>
      <c r="E2416">
        <v>62.73</v>
      </c>
      <c r="F2416">
        <v>61.837398999999998</v>
      </c>
      <c r="G2416">
        <v>9115900</v>
      </c>
    </row>
    <row r="2417" spans="1:7" x14ac:dyDescent="0.2">
      <c r="A2417" s="31">
        <v>44803</v>
      </c>
      <c r="B2417">
        <v>62.91</v>
      </c>
      <c r="C2417">
        <v>62.91</v>
      </c>
      <c r="D2417">
        <v>61.990001999999997</v>
      </c>
      <c r="E2417">
        <v>62.150002000000001</v>
      </c>
      <c r="F2417">
        <v>61.265652000000003</v>
      </c>
      <c r="G2417">
        <v>8456800</v>
      </c>
    </row>
    <row r="2418" spans="1:7" x14ac:dyDescent="0.2">
      <c r="A2418" s="31">
        <v>44804</v>
      </c>
      <c r="B2418">
        <v>62.380001</v>
      </c>
      <c r="C2418">
        <v>62.529998999999997</v>
      </c>
      <c r="D2418">
        <v>61.700001</v>
      </c>
      <c r="E2418">
        <v>61.709999000000003</v>
      </c>
      <c r="F2418">
        <v>60.831909000000003</v>
      </c>
      <c r="G2418">
        <v>14633600</v>
      </c>
    </row>
    <row r="2419" spans="1:7" x14ac:dyDescent="0.2">
      <c r="A2419" s="31">
        <v>44805</v>
      </c>
      <c r="B2419">
        <v>61.580002</v>
      </c>
      <c r="C2419">
        <v>62.040000999999997</v>
      </c>
      <c r="D2419">
        <v>61.290000999999997</v>
      </c>
      <c r="E2419">
        <v>62</v>
      </c>
      <c r="F2419">
        <v>61.117786000000002</v>
      </c>
      <c r="G2419">
        <v>14939700</v>
      </c>
    </row>
    <row r="2420" spans="1:7" x14ac:dyDescent="0.2">
      <c r="A2420" s="31">
        <v>44806</v>
      </c>
      <c r="B2420">
        <v>62.389999000000003</v>
      </c>
      <c r="C2420">
        <v>62.77</v>
      </c>
      <c r="D2420">
        <v>60.900002000000001</v>
      </c>
      <c r="E2420">
        <v>61.150002000000001</v>
      </c>
      <c r="F2420">
        <v>60.279881000000003</v>
      </c>
      <c r="G2420">
        <v>11809800</v>
      </c>
    </row>
    <row r="2421" spans="1:7" x14ac:dyDescent="0.2">
      <c r="A2421" s="31">
        <v>44810</v>
      </c>
      <c r="B2421">
        <v>61.290000999999997</v>
      </c>
      <c r="C2421">
        <v>61.970001000000003</v>
      </c>
      <c r="D2421">
        <v>60.990001999999997</v>
      </c>
      <c r="E2421">
        <v>61.18</v>
      </c>
      <c r="F2421">
        <v>60.309452</v>
      </c>
      <c r="G2421">
        <v>12181800</v>
      </c>
    </row>
    <row r="2422" spans="1:7" x14ac:dyDescent="0.2">
      <c r="A2422" s="31">
        <v>44811</v>
      </c>
      <c r="B2422">
        <v>61.32</v>
      </c>
      <c r="C2422">
        <v>62.490001999999997</v>
      </c>
      <c r="D2422">
        <v>61.32</v>
      </c>
      <c r="E2422">
        <v>62.310001</v>
      </c>
      <c r="F2422">
        <v>61.423374000000003</v>
      </c>
      <c r="G2422">
        <v>13290700</v>
      </c>
    </row>
    <row r="2423" spans="1:7" x14ac:dyDescent="0.2">
      <c r="A2423" s="31">
        <v>44812</v>
      </c>
      <c r="B2423">
        <v>62.080002</v>
      </c>
      <c r="C2423">
        <v>62.299999</v>
      </c>
      <c r="D2423">
        <v>61.34</v>
      </c>
      <c r="E2423">
        <v>62.119999</v>
      </c>
      <c r="F2423">
        <v>61.236075999999997</v>
      </c>
      <c r="G2423">
        <v>17193500</v>
      </c>
    </row>
    <row r="2424" spans="1:7" x14ac:dyDescent="0.2">
      <c r="A2424" s="31">
        <v>44813</v>
      </c>
      <c r="B2424">
        <v>62.169998</v>
      </c>
      <c r="C2424">
        <v>62.880001</v>
      </c>
      <c r="D2424">
        <v>61.860000999999997</v>
      </c>
      <c r="E2424">
        <v>62.32</v>
      </c>
      <c r="F2424">
        <v>61.433230999999999</v>
      </c>
      <c r="G2424">
        <v>11855900</v>
      </c>
    </row>
    <row r="2425" spans="1:7" x14ac:dyDescent="0.2">
      <c r="A2425" s="31">
        <v>44816</v>
      </c>
      <c r="B2425">
        <v>62.43</v>
      </c>
      <c r="C2425">
        <v>62.810001</v>
      </c>
      <c r="D2425">
        <v>62.27</v>
      </c>
      <c r="E2425">
        <v>62.5</v>
      </c>
      <c r="F2425">
        <v>61.610667999999997</v>
      </c>
      <c r="G2425">
        <v>13026900</v>
      </c>
    </row>
    <row r="2426" spans="1:7" x14ac:dyDescent="0.2">
      <c r="A2426" s="31">
        <v>44817</v>
      </c>
      <c r="B2426">
        <v>62.200001</v>
      </c>
      <c r="C2426">
        <v>62.220001000000003</v>
      </c>
      <c r="D2426">
        <v>60.279998999999997</v>
      </c>
      <c r="E2426">
        <v>60.470001000000003</v>
      </c>
      <c r="F2426">
        <v>59.609558</v>
      </c>
      <c r="G2426">
        <v>18532800</v>
      </c>
    </row>
    <row r="2427" spans="1:7" x14ac:dyDescent="0.2">
      <c r="A2427" s="31">
        <v>44818</v>
      </c>
      <c r="B2427">
        <v>60.639999000000003</v>
      </c>
      <c r="C2427">
        <v>61.080002</v>
      </c>
      <c r="D2427">
        <v>60.439999</v>
      </c>
      <c r="E2427">
        <v>60.790000999999997</v>
      </c>
      <c r="F2427">
        <v>59.925002999999997</v>
      </c>
      <c r="G2427">
        <v>12881600</v>
      </c>
    </row>
    <row r="2428" spans="1:7" x14ac:dyDescent="0.2">
      <c r="A2428" s="31">
        <v>44819</v>
      </c>
      <c r="B2428">
        <v>60.400002000000001</v>
      </c>
      <c r="C2428">
        <v>60.400002000000001</v>
      </c>
      <c r="D2428">
        <v>59.360000999999997</v>
      </c>
      <c r="E2428">
        <v>59.529998999999997</v>
      </c>
      <c r="F2428">
        <v>59.110774999999997</v>
      </c>
      <c r="G2428">
        <v>11451900</v>
      </c>
    </row>
    <row r="2429" spans="1:7" x14ac:dyDescent="0.2">
      <c r="A2429" s="31">
        <v>44820</v>
      </c>
      <c r="B2429">
        <v>59.66</v>
      </c>
      <c r="C2429">
        <v>59.799999</v>
      </c>
      <c r="D2429">
        <v>59.110000999999997</v>
      </c>
      <c r="E2429">
        <v>59.540000999999997</v>
      </c>
      <c r="F2429">
        <v>59.120708</v>
      </c>
      <c r="G2429">
        <v>20493500</v>
      </c>
    </row>
    <row r="2430" spans="1:7" x14ac:dyDescent="0.2">
      <c r="A2430" s="31">
        <v>44823</v>
      </c>
      <c r="B2430">
        <v>59.389999000000003</v>
      </c>
      <c r="C2430">
        <v>60.099997999999999</v>
      </c>
      <c r="D2430">
        <v>59.23</v>
      </c>
      <c r="E2430">
        <v>59.990001999999997</v>
      </c>
      <c r="F2430">
        <v>59.567538999999996</v>
      </c>
      <c r="G2430">
        <v>12596200</v>
      </c>
    </row>
    <row r="2431" spans="1:7" x14ac:dyDescent="0.2">
      <c r="A2431" s="31">
        <v>44824</v>
      </c>
      <c r="B2431">
        <v>59.68</v>
      </c>
      <c r="C2431">
        <v>60.029998999999997</v>
      </c>
      <c r="D2431">
        <v>59.32</v>
      </c>
      <c r="E2431">
        <v>59.900002000000001</v>
      </c>
      <c r="F2431">
        <v>59.478172000000001</v>
      </c>
      <c r="G2431">
        <v>11984600</v>
      </c>
    </row>
    <row r="2432" spans="1:7" x14ac:dyDescent="0.2">
      <c r="A2432" s="31">
        <v>44825</v>
      </c>
      <c r="B2432">
        <v>60.139999000000003</v>
      </c>
      <c r="C2432">
        <v>60.700001</v>
      </c>
      <c r="D2432">
        <v>59.389999000000003</v>
      </c>
      <c r="E2432">
        <v>59.400002000000001</v>
      </c>
      <c r="F2432">
        <v>58.981693</v>
      </c>
      <c r="G2432">
        <v>14165300</v>
      </c>
    </row>
    <row r="2433" spans="1:7" x14ac:dyDescent="0.2">
      <c r="A2433" s="31">
        <v>44826</v>
      </c>
      <c r="B2433">
        <v>59.549999</v>
      </c>
      <c r="C2433">
        <v>59.73</v>
      </c>
      <c r="D2433">
        <v>59.200001</v>
      </c>
      <c r="E2433">
        <v>59.259998000000003</v>
      </c>
      <c r="F2433">
        <v>58.842674000000002</v>
      </c>
      <c r="G2433">
        <v>11657600</v>
      </c>
    </row>
    <row r="2434" spans="1:7" x14ac:dyDescent="0.2">
      <c r="A2434" s="31">
        <v>44827</v>
      </c>
      <c r="B2434">
        <v>58.959999000000003</v>
      </c>
      <c r="C2434">
        <v>59.099997999999999</v>
      </c>
      <c r="D2434">
        <v>58</v>
      </c>
      <c r="E2434">
        <v>58.599997999999999</v>
      </c>
      <c r="F2434">
        <v>58.187325000000001</v>
      </c>
      <c r="G2434">
        <v>14824000</v>
      </c>
    </row>
    <row r="2435" spans="1:7" x14ac:dyDescent="0.2">
      <c r="A2435" s="31">
        <v>44830</v>
      </c>
      <c r="B2435">
        <v>58.490001999999997</v>
      </c>
      <c r="C2435">
        <v>58.57</v>
      </c>
      <c r="D2435">
        <v>57.689999</v>
      </c>
      <c r="E2435">
        <v>57.869999</v>
      </c>
      <c r="F2435">
        <v>57.462463</v>
      </c>
      <c r="G2435">
        <v>18670100</v>
      </c>
    </row>
    <row r="2436" spans="1:7" x14ac:dyDescent="0.2">
      <c r="A2436" s="31">
        <v>44831</v>
      </c>
      <c r="B2436">
        <v>58.080002</v>
      </c>
      <c r="C2436">
        <v>58.369999</v>
      </c>
      <c r="D2436">
        <v>56.310001</v>
      </c>
      <c r="E2436">
        <v>56.380001</v>
      </c>
      <c r="F2436">
        <v>55.982959999999999</v>
      </c>
      <c r="G2436">
        <v>23829300</v>
      </c>
    </row>
    <row r="2437" spans="1:7" x14ac:dyDescent="0.2">
      <c r="A2437" s="31">
        <v>44832</v>
      </c>
      <c r="B2437">
        <v>56.66</v>
      </c>
      <c r="C2437">
        <v>57.25</v>
      </c>
      <c r="D2437">
        <v>55.91</v>
      </c>
      <c r="E2437">
        <v>56.98</v>
      </c>
      <c r="F2437">
        <v>56.578732000000002</v>
      </c>
      <c r="G2437">
        <v>21480100</v>
      </c>
    </row>
    <row r="2438" spans="1:7" x14ac:dyDescent="0.2">
      <c r="A2438" s="31">
        <v>44833</v>
      </c>
      <c r="B2438">
        <v>57.09</v>
      </c>
      <c r="C2438">
        <v>57.290000999999997</v>
      </c>
      <c r="D2438">
        <v>56</v>
      </c>
      <c r="E2438">
        <v>56.57</v>
      </c>
      <c r="F2438">
        <v>56.171619</v>
      </c>
      <c r="G2438">
        <v>14570700</v>
      </c>
    </row>
    <row r="2439" spans="1:7" x14ac:dyDescent="0.2">
      <c r="A2439" s="31">
        <v>44834</v>
      </c>
      <c r="B2439">
        <v>56.869999</v>
      </c>
      <c r="C2439">
        <v>57.130001</v>
      </c>
      <c r="D2439">
        <v>56</v>
      </c>
      <c r="E2439">
        <v>56.02</v>
      </c>
      <c r="F2439">
        <v>55.625495999999998</v>
      </c>
      <c r="G2439">
        <v>16124600</v>
      </c>
    </row>
    <row r="2440" spans="1:7" x14ac:dyDescent="0.2">
      <c r="A2440" s="31">
        <v>44837</v>
      </c>
      <c r="B2440">
        <v>56.360000999999997</v>
      </c>
      <c r="C2440">
        <v>56.849997999999999</v>
      </c>
      <c r="D2440">
        <v>56.060001</v>
      </c>
      <c r="E2440">
        <v>56.650002000000001</v>
      </c>
      <c r="F2440">
        <v>56.251060000000003</v>
      </c>
      <c r="G2440">
        <v>16277600</v>
      </c>
    </row>
    <row r="2441" spans="1:7" x14ac:dyDescent="0.2">
      <c r="A2441" s="31">
        <v>44838</v>
      </c>
      <c r="B2441">
        <v>56.950001</v>
      </c>
      <c r="C2441">
        <v>57.810001</v>
      </c>
      <c r="D2441">
        <v>56.459999000000003</v>
      </c>
      <c r="E2441">
        <v>56.779998999999997</v>
      </c>
      <c r="F2441">
        <v>56.380141999999999</v>
      </c>
      <c r="G2441">
        <v>18861400</v>
      </c>
    </row>
    <row r="2442" spans="1:7" x14ac:dyDescent="0.2">
      <c r="A2442" s="31">
        <v>44839</v>
      </c>
      <c r="B2442">
        <v>56.5</v>
      </c>
      <c r="C2442">
        <v>56.650002000000001</v>
      </c>
      <c r="D2442">
        <v>55.509998000000003</v>
      </c>
      <c r="E2442">
        <v>56.240001999999997</v>
      </c>
      <c r="F2442">
        <v>55.843947999999997</v>
      </c>
      <c r="G2442">
        <v>14324900</v>
      </c>
    </row>
    <row r="2443" spans="1:7" x14ac:dyDescent="0.2">
      <c r="A2443" s="31">
        <v>44840</v>
      </c>
      <c r="B2443">
        <v>56</v>
      </c>
      <c r="C2443">
        <v>56.099997999999999</v>
      </c>
      <c r="D2443">
        <v>54.869999</v>
      </c>
      <c r="E2443">
        <v>55.029998999999997</v>
      </c>
      <c r="F2443">
        <v>54.642463999999997</v>
      </c>
      <c r="G2443">
        <v>17192800</v>
      </c>
    </row>
    <row r="2444" spans="1:7" x14ac:dyDescent="0.2">
      <c r="A2444" s="31">
        <v>44841</v>
      </c>
      <c r="B2444">
        <v>54.990001999999997</v>
      </c>
      <c r="C2444">
        <v>55.09</v>
      </c>
      <c r="D2444">
        <v>54.25</v>
      </c>
      <c r="E2444">
        <v>54.509998000000003</v>
      </c>
      <c r="F2444">
        <v>54.126125000000002</v>
      </c>
      <c r="G2444">
        <v>11479800</v>
      </c>
    </row>
    <row r="2445" spans="1:7" x14ac:dyDescent="0.2">
      <c r="A2445" s="31">
        <v>44844</v>
      </c>
      <c r="B2445">
        <v>54.599997999999999</v>
      </c>
      <c r="C2445">
        <v>54.959999000000003</v>
      </c>
      <c r="D2445">
        <v>54.02</v>
      </c>
      <c r="E2445">
        <v>54.389999000000003</v>
      </c>
      <c r="F2445">
        <v>54.006973000000002</v>
      </c>
      <c r="G2445">
        <v>10239100</v>
      </c>
    </row>
    <row r="2446" spans="1:7" x14ac:dyDescent="0.2">
      <c r="A2446" s="31">
        <v>44845</v>
      </c>
      <c r="B2446">
        <v>54.459999000000003</v>
      </c>
      <c r="C2446">
        <v>55.220001000000003</v>
      </c>
      <c r="D2446">
        <v>54.240001999999997</v>
      </c>
      <c r="E2446">
        <v>54.48</v>
      </c>
      <c r="F2446">
        <v>54.096339999999998</v>
      </c>
      <c r="G2446">
        <v>14303900</v>
      </c>
    </row>
    <row r="2447" spans="1:7" x14ac:dyDescent="0.2">
      <c r="A2447" s="31">
        <v>44846</v>
      </c>
      <c r="B2447">
        <v>55.23</v>
      </c>
      <c r="C2447">
        <v>56.040000999999997</v>
      </c>
      <c r="D2447">
        <v>55.040000999999997</v>
      </c>
      <c r="E2447">
        <v>55.139999000000003</v>
      </c>
      <c r="F2447">
        <v>54.751690000000004</v>
      </c>
      <c r="G2447">
        <v>18377400</v>
      </c>
    </row>
    <row r="2448" spans="1:7" x14ac:dyDescent="0.2">
      <c r="A2448" s="31">
        <v>44847</v>
      </c>
      <c r="B2448">
        <v>54.48</v>
      </c>
      <c r="C2448">
        <v>56.080002</v>
      </c>
      <c r="D2448">
        <v>54.259998000000003</v>
      </c>
      <c r="E2448">
        <v>55.869999</v>
      </c>
      <c r="F2448">
        <v>55.476551000000001</v>
      </c>
      <c r="G2448">
        <v>16220700</v>
      </c>
    </row>
    <row r="2449" spans="1:7" x14ac:dyDescent="0.2">
      <c r="A2449" s="31">
        <v>44848</v>
      </c>
      <c r="B2449">
        <v>56.290000999999997</v>
      </c>
      <c r="C2449">
        <v>56.470001000000003</v>
      </c>
      <c r="D2449">
        <v>54.939999</v>
      </c>
      <c r="E2449">
        <v>54.98</v>
      </c>
      <c r="F2449">
        <v>54.592818999999999</v>
      </c>
      <c r="G2449">
        <v>15997900</v>
      </c>
    </row>
    <row r="2450" spans="1:7" x14ac:dyDescent="0.2">
      <c r="A2450" s="31">
        <v>44851</v>
      </c>
      <c r="B2450">
        <v>55.630001</v>
      </c>
      <c r="C2450">
        <v>56.220001000000003</v>
      </c>
      <c r="D2450">
        <v>55.57</v>
      </c>
      <c r="E2450">
        <v>55.689999</v>
      </c>
      <c r="F2450">
        <v>55.297817000000002</v>
      </c>
      <c r="G2450">
        <v>13721400</v>
      </c>
    </row>
    <row r="2451" spans="1:7" x14ac:dyDescent="0.2">
      <c r="A2451" s="31">
        <v>44852</v>
      </c>
      <c r="B2451">
        <v>56.310001</v>
      </c>
      <c r="C2451">
        <v>56.779998999999997</v>
      </c>
      <c r="D2451">
        <v>56.099997999999999</v>
      </c>
      <c r="E2451">
        <v>56.439999</v>
      </c>
      <c r="F2451">
        <v>56.042534000000003</v>
      </c>
      <c r="G2451">
        <v>11823100</v>
      </c>
    </row>
    <row r="2452" spans="1:7" x14ac:dyDescent="0.2">
      <c r="A2452" s="31">
        <v>44853</v>
      </c>
      <c r="B2452">
        <v>56.310001</v>
      </c>
      <c r="C2452">
        <v>56.540000999999997</v>
      </c>
      <c r="D2452">
        <v>55.73</v>
      </c>
      <c r="E2452">
        <v>55.959999000000003</v>
      </c>
      <c r="F2452">
        <v>55.565913999999999</v>
      </c>
      <c r="G2452">
        <v>10182300</v>
      </c>
    </row>
    <row r="2453" spans="1:7" x14ac:dyDescent="0.2">
      <c r="A2453" s="31">
        <v>44854</v>
      </c>
      <c r="B2453">
        <v>55.77</v>
      </c>
      <c r="C2453">
        <v>55.919998</v>
      </c>
      <c r="D2453">
        <v>54.959999000000003</v>
      </c>
      <c r="E2453">
        <v>55.080002</v>
      </c>
      <c r="F2453">
        <v>54.692115999999999</v>
      </c>
      <c r="G2453">
        <v>16905100</v>
      </c>
    </row>
    <row r="2454" spans="1:7" x14ac:dyDescent="0.2">
      <c r="A2454" s="31">
        <v>44855</v>
      </c>
      <c r="B2454">
        <v>55</v>
      </c>
      <c r="C2454">
        <v>56.110000999999997</v>
      </c>
      <c r="D2454">
        <v>54.990001999999997</v>
      </c>
      <c r="E2454">
        <v>55.959999000000003</v>
      </c>
      <c r="F2454">
        <v>55.565913999999999</v>
      </c>
      <c r="G2454">
        <v>15034100</v>
      </c>
    </row>
    <row r="2455" spans="1:7" x14ac:dyDescent="0.2">
      <c r="A2455" s="31">
        <v>44858</v>
      </c>
      <c r="B2455">
        <v>56.639999000000003</v>
      </c>
      <c r="C2455">
        <v>57.73</v>
      </c>
      <c r="D2455">
        <v>56.57</v>
      </c>
      <c r="E2455">
        <v>57.57</v>
      </c>
      <c r="F2455">
        <v>57.164577000000001</v>
      </c>
      <c r="G2455">
        <v>17416700</v>
      </c>
    </row>
    <row r="2456" spans="1:7" x14ac:dyDescent="0.2">
      <c r="A2456" s="31">
        <v>44859</v>
      </c>
      <c r="B2456">
        <v>59.040000999999997</v>
      </c>
      <c r="C2456">
        <v>59.110000999999997</v>
      </c>
      <c r="D2456">
        <v>57.75</v>
      </c>
      <c r="E2456">
        <v>58.950001</v>
      </c>
      <c r="F2456">
        <v>58.534863000000001</v>
      </c>
      <c r="G2456">
        <v>28829900</v>
      </c>
    </row>
    <row r="2457" spans="1:7" x14ac:dyDescent="0.2">
      <c r="A2457" s="31">
        <v>44860</v>
      </c>
      <c r="B2457">
        <v>59.009998000000003</v>
      </c>
      <c r="C2457">
        <v>59.779998999999997</v>
      </c>
      <c r="D2457">
        <v>58.860000999999997</v>
      </c>
      <c r="E2457">
        <v>59.389999000000003</v>
      </c>
      <c r="F2457">
        <v>58.971760000000003</v>
      </c>
      <c r="G2457">
        <v>15831400</v>
      </c>
    </row>
    <row r="2458" spans="1:7" x14ac:dyDescent="0.2">
      <c r="A2458" s="31">
        <v>44861</v>
      </c>
      <c r="B2458">
        <v>59.77</v>
      </c>
      <c r="C2458">
        <v>59.84</v>
      </c>
      <c r="D2458">
        <v>59.380001</v>
      </c>
      <c r="E2458">
        <v>59.529998999999997</v>
      </c>
      <c r="F2458">
        <v>59.110774999999997</v>
      </c>
      <c r="G2458">
        <v>16026100</v>
      </c>
    </row>
    <row r="2459" spans="1:7" x14ac:dyDescent="0.2">
      <c r="A2459" s="31">
        <v>44862</v>
      </c>
      <c r="B2459">
        <v>59.57</v>
      </c>
      <c r="C2459">
        <v>60.91</v>
      </c>
      <c r="D2459">
        <v>59.470001000000003</v>
      </c>
      <c r="E2459">
        <v>60.759998000000003</v>
      </c>
      <c r="F2459">
        <v>60.332110999999998</v>
      </c>
      <c r="G2459">
        <v>12888900</v>
      </c>
    </row>
    <row r="2460" spans="1:7" x14ac:dyDescent="0.2">
      <c r="A2460" s="31">
        <v>44865</v>
      </c>
      <c r="B2460">
        <v>60.509998000000003</v>
      </c>
      <c r="C2460">
        <v>60.57</v>
      </c>
      <c r="D2460">
        <v>59.669998</v>
      </c>
      <c r="E2460">
        <v>59.849997999999999</v>
      </c>
      <c r="F2460">
        <v>59.428519999999999</v>
      </c>
      <c r="G2460">
        <v>14016400</v>
      </c>
    </row>
    <row r="2461" spans="1:7" x14ac:dyDescent="0.2">
      <c r="A2461" s="31">
        <v>44866</v>
      </c>
      <c r="B2461">
        <v>60.029998999999997</v>
      </c>
      <c r="C2461">
        <v>60.290000999999997</v>
      </c>
      <c r="D2461">
        <v>59.369999</v>
      </c>
      <c r="E2461">
        <v>59.639999000000003</v>
      </c>
      <c r="F2461">
        <v>59.220001000000003</v>
      </c>
      <c r="G2461">
        <v>10659500</v>
      </c>
    </row>
    <row r="2462" spans="1:7" x14ac:dyDescent="0.2">
      <c r="A2462" s="31">
        <v>44867</v>
      </c>
      <c r="B2462">
        <v>59.639999000000003</v>
      </c>
      <c r="C2462">
        <v>60.23</v>
      </c>
      <c r="D2462">
        <v>58.77</v>
      </c>
      <c r="E2462">
        <v>58.810001</v>
      </c>
      <c r="F2462">
        <v>58.395847000000003</v>
      </c>
      <c r="G2462">
        <v>14549200</v>
      </c>
    </row>
    <row r="2463" spans="1:7" x14ac:dyDescent="0.2">
      <c r="A2463" s="31">
        <v>44868</v>
      </c>
      <c r="B2463">
        <v>58.110000999999997</v>
      </c>
      <c r="C2463">
        <v>59</v>
      </c>
      <c r="D2463">
        <v>58.099997999999999</v>
      </c>
      <c r="E2463">
        <v>58.779998999999997</v>
      </c>
      <c r="F2463">
        <v>58.366058000000002</v>
      </c>
      <c r="G2463">
        <v>9194000</v>
      </c>
    </row>
    <row r="2464" spans="1:7" x14ac:dyDescent="0.2">
      <c r="A2464" s="31">
        <v>44869</v>
      </c>
      <c r="B2464">
        <v>59.299999</v>
      </c>
      <c r="C2464">
        <v>59.59</v>
      </c>
      <c r="D2464">
        <v>58.560001</v>
      </c>
      <c r="E2464">
        <v>59.259998000000003</v>
      </c>
      <c r="F2464">
        <v>58.842674000000002</v>
      </c>
      <c r="G2464">
        <v>9725900</v>
      </c>
    </row>
    <row r="2465" spans="1:7" x14ac:dyDescent="0.2">
      <c r="A2465" s="31">
        <v>44872</v>
      </c>
      <c r="B2465">
        <v>59.259998000000003</v>
      </c>
      <c r="C2465">
        <v>59.77</v>
      </c>
      <c r="D2465">
        <v>59.240001999999997</v>
      </c>
      <c r="E2465">
        <v>59.490001999999997</v>
      </c>
      <c r="F2465">
        <v>59.071060000000003</v>
      </c>
      <c r="G2465">
        <v>8849700</v>
      </c>
    </row>
    <row r="2466" spans="1:7" x14ac:dyDescent="0.2">
      <c r="A2466" s="31">
        <v>44873</v>
      </c>
      <c r="B2466">
        <v>59.75</v>
      </c>
      <c r="C2466">
        <v>59.790000999999997</v>
      </c>
      <c r="D2466">
        <v>58.939999</v>
      </c>
      <c r="E2466">
        <v>59.599997999999999</v>
      </c>
      <c r="F2466">
        <v>59.180283000000003</v>
      </c>
      <c r="G2466">
        <v>10081600</v>
      </c>
    </row>
    <row r="2467" spans="1:7" x14ac:dyDescent="0.2">
      <c r="A2467" s="31">
        <v>44874</v>
      </c>
      <c r="B2467">
        <v>59.59</v>
      </c>
      <c r="C2467">
        <v>59.639999000000003</v>
      </c>
      <c r="D2467">
        <v>58.75</v>
      </c>
      <c r="E2467">
        <v>58.77</v>
      </c>
      <c r="F2467">
        <v>58.356129000000003</v>
      </c>
      <c r="G2467">
        <v>10115200</v>
      </c>
    </row>
    <row r="2468" spans="1:7" x14ac:dyDescent="0.2">
      <c r="A2468" s="31">
        <v>44875</v>
      </c>
      <c r="B2468">
        <v>60.25</v>
      </c>
      <c r="C2468">
        <v>61.040000999999997</v>
      </c>
      <c r="D2468">
        <v>59.68</v>
      </c>
      <c r="E2468">
        <v>60.880001</v>
      </c>
      <c r="F2468">
        <v>60.451270999999998</v>
      </c>
      <c r="G2468">
        <v>16804800</v>
      </c>
    </row>
    <row r="2469" spans="1:7" x14ac:dyDescent="0.2">
      <c r="A2469" s="31">
        <v>44876</v>
      </c>
      <c r="B2469">
        <v>61.369999</v>
      </c>
      <c r="C2469">
        <v>61.450001</v>
      </c>
      <c r="D2469">
        <v>60.209999000000003</v>
      </c>
      <c r="E2469">
        <v>61.32</v>
      </c>
      <c r="F2469">
        <v>60.888168</v>
      </c>
      <c r="G2469">
        <v>18972100</v>
      </c>
    </row>
    <row r="2470" spans="1:7" x14ac:dyDescent="0.2">
      <c r="A2470" s="31">
        <v>44879</v>
      </c>
      <c r="B2470">
        <v>61.32</v>
      </c>
      <c r="C2470">
        <v>61.720001000000003</v>
      </c>
      <c r="D2470">
        <v>60.709999000000003</v>
      </c>
      <c r="E2470">
        <v>60.73</v>
      </c>
      <c r="F2470">
        <v>60.302326000000001</v>
      </c>
      <c r="G2470">
        <v>16361000</v>
      </c>
    </row>
    <row r="2471" spans="1:7" x14ac:dyDescent="0.2">
      <c r="A2471" s="31">
        <v>44880</v>
      </c>
      <c r="B2471">
        <v>61.130001</v>
      </c>
      <c r="C2471">
        <v>61.450001</v>
      </c>
      <c r="D2471">
        <v>60</v>
      </c>
      <c r="E2471">
        <v>60.630001</v>
      </c>
      <c r="F2471">
        <v>60.203029999999998</v>
      </c>
      <c r="G2471">
        <v>13295800</v>
      </c>
    </row>
    <row r="2472" spans="1:7" x14ac:dyDescent="0.2">
      <c r="A2472" s="31">
        <v>44881</v>
      </c>
      <c r="B2472">
        <v>60.790000999999997</v>
      </c>
      <c r="C2472">
        <v>61.029998999999997</v>
      </c>
      <c r="D2472">
        <v>60.290000999999997</v>
      </c>
      <c r="E2472">
        <v>60.52</v>
      </c>
      <c r="F2472">
        <v>60.093803000000001</v>
      </c>
      <c r="G2472">
        <v>14199500</v>
      </c>
    </row>
    <row r="2473" spans="1:7" x14ac:dyDescent="0.2">
      <c r="A2473" s="31">
        <v>44882</v>
      </c>
      <c r="B2473">
        <v>60.189999</v>
      </c>
      <c r="C2473">
        <v>60.740001999999997</v>
      </c>
      <c r="D2473">
        <v>60.130001</v>
      </c>
      <c r="E2473">
        <v>60.709999000000003</v>
      </c>
      <c r="F2473">
        <v>60.282466999999997</v>
      </c>
      <c r="G2473">
        <v>11212600</v>
      </c>
    </row>
    <row r="2474" spans="1:7" x14ac:dyDescent="0.2">
      <c r="A2474" s="31">
        <v>44883</v>
      </c>
      <c r="B2474">
        <v>60.990001999999997</v>
      </c>
      <c r="C2474">
        <v>61.369999</v>
      </c>
      <c r="D2474">
        <v>60.799999</v>
      </c>
      <c r="E2474">
        <v>61.139999000000003</v>
      </c>
      <c r="F2474">
        <v>60.709437999999999</v>
      </c>
      <c r="G2474">
        <v>10415600</v>
      </c>
    </row>
    <row r="2475" spans="1:7" x14ac:dyDescent="0.2">
      <c r="A2475" s="31">
        <v>44886</v>
      </c>
      <c r="B2475">
        <v>61.41</v>
      </c>
      <c r="C2475">
        <v>62.209999000000003</v>
      </c>
      <c r="D2475">
        <v>61.200001</v>
      </c>
      <c r="E2475">
        <v>62.080002</v>
      </c>
      <c r="F2475">
        <v>61.642817999999998</v>
      </c>
      <c r="G2475">
        <v>15399400</v>
      </c>
    </row>
    <row r="2476" spans="1:7" x14ac:dyDescent="0.2">
      <c r="A2476" s="31">
        <v>44887</v>
      </c>
      <c r="B2476">
        <v>62.470001000000003</v>
      </c>
      <c r="C2476">
        <v>62.5</v>
      </c>
      <c r="D2476">
        <v>62.049999</v>
      </c>
      <c r="E2476">
        <v>62.349997999999999</v>
      </c>
      <c r="F2476">
        <v>61.910915000000003</v>
      </c>
      <c r="G2476">
        <v>12319600</v>
      </c>
    </row>
    <row r="2477" spans="1:7" x14ac:dyDescent="0.2">
      <c r="A2477" s="31">
        <v>44888</v>
      </c>
      <c r="B2477">
        <v>62.490001999999997</v>
      </c>
      <c r="C2477">
        <v>62.790000999999997</v>
      </c>
      <c r="D2477">
        <v>62.299999</v>
      </c>
      <c r="E2477">
        <v>62.630001</v>
      </c>
      <c r="F2477">
        <v>62.188946000000001</v>
      </c>
      <c r="G2477">
        <v>8990400</v>
      </c>
    </row>
    <row r="2478" spans="1:7" x14ac:dyDescent="0.2">
      <c r="A2478" s="31">
        <v>44890</v>
      </c>
      <c r="B2478">
        <v>62.73</v>
      </c>
      <c r="C2478">
        <v>62.810001</v>
      </c>
      <c r="D2478">
        <v>62.380001</v>
      </c>
      <c r="E2478">
        <v>62.689999</v>
      </c>
      <c r="F2478">
        <v>62.248519999999999</v>
      </c>
      <c r="G2478">
        <v>5165500</v>
      </c>
    </row>
    <row r="2479" spans="1:7" x14ac:dyDescent="0.2">
      <c r="A2479" s="31">
        <v>44893</v>
      </c>
      <c r="B2479">
        <v>62.689999</v>
      </c>
      <c r="C2479">
        <v>63.099997999999999</v>
      </c>
      <c r="D2479">
        <v>62.560001</v>
      </c>
      <c r="E2479">
        <v>62.700001</v>
      </c>
      <c r="F2479">
        <v>62.258453000000003</v>
      </c>
      <c r="G2479">
        <v>12267500</v>
      </c>
    </row>
    <row r="2480" spans="1:7" x14ac:dyDescent="0.2">
      <c r="A2480" s="31">
        <v>44894</v>
      </c>
      <c r="B2480">
        <v>62.52</v>
      </c>
      <c r="C2480">
        <v>62.57</v>
      </c>
      <c r="D2480">
        <v>61.98</v>
      </c>
      <c r="E2480">
        <v>62.48</v>
      </c>
      <c r="F2480">
        <v>62.040000999999997</v>
      </c>
      <c r="G2480">
        <v>10969600</v>
      </c>
    </row>
    <row r="2481" spans="1:7" x14ac:dyDescent="0.2">
      <c r="A2481" s="31">
        <v>44895</v>
      </c>
      <c r="B2481">
        <v>62.009998000000003</v>
      </c>
      <c r="C2481">
        <v>63.68</v>
      </c>
      <c r="D2481">
        <v>61.75</v>
      </c>
      <c r="E2481">
        <v>63.610000999999997</v>
      </c>
      <c r="F2481">
        <v>63.610000999999997</v>
      </c>
      <c r="G2481">
        <v>30433900</v>
      </c>
    </row>
    <row r="2482" spans="1:7" x14ac:dyDescent="0.2">
      <c r="A2482" s="31">
        <v>44896</v>
      </c>
      <c r="B2482">
        <v>63.610000999999997</v>
      </c>
      <c r="C2482">
        <v>64.110000999999997</v>
      </c>
      <c r="D2482">
        <v>63.43</v>
      </c>
      <c r="E2482">
        <v>63.790000999999997</v>
      </c>
      <c r="F2482">
        <v>63.790000999999997</v>
      </c>
      <c r="G2482">
        <v>12001400</v>
      </c>
    </row>
    <row r="2483" spans="1:7" x14ac:dyDescent="0.2">
      <c r="A2483" s="31">
        <v>44897</v>
      </c>
      <c r="B2483">
        <v>63.610000999999997</v>
      </c>
      <c r="C2483">
        <v>64.519997000000004</v>
      </c>
      <c r="D2483">
        <v>63.400002000000001</v>
      </c>
      <c r="E2483">
        <v>64.349997999999999</v>
      </c>
      <c r="F2483">
        <v>64.349997999999999</v>
      </c>
      <c r="G2483">
        <v>13643500</v>
      </c>
    </row>
    <row r="2484" spans="1:7" x14ac:dyDescent="0.2">
      <c r="A2484" s="31">
        <v>44900</v>
      </c>
      <c r="B2484">
        <v>63.41</v>
      </c>
      <c r="C2484">
        <v>63.799999</v>
      </c>
      <c r="D2484">
        <v>63.259998000000003</v>
      </c>
      <c r="E2484">
        <v>63.470001000000003</v>
      </c>
      <c r="F2484">
        <v>63.470001000000003</v>
      </c>
      <c r="G2484">
        <v>9185100</v>
      </c>
    </row>
    <row r="2485" spans="1:7" x14ac:dyDescent="0.2">
      <c r="A2485" s="31">
        <v>44901</v>
      </c>
      <c r="B2485">
        <v>63.52</v>
      </c>
      <c r="C2485">
        <v>63.880001</v>
      </c>
      <c r="D2485">
        <v>63.23</v>
      </c>
      <c r="E2485">
        <v>63.439999</v>
      </c>
      <c r="F2485">
        <v>63.439999</v>
      </c>
      <c r="G2485">
        <v>10099500</v>
      </c>
    </row>
    <row r="2486" spans="1:7" x14ac:dyDescent="0.2">
      <c r="A2486" s="31">
        <v>44902</v>
      </c>
      <c r="B2486">
        <v>63.450001</v>
      </c>
      <c r="C2486">
        <v>63.720001000000003</v>
      </c>
      <c r="D2486">
        <v>63.25</v>
      </c>
      <c r="E2486">
        <v>63.540000999999997</v>
      </c>
      <c r="F2486">
        <v>63.540000999999997</v>
      </c>
      <c r="G2486">
        <v>12307600</v>
      </c>
    </row>
    <row r="2487" spans="1:7" x14ac:dyDescent="0.2">
      <c r="A2487" s="31">
        <v>44903</v>
      </c>
      <c r="B2487">
        <v>63.599997999999999</v>
      </c>
      <c r="C2487">
        <v>63.849997999999999</v>
      </c>
      <c r="D2487">
        <v>63.349997999999999</v>
      </c>
      <c r="E2487">
        <v>63.810001</v>
      </c>
      <c r="F2487">
        <v>63.810001</v>
      </c>
      <c r="G2487">
        <v>9946200</v>
      </c>
    </row>
    <row r="2488" spans="1:7" x14ac:dyDescent="0.2">
      <c r="A2488" s="31">
        <v>44904</v>
      </c>
      <c r="B2488">
        <v>63.610000999999997</v>
      </c>
      <c r="C2488">
        <v>63.84</v>
      </c>
      <c r="D2488">
        <v>63.09</v>
      </c>
      <c r="E2488">
        <v>63.139999000000003</v>
      </c>
      <c r="F2488">
        <v>63.139999000000003</v>
      </c>
      <c r="G2488">
        <v>13914900</v>
      </c>
    </row>
    <row r="2489" spans="1:7" x14ac:dyDescent="0.2">
      <c r="A2489" s="31">
        <v>44907</v>
      </c>
      <c r="B2489">
        <v>63.299999</v>
      </c>
      <c r="C2489">
        <v>64.010002</v>
      </c>
      <c r="D2489">
        <v>63.009998000000003</v>
      </c>
      <c r="E2489">
        <v>63.970001000000003</v>
      </c>
      <c r="F2489">
        <v>63.970001000000003</v>
      </c>
      <c r="G2489">
        <v>11647900</v>
      </c>
    </row>
    <row r="2490" spans="1:7" x14ac:dyDescent="0.2">
      <c r="A2490" s="31">
        <v>44908</v>
      </c>
      <c r="B2490">
        <v>64.589995999999999</v>
      </c>
      <c r="C2490">
        <v>64.699996999999996</v>
      </c>
      <c r="D2490">
        <v>63.799999</v>
      </c>
      <c r="E2490">
        <v>63.990001999999997</v>
      </c>
      <c r="F2490">
        <v>63.990001999999997</v>
      </c>
      <c r="G2490">
        <v>17521600</v>
      </c>
    </row>
    <row r="2491" spans="1:7" x14ac:dyDescent="0.2">
      <c r="A2491" s="31">
        <v>44909</v>
      </c>
      <c r="B2491">
        <v>64.190002000000007</v>
      </c>
      <c r="C2491">
        <v>64.650002000000001</v>
      </c>
      <c r="D2491">
        <v>63.57</v>
      </c>
      <c r="E2491">
        <v>63.990001999999997</v>
      </c>
      <c r="F2491">
        <v>63.990001999999997</v>
      </c>
      <c r="G2491">
        <v>12826700</v>
      </c>
    </row>
    <row r="2492" spans="1:7" x14ac:dyDescent="0.2">
      <c r="A2492" s="31">
        <v>44910</v>
      </c>
      <c r="B2492">
        <v>63.59</v>
      </c>
      <c r="C2492">
        <v>63.889999000000003</v>
      </c>
      <c r="D2492">
        <v>62.490001999999997</v>
      </c>
      <c r="E2492">
        <v>63.110000999999997</v>
      </c>
      <c r="F2492">
        <v>63.110000999999997</v>
      </c>
      <c r="G2492">
        <v>12212300</v>
      </c>
    </row>
    <row r="2493" spans="1:7" x14ac:dyDescent="0.2">
      <c r="A2493" s="31">
        <v>44911</v>
      </c>
      <c r="B2493">
        <v>62.75</v>
      </c>
      <c r="C2493">
        <v>63.139999000000003</v>
      </c>
      <c r="D2493">
        <v>62.330002</v>
      </c>
      <c r="E2493">
        <v>62.75</v>
      </c>
      <c r="F2493">
        <v>62.75</v>
      </c>
      <c r="G2493">
        <v>33631500</v>
      </c>
    </row>
    <row r="2494" spans="1:7" x14ac:dyDescent="0.2">
      <c r="A2494" s="31">
        <v>44914</v>
      </c>
      <c r="B2494">
        <v>62.830002</v>
      </c>
      <c r="C2494">
        <v>63.41</v>
      </c>
      <c r="D2494">
        <v>62.470001000000003</v>
      </c>
      <c r="E2494">
        <v>62.84</v>
      </c>
      <c r="F2494">
        <v>62.84</v>
      </c>
      <c r="G2494">
        <v>10919700</v>
      </c>
    </row>
    <row r="2495" spans="1:7" x14ac:dyDescent="0.2">
      <c r="A2495" s="31">
        <v>44915</v>
      </c>
      <c r="B2495">
        <v>62.82</v>
      </c>
      <c r="C2495">
        <v>63.150002000000001</v>
      </c>
      <c r="D2495">
        <v>62.75</v>
      </c>
      <c r="E2495">
        <v>62.790000999999997</v>
      </c>
      <c r="F2495">
        <v>62.790000999999997</v>
      </c>
      <c r="G2495">
        <v>10286500</v>
      </c>
    </row>
    <row r="2496" spans="1:7" x14ac:dyDescent="0.2">
      <c r="A2496" s="31">
        <v>44916</v>
      </c>
      <c r="B2496">
        <v>63.07</v>
      </c>
      <c r="C2496">
        <v>64.050003000000004</v>
      </c>
      <c r="D2496">
        <v>63.07</v>
      </c>
      <c r="E2496">
        <v>63.799999</v>
      </c>
      <c r="F2496">
        <v>63.799999</v>
      </c>
      <c r="G2496">
        <v>10411300</v>
      </c>
    </row>
    <row r="2497" spans="1:7" x14ac:dyDescent="0.2">
      <c r="A2497" s="31">
        <v>44917</v>
      </c>
      <c r="B2497">
        <v>63.419998</v>
      </c>
      <c r="C2497">
        <v>63.59</v>
      </c>
      <c r="D2497">
        <v>62.650002000000001</v>
      </c>
      <c r="E2497">
        <v>63.34</v>
      </c>
      <c r="F2497">
        <v>63.34</v>
      </c>
      <c r="G2497">
        <v>9666700</v>
      </c>
    </row>
    <row r="2498" spans="1:7" x14ac:dyDescent="0.2">
      <c r="A2498" s="31">
        <v>44918</v>
      </c>
      <c r="B2498">
        <v>63.5</v>
      </c>
      <c r="C2498">
        <v>63.869999</v>
      </c>
      <c r="D2498">
        <v>63.200001</v>
      </c>
      <c r="E2498">
        <v>63.82</v>
      </c>
      <c r="F2498">
        <v>63.82</v>
      </c>
      <c r="G2498">
        <v>6463300</v>
      </c>
    </row>
    <row r="2499" spans="1:7" x14ac:dyDescent="0.2">
      <c r="A2499" s="31">
        <v>44922</v>
      </c>
      <c r="B2499">
        <v>63.93</v>
      </c>
      <c r="C2499">
        <v>64.290001000000004</v>
      </c>
      <c r="D2499">
        <v>63.709999000000003</v>
      </c>
      <c r="E2499">
        <v>64.209998999999996</v>
      </c>
      <c r="F2499">
        <v>64.209998999999996</v>
      </c>
      <c r="G2499">
        <v>7320700</v>
      </c>
    </row>
    <row r="2500" spans="1:7" x14ac:dyDescent="0.2">
      <c r="A2500" s="31">
        <v>44923</v>
      </c>
      <c r="B2500">
        <v>64.459998999999996</v>
      </c>
      <c r="C2500">
        <v>64.650002000000001</v>
      </c>
      <c r="D2500">
        <v>63.490001999999997</v>
      </c>
      <c r="E2500">
        <v>63.57</v>
      </c>
      <c r="F2500">
        <v>63.57</v>
      </c>
      <c r="G2500">
        <v>7159400</v>
      </c>
    </row>
    <row r="2501" spans="1:7" x14ac:dyDescent="0.2">
      <c r="A2501" s="31">
        <v>44924</v>
      </c>
      <c r="B2501">
        <v>63.799999</v>
      </c>
      <c r="C2501">
        <v>64.150002000000001</v>
      </c>
      <c r="D2501">
        <v>63.700001</v>
      </c>
      <c r="E2501">
        <v>63.950001</v>
      </c>
      <c r="F2501">
        <v>63.950001</v>
      </c>
      <c r="G2501">
        <v>7169300</v>
      </c>
    </row>
    <row r="2502" spans="1:7" x14ac:dyDescent="0.2">
      <c r="A2502" s="31">
        <v>44925</v>
      </c>
      <c r="B2502">
        <v>63.919998</v>
      </c>
      <c r="C2502">
        <v>63.919998</v>
      </c>
      <c r="D2502">
        <v>63.169998</v>
      </c>
      <c r="E2502">
        <v>63.610000999999997</v>
      </c>
      <c r="F2502">
        <v>63.610000999999997</v>
      </c>
      <c r="G2502">
        <v>7649400</v>
      </c>
    </row>
    <row r="2503" spans="1:7" x14ac:dyDescent="0.2">
      <c r="A2503" s="31">
        <v>44929</v>
      </c>
      <c r="B2503">
        <v>63.560001</v>
      </c>
      <c r="C2503">
        <v>63.560001</v>
      </c>
      <c r="D2503">
        <v>62.18</v>
      </c>
      <c r="E2503">
        <v>62.950001</v>
      </c>
      <c r="F2503">
        <v>62.950001</v>
      </c>
      <c r="G2503">
        <v>12180500</v>
      </c>
    </row>
    <row r="2504" spans="1:7" x14ac:dyDescent="0.2">
      <c r="A2504" s="31">
        <v>44930</v>
      </c>
      <c r="B2504">
        <v>63.150002000000001</v>
      </c>
      <c r="C2504">
        <v>63.330002</v>
      </c>
      <c r="D2504">
        <v>62.509998000000003</v>
      </c>
      <c r="E2504">
        <v>62.919998</v>
      </c>
      <c r="F2504">
        <v>62.919998</v>
      </c>
      <c r="G2504">
        <v>13387900</v>
      </c>
    </row>
    <row r="2505" spans="1:7" x14ac:dyDescent="0.2">
      <c r="A2505" s="31">
        <v>44931</v>
      </c>
      <c r="B2505">
        <v>62.599997999999999</v>
      </c>
      <c r="C2505">
        <v>62.799999</v>
      </c>
      <c r="D2505">
        <v>62.080002</v>
      </c>
      <c r="E2505">
        <v>62.200001</v>
      </c>
      <c r="F2505">
        <v>62.200001</v>
      </c>
      <c r="G2505">
        <v>9814700</v>
      </c>
    </row>
    <row r="2506" spans="1:7" x14ac:dyDescent="0.2">
      <c r="A2506" s="31">
        <v>44932</v>
      </c>
      <c r="B2506">
        <v>62.91</v>
      </c>
      <c r="C2506">
        <v>63.669998</v>
      </c>
      <c r="D2506">
        <v>62.580002</v>
      </c>
      <c r="E2506">
        <v>63.400002000000001</v>
      </c>
      <c r="F2506">
        <v>63.400002000000001</v>
      </c>
      <c r="G2506">
        <v>9987900</v>
      </c>
    </row>
    <row r="2507" spans="1:7" x14ac:dyDescent="0.2">
      <c r="A2507" s="31">
        <v>44935</v>
      </c>
      <c r="B2507">
        <v>63.299999</v>
      </c>
      <c r="C2507">
        <v>63.720001000000003</v>
      </c>
      <c r="D2507">
        <v>62.580002</v>
      </c>
      <c r="E2507">
        <v>62.610000999999997</v>
      </c>
      <c r="F2507">
        <v>62.610000999999997</v>
      </c>
      <c r="G2507">
        <v>9442600</v>
      </c>
    </row>
    <row r="2508" spans="1:7" x14ac:dyDescent="0.2">
      <c r="A2508" s="31">
        <v>44936</v>
      </c>
      <c r="B2508">
        <v>62.599997999999999</v>
      </c>
      <c r="C2508">
        <v>62.73</v>
      </c>
      <c r="D2508">
        <v>61.919998</v>
      </c>
      <c r="E2508">
        <v>62.130001</v>
      </c>
      <c r="F2508">
        <v>62.130001</v>
      </c>
      <c r="G2508">
        <v>10134600</v>
      </c>
    </row>
    <row r="2509" spans="1:7" x14ac:dyDescent="0.2">
      <c r="A2509" s="31">
        <v>44937</v>
      </c>
      <c r="B2509">
        <v>62.380001</v>
      </c>
      <c r="C2509">
        <v>62.560001</v>
      </c>
      <c r="D2509">
        <v>61.41</v>
      </c>
      <c r="E2509">
        <v>62.009998000000003</v>
      </c>
      <c r="F2509">
        <v>62.009998000000003</v>
      </c>
      <c r="G2509">
        <v>10823000</v>
      </c>
    </row>
    <row r="2510" spans="1:7" x14ac:dyDescent="0.2">
      <c r="A2510" s="31">
        <v>44938</v>
      </c>
      <c r="B2510">
        <v>62.110000999999997</v>
      </c>
      <c r="C2510">
        <v>62.18</v>
      </c>
      <c r="D2510">
        <v>60.970001000000003</v>
      </c>
      <c r="E2510">
        <v>61.209999000000003</v>
      </c>
      <c r="F2510">
        <v>61.209999000000003</v>
      </c>
      <c r="G2510">
        <v>13907300</v>
      </c>
    </row>
    <row r="2511" spans="1:7" x14ac:dyDescent="0.2">
      <c r="A2511" s="31">
        <v>44939</v>
      </c>
      <c r="B2511">
        <v>60.700001</v>
      </c>
      <c r="C2511">
        <v>61.459999000000003</v>
      </c>
      <c r="D2511">
        <v>60.59</v>
      </c>
      <c r="E2511">
        <v>61.43</v>
      </c>
      <c r="F2511">
        <v>61.43</v>
      </c>
      <c r="G2511">
        <v>13984700</v>
      </c>
    </row>
    <row r="2512" spans="1:7" x14ac:dyDescent="0.2">
      <c r="A2512" s="31">
        <v>44943</v>
      </c>
      <c r="B2512">
        <v>61.73</v>
      </c>
      <c r="C2512">
        <v>62.380001</v>
      </c>
      <c r="D2512">
        <v>61.560001</v>
      </c>
      <c r="E2512">
        <v>61.68</v>
      </c>
      <c r="F2512">
        <v>61.68</v>
      </c>
      <c r="G2512">
        <v>18327800</v>
      </c>
    </row>
    <row r="2513" spans="1:7" x14ac:dyDescent="0.2">
      <c r="A2513" s="31">
        <v>44944</v>
      </c>
      <c r="B2513">
        <v>61.509998000000003</v>
      </c>
      <c r="C2513">
        <v>61.59</v>
      </c>
      <c r="D2513">
        <v>59.68</v>
      </c>
      <c r="E2513">
        <v>59.810001</v>
      </c>
      <c r="F2513">
        <v>59.810001</v>
      </c>
      <c r="G2513">
        <v>19679400</v>
      </c>
    </row>
    <row r="2514" spans="1:7" x14ac:dyDescent="0.2">
      <c r="A2514" s="31">
        <v>44945</v>
      </c>
      <c r="B2514">
        <v>59.73</v>
      </c>
      <c r="C2514">
        <v>60.639999000000003</v>
      </c>
      <c r="D2514">
        <v>59.709999000000003</v>
      </c>
      <c r="E2514">
        <v>59.720001000000003</v>
      </c>
      <c r="F2514">
        <v>59.720001000000003</v>
      </c>
      <c r="G2514">
        <v>14894500</v>
      </c>
    </row>
    <row r="2515" spans="1:7" x14ac:dyDescent="0.2">
      <c r="A2515" s="31">
        <v>44946</v>
      </c>
      <c r="B2515">
        <v>59.720001000000003</v>
      </c>
      <c r="C2515">
        <v>60.09</v>
      </c>
      <c r="D2515">
        <v>59.400002000000001</v>
      </c>
      <c r="E2515">
        <v>60.080002</v>
      </c>
      <c r="F2515">
        <v>60.080002</v>
      </c>
      <c r="G2515">
        <v>14226400</v>
      </c>
    </row>
    <row r="2516" spans="1:7" x14ac:dyDescent="0.2">
      <c r="A2516" s="31">
        <v>44949</v>
      </c>
      <c r="B2516">
        <v>60.279998999999997</v>
      </c>
      <c r="C2516">
        <v>60.57</v>
      </c>
      <c r="D2516">
        <v>60.049999</v>
      </c>
      <c r="E2516">
        <v>60.23</v>
      </c>
      <c r="F2516">
        <v>60.23</v>
      </c>
      <c r="G2516">
        <v>12613400</v>
      </c>
    </row>
    <row r="2517" spans="1:7" x14ac:dyDescent="0.2">
      <c r="A2517" s="31">
        <v>44950</v>
      </c>
      <c r="B2517">
        <v>60.080002</v>
      </c>
      <c r="C2517">
        <v>63.259998000000003</v>
      </c>
      <c r="D2517">
        <v>59.799999</v>
      </c>
      <c r="E2517">
        <v>60.549999</v>
      </c>
      <c r="F2517">
        <v>60.549999</v>
      </c>
      <c r="G2517">
        <v>10103300</v>
      </c>
    </row>
    <row r="2518" spans="1:7" x14ac:dyDescent="0.2">
      <c r="A2518" s="31">
        <v>44951</v>
      </c>
      <c r="B2518">
        <v>60.200001</v>
      </c>
      <c r="C2518">
        <v>60.939999</v>
      </c>
      <c r="D2518">
        <v>59.889999000000003</v>
      </c>
      <c r="E2518">
        <v>60.93</v>
      </c>
      <c r="F2518">
        <v>60.93</v>
      </c>
      <c r="G2518">
        <v>11265800</v>
      </c>
    </row>
    <row r="2519" spans="1:7" x14ac:dyDescent="0.2">
      <c r="A2519" s="31">
        <v>44952</v>
      </c>
      <c r="B2519">
        <v>60.810001</v>
      </c>
      <c r="C2519">
        <v>61.099997999999999</v>
      </c>
      <c r="D2519">
        <v>60.57</v>
      </c>
      <c r="E2519">
        <v>60.810001</v>
      </c>
      <c r="F2519">
        <v>60.810001</v>
      </c>
      <c r="G2519">
        <v>11883800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D9B0-0BCC-49C2-8478-732B1893F740}">
  <dimension ref="A1:C10"/>
  <sheetViews>
    <sheetView workbookViewId="0"/>
  </sheetViews>
  <sheetFormatPr baseColWidth="10" defaultColWidth="8.83203125" defaultRowHeight="15" x14ac:dyDescent="0.2"/>
  <cols>
    <col min="1" max="1" width="9.5" bestFit="1" customWidth="1"/>
  </cols>
  <sheetData>
    <row r="1" spans="1:3" x14ac:dyDescent="0.2">
      <c r="A1" t="s">
        <v>24</v>
      </c>
      <c r="C1">
        <v>1</v>
      </c>
    </row>
    <row r="2" spans="1:3" x14ac:dyDescent="0.2">
      <c r="A2" t="s">
        <v>3</v>
      </c>
      <c r="C2">
        <v>2</v>
      </c>
    </row>
    <row r="3" spans="1:3" x14ac:dyDescent="0.2">
      <c r="A3" t="s">
        <v>25</v>
      </c>
      <c r="C3">
        <v>3</v>
      </c>
    </row>
    <row r="4" spans="1:3" x14ac:dyDescent="0.2">
      <c r="A4" t="s">
        <v>26</v>
      </c>
      <c r="C4">
        <v>4</v>
      </c>
    </row>
    <row r="5" spans="1:3" x14ac:dyDescent="0.2">
      <c r="C5">
        <v>5</v>
      </c>
    </row>
    <row r="6" spans="1:3" x14ac:dyDescent="0.2">
      <c r="C6">
        <v>6</v>
      </c>
    </row>
    <row r="7" spans="1:3" x14ac:dyDescent="0.2">
      <c r="C7">
        <v>7</v>
      </c>
    </row>
    <row r="8" spans="1:3" x14ac:dyDescent="0.2">
      <c r="C8">
        <v>8</v>
      </c>
    </row>
    <row r="9" spans="1:3" x14ac:dyDescent="0.2">
      <c r="C9">
        <v>9</v>
      </c>
    </row>
    <row r="10" spans="1:3" x14ac:dyDescent="0.2"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Stock#1</vt:lpstr>
      <vt:lpstr>Stock#2</vt:lpstr>
      <vt:lpstr>Stock#3</vt:lpstr>
      <vt:lpstr>Stock#4</vt:lpstr>
      <vt:lpstr>Stock#5</vt:lpstr>
      <vt:lpstr>Stock#6</vt:lpstr>
      <vt:lpstr>Dividend_Aristocrats</vt:lpstr>
      <vt:lpstr>IBM_Data</vt:lpstr>
      <vt:lpstr>Chevron_Data</vt:lpstr>
      <vt:lpstr>Exxon_Data</vt:lpstr>
      <vt:lpstr>Altria_Data</vt:lpstr>
      <vt:lpstr>CocaCola_Data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Woods, Vincent</dc:creator>
  <cp:lastModifiedBy>Nathan Banks</cp:lastModifiedBy>
  <dcterms:created xsi:type="dcterms:W3CDTF">2023-01-27T02:28:13Z</dcterms:created>
  <dcterms:modified xsi:type="dcterms:W3CDTF">2023-08-14T19:28:32Z</dcterms:modified>
</cp:coreProperties>
</file>