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Root\arduino\KTypeThermalCoupleAdc\"/>
    </mc:Choice>
  </mc:AlternateContent>
  <bookViews>
    <workbookView xWindow="0" yWindow="0" windowWidth="27525" windowHeight="13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D87" i="1"/>
  <c r="E87" i="1" s="1"/>
  <c r="F87" i="1" s="1"/>
  <c r="C86" i="1"/>
  <c r="D86" i="1"/>
  <c r="E86" i="1" s="1"/>
  <c r="F86" i="1" s="1"/>
  <c r="C85" i="1"/>
  <c r="D85" i="1"/>
  <c r="E85" i="1" s="1"/>
  <c r="F85" i="1" s="1"/>
  <c r="D84" i="1"/>
  <c r="E84" i="1" s="1"/>
  <c r="F84" i="1" s="1"/>
  <c r="C84" i="1"/>
  <c r="D83" i="1" l="1"/>
  <c r="E83" i="1" s="1"/>
  <c r="F83" i="1" s="1"/>
  <c r="C83" i="1"/>
  <c r="D82" i="1"/>
  <c r="E82" i="1" s="1"/>
  <c r="F82" i="1" s="1"/>
  <c r="C82" i="1"/>
  <c r="D81" i="1"/>
  <c r="E81" i="1" s="1"/>
  <c r="F81" i="1" s="1"/>
  <c r="D80" i="1"/>
  <c r="E80" i="1" s="1"/>
  <c r="F80" i="1" s="1"/>
  <c r="D79" i="1"/>
  <c r="E79" i="1" s="1"/>
  <c r="F79" i="1" s="1"/>
  <c r="D78" i="1"/>
  <c r="E78" i="1" s="1"/>
  <c r="F78" i="1" s="1"/>
  <c r="D77" i="1"/>
  <c r="E77" i="1" s="1"/>
  <c r="F77" i="1" s="1"/>
  <c r="D76" i="1"/>
  <c r="E76" i="1" s="1"/>
  <c r="F76" i="1" s="1"/>
  <c r="D75" i="1"/>
  <c r="E75" i="1" s="1"/>
  <c r="F75" i="1" s="1"/>
  <c r="D74" i="1"/>
  <c r="E74" i="1" s="1"/>
  <c r="F74" i="1" s="1"/>
  <c r="D73" i="1"/>
  <c r="E73" i="1" s="1"/>
  <c r="F73" i="1" s="1"/>
  <c r="D72" i="1"/>
  <c r="E72" i="1" s="1"/>
  <c r="F72" i="1" s="1"/>
  <c r="D71" i="1"/>
  <c r="E71" i="1" s="1"/>
  <c r="F71" i="1" s="1"/>
  <c r="D70" i="1"/>
  <c r="E70" i="1" s="1"/>
  <c r="F70" i="1" s="1"/>
  <c r="D69" i="1"/>
  <c r="E69" i="1" s="1"/>
  <c r="F69" i="1" s="1"/>
  <c r="D68" i="1"/>
  <c r="E68" i="1" s="1"/>
  <c r="F68" i="1" s="1"/>
  <c r="D67" i="1"/>
  <c r="E67" i="1" s="1"/>
  <c r="F67" i="1" s="1"/>
  <c r="D66" i="1"/>
  <c r="E66" i="1" s="1"/>
  <c r="F66" i="1" s="1"/>
  <c r="D65" i="1"/>
  <c r="E65" i="1" s="1"/>
  <c r="F65" i="1" s="1"/>
  <c r="D64" i="1"/>
  <c r="E64" i="1" s="1"/>
  <c r="F64" i="1" s="1"/>
  <c r="D63" i="1"/>
  <c r="E63" i="1" s="1"/>
  <c r="F63" i="1" s="1"/>
  <c r="D62" i="1"/>
  <c r="E62" i="1" s="1"/>
  <c r="F62" i="1" s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52" i="1"/>
  <c r="E52" i="1" s="1"/>
  <c r="F52" i="1" s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C81" i="1" l="1"/>
  <c r="C80" i="1"/>
  <c r="C24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<sst xmlns="http://schemas.openxmlformats.org/spreadsheetml/2006/main" count="14" uniqueCount="14">
  <si>
    <t>https://www.omega.ca/en/resources/thermocouple-types</t>
  </si>
  <si>
    <t>https://assets.omega.com/pdf/tables_and_graphs/thermocouple-type-j-celsius.pdf</t>
  </si>
  <si>
    <t>Temperature Different C</t>
  </si>
  <si>
    <t>voltage(mV)</t>
  </si>
  <si>
    <t>mv per c</t>
  </si>
  <si>
    <t>opAmp Output V</t>
  </si>
  <si>
    <t>Adc Int</t>
  </si>
  <si>
    <t>opamp times</t>
  </si>
  <si>
    <t>opAmp Output mV</t>
  </si>
  <si>
    <t>arduino VCC</t>
  </si>
  <si>
    <t>resistors for opamp</t>
  </si>
  <si>
    <t xml:space="preserve"> </t>
  </si>
  <si>
    <t>1K and 240K, gain = 241</t>
  </si>
  <si>
    <t>https://www.thermocoupleinfo.com/type-k-thermocouple.htm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</si>
</sst>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" fontId="5" fillId="0" borderId="0" xfId="2" applyNumberFormat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coupleinfo.com/type-k-thermocoupl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zoomScale="145" zoomScaleNormal="145" workbookViewId="0">
      <pane ySplit="6" topLeftCell="A7" activePane="bottomLeft" state="frozen"/>
      <selection pane="bottomLeft" activeCell="D8" sqref="D8"/>
    </sheetView>
  </sheetViews>
  <sheetFormatPr defaultColWidth="9.19921875" defaultRowHeight="15.75" x14ac:dyDescent="0.45"/>
  <cols>
    <col min="1" max="1" width="22.6640625" style="4" customWidth="1"/>
    <col min="2" max="2" width="17.73046875" style="3" customWidth="1"/>
    <col min="3" max="3" width="13.6640625" style="7" customWidth="1"/>
    <col min="4" max="4" width="17.59765625" style="1" customWidth="1"/>
    <col min="5" max="5" width="20.46484375" style="1" customWidth="1"/>
    <col min="6" max="6" width="19.59765625" style="1" customWidth="1"/>
    <col min="7" max="16384" width="9.19921875" style="1"/>
  </cols>
  <sheetData>
    <row r="1" spans="1:6" x14ac:dyDescent="0.45">
      <c r="A1" s="12" t="s">
        <v>13</v>
      </c>
    </row>
    <row r="2" spans="1:6" x14ac:dyDescent="0.45">
      <c r="A2" s="6" t="s">
        <v>0</v>
      </c>
    </row>
    <row r="3" spans="1:6" x14ac:dyDescent="0.45">
      <c r="A3" s="6" t="s">
        <v>1</v>
      </c>
    </row>
    <row r="4" spans="1:6" x14ac:dyDescent="0.45">
      <c r="A4" s="4" t="s">
        <v>10</v>
      </c>
      <c r="B4" s="10"/>
      <c r="C4" s="9" t="s">
        <v>12</v>
      </c>
      <c r="D4" s="1" t="s">
        <v>11</v>
      </c>
    </row>
    <row r="5" spans="1:6" x14ac:dyDescent="0.45">
      <c r="A5" s="5" t="s">
        <v>7</v>
      </c>
      <c r="B5" s="11">
        <v>241</v>
      </c>
      <c r="C5" s="7" t="s">
        <v>9</v>
      </c>
      <c r="D5" s="1">
        <v>4.9800000000000004</v>
      </c>
    </row>
    <row r="6" spans="1:6" s="2" customFormat="1" x14ac:dyDescent="0.45">
      <c r="A6" s="5" t="s">
        <v>2</v>
      </c>
      <c r="B6" s="11" t="s">
        <v>3</v>
      </c>
      <c r="C6" s="8" t="s">
        <v>4</v>
      </c>
      <c r="D6" s="2" t="s">
        <v>8</v>
      </c>
      <c r="E6" s="2" t="s">
        <v>5</v>
      </c>
      <c r="F6" s="2" t="s">
        <v>6</v>
      </c>
    </row>
    <row r="7" spans="1:6" x14ac:dyDescent="0.45">
      <c r="A7" s="4">
        <v>0</v>
      </c>
      <c r="B7" s="3">
        <v>0</v>
      </c>
      <c r="C7" s="7">
        <v>0</v>
      </c>
      <c r="D7" s="1">
        <f>B7*$B$5</f>
        <v>0</v>
      </c>
      <c r="E7" s="1">
        <f>D7/1000</f>
        <v>0</v>
      </c>
      <c r="F7" s="1">
        <v>0</v>
      </c>
    </row>
    <row r="8" spans="1:6" x14ac:dyDescent="0.45">
      <c r="A8" s="4">
        <v>5</v>
      </c>
      <c r="B8" s="3">
        <v>0.19800000000000001</v>
      </c>
      <c r="C8" s="7">
        <f>B8/A8</f>
        <v>3.9600000000000003E-2</v>
      </c>
      <c r="D8" s="1">
        <f>B8*$B$5</f>
        <v>47.718000000000004</v>
      </c>
      <c r="E8" s="1">
        <f t="shared" ref="E8:E71" si="0">D8/1000</f>
        <v>4.7718000000000003E-2</v>
      </c>
      <c r="F8" s="1">
        <f>ROUND(E8/$D$5*1023, 0)</f>
        <v>10</v>
      </c>
    </row>
    <row r="9" spans="1:6" x14ac:dyDescent="0.45">
      <c r="A9" s="4">
        <v>10</v>
      </c>
      <c r="B9" s="3">
        <v>0.39700000000000002</v>
      </c>
      <c r="C9" s="7">
        <f>B9/A9</f>
        <v>3.9699999999999999E-2</v>
      </c>
      <c r="D9" s="1">
        <f>B9*$B$5</f>
        <v>95.677000000000007</v>
      </c>
      <c r="E9" s="1">
        <f t="shared" si="0"/>
        <v>9.5677000000000012E-2</v>
      </c>
      <c r="F9" s="1">
        <f t="shared" ref="F9:F72" si="1">ROUND(E9/$D$5*1023, 0)</f>
        <v>20</v>
      </c>
    </row>
    <row r="10" spans="1:6" x14ac:dyDescent="0.45">
      <c r="A10" s="4">
        <v>15</v>
      </c>
      <c r="B10" s="3">
        <v>0.59699999999999998</v>
      </c>
      <c r="C10" s="7">
        <f>B10/A10</f>
        <v>3.9799999999999995E-2</v>
      </c>
      <c r="D10" s="1">
        <f>B10*$B$5</f>
        <v>143.87699999999998</v>
      </c>
      <c r="E10" s="1">
        <f t="shared" si="0"/>
        <v>0.14387699999999998</v>
      </c>
      <c r="F10" s="1">
        <f t="shared" si="1"/>
        <v>30</v>
      </c>
    </row>
    <row r="11" spans="1:6" x14ac:dyDescent="0.45">
      <c r="A11" s="4">
        <v>20</v>
      </c>
      <c r="B11" s="3">
        <v>0.79800000000000004</v>
      </c>
      <c r="C11" s="7">
        <f>B11/A11</f>
        <v>3.9900000000000005E-2</v>
      </c>
      <c r="D11" s="1">
        <f>B11*$B$5</f>
        <v>192.31800000000001</v>
      </c>
      <c r="E11" s="1">
        <f t="shared" si="0"/>
        <v>0.19231800000000002</v>
      </c>
      <c r="F11" s="1">
        <f t="shared" si="1"/>
        <v>40</v>
      </c>
    </row>
    <row r="12" spans="1:6" x14ac:dyDescent="0.45">
      <c r="A12" s="4">
        <v>25</v>
      </c>
      <c r="B12" s="3">
        <v>1</v>
      </c>
      <c r="C12" s="7">
        <f>B12/A12</f>
        <v>0.04</v>
      </c>
      <c r="D12" s="1">
        <f>B12*$B$5</f>
        <v>241</v>
      </c>
      <c r="E12" s="1">
        <f t="shared" si="0"/>
        <v>0.24099999999999999</v>
      </c>
      <c r="F12" s="1">
        <f t="shared" si="1"/>
        <v>50</v>
      </c>
    </row>
    <row r="13" spans="1:6" x14ac:dyDescent="0.45">
      <c r="A13" s="4">
        <v>30</v>
      </c>
      <c r="B13" s="3">
        <v>1.2030000000000001</v>
      </c>
      <c r="C13" s="7">
        <f>B13/A13</f>
        <v>4.0100000000000004E-2</v>
      </c>
      <c r="D13" s="1">
        <f>B13*$B$5</f>
        <v>289.923</v>
      </c>
      <c r="E13" s="1">
        <f t="shared" si="0"/>
        <v>0.28992299999999999</v>
      </c>
      <c r="F13" s="1">
        <f t="shared" si="1"/>
        <v>60</v>
      </c>
    </row>
    <row r="14" spans="1:6" x14ac:dyDescent="0.45">
      <c r="A14" s="4">
        <v>35</v>
      </c>
      <c r="B14" s="3">
        <v>1.407</v>
      </c>
      <c r="C14" s="7">
        <f>B14/A14</f>
        <v>4.02E-2</v>
      </c>
      <c r="D14" s="1">
        <f>B14*$B$5</f>
        <v>339.08699999999999</v>
      </c>
      <c r="E14" s="1">
        <f t="shared" si="0"/>
        <v>0.33908699999999997</v>
      </c>
      <c r="F14" s="1">
        <f t="shared" si="1"/>
        <v>70</v>
      </c>
    </row>
    <row r="15" spans="1:6" x14ac:dyDescent="0.45">
      <c r="A15" s="4">
        <v>40</v>
      </c>
      <c r="B15" s="3">
        <v>1.6120000000000001</v>
      </c>
      <c r="C15" s="7">
        <f>B15/A15</f>
        <v>4.0300000000000002E-2</v>
      </c>
      <c r="D15" s="1">
        <f>B15*$B$5</f>
        <v>388.49200000000002</v>
      </c>
      <c r="E15" s="1">
        <f t="shared" si="0"/>
        <v>0.388492</v>
      </c>
      <c r="F15" s="1">
        <f t="shared" si="1"/>
        <v>80</v>
      </c>
    </row>
    <row r="16" spans="1:6" x14ac:dyDescent="0.45">
      <c r="A16" s="4">
        <v>45</v>
      </c>
      <c r="B16" s="3">
        <v>1.8169999999999999</v>
      </c>
      <c r="C16" s="7">
        <f>B16/A16</f>
        <v>4.0377777777777776E-2</v>
      </c>
      <c r="D16" s="1">
        <f>B16*$B$5</f>
        <v>437.89699999999999</v>
      </c>
      <c r="E16" s="1">
        <f t="shared" si="0"/>
        <v>0.43789699999999998</v>
      </c>
      <c r="F16" s="1">
        <f t="shared" si="1"/>
        <v>90</v>
      </c>
    </row>
    <row r="17" spans="1:6" x14ac:dyDescent="0.45">
      <c r="A17" s="4">
        <v>50</v>
      </c>
      <c r="B17" s="3">
        <v>2.0230000000000001</v>
      </c>
      <c r="C17" s="7">
        <f>B17/A17</f>
        <v>4.0460000000000003E-2</v>
      </c>
      <c r="D17" s="1">
        <f>B17*$B$5</f>
        <v>487.54300000000001</v>
      </c>
      <c r="E17" s="1">
        <f t="shared" si="0"/>
        <v>0.487543</v>
      </c>
      <c r="F17" s="1">
        <f t="shared" si="1"/>
        <v>100</v>
      </c>
    </row>
    <row r="18" spans="1:6" x14ac:dyDescent="0.45">
      <c r="A18" s="4">
        <v>55</v>
      </c>
      <c r="B18" s="3">
        <v>2.23</v>
      </c>
      <c r="C18" s="7">
        <f>B18/A18</f>
        <v>4.0545454545454544E-2</v>
      </c>
      <c r="D18" s="1">
        <f>B18*$B$5</f>
        <v>537.42999999999995</v>
      </c>
      <c r="E18" s="1">
        <f t="shared" si="0"/>
        <v>0.53742999999999996</v>
      </c>
      <c r="F18" s="1">
        <f t="shared" si="1"/>
        <v>110</v>
      </c>
    </row>
    <row r="19" spans="1:6" x14ac:dyDescent="0.45">
      <c r="A19" s="4">
        <v>60</v>
      </c>
      <c r="B19" s="3">
        <v>2.4359999999999999</v>
      </c>
      <c r="C19" s="7">
        <f>B19/A19</f>
        <v>4.0599999999999997E-2</v>
      </c>
      <c r="D19" s="1">
        <f>B19*$B$5</f>
        <v>587.07600000000002</v>
      </c>
      <c r="E19" s="1">
        <f t="shared" si="0"/>
        <v>0.58707600000000004</v>
      </c>
      <c r="F19" s="1">
        <f t="shared" si="1"/>
        <v>121</v>
      </c>
    </row>
    <row r="20" spans="1:6" x14ac:dyDescent="0.45">
      <c r="A20" s="4">
        <v>65</v>
      </c>
      <c r="B20" s="3">
        <v>2.6440000000000001</v>
      </c>
      <c r="C20" s="7">
        <f>B20/A20</f>
        <v>4.0676923076923076E-2</v>
      </c>
      <c r="D20" s="1">
        <f>B20*$B$5</f>
        <v>637.20400000000006</v>
      </c>
      <c r="E20" s="1">
        <f t="shared" si="0"/>
        <v>0.6372040000000001</v>
      </c>
      <c r="F20" s="1">
        <f t="shared" si="1"/>
        <v>131</v>
      </c>
    </row>
    <row r="21" spans="1:6" x14ac:dyDescent="0.45">
      <c r="A21" s="4">
        <v>70</v>
      </c>
      <c r="B21" s="3">
        <v>2.851</v>
      </c>
      <c r="C21" s="7">
        <f>B21/A21</f>
        <v>4.0728571428571426E-2</v>
      </c>
      <c r="D21" s="1">
        <f>B21*$B$5</f>
        <v>687.09100000000001</v>
      </c>
      <c r="E21" s="1">
        <f t="shared" si="0"/>
        <v>0.68709100000000001</v>
      </c>
      <c r="F21" s="1">
        <f t="shared" si="1"/>
        <v>141</v>
      </c>
    </row>
    <row r="22" spans="1:6" x14ac:dyDescent="0.45">
      <c r="A22" s="4">
        <v>75</v>
      </c>
      <c r="B22" s="3">
        <v>3.0590000000000002</v>
      </c>
      <c r="C22" s="7">
        <f>B22/A22</f>
        <v>4.0786666666666666E-2</v>
      </c>
      <c r="D22" s="1">
        <f>B22*$B$5</f>
        <v>737.21900000000005</v>
      </c>
      <c r="E22" s="1">
        <f t="shared" si="0"/>
        <v>0.73721900000000007</v>
      </c>
      <c r="F22" s="1">
        <f t="shared" si="1"/>
        <v>151</v>
      </c>
    </row>
    <row r="23" spans="1:6" x14ac:dyDescent="0.45">
      <c r="A23" s="4">
        <v>80</v>
      </c>
      <c r="B23" s="3">
        <v>3.2669999999999999</v>
      </c>
      <c r="C23" s="7">
        <f>B23/A23</f>
        <v>4.0837499999999999E-2</v>
      </c>
      <c r="D23" s="1">
        <f>B23*$B$5</f>
        <v>787.34699999999998</v>
      </c>
      <c r="E23" s="1">
        <f t="shared" si="0"/>
        <v>0.78734700000000002</v>
      </c>
      <c r="F23" s="1">
        <f t="shared" si="1"/>
        <v>162</v>
      </c>
    </row>
    <row r="24" spans="1:6" x14ac:dyDescent="0.45">
      <c r="A24" s="4">
        <v>85</v>
      </c>
      <c r="B24" s="3">
        <v>3.4740000000000002</v>
      </c>
      <c r="C24" s="7">
        <f>B24/A24</f>
        <v>4.0870588235294117E-2</v>
      </c>
      <c r="D24" s="1">
        <f>B24*$B$5</f>
        <v>837.23400000000004</v>
      </c>
      <c r="E24" s="1">
        <f t="shared" si="0"/>
        <v>0.83723400000000003</v>
      </c>
      <c r="F24" s="1">
        <f t="shared" si="1"/>
        <v>172</v>
      </c>
    </row>
    <row r="25" spans="1:6" x14ac:dyDescent="0.45">
      <c r="A25" s="4">
        <v>90</v>
      </c>
      <c r="B25" s="3">
        <v>3.6819999999999999</v>
      </c>
      <c r="C25" s="7">
        <f>B25/A25</f>
        <v>4.0911111111111113E-2</v>
      </c>
      <c r="D25" s="1">
        <f>B25*$B$5</f>
        <v>887.36199999999997</v>
      </c>
      <c r="E25" s="1">
        <f t="shared" si="0"/>
        <v>0.88736199999999998</v>
      </c>
      <c r="F25" s="1">
        <f t="shared" si="1"/>
        <v>182</v>
      </c>
    </row>
    <row r="26" spans="1:6" x14ac:dyDescent="0.45">
      <c r="A26" s="4">
        <v>95</v>
      </c>
      <c r="B26" s="3">
        <v>3.8889999999999998</v>
      </c>
      <c r="C26" s="7">
        <f>B26/A26</f>
        <v>4.0936842105263153E-2</v>
      </c>
      <c r="D26" s="1">
        <f>B26*$B$5</f>
        <v>937.24899999999991</v>
      </c>
      <c r="E26" s="1">
        <f t="shared" si="0"/>
        <v>0.93724899999999989</v>
      </c>
      <c r="F26" s="1">
        <f t="shared" si="1"/>
        <v>193</v>
      </c>
    </row>
    <row r="27" spans="1:6" x14ac:dyDescent="0.45">
      <c r="A27" s="4">
        <v>100</v>
      </c>
      <c r="B27" s="3">
        <v>4.0960000000000001</v>
      </c>
      <c r="C27" s="7">
        <f>B27/A27</f>
        <v>4.0960000000000003E-2</v>
      </c>
      <c r="D27" s="1">
        <f>B27*$B$5</f>
        <v>987.13599999999997</v>
      </c>
      <c r="E27" s="1">
        <f t="shared" si="0"/>
        <v>0.98713600000000001</v>
      </c>
      <c r="F27" s="1">
        <f t="shared" si="1"/>
        <v>203</v>
      </c>
    </row>
    <row r="28" spans="1:6" x14ac:dyDescent="0.45">
      <c r="A28" s="4">
        <v>105</v>
      </c>
      <c r="B28" s="3">
        <v>4.3029999999999999</v>
      </c>
      <c r="C28" s="7">
        <f>B28/A28</f>
        <v>4.0980952380952382E-2</v>
      </c>
      <c r="D28" s="1">
        <f>B28*$B$5</f>
        <v>1037.0229999999999</v>
      </c>
      <c r="E28" s="1">
        <f t="shared" si="0"/>
        <v>1.0370229999999998</v>
      </c>
      <c r="F28" s="1">
        <f t="shared" si="1"/>
        <v>213</v>
      </c>
    </row>
    <row r="29" spans="1:6" x14ac:dyDescent="0.45">
      <c r="A29" s="4">
        <v>110</v>
      </c>
      <c r="B29" s="3">
        <v>4.5090000000000003</v>
      </c>
      <c r="C29" s="7">
        <f>B29/A29</f>
        <v>4.0990909090909092E-2</v>
      </c>
      <c r="D29" s="1">
        <f>B29*$B$5</f>
        <v>1086.6690000000001</v>
      </c>
      <c r="E29" s="1">
        <f t="shared" si="0"/>
        <v>1.0866690000000001</v>
      </c>
      <c r="F29" s="1">
        <f t="shared" si="1"/>
        <v>223</v>
      </c>
    </row>
    <row r="30" spans="1:6" x14ac:dyDescent="0.45">
      <c r="A30" s="4">
        <v>115</v>
      </c>
      <c r="B30" s="3">
        <v>4.7149999999999999</v>
      </c>
      <c r="C30" s="7">
        <f>B30/A30</f>
        <v>4.1000000000000002E-2</v>
      </c>
      <c r="D30" s="1">
        <f>B30*$B$5</f>
        <v>1136.3150000000001</v>
      </c>
      <c r="E30" s="1">
        <f t="shared" si="0"/>
        <v>1.136315</v>
      </c>
      <c r="F30" s="1">
        <f t="shared" si="1"/>
        <v>233</v>
      </c>
    </row>
    <row r="31" spans="1:6" x14ac:dyDescent="0.45">
      <c r="A31" s="4">
        <v>120</v>
      </c>
      <c r="B31" s="3">
        <v>4.92</v>
      </c>
      <c r="C31" s="7">
        <f>B31/A31</f>
        <v>4.1000000000000002E-2</v>
      </c>
      <c r="D31" s="1">
        <f>B31*$B$5</f>
        <v>1185.72</v>
      </c>
      <c r="E31" s="1">
        <f t="shared" si="0"/>
        <v>1.1857200000000001</v>
      </c>
      <c r="F31" s="1">
        <f t="shared" si="1"/>
        <v>244</v>
      </c>
    </row>
    <row r="32" spans="1:6" x14ac:dyDescent="0.45">
      <c r="A32" s="4">
        <v>125</v>
      </c>
      <c r="B32" s="3">
        <v>5.1239999999999997</v>
      </c>
      <c r="C32" s="7">
        <f>B32/A32</f>
        <v>4.0992000000000001E-2</v>
      </c>
      <c r="D32" s="1">
        <f>B32*$B$5</f>
        <v>1234.884</v>
      </c>
      <c r="E32" s="1">
        <f t="shared" si="0"/>
        <v>1.2348840000000001</v>
      </c>
      <c r="F32" s="1">
        <f t="shared" si="1"/>
        <v>254</v>
      </c>
    </row>
    <row r="33" spans="1:6" x14ac:dyDescent="0.45">
      <c r="A33" s="4">
        <v>130</v>
      </c>
      <c r="B33" s="3">
        <v>5.3280000000000003</v>
      </c>
      <c r="C33" s="7">
        <f>B33/A33</f>
        <v>4.098461538461539E-2</v>
      </c>
      <c r="D33" s="1">
        <f>B33*$B$5</f>
        <v>1284.048</v>
      </c>
      <c r="E33" s="1">
        <f t="shared" si="0"/>
        <v>1.2840480000000001</v>
      </c>
      <c r="F33" s="1">
        <f t="shared" si="1"/>
        <v>264</v>
      </c>
    </row>
    <row r="34" spans="1:6" x14ac:dyDescent="0.45">
      <c r="A34" s="4">
        <v>135</v>
      </c>
      <c r="B34" s="3">
        <v>5.532</v>
      </c>
      <c r="C34" s="7">
        <f>B34/A34</f>
        <v>4.097777777777778E-2</v>
      </c>
      <c r="D34" s="1">
        <f>B34*$B$5</f>
        <v>1333.212</v>
      </c>
      <c r="E34" s="1">
        <f t="shared" si="0"/>
        <v>1.3332120000000001</v>
      </c>
      <c r="F34" s="1">
        <f t="shared" si="1"/>
        <v>274</v>
      </c>
    </row>
    <row r="35" spans="1:6" x14ac:dyDescent="0.45">
      <c r="A35" s="4">
        <v>140</v>
      </c>
      <c r="B35" s="3">
        <v>5.7350000000000003</v>
      </c>
      <c r="C35" s="7">
        <f>B35/A35</f>
        <v>4.0964285714285717E-2</v>
      </c>
      <c r="D35" s="1">
        <f>B35*$B$5</f>
        <v>1382.135</v>
      </c>
      <c r="E35" s="1">
        <f t="shared" si="0"/>
        <v>1.3821349999999999</v>
      </c>
      <c r="F35" s="1">
        <f t="shared" si="1"/>
        <v>284</v>
      </c>
    </row>
    <row r="36" spans="1:6" x14ac:dyDescent="0.45">
      <c r="A36" s="4">
        <v>145</v>
      </c>
      <c r="B36" s="3">
        <v>5.9370000000000003</v>
      </c>
      <c r="C36" s="7">
        <f>B36/A36</f>
        <v>4.0944827586206899E-2</v>
      </c>
      <c r="D36" s="1">
        <f>B36*$B$5</f>
        <v>1430.817</v>
      </c>
      <c r="E36" s="1">
        <f t="shared" si="0"/>
        <v>1.430817</v>
      </c>
      <c r="F36" s="1">
        <f t="shared" si="1"/>
        <v>294</v>
      </c>
    </row>
    <row r="37" spans="1:6" x14ac:dyDescent="0.45">
      <c r="A37" s="4">
        <v>150</v>
      </c>
      <c r="B37" s="3">
        <v>6.1379999999999999</v>
      </c>
      <c r="C37" s="7">
        <f>B37/A37</f>
        <v>4.0919999999999998E-2</v>
      </c>
      <c r="D37" s="1">
        <f>B37*$B$5</f>
        <v>1479.258</v>
      </c>
      <c r="E37" s="1">
        <f t="shared" si="0"/>
        <v>1.479258</v>
      </c>
      <c r="F37" s="1">
        <f t="shared" si="1"/>
        <v>304</v>
      </c>
    </row>
    <row r="38" spans="1:6" x14ac:dyDescent="0.45">
      <c r="A38" s="4">
        <v>155</v>
      </c>
      <c r="B38" s="3">
        <v>6.3390000000000004</v>
      </c>
      <c r="C38" s="7">
        <f>B38/A38</f>
        <v>4.0896774193548389E-2</v>
      </c>
      <c r="D38" s="1">
        <f>B38*$B$5</f>
        <v>1527.6990000000001</v>
      </c>
      <c r="E38" s="1">
        <f t="shared" si="0"/>
        <v>1.5276990000000001</v>
      </c>
      <c r="F38" s="1">
        <f t="shared" si="1"/>
        <v>314</v>
      </c>
    </row>
    <row r="39" spans="1:6" x14ac:dyDescent="0.45">
      <c r="A39" s="4">
        <v>160</v>
      </c>
      <c r="B39" s="3">
        <v>6.54</v>
      </c>
      <c r="C39" s="7">
        <f>B39/A39</f>
        <v>4.0875000000000002E-2</v>
      </c>
      <c r="D39" s="1">
        <f>B39*$B$5</f>
        <v>1576.14</v>
      </c>
      <c r="E39" s="1">
        <f t="shared" si="0"/>
        <v>1.5761400000000001</v>
      </c>
      <c r="F39" s="1">
        <f t="shared" si="1"/>
        <v>324</v>
      </c>
    </row>
    <row r="40" spans="1:6" x14ac:dyDescent="0.45">
      <c r="A40" s="4">
        <v>165</v>
      </c>
      <c r="B40" s="3">
        <v>6.7409999999999997</v>
      </c>
      <c r="C40" s="7">
        <f>B40/A40</f>
        <v>4.0854545454545456E-2</v>
      </c>
      <c r="D40" s="1">
        <f>B40*$B$5</f>
        <v>1624.5809999999999</v>
      </c>
      <c r="E40" s="1">
        <f t="shared" si="0"/>
        <v>1.6245809999999998</v>
      </c>
      <c r="F40" s="1">
        <f t="shared" si="1"/>
        <v>334</v>
      </c>
    </row>
    <row r="41" spans="1:6" x14ac:dyDescent="0.45">
      <c r="A41" s="4">
        <v>170</v>
      </c>
      <c r="B41" s="3">
        <v>6.9409999999999998</v>
      </c>
      <c r="C41" s="7">
        <f>B41/A41</f>
        <v>4.0829411764705878E-2</v>
      </c>
      <c r="D41" s="1">
        <f>B41*$B$5</f>
        <v>1672.7809999999999</v>
      </c>
      <c r="E41" s="1">
        <f t="shared" si="0"/>
        <v>1.6727809999999999</v>
      </c>
      <c r="F41" s="1">
        <f t="shared" si="1"/>
        <v>344</v>
      </c>
    </row>
    <row r="42" spans="1:6" x14ac:dyDescent="0.45">
      <c r="A42" s="4">
        <v>175</v>
      </c>
      <c r="B42" s="3">
        <v>7.14</v>
      </c>
      <c r="C42" s="7">
        <f>B42/A42</f>
        <v>4.0799999999999996E-2</v>
      </c>
      <c r="D42" s="1">
        <f>B42*$B$5</f>
        <v>1720.74</v>
      </c>
      <c r="E42" s="1">
        <f t="shared" si="0"/>
        <v>1.7207399999999999</v>
      </c>
      <c r="F42" s="1">
        <f t="shared" si="1"/>
        <v>353</v>
      </c>
    </row>
    <row r="43" spans="1:6" x14ac:dyDescent="0.45">
      <c r="A43" s="4">
        <v>180</v>
      </c>
      <c r="B43" s="3">
        <v>7.34</v>
      </c>
      <c r="C43" s="7">
        <f>B43/A43</f>
        <v>4.0777777777777774E-2</v>
      </c>
      <c r="D43" s="1">
        <f>B43*$B$5</f>
        <v>1768.94</v>
      </c>
      <c r="E43" s="1">
        <f t="shared" si="0"/>
        <v>1.76894</v>
      </c>
      <c r="F43" s="1">
        <f t="shared" si="1"/>
        <v>363</v>
      </c>
    </row>
    <row r="44" spans="1:6" x14ac:dyDescent="0.45">
      <c r="A44" s="4">
        <v>185</v>
      </c>
      <c r="B44" s="3">
        <v>7.54</v>
      </c>
      <c r="C44" s="7">
        <f>B44/A44</f>
        <v>4.075675675675676E-2</v>
      </c>
      <c r="D44" s="1">
        <f>B44*$B$5</f>
        <v>1817.14</v>
      </c>
      <c r="E44" s="1">
        <f t="shared" si="0"/>
        <v>1.8171400000000002</v>
      </c>
      <c r="F44" s="1">
        <f t="shared" si="1"/>
        <v>373</v>
      </c>
    </row>
    <row r="45" spans="1:6" x14ac:dyDescent="0.45">
      <c r="A45" s="4">
        <v>190</v>
      </c>
      <c r="B45" s="3">
        <v>7.7389999999999999</v>
      </c>
      <c r="C45" s="7">
        <f>B45/A45</f>
        <v>4.0731578947368417E-2</v>
      </c>
      <c r="D45" s="1">
        <f>B45*$B$5</f>
        <v>1865.0989999999999</v>
      </c>
      <c r="E45" s="1">
        <f t="shared" si="0"/>
        <v>1.8650989999999998</v>
      </c>
      <c r="F45" s="1">
        <f t="shared" si="1"/>
        <v>383</v>
      </c>
    </row>
    <row r="46" spans="1:6" x14ac:dyDescent="0.45">
      <c r="A46" s="4">
        <v>195</v>
      </c>
      <c r="B46" s="3">
        <v>7.9390000000000001</v>
      </c>
      <c r="C46" s="7">
        <f>B46/A46</f>
        <v>4.0712820512820512E-2</v>
      </c>
      <c r="D46" s="1">
        <f>B46*$B$5</f>
        <v>1913.299</v>
      </c>
      <c r="E46" s="1">
        <f t="shared" si="0"/>
        <v>1.9132990000000001</v>
      </c>
      <c r="F46" s="1">
        <f t="shared" si="1"/>
        <v>393</v>
      </c>
    </row>
    <row r="47" spans="1:6" x14ac:dyDescent="0.45">
      <c r="A47" s="4">
        <v>200</v>
      </c>
      <c r="B47" s="3">
        <v>8.1379999999999999</v>
      </c>
      <c r="C47" s="7">
        <f>B47/A47</f>
        <v>4.0689999999999997E-2</v>
      </c>
      <c r="D47" s="1">
        <f>B47*$B$5</f>
        <v>1961.258</v>
      </c>
      <c r="E47" s="1">
        <f t="shared" si="0"/>
        <v>1.9612579999999999</v>
      </c>
      <c r="F47" s="1">
        <f t="shared" si="1"/>
        <v>403</v>
      </c>
    </row>
    <row r="48" spans="1:6" x14ac:dyDescent="0.45">
      <c r="A48" s="4">
        <v>205</v>
      </c>
      <c r="B48" s="3">
        <v>8.3379999999999992</v>
      </c>
      <c r="C48" s="7">
        <f>B48/A48</f>
        <v>4.0673170731707314E-2</v>
      </c>
      <c r="D48" s="1">
        <f>B48*$B$5</f>
        <v>2009.4579999999999</v>
      </c>
      <c r="E48" s="1">
        <f t="shared" si="0"/>
        <v>2.009458</v>
      </c>
      <c r="F48" s="1">
        <f t="shared" si="1"/>
        <v>413</v>
      </c>
    </row>
    <row r="49" spans="1:6" x14ac:dyDescent="0.45">
      <c r="A49" s="4">
        <v>210</v>
      </c>
      <c r="B49" s="3">
        <v>8.5389999999999997</v>
      </c>
      <c r="C49" s="7">
        <f>B49/A49</f>
        <v>4.066190476190476E-2</v>
      </c>
      <c r="D49" s="1">
        <f>B49*$B$5</f>
        <v>2057.8989999999999</v>
      </c>
      <c r="E49" s="1">
        <f t="shared" si="0"/>
        <v>2.0578989999999999</v>
      </c>
      <c r="F49" s="1">
        <f t="shared" si="1"/>
        <v>423</v>
      </c>
    </row>
    <row r="50" spans="1:6" x14ac:dyDescent="0.45">
      <c r="A50" s="4">
        <v>215</v>
      </c>
      <c r="B50" s="3">
        <v>8.7390000000000008</v>
      </c>
      <c r="C50" s="7">
        <f>B50/A50</f>
        <v>4.064651162790698E-2</v>
      </c>
      <c r="D50" s="1">
        <f>B50*$B$5</f>
        <v>2106.0990000000002</v>
      </c>
      <c r="E50" s="1">
        <f t="shared" si="0"/>
        <v>2.1060989999999999</v>
      </c>
      <c r="F50" s="1">
        <f t="shared" si="1"/>
        <v>433</v>
      </c>
    </row>
    <row r="51" spans="1:6" x14ac:dyDescent="0.45">
      <c r="A51" s="4">
        <v>220</v>
      </c>
      <c r="B51" s="3">
        <v>8.94</v>
      </c>
      <c r="C51" s="7">
        <f>B51/A51</f>
        <v>4.0636363636363637E-2</v>
      </c>
      <c r="D51" s="1">
        <f>B51*$B$5</f>
        <v>2154.54</v>
      </c>
      <c r="E51" s="1">
        <f t="shared" si="0"/>
        <v>2.1545399999999999</v>
      </c>
      <c r="F51" s="1">
        <f t="shared" si="1"/>
        <v>443</v>
      </c>
    </row>
    <row r="52" spans="1:6" x14ac:dyDescent="0.45">
      <c r="A52" s="4">
        <v>225</v>
      </c>
      <c r="B52" s="3">
        <v>9.141</v>
      </c>
      <c r="C52" s="7">
        <f>B52/A52</f>
        <v>4.0626666666666665E-2</v>
      </c>
      <c r="D52" s="1">
        <f>B52*$B$5</f>
        <v>2202.9810000000002</v>
      </c>
      <c r="E52" s="1">
        <f t="shared" si="0"/>
        <v>2.2029810000000003</v>
      </c>
      <c r="F52" s="1">
        <f t="shared" si="1"/>
        <v>453</v>
      </c>
    </row>
    <row r="53" spans="1:6" x14ac:dyDescent="0.45">
      <c r="A53" s="4">
        <v>230</v>
      </c>
      <c r="B53" s="3">
        <v>9.343</v>
      </c>
      <c r="C53" s="7">
        <f>B53/A53</f>
        <v>4.0621739130434785E-2</v>
      </c>
      <c r="D53" s="1">
        <f>B53*$B$5</f>
        <v>2251.663</v>
      </c>
      <c r="E53" s="1">
        <f t="shared" si="0"/>
        <v>2.2516630000000002</v>
      </c>
      <c r="F53" s="1">
        <f t="shared" si="1"/>
        <v>463</v>
      </c>
    </row>
    <row r="54" spans="1:6" x14ac:dyDescent="0.45">
      <c r="A54" s="4">
        <v>235</v>
      </c>
      <c r="B54" s="3">
        <v>9.5449999999999999</v>
      </c>
      <c r="C54" s="7">
        <f>B54/A54</f>
        <v>4.0617021276595743E-2</v>
      </c>
      <c r="D54" s="1">
        <f>B54*$B$5</f>
        <v>2300.3449999999998</v>
      </c>
      <c r="E54" s="1">
        <f t="shared" si="0"/>
        <v>2.3003449999999996</v>
      </c>
      <c r="F54" s="1">
        <f t="shared" si="1"/>
        <v>473</v>
      </c>
    </row>
    <row r="55" spans="1:6" x14ac:dyDescent="0.45">
      <c r="A55" s="4">
        <v>240</v>
      </c>
      <c r="B55" s="3">
        <v>9.7469999999999999</v>
      </c>
      <c r="C55" s="7">
        <f>B55/A55</f>
        <v>4.0612500000000003E-2</v>
      </c>
      <c r="D55" s="1">
        <f>B55*$B$5</f>
        <v>2349.027</v>
      </c>
      <c r="E55" s="1">
        <f t="shared" si="0"/>
        <v>2.349027</v>
      </c>
      <c r="F55" s="1">
        <f t="shared" si="1"/>
        <v>483</v>
      </c>
    </row>
    <row r="56" spans="1:6" x14ac:dyDescent="0.45">
      <c r="A56" s="4">
        <v>245</v>
      </c>
      <c r="B56" s="3">
        <v>9.9499999999999993</v>
      </c>
      <c r="C56" s="7">
        <f>B56/A56</f>
        <v>4.0612244897959178E-2</v>
      </c>
      <c r="D56" s="1">
        <f>B56*$B$5</f>
        <v>2397.9499999999998</v>
      </c>
      <c r="E56" s="1">
        <f t="shared" si="0"/>
        <v>2.3979499999999998</v>
      </c>
      <c r="F56" s="1">
        <f t="shared" si="1"/>
        <v>493</v>
      </c>
    </row>
    <row r="57" spans="1:6" x14ac:dyDescent="0.45">
      <c r="A57" s="4">
        <v>250</v>
      </c>
      <c r="B57" s="3">
        <v>10.153</v>
      </c>
      <c r="C57" s="7">
        <f>B57/A57</f>
        <v>4.0612000000000002E-2</v>
      </c>
      <c r="D57" s="1">
        <f>B57*$B$5</f>
        <v>2446.873</v>
      </c>
      <c r="E57" s="1">
        <f t="shared" si="0"/>
        <v>2.4468730000000001</v>
      </c>
      <c r="F57" s="1">
        <f t="shared" si="1"/>
        <v>503</v>
      </c>
    </row>
    <row r="58" spans="1:6" x14ac:dyDescent="0.45">
      <c r="A58" s="4">
        <v>255</v>
      </c>
      <c r="B58" s="3">
        <v>10.356999999999999</v>
      </c>
      <c r="C58" s="7">
        <f>B58/A58</f>
        <v>4.0615686274509802E-2</v>
      </c>
      <c r="D58" s="1">
        <f>B58*$B$5</f>
        <v>2496.0369999999998</v>
      </c>
      <c r="E58" s="1">
        <f t="shared" si="0"/>
        <v>2.4960369999999998</v>
      </c>
      <c r="F58" s="1">
        <f t="shared" si="1"/>
        <v>513</v>
      </c>
    </row>
    <row r="59" spans="1:6" x14ac:dyDescent="0.45">
      <c r="A59" s="4">
        <v>260</v>
      </c>
      <c r="B59" s="3">
        <v>10.561</v>
      </c>
      <c r="C59" s="7">
        <f>B59/A59</f>
        <v>4.0619230769230769E-2</v>
      </c>
      <c r="D59" s="1">
        <f>B59*$B$5</f>
        <v>2545.201</v>
      </c>
      <c r="E59" s="1">
        <f t="shared" si="0"/>
        <v>2.545201</v>
      </c>
      <c r="F59" s="1">
        <f t="shared" si="1"/>
        <v>523</v>
      </c>
    </row>
    <row r="60" spans="1:6" x14ac:dyDescent="0.45">
      <c r="A60" s="4">
        <v>265</v>
      </c>
      <c r="B60" s="3">
        <v>10.766</v>
      </c>
      <c r="C60" s="7">
        <f>B60/A60</f>
        <v>4.0626415094339625E-2</v>
      </c>
      <c r="D60" s="1">
        <f>B60*$B$5</f>
        <v>2594.6060000000002</v>
      </c>
      <c r="E60" s="1">
        <f t="shared" si="0"/>
        <v>2.5946060000000002</v>
      </c>
      <c r="F60" s="1">
        <f t="shared" si="1"/>
        <v>533</v>
      </c>
    </row>
    <row r="61" spans="1:6" x14ac:dyDescent="0.45">
      <c r="A61" s="4">
        <v>270</v>
      </c>
      <c r="B61" s="3">
        <v>10.971</v>
      </c>
      <c r="C61" s="7">
        <f>B61/A61</f>
        <v>4.0633333333333334E-2</v>
      </c>
      <c r="D61" s="1">
        <f>B61*$B$5</f>
        <v>2644.011</v>
      </c>
      <c r="E61" s="1">
        <f t="shared" si="0"/>
        <v>2.6440109999999999</v>
      </c>
      <c r="F61" s="1">
        <f t="shared" si="1"/>
        <v>543</v>
      </c>
    </row>
    <row r="62" spans="1:6" x14ac:dyDescent="0.45">
      <c r="A62" s="4">
        <v>275</v>
      </c>
      <c r="B62" s="3">
        <v>11.176</v>
      </c>
      <c r="C62" s="7">
        <f>B62/A62</f>
        <v>4.0640000000000003E-2</v>
      </c>
      <c r="D62" s="1">
        <f>B62*$B$5</f>
        <v>2693.4160000000002</v>
      </c>
      <c r="E62" s="1">
        <f t="shared" si="0"/>
        <v>2.693416</v>
      </c>
      <c r="F62" s="1">
        <f t="shared" si="1"/>
        <v>553</v>
      </c>
    </row>
    <row r="63" spans="1:6" x14ac:dyDescent="0.45">
      <c r="A63" s="4">
        <v>280</v>
      </c>
      <c r="B63" s="3">
        <v>11.382</v>
      </c>
      <c r="C63" s="7">
        <f>B63/A63</f>
        <v>4.0649999999999999E-2</v>
      </c>
      <c r="D63" s="1">
        <f>B63*$B$5</f>
        <v>2743.0619999999999</v>
      </c>
      <c r="E63" s="1">
        <f t="shared" si="0"/>
        <v>2.7430620000000001</v>
      </c>
      <c r="F63" s="1">
        <f t="shared" si="1"/>
        <v>563</v>
      </c>
    </row>
    <row r="64" spans="1:6" x14ac:dyDescent="0.45">
      <c r="A64" s="4">
        <v>285</v>
      </c>
      <c r="B64" s="3">
        <v>11.587999999999999</v>
      </c>
      <c r="C64" s="7">
        <f>B64/A64</f>
        <v>4.0659649122807014E-2</v>
      </c>
      <c r="D64" s="1">
        <f>B64*$B$5</f>
        <v>2792.7079999999996</v>
      </c>
      <c r="E64" s="1">
        <f t="shared" si="0"/>
        <v>2.7927079999999997</v>
      </c>
      <c r="F64" s="1">
        <f t="shared" si="1"/>
        <v>574</v>
      </c>
    </row>
    <row r="65" spans="1:6" x14ac:dyDescent="0.45">
      <c r="A65" s="4">
        <v>290</v>
      </c>
      <c r="B65" s="3">
        <v>11.795</v>
      </c>
      <c r="C65" s="7">
        <f>B65/A65</f>
        <v>4.0672413793103449E-2</v>
      </c>
      <c r="D65" s="1">
        <f>B65*$B$5</f>
        <v>2842.5949999999998</v>
      </c>
      <c r="E65" s="1">
        <f t="shared" si="0"/>
        <v>2.8425949999999998</v>
      </c>
      <c r="F65" s="1">
        <f t="shared" si="1"/>
        <v>584</v>
      </c>
    </row>
    <row r="66" spans="1:6" x14ac:dyDescent="0.45">
      <c r="A66" s="4">
        <v>295</v>
      </c>
      <c r="B66" s="3">
        <v>12.000999999999999</v>
      </c>
      <c r="C66" s="7">
        <f>B66/A66</f>
        <v>4.0681355932203386E-2</v>
      </c>
      <c r="D66" s="1">
        <f>B66*$B$5</f>
        <v>2892.241</v>
      </c>
      <c r="E66" s="1">
        <f t="shared" si="0"/>
        <v>2.8922409999999998</v>
      </c>
      <c r="F66" s="1">
        <f t="shared" si="1"/>
        <v>594</v>
      </c>
    </row>
    <row r="67" spans="1:6" x14ac:dyDescent="0.45">
      <c r="A67" s="4">
        <v>300</v>
      </c>
      <c r="B67" s="3">
        <v>12.209</v>
      </c>
      <c r="C67" s="7">
        <f>B67/A67</f>
        <v>4.0696666666666666E-2</v>
      </c>
      <c r="D67" s="1">
        <f>B67*$B$5</f>
        <v>2942.3689999999997</v>
      </c>
      <c r="E67" s="1">
        <f t="shared" si="0"/>
        <v>2.9423689999999998</v>
      </c>
      <c r="F67" s="1">
        <f t="shared" si="1"/>
        <v>604</v>
      </c>
    </row>
    <row r="68" spans="1:6" x14ac:dyDescent="0.45">
      <c r="A68" s="4">
        <v>305</v>
      </c>
      <c r="B68" s="3">
        <v>12.416</v>
      </c>
      <c r="C68" s="7">
        <f>B68/A68</f>
        <v>4.0708196721311478E-2</v>
      </c>
      <c r="D68" s="1">
        <f>B68*$B$5</f>
        <v>2992.2560000000003</v>
      </c>
      <c r="E68" s="1">
        <f t="shared" si="0"/>
        <v>2.9922560000000002</v>
      </c>
      <c r="F68" s="1">
        <f t="shared" si="1"/>
        <v>615</v>
      </c>
    </row>
    <row r="69" spans="1:6" x14ac:dyDescent="0.45">
      <c r="A69" s="4">
        <v>310</v>
      </c>
      <c r="B69" s="3">
        <v>12.624000000000001</v>
      </c>
      <c r="C69" s="7">
        <f>B69/A69</f>
        <v>4.0722580645161294E-2</v>
      </c>
      <c r="D69" s="1">
        <f>B69*$B$5</f>
        <v>3042.384</v>
      </c>
      <c r="E69" s="1">
        <f t="shared" si="0"/>
        <v>3.0423840000000002</v>
      </c>
      <c r="F69" s="1">
        <f t="shared" si="1"/>
        <v>625</v>
      </c>
    </row>
    <row r="70" spans="1:6" x14ac:dyDescent="0.45">
      <c r="A70" s="4">
        <v>315</v>
      </c>
      <c r="B70" s="3">
        <v>12.831</v>
      </c>
      <c r="C70" s="7">
        <f>B70/A70</f>
        <v>4.073333333333333E-2</v>
      </c>
      <c r="D70" s="1">
        <f>B70*$B$5</f>
        <v>3092.2709999999997</v>
      </c>
      <c r="E70" s="1">
        <f t="shared" si="0"/>
        <v>3.0922709999999998</v>
      </c>
      <c r="F70" s="1">
        <f t="shared" si="1"/>
        <v>635</v>
      </c>
    </row>
    <row r="71" spans="1:6" x14ac:dyDescent="0.45">
      <c r="A71" s="4">
        <v>320</v>
      </c>
      <c r="B71" s="3">
        <v>13.04</v>
      </c>
      <c r="C71" s="7">
        <f>B71/A71</f>
        <v>4.0749999999999995E-2</v>
      </c>
      <c r="D71" s="1">
        <f>B71*$B$5</f>
        <v>3142.64</v>
      </c>
      <c r="E71" s="1">
        <f t="shared" si="0"/>
        <v>3.1426399999999997</v>
      </c>
      <c r="F71" s="1">
        <f t="shared" si="1"/>
        <v>646</v>
      </c>
    </row>
    <row r="72" spans="1:6" x14ac:dyDescent="0.45">
      <c r="A72" s="4">
        <v>325</v>
      </c>
      <c r="B72" s="3">
        <v>13.247999999999999</v>
      </c>
      <c r="C72" s="7">
        <f>B72/A72</f>
        <v>4.0763076923076923E-2</v>
      </c>
      <c r="D72" s="1">
        <f>B72*$B$5</f>
        <v>3192.768</v>
      </c>
      <c r="E72" s="1">
        <f t="shared" ref="E72:E83" si="2">D72/1000</f>
        <v>3.1927680000000001</v>
      </c>
      <c r="F72" s="1">
        <f t="shared" si="1"/>
        <v>656</v>
      </c>
    </row>
    <row r="73" spans="1:6" x14ac:dyDescent="0.45">
      <c r="A73" s="4">
        <v>330</v>
      </c>
      <c r="B73" s="3">
        <v>13.457000000000001</v>
      </c>
      <c r="C73" s="7">
        <f>B73/A73</f>
        <v>4.077878787878788E-2</v>
      </c>
      <c r="D73" s="1">
        <f>B73*$B$5</f>
        <v>3243.1370000000002</v>
      </c>
      <c r="E73" s="1">
        <f t="shared" si="2"/>
        <v>3.2431370000000004</v>
      </c>
      <c r="F73" s="1">
        <f t="shared" ref="F73:F83" si="3">ROUND(E73/$D$5*1023, 0)</f>
        <v>666</v>
      </c>
    </row>
    <row r="74" spans="1:6" x14ac:dyDescent="0.45">
      <c r="A74" s="4">
        <v>335</v>
      </c>
      <c r="B74" s="3">
        <v>13.664999999999999</v>
      </c>
      <c r="C74" s="7">
        <f>B74/A74</f>
        <v>4.0791044776119403E-2</v>
      </c>
      <c r="D74" s="1">
        <f>B74*$B$5</f>
        <v>3293.2649999999999</v>
      </c>
      <c r="E74" s="1">
        <f t="shared" si="2"/>
        <v>3.2932649999999999</v>
      </c>
      <c r="F74" s="1">
        <f t="shared" si="3"/>
        <v>677</v>
      </c>
    </row>
    <row r="75" spans="1:6" x14ac:dyDescent="0.45">
      <c r="A75" s="4">
        <v>340</v>
      </c>
      <c r="B75" s="3">
        <v>13.874000000000001</v>
      </c>
      <c r="C75" s="7">
        <f>B75/A75</f>
        <v>4.0805882352941178E-2</v>
      </c>
      <c r="D75" s="1">
        <f>B75*$B$5</f>
        <v>3343.634</v>
      </c>
      <c r="E75" s="1">
        <f t="shared" si="2"/>
        <v>3.3436340000000002</v>
      </c>
      <c r="F75" s="1">
        <f t="shared" si="3"/>
        <v>687</v>
      </c>
    </row>
    <row r="76" spans="1:6" x14ac:dyDescent="0.45">
      <c r="A76" s="4">
        <v>345</v>
      </c>
      <c r="B76" s="3">
        <v>14.084</v>
      </c>
      <c r="C76" s="7">
        <f>B76/A76</f>
        <v>4.0823188405797101E-2</v>
      </c>
      <c r="D76" s="1">
        <f>B76*$B$5</f>
        <v>3394.2439999999997</v>
      </c>
      <c r="E76" s="1">
        <f t="shared" si="2"/>
        <v>3.3942439999999996</v>
      </c>
      <c r="F76" s="1">
        <f t="shared" si="3"/>
        <v>697</v>
      </c>
    </row>
    <row r="77" spans="1:6" x14ac:dyDescent="0.45">
      <c r="A77" s="4">
        <v>350</v>
      </c>
      <c r="B77" s="3">
        <v>14.292999999999999</v>
      </c>
      <c r="C77" s="7">
        <f>B77/A77</f>
        <v>4.0837142857142857E-2</v>
      </c>
      <c r="D77" s="1">
        <f>B77*$B$5</f>
        <v>3444.6129999999998</v>
      </c>
      <c r="E77" s="1">
        <f t="shared" si="2"/>
        <v>3.4446129999999999</v>
      </c>
      <c r="F77" s="1">
        <f t="shared" si="3"/>
        <v>708</v>
      </c>
    </row>
    <row r="78" spans="1:6" x14ac:dyDescent="0.45">
      <c r="A78" s="4">
        <v>355</v>
      </c>
      <c r="B78" s="3">
        <v>14.503</v>
      </c>
      <c r="C78" s="7">
        <f>B78/A78</f>
        <v>4.0853521126760564E-2</v>
      </c>
      <c r="D78" s="1">
        <f>B78*$B$5</f>
        <v>3495.223</v>
      </c>
      <c r="E78" s="1">
        <f t="shared" si="2"/>
        <v>3.4952229999999997</v>
      </c>
      <c r="F78" s="1">
        <f t="shared" si="3"/>
        <v>718</v>
      </c>
    </row>
    <row r="79" spans="1:6" x14ac:dyDescent="0.45">
      <c r="A79" s="4">
        <v>360</v>
      </c>
      <c r="B79" s="3">
        <v>14.712999999999999</v>
      </c>
      <c r="C79" s="7">
        <f>B79/A79</f>
        <v>4.0869444444444444E-2</v>
      </c>
      <c r="D79" s="1">
        <f>B79*$B$5</f>
        <v>3545.8329999999996</v>
      </c>
      <c r="E79" s="1">
        <f t="shared" si="2"/>
        <v>3.5458329999999996</v>
      </c>
      <c r="F79" s="1">
        <f t="shared" si="3"/>
        <v>728</v>
      </c>
    </row>
    <row r="80" spans="1:6" x14ac:dyDescent="0.45">
      <c r="A80" s="4">
        <v>365</v>
      </c>
      <c r="B80" s="3">
        <v>14.923</v>
      </c>
      <c r="C80" s="7">
        <f>B80/A80</f>
        <v>4.0884931506849312E-2</v>
      </c>
      <c r="D80" s="1">
        <f>B80*$B$5</f>
        <v>3596.4430000000002</v>
      </c>
      <c r="E80" s="1">
        <f t="shared" si="2"/>
        <v>3.5964430000000003</v>
      </c>
      <c r="F80" s="1">
        <f t="shared" si="3"/>
        <v>739</v>
      </c>
    </row>
    <row r="81" spans="1:6" x14ac:dyDescent="0.45">
      <c r="A81" s="4">
        <v>370</v>
      </c>
      <c r="B81" s="3">
        <v>15.132999999999999</v>
      </c>
      <c r="C81" s="7">
        <f>B81/A81</f>
        <v>4.0899999999999999E-2</v>
      </c>
      <c r="D81" s="1">
        <f>B81*$B$5</f>
        <v>3647.0529999999999</v>
      </c>
      <c r="E81" s="1">
        <f t="shared" si="2"/>
        <v>3.6470530000000001</v>
      </c>
      <c r="F81" s="1">
        <f t="shared" si="3"/>
        <v>749</v>
      </c>
    </row>
    <row r="82" spans="1:6" x14ac:dyDescent="0.45">
      <c r="A82" s="4">
        <v>375</v>
      </c>
      <c r="B82" s="3">
        <v>15.343</v>
      </c>
      <c r="C82" s="7">
        <f>B82/A82</f>
        <v>4.0914666666666669E-2</v>
      </c>
      <c r="D82" s="1">
        <f>B82*$B$5</f>
        <v>3697.663</v>
      </c>
      <c r="E82" s="1">
        <f t="shared" si="2"/>
        <v>3.6976629999999999</v>
      </c>
      <c r="F82" s="1">
        <f t="shared" si="3"/>
        <v>760</v>
      </c>
    </row>
    <row r="83" spans="1:6" x14ac:dyDescent="0.45">
      <c r="A83" s="4">
        <v>380</v>
      </c>
      <c r="B83" s="3">
        <v>15.554</v>
      </c>
      <c r="C83" s="7">
        <f>B83/A83</f>
        <v>4.0931578947368423E-2</v>
      </c>
      <c r="D83" s="1">
        <f>B83*$B$5</f>
        <v>3748.5140000000001</v>
      </c>
      <c r="E83" s="1">
        <f t="shared" si="2"/>
        <v>3.7485140000000001</v>
      </c>
      <c r="F83" s="1">
        <f t="shared" si="3"/>
        <v>770</v>
      </c>
    </row>
    <row r="84" spans="1:6" x14ac:dyDescent="0.45">
      <c r="A84" s="4">
        <v>385</v>
      </c>
      <c r="B84" s="3">
        <v>15.763999999999999</v>
      </c>
      <c r="C84" s="7">
        <f>B84/A84</f>
        <v>4.0945454545454542E-2</v>
      </c>
      <c r="D84" s="1">
        <f>B84*$B$5</f>
        <v>3799.1239999999998</v>
      </c>
      <c r="E84" s="1">
        <f t="shared" ref="E84:E87" si="4">D84/1000</f>
        <v>3.7991239999999999</v>
      </c>
      <c r="F84" s="1">
        <f t="shared" ref="F84:F87" si="5">ROUND(E84/$D$5*1023, 0)</f>
        <v>780</v>
      </c>
    </row>
    <row r="85" spans="1:6" x14ac:dyDescent="0.45">
      <c r="A85" s="4">
        <v>390</v>
      </c>
      <c r="B85" s="3">
        <v>15.975</v>
      </c>
      <c r="C85" s="7">
        <f>B85/A85</f>
        <v>4.0961538461538459E-2</v>
      </c>
      <c r="D85" s="1">
        <f>B85*$B$5</f>
        <v>3849.9749999999999</v>
      </c>
      <c r="E85" s="1">
        <f t="shared" si="4"/>
        <v>3.8499749999999997</v>
      </c>
      <c r="F85" s="1">
        <f t="shared" si="5"/>
        <v>791</v>
      </c>
    </row>
    <row r="86" spans="1:6" x14ac:dyDescent="0.45">
      <c r="A86" s="4">
        <v>395</v>
      </c>
      <c r="B86" s="3">
        <v>16.186</v>
      </c>
      <c r="C86" s="7">
        <f>B86/A86</f>
        <v>4.097721518987342E-2</v>
      </c>
      <c r="D86" s="1">
        <f>B86*$B$5</f>
        <v>3900.826</v>
      </c>
      <c r="E86" s="1">
        <f t="shared" si="4"/>
        <v>3.9008259999999999</v>
      </c>
      <c r="F86" s="1">
        <f t="shared" si="5"/>
        <v>801</v>
      </c>
    </row>
    <row r="87" spans="1:6" x14ac:dyDescent="0.45">
      <c r="A87" s="4">
        <v>400</v>
      </c>
      <c r="B87" s="3">
        <v>16.396999999999998</v>
      </c>
      <c r="C87" s="7">
        <f>B87/A87</f>
        <v>4.0992499999999994E-2</v>
      </c>
      <c r="D87" s="1">
        <f>B87*$B$5</f>
        <v>3951.6769999999997</v>
      </c>
      <c r="E87" s="1">
        <f t="shared" si="4"/>
        <v>3.9516769999999997</v>
      </c>
      <c r="F87" s="1">
        <f t="shared" si="5"/>
        <v>812</v>
      </c>
    </row>
  </sheetData>
  <hyperlinks>
    <hyperlink ref="A1" r:id="rId1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2021-10-11T02:20:15Z</dcterms:created>
  <dcterms:modified xsi:type="dcterms:W3CDTF">2021-10-17T20:54:08Z</dcterms:modified>
</cp:coreProperties>
</file>