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macmall/Documents/UNIBIZ/Kế toán - tiền lương/2021/"/>
    </mc:Choice>
  </mc:AlternateContent>
  <bookViews>
    <workbookView xWindow="0" yWindow="460" windowWidth="26120" windowHeight="14920"/>
  </bookViews>
  <sheets>
    <sheet name="BẢNG CÔNG" sheetId="1" r:id="rId1"/>
    <sheet name="PHÉP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" i="2" l="1"/>
  <c r="F28" i="2"/>
  <c r="X28" i="2"/>
  <c r="E28" i="2"/>
  <c r="K27" i="2"/>
  <c r="F27" i="2"/>
  <c r="X27" i="2"/>
  <c r="E27" i="2"/>
  <c r="K26" i="2"/>
  <c r="F26" i="2"/>
  <c r="X26" i="2"/>
  <c r="E26" i="2"/>
  <c r="K25" i="2"/>
  <c r="F25" i="2"/>
  <c r="X25" i="2"/>
  <c r="E25" i="2"/>
  <c r="K24" i="2"/>
  <c r="F24" i="2"/>
  <c r="X24" i="2"/>
  <c r="E24" i="2"/>
  <c r="K23" i="2"/>
  <c r="F23" i="2"/>
  <c r="X23" i="2"/>
  <c r="E23" i="2"/>
  <c r="K22" i="2"/>
  <c r="F22" i="2"/>
  <c r="X22" i="2"/>
  <c r="E22" i="2"/>
  <c r="K21" i="2"/>
  <c r="F21" i="2"/>
  <c r="X21" i="2"/>
  <c r="E21" i="2"/>
  <c r="K20" i="2"/>
  <c r="F20" i="2"/>
  <c r="X20" i="2"/>
  <c r="E20" i="2"/>
  <c r="K19" i="2"/>
  <c r="F19" i="2"/>
  <c r="X19" i="2"/>
  <c r="E19" i="2"/>
  <c r="K18" i="2"/>
  <c r="F18" i="2"/>
  <c r="X18" i="2"/>
  <c r="E18" i="2"/>
  <c r="K17" i="2"/>
  <c r="F17" i="2"/>
  <c r="X17" i="2"/>
  <c r="E17" i="2"/>
  <c r="K16" i="2"/>
  <c r="F16" i="2"/>
  <c r="X16" i="2"/>
  <c r="E16" i="2"/>
  <c r="K15" i="2"/>
  <c r="F15" i="2"/>
  <c r="X15" i="2"/>
  <c r="E15" i="2"/>
  <c r="K14" i="2"/>
  <c r="F14" i="2"/>
  <c r="X14" i="2"/>
  <c r="E14" i="2"/>
  <c r="K13" i="2"/>
  <c r="F13" i="2"/>
  <c r="X13" i="2"/>
  <c r="E13" i="2"/>
  <c r="K12" i="2"/>
  <c r="F12" i="2"/>
  <c r="X12" i="2"/>
  <c r="E12" i="2"/>
  <c r="K11" i="2"/>
  <c r="F11" i="2"/>
  <c r="X11" i="2"/>
  <c r="E11" i="2"/>
  <c r="K10" i="2"/>
  <c r="F10" i="2"/>
  <c r="X10" i="2"/>
  <c r="E10" i="2"/>
  <c r="K9" i="2"/>
  <c r="F9" i="2"/>
  <c r="X9" i="2"/>
  <c r="E9" i="2"/>
  <c r="K8" i="2"/>
  <c r="F8" i="2"/>
  <c r="X8" i="2"/>
  <c r="E8" i="2"/>
  <c r="K7" i="2"/>
  <c r="F7" i="2"/>
  <c r="X7" i="2"/>
  <c r="E7" i="2"/>
  <c r="K6" i="2"/>
  <c r="F6" i="2"/>
  <c r="X6" i="2"/>
  <c r="E6" i="2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5" i="1"/>
</calcChain>
</file>

<file path=xl/comments1.xml><?xml version="1.0" encoding="utf-8"?>
<comments xmlns="http://schemas.openxmlformats.org/spreadsheetml/2006/main">
  <authors>
    <author>Nguyen Thi Kim Thao</author>
  </authors>
  <commentList>
    <comment ref="AN11" authorId="0">
      <text>
        <r>
          <rPr>
            <sz val="9"/>
            <color indexed="81"/>
            <rFont val="Tahoma"/>
            <family val="2"/>
          </rPr>
          <t xml:space="preserve">Hết phép
</t>
        </r>
      </text>
    </comment>
    <comment ref="AN12" authorId="0">
      <text>
        <r>
          <rPr>
            <b/>
            <sz val="9"/>
            <color indexed="81"/>
            <rFont val="Tahoma"/>
            <family val="2"/>
          </rPr>
          <t>hết phép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23" authorId="0">
      <text>
        <r>
          <rPr>
            <b/>
            <sz val="9"/>
            <color indexed="81"/>
            <rFont val="Tahoma"/>
            <family val="2"/>
          </rPr>
          <t>thanh toán hết phép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24" authorId="0">
      <text>
        <r>
          <rPr>
            <b/>
            <sz val="9"/>
            <color indexed="81"/>
            <rFont val="Tahoma"/>
            <family val="2"/>
          </rPr>
          <t>Hết phép</t>
        </r>
      </text>
    </comment>
  </commentList>
</comments>
</file>

<file path=xl/comments2.xml><?xml version="1.0" encoding="utf-8"?>
<comments xmlns="http://schemas.openxmlformats.org/spreadsheetml/2006/main">
  <authors>
    <author>Nguyen Thi Kim Thao</author>
  </authors>
  <commentList>
    <comment ref="L7" authorId="0">
      <text>
        <r>
          <rPr>
            <b/>
            <sz val="9"/>
            <color indexed="81"/>
            <rFont val="Tahoma"/>
            <family val="2"/>
          </rPr>
          <t>Nguyen Thi Kim Thao:</t>
        </r>
        <r>
          <rPr>
            <sz val="9"/>
            <color indexed="81"/>
            <rFont val="Tahoma"/>
            <family val="2"/>
          </rPr>
          <t xml:space="preserve">
7/1
13/1
20/1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Nguyen Thi Kim Thao:</t>
        </r>
        <r>
          <rPr>
            <sz val="9"/>
            <color indexed="81"/>
            <rFont val="Tahoma"/>
            <family val="2"/>
          </rPr>
          <t xml:space="preserve">
9/2: 1
25/2: 0,5</t>
        </r>
      </text>
    </comment>
    <comment ref="M8" authorId="0">
      <text>
        <r>
          <rPr>
            <b/>
            <sz val="9"/>
            <color indexed="81"/>
            <rFont val="Tahoma"/>
            <family val="2"/>
          </rPr>
          <t>Nguyen Thi Kim Thao:</t>
        </r>
        <r>
          <rPr>
            <sz val="9"/>
            <color indexed="81"/>
            <rFont val="Tahoma"/>
            <family val="2"/>
          </rPr>
          <t xml:space="preserve">
THANH TOÁN HẾT PHÉP
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Nguyen Thi Kim Thao:</t>
        </r>
        <r>
          <rPr>
            <sz val="9"/>
            <color indexed="81"/>
            <rFont val="Tahoma"/>
            <family val="2"/>
          </rPr>
          <t xml:space="preserve">
16/1
3/1</t>
        </r>
      </text>
    </comment>
    <comment ref="M9" authorId="0">
      <text>
        <r>
          <rPr>
            <b/>
            <sz val="9"/>
            <color indexed="81"/>
            <rFont val="Tahoma"/>
            <family val="2"/>
          </rPr>
          <t>Nguyen Thi Kim Thao:</t>
        </r>
        <r>
          <rPr>
            <sz val="9"/>
            <color indexed="81"/>
            <rFont val="Tahoma"/>
            <family val="2"/>
          </rPr>
          <t xml:space="preserve">
8-9/2:
18-19/2: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Nguyen Thi Kim Thao:</t>
        </r>
        <r>
          <rPr>
            <sz val="9"/>
            <color indexed="81"/>
            <rFont val="Tahoma"/>
            <family val="2"/>
          </rPr>
          <t xml:space="preserve">
8-9/2: 2
18-19/2: 2</t>
        </r>
      </text>
    </comment>
    <comment ref="M11" authorId="0">
      <text>
        <r>
          <rPr>
            <b/>
            <sz val="9"/>
            <color indexed="81"/>
            <rFont val="Tahoma"/>
            <family val="2"/>
          </rPr>
          <t>Nguyen Thi Kim Thao:</t>
        </r>
        <r>
          <rPr>
            <sz val="9"/>
            <color indexed="81"/>
            <rFont val="Tahoma"/>
            <family val="2"/>
          </rPr>
          <t xml:space="preserve">
8-9/2: 2</t>
        </r>
      </text>
    </comment>
    <comment ref="L12" authorId="0">
      <text>
        <r>
          <rPr>
            <b/>
            <sz val="9"/>
            <color indexed="81"/>
            <rFont val="Tahoma"/>
            <family val="2"/>
          </rPr>
          <t>Nguyen Thi Kim Thao:</t>
        </r>
        <r>
          <rPr>
            <sz val="9"/>
            <color indexed="81"/>
            <rFont val="Tahoma"/>
            <family val="2"/>
          </rPr>
          <t xml:space="preserve">
6/1
20/1</t>
        </r>
      </text>
    </comment>
    <comment ref="M12" authorId="0">
      <text>
        <r>
          <rPr>
            <b/>
            <sz val="9"/>
            <color indexed="81"/>
            <rFont val="Tahoma"/>
            <family val="2"/>
          </rPr>
          <t>Nguyen Thi Kim Thao:</t>
        </r>
        <r>
          <rPr>
            <sz val="9"/>
            <color indexed="81"/>
            <rFont val="Tahoma"/>
            <family val="2"/>
          </rPr>
          <t xml:space="preserve">
2/2: 0,5
9/2: 1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Nguyen Thi Kim Thao:</t>
        </r>
        <r>
          <rPr>
            <sz val="9"/>
            <color indexed="81"/>
            <rFont val="Tahoma"/>
            <family val="2"/>
          </rPr>
          <t xml:space="preserve">
9/2: 1</t>
        </r>
      </text>
    </comment>
    <comment ref="L14" authorId="0">
      <text>
        <r>
          <rPr>
            <b/>
            <sz val="9"/>
            <color indexed="81"/>
            <rFont val="Tahoma"/>
            <family val="2"/>
          </rPr>
          <t>Nguyen Thi Kim Thao:</t>
        </r>
        <r>
          <rPr>
            <sz val="9"/>
            <color indexed="81"/>
            <rFont val="Tahoma"/>
            <family val="2"/>
          </rPr>
          <t xml:space="preserve">
15/1</t>
        </r>
      </text>
    </comment>
    <comment ref="M14" authorId="0">
      <text>
        <r>
          <rPr>
            <b/>
            <sz val="9"/>
            <color indexed="81"/>
            <rFont val="Tahoma"/>
            <family val="2"/>
          </rPr>
          <t>Nguyen Thi Kim Thao:</t>
        </r>
        <r>
          <rPr>
            <sz val="9"/>
            <color indexed="81"/>
            <rFont val="Tahoma"/>
            <family val="2"/>
          </rPr>
          <t xml:space="preserve">
9/2: 1
18-19/2: 2</t>
        </r>
      </text>
    </comment>
    <comment ref="L15" authorId="0">
      <text>
        <r>
          <rPr>
            <b/>
            <sz val="9"/>
            <color indexed="81"/>
            <rFont val="Tahoma"/>
            <family val="2"/>
          </rPr>
          <t>Nguyen Thi Kim Thao:</t>
        </r>
        <r>
          <rPr>
            <sz val="9"/>
            <color indexed="81"/>
            <rFont val="Tahoma"/>
            <family val="2"/>
          </rPr>
          <t xml:space="preserve">
25/1
thanh toán hết phép</t>
        </r>
      </text>
    </comment>
    <comment ref="L16" authorId="0">
      <text>
        <r>
          <rPr>
            <b/>
            <sz val="9"/>
            <color indexed="81"/>
            <rFont val="Tahoma"/>
            <family val="2"/>
          </rPr>
          <t>Nguyen Thi Kim Thao:</t>
        </r>
        <r>
          <rPr>
            <sz val="9"/>
            <color indexed="81"/>
            <rFont val="Tahoma"/>
            <family val="2"/>
          </rPr>
          <t xml:space="preserve">
6/1: 0,5
25-26/1: 2</t>
        </r>
      </text>
    </comment>
    <comment ref="L17" authorId="0">
      <text>
        <r>
          <rPr>
            <b/>
            <sz val="9"/>
            <color indexed="81"/>
            <rFont val="Tahoma"/>
            <family val="2"/>
          </rPr>
          <t>Nguyen Thi Kim Thao:</t>
        </r>
        <r>
          <rPr>
            <sz val="9"/>
            <color indexed="81"/>
            <rFont val="Tahoma"/>
            <family val="2"/>
          </rPr>
          <t xml:space="preserve">
7/1: 0,25
19/1: 0,5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Nguyen Thi Kim Thao:</t>
        </r>
        <r>
          <rPr>
            <sz val="9"/>
            <color indexed="81"/>
            <rFont val="Tahoma"/>
            <family val="2"/>
          </rPr>
          <t xml:space="preserve">
8-9/2: 2
18-19/2: 2</t>
        </r>
      </text>
    </comment>
    <comment ref="L18" authorId="0">
      <text>
        <r>
          <rPr>
            <b/>
            <sz val="9"/>
            <color indexed="81"/>
            <rFont val="Tahoma"/>
            <family val="2"/>
          </rPr>
          <t>Nguyen Thi Kim Thao:</t>
        </r>
        <r>
          <rPr>
            <sz val="9"/>
            <color indexed="81"/>
            <rFont val="Tahoma"/>
            <family val="2"/>
          </rPr>
          <t xml:space="preserve">
8/1
14/1
20/1
27/1</t>
        </r>
      </text>
    </comment>
    <comment ref="M18" authorId="0">
      <text>
        <r>
          <rPr>
            <b/>
            <sz val="9"/>
            <color indexed="81"/>
            <rFont val="Tahoma"/>
            <family val="2"/>
          </rPr>
          <t>Nguyen Thi Kim Thao:</t>
        </r>
        <r>
          <rPr>
            <sz val="9"/>
            <color indexed="81"/>
            <rFont val="Tahoma"/>
            <family val="2"/>
          </rPr>
          <t xml:space="preserve">
9/2: 1</t>
        </r>
      </text>
    </comment>
    <comment ref="L19" authorId="0">
      <text>
        <r>
          <rPr>
            <b/>
            <sz val="9"/>
            <color indexed="81"/>
            <rFont val="Tahoma"/>
            <family val="2"/>
          </rPr>
          <t>Nguyen Thi Kim Thao:</t>
        </r>
        <r>
          <rPr>
            <sz val="9"/>
            <color indexed="81"/>
            <rFont val="Tahoma"/>
            <family val="2"/>
          </rPr>
          <t xml:space="preserve">
14/1
</t>
        </r>
      </text>
    </comment>
    <comment ref="M19" authorId="0">
      <text>
        <r>
          <rPr>
            <b/>
            <sz val="9"/>
            <color indexed="81"/>
            <rFont val="Tahoma"/>
            <family val="2"/>
          </rPr>
          <t>Nguyen Thi Kim Thao:</t>
        </r>
        <r>
          <rPr>
            <sz val="9"/>
            <color indexed="81"/>
            <rFont val="Tahoma"/>
            <family val="2"/>
          </rPr>
          <t xml:space="preserve">
9/2: 1
18-19/2: 2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Nguyen Thi Kim Thao:</t>
        </r>
        <r>
          <rPr>
            <sz val="9"/>
            <color indexed="81"/>
            <rFont val="Tahoma"/>
            <family val="2"/>
          </rPr>
          <t xml:space="preserve">
9/2: 1</t>
        </r>
      </text>
    </comment>
    <comment ref="L21" authorId="0">
      <text>
        <r>
          <rPr>
            <b/>
            <sz val="9"/>
            <color indexed="81"/>
            <rFont val="Tahoma"/>
            <family val="2"/>
          </rPr>
          <t>Nguyen Thi Kim Thao:</t>
        </r>
        <r>
          <rPr>
            <sz val="9"/>
            <color indexed="81"/>
            <rFont val="Tahoma"/>
            <family val="2"/>
          </rPr>
          <t xml:space="preserve">
26/1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Nguyen Thi Kim Thao:</t>
        </r>
        <r>
          <rPr>
            <sz val="9"/>
            <color indexed="81"/>
            <rFont val="Tahoma"/>
            <family val="2"/>
          </rPr>
          <t xml:space="preserve">
9/2: 1
8/2: 1
19/2: 1</t>
        </r>
      </text>
    </comment>
    <comment ref="L22" authorId="0">
      <text>
        <r>
          <rPr>
            <b/>
            <sz val="9"/>
            <color indexed="81"/>
            <rFont val="Tahoma"/>
            <family val="2"/>
          </rPr>
          <t>Nguyen Thi Kim Thao:</t>
        </r>
        <r>
          <rPr>
            <sz val="9"/>
            <color indexed="81"/>
            <rFont val="Tahoma"/>
            <family val="2"/>
          </rPr>
          <t xml:space="preserve">
4/1</t>
        </r>
      </text>
    </comment>
    <comment ref="M22" authorId="0">
      <text>
        <r>
          <rPr>
            <b/>
            <sz val="9"/>
            <color indexed="81"/>
            <rFont val="Tahoma"/>
            <family val="2"/>
          </rPr>
          <t>Nguyen Thi Kim Thao:</t>
        </r>
        <r>
          <rPr>
            <sz val="9"/>
            <color indexed="81"/>
            <rFont val="Tahoma"/>
            <family val="2"/>
          </rPr>
          <t xml:space="preserve">
9/2: 1
18-19/2: 2</t>
        </r>
      </text>
    </comment>
    <comment ref="M23" authorId="0">
      <text>
        <r>
          <rPr>
            <b/>
            <sz val="9"/>
            <color indexed="81"/>
            <rFont val="Tahoma"/>
            <family val="2"/>
          </rPr>
          <t>Nguyen Thi Kim Thao:</t>
        </r>
        <r>
          <rPr>
            <sz val="9"/>
            <color indexed="81"/>
            <rFont val="Tahoma"/>
            <family val="2"/>
          </rPr>
          <t xml:space="preserve">
18-19/2: 2
9/2: </t>
        </r>
      </text>
    </comment>
    <comment ref="L24" authorId="0">
      <text>
        <r>
          <rPr>
            <b/>
            <sz val="9"/>
            <color indexed="81"/>
            <rFont val="Tahoma"/>
            <family val="2"/>
          </rPr>
          <t>Nguyen Thi Kim Thao:</t>
        </r>
        <r>
          <rPr>
            <sz val="9"/>
            <color indexed="81"/>
            <rFont val="Tahoma"/>
            <family val="2"/>
          </rPr>
          <t xml:space="preserve">
14-18/1: 2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Nguyen Thi Kim Thao:</t>
        </r>
        <r>
          <rPr>
            <sz val="9"/>
            <color indexed="81"/>
            <rFont val="Tahoma"/>
            <family val="2"/>
          </rPr>
          <t xml:space="preserve">
8-9/2: 2
18-19/2: 0,94
</t>
        </r>
      </text>
    </comment>
    <comment ref="M25" authorId="0">
      <text>
        <r>
          <rPr>
            <b/>
            <sz val="9"/>
            <color indexed="81"/>
            <rFont val="Tahoma"/>
            <family val="2"/>
          </rPr>
          <t>Nguyen Thi Kim Thao:</t>
        </r>
        <r>
          <rPr>
            <sz val="9"/>
            <color indexed="81"/>
            <rFont val="Tahoma"/>
            <family val="2"/>
          </rPr>
          <t xml:space="preserve">
9/2: 1</t>
        </r>
      </text>
    </comment>
    <comment ref="M26" authorId="0">
      <text>
        <r>
          <rPr>
            <b/>
            <sz val="9"/>
            <color indexed="81"/>
            <rFont val="Tahoma"/>
            <family val="2"/>
          </rPr>
          <t>Nguyen Thi Kim Thao:</t>
        </r>
        <r>
          <rPr>
            <sz val="9"/>
            <color indexed="81"/>
            <rFont val="Tahoma"/>
            <family val="2"/>
          </rPr>
          <t xml:space="preserve">
9/2: 1</t>
        </r>
      </text>
    </comment>
    <comment ref="M27" authorId="0">
      <text>
        <r>
          <rPr>
            <b/>
            <sz val="9"/>
            <color indexed="81"/>
            <rFont val="Tahoma"/>
            <family val="2"/>
          </rPr>
          <t>Nguyen Thi Kim Thao:</t>
        </r>
        <r>
          <rPr>
            <sz val="9"/>
            <color indexed="81"/>
            <rFont val="Tahoma"/>
            <family val="2"/>
          </rPr>
          <t xml:space="preserve">
24/2: 0,5
</t>
        </r>
      </text>
    </comment>
  </commentList>
</comments>
</file>

<file path=xl/sharedStrings.xml><?xml version="1.0" encoding="utf-8"?>
<sst xmlns="http://schemas.openxmlformats.org/spreadsheetml/2006/main" count="604" uniqueCount="179">
  <si>
    <t>Bảng chấm công</t>
  </si>
  <si>
    <t>STT</t>
  </si>
  <si>
    <t>Mã nhân viên</t>
  </si>
  <si>
    <t>Tên</t>
  </si>
  <si>
    <t>Vùng</t>
  </si>
  <si>
    <t>Chi nhánh</t>
  </si>
  <si>
    <t>Phòng ban</t>
  </si>
  <si>
    <t>Chức vụ</t>
  </si>
  <si>
    <t>01/02</t>
  </si>
  <si>
    <t>02/02</t>
  </si>
  <si>
    <t>03/02</t>
  </si>
  <si>
    <t>04/02</t>
  </si>
  <si>
    <t>05/02</t>
  </si>
  <si>
    <t>06/02</t>
  </si>
  <si>
    <t>07/02</t>
  </si>
  <si>
    <t>08/02</t>
  </si>
  <si>
    <t>09/02</t>
  </si>
  <si>
    <t>10/02</t>
  </si>
  <si>
    <t>11/02</t>
  </si>
  <si>
    <t>12/02</t>
  </si>
  <si>
    <t>13/02</t>
  </si>
  <si>
    <t>14/02</t>
  </si>
  <si>
    <t>15/02</t>
  </si>
  <si>
    <t>16/02</t>
  </si>
  <si>
    <t>17/02</t>
  </si>
  <si>
    <t>18/02</t>
  </si>
  <si>
    <t>19/02</t>
  </si>
  <si>
    <t>20/02</t>
  </si>
  <si>
    <t>21/02</t>
  </si>
  <si>
    <t>22/02</t>
  </si>
  <si>
    <t>23/02</t>
  </si>
  <si>
    <t>24/02</t>
  </si>
  <si>
    <t>25/02</t>
  </si>
  <si>
    <t>26/02</t>
  </si>
  <si>
    <t>27/02</t>
  </si>
  <si>
    <t>28/02</t>
  </si>
  <si>
    <t>Tổng cộng</t>
  </si>
  <si>
    <t>Số lần đi muộn</t>
  </si>
  <si>
    <t>Số lần về sớm</t>
  </si>
  <si>
    <t>Nghỉ</t>
  </si>
  <si>
    <t>Công tính lương</t>
  </si>
  <si>
    <t>Thứ hai</t>
  </si>
  <si>
    <t>Thứ ba</t>
  </si>
  <si>
    <t>Thứ tư</t>
  </si>
  <si>
    <t>Thứ năm</t>
  </si>
  <si>
    <t>Thứ sáu</t>
  </si>
  <si>
    <t>Thứ bảy</t>
  </si>
  <si>
    <t>Chủ nhật</t>
  </si>
  <si>
    <t>Nghỉ không lương</t>
  </si>
  <si>
    <t>Nghỉ có lương</t>
  </si>
  <si>
    <t>Nghỉ lễ</t>
  </si>
  <si>
    <t>1255</t>
  </si>
  <si>
    <t>Huỳnh Xuân Oánh</t>
  </si>
  <si>
    <t>UNIBIZ</t>
  </si>
  <si>
    <t>268THD-UNIBIZ</t>
  </si>
  <si>
    <t>UniBiz</t>
  </si>
  <si>
    <t>Backend Developer</t>
  </si>
  <si>
    <t/>
  </si>
  <si>
    <t>1, CT</t>
  </si>
  <si>
    <t>1256</t>
  </si>
  <si>
    <t>Võ Hoàng Long</t>
  </si>
  <si>
    <t>0, NC</t>
  </si>
  <si>
    <t>1263</t>
  </si>
  <si>
    <t>Nguyễn Tân Đạt</t>
  </si>
  <si>
    <t>1264</t>
  </si>
  <si>
    <t>Đỗ Long Phụng</t>
  </si>
  <si>
    <t>Digital Marketing</t>
  </si>
  <si>
    <t>1268</t>
  </si>
  <si>
    <t>Trần Văn Thịnh</t>
  </si>
  <si>
    <t>Sales</t>
  </si>
  <si>
    <t>1269</t>
  </si>
  <si>
    <t>Lương Vũ Trâm</t>
  </si>
  <si>
    <t>Business Analyst</t>
  </si>
  <si>
    <t>1284</t>
  </si>
  <si>
    <t>Trương Xuân Nguyên</t>
  </si>
  <si>
    <t>UI/UX Designer</t>
  </si>
  <si>
    <t>0.5, NC/2</t>
  </si>
  <si>
    <t>1, DMVS</t>
  </si>
  <si>
    <t>1285</t>
  </si>
  <si>
    <t>Trần Thị Kim Anh</t>
  </si>
  <si>
    <t>1298</t>
  </si>
  <si>
    <t>Phạm Việt Hải</t>
  </si>
  <si>
    <t>Tester</t>
  </si>
  <si>
    <t>1299</t>
  </si>
  <si>
    <t>Võ Thị Hồng Nhung</t>
  </si>
  <si>
    <t>1303</t>
  </si>
  <si>
    <t>Trần Thị Phương Thảo</t>
  </si>
  <si>
    <t>1308</t>
  </si>
  <si>
    <t>Trần Đức Minh</t>
  </si>
  <si>
    <t>Fresher Designer</t>
  </si>
  <si>
    <t>1315</t>
  </si>
  <si>
    <t>Đặng Nhật Minh</t>
  </si>
  <si>
    <t>Frontend Developer</t>
  </si>
  <si>
    <t>1316</t>
  </si>
  <si>
    <t>Nguyễn Kim Hằng</t>
  </si>
  <si>
    <t>1325</t>
  </si>
  <si>
    <t>Huỳnh Đăng Khoa</t>
  </si>
  <si>
    <t>1326</t>
  </si>
  <si>
    <t>Hồ Hoàng Thái</t>
  </si>
  <si>
    <t>Front End Developer</t>
  </si>
  <si>
    <t>1145</t>
  </si>
  <si>
    <t>Đoàn Thị Ngọc Hạnh</t>
  </si>
  <si>
    <t>Quản lý</t>
  </si>
  <si>
    <t>1209</t>
  </si>
  <si>
    <t>Hà Trần Kim Phúc</t>
  </si>
  <si>
    <t>Technical Manager</t>
  </si>
  <si>
    <t>1210</t>
  </si>
  <si>
    <t>Phạm Xuân Chiến</t>
  </si>
  <si>
    <t>IOS</t>
  </si>
  <si>
    <t>1211</t>
  </si>
  <si>
    <t>Nguyễn Thanh Sơn</t>
  </si>
  <si>
    <t>1212</t>
  </si>
  <si>
    <t>Phan Thị Lan Phương</t>
  </si>
  <si>
    <t>1213</t>
  </si>
  <si>
    <t>Nguyễn Tấn Đạt</t>
  </si>
  <si>
    <t>PHP Developer</t>
  </si>
  <si>
    <t>1214</t>
  </si>
  <si>
    <t>Dín Chí Thành</t>
  </si>
  <si>
    <t>Product Manager</t>
  </si>
  <si>
    <t>1215</t>
  </si>
  <si>
    <t>Nguyễn Lê Thanh Huyền</t>
  </si>
  <si>
    <t>Thiết kế UI/UX</t>
  </si>
  <si>
    <t>1216</t>
  </si>
  <si>
    <t>Nguyễn Ngọc Minh Phương</t>
  </si>
  <si>
    <t>Content Marketing</t>
  </si>
  <si>
    <t>1243</t>
  </si>
  <si>
    <t>Nguyễn Tuấn Lộc</t>
  </si>
  <si>
    <t>1187</t>
  </si>
  <si>
    <t>Trương Thế Huy</t>
  </si>
  <si>
    <t>Ban giám đốc</t>
  </si>
  <si>
    <t>Giám đốc khối UniBiz</t>
  </si>
  <si>
    <t>Công chuẩn: 20</t>
  </si>
  <si>
    <t>chính thức</t>
  </si>
  <si>
    <t>15 ngày thử việc, 5 ngày CT</t>
  </si>
  <si>
    <t>0,5 NC/2</t>
  </si>
  <si>
    <t>BẢNG TỔNG KẾT NGÀY PHÉP NĂM 2021</t>
  </si>
  <si>
    <t xml:space="preserve">                                                            </t>
  </si>
  <si>
    <r>
      <t>Lưu ý:</t>
    </r>
    <r>
      <rPr>
        <b/>
        <sz val="12"/>
        <rFont val="Times New Roman"/>
        <family val="1"/>
      </rPr>
      <t xml:space="preserve"> </t>
    </r>
  </si>
  <si>
    <t xml:space="preserve"> - Phép tồn năm 2020 nhân viên sắp xếp nghỉ đến hết tháng 03/2021</t>
  </si>
  <si>
    <t xml:space="preserve">                                                                            </t>
  </si>
  <si>
    <t>Stt</t>
  </si>
  <si>
    <t>Họ Và Tên</t>
  </si>
  <si>
    <t>BP</t>
  </si>
  <si>
    <t xml:space="preserve">Ngày bắt đầu </t>
  </si>
  <si>
    <t>Thâm niên</t>
  </si>
  <si>
    <t>Tổng phép được nghỉ 2021</t>
  </si>
  <si>
    <t>Phép tồn 2020</t>
  </si>
  <si>
    <t>Phép thâm niên</t>
  </si>
  <si>
    <t>Phép năm 2021</t>
  </si>
  <si>
    <t>Phép bù 2020</t>
  </si>
  <si>
    <t>Số ngày phép đã nghỉ 2021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</si>
  <si>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</si>
  <si>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</si>
  <si>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</si>
  <si>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</si>
  <si>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</si>
  <si>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</si>
  <si>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</si>
  <si>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</si>
  <si>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</si>
  <si>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</si>
  <si>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</si>
  <si>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</si>
  <si>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Tồn phép 2021</t>
  </si>
  <si>
    <t>20/03/2018</t>
  </si>
  <si>
    <t>02/01/2019</t>
  </si>
  <si>
    <t>17/06/2019</t>
  </si>
  <si>
    <t>02/12/2019</t>
  </si>
  <si>
    <t>27/11/2019</t>
  </si>
  <si>
    <t>03/02/2020</t>
  </si>
  <si>
    <t>08/01/2020</t>
  </si>
  <si>
    <t>Nguyễn Hoàng Anh</t>
  </si>
  <si>
    <t>01/11/2019</t>
  </si>
  <si>
    <t>06/07/2020</t>
  </si>
  <si>
    <t>13/07/2020</t>
  </si>
  <si>
    <t>14/07/2020</t>
  </si>
  <si>
    <t>Trần Văn Thịnh</t>
  </si>
  <si>
    <t>20/07/2020</t>
  </si>
  <si>
    <t xml:space="preserve">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</si>
</sst>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_(* #,##0.00_);_(* \(#,##0.00\);_(* &quot;-&quot;??_);_(@_)"/>
  </numFmts>
  <fonts count="17" x14ac:knownFonts="1">
    <font>
      <sz val="11"/>
      <color theme="1"/>
      <name val="Calibri"/>
      <family val="2"/>
      <charset val="163"/>
      <scheme val="minor"/>
    </font>
    <font>
      <b/>
      <sz val="2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charset val="163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  <font>
      <b/>
      <sz val="12"/>
      <color rgb="FFFF0000"/>
      <name val="Times New Roman"/>
      <family val="1"/>
    </font>
    <font>
      <sz val="10"/>
      <name val="Arial"/>
      <family val="2"/>
    </font>
    <font>
      <sz val="10"/>
      <name val="VNI-Times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43" fontId="8" fillId="0" borderId="0" applyFont="0" applyFill="0" applyBorder="0" applyAlignment="0" applyProtection="0"/>
    <xf numFmtId="0" fontId="14" fillId="0" borderId="0"/>
    <xf numFmtId="165" fontId="15" fillId="0" borderId="0" applyFont="0" applyFill="0" applyBorder="0" applyAlignment="0" applyProtection="0"/>
    <xf numFmtId="0" fontId="8" fillId="0" borderId="0"/>
    <xf numFmtId="0" fontId="8" fillId="0" borderId="0"/>
  </cellStyleXfs>
  <cellXfs count="5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0" xfId="0" applyFill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0" xfId="0" applyFont="1"/>
    <xf numFmtId="0" fontId="10" fillId="0" borderId="0" xfId="0" applyFont="1"/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14" fontId="9" fillId="0" borderId="0" xfId="0" applyNumberFormat="1" applyFont="1" applyAlignment="1">
      <alignment vertical="center"/>
    </xf>
    <xf numFmtId="164" fontId="9" fillId="0" borderId="0" xfId="0" applyNumberFormat="1" applyFont="1" applyAlignment="1">
      <alignment vertical="center"/>
    </xf>
    <xf numFmtId="164" fontId="9" fillId="0" borderId="0" xfId="0" applyNumberFormat="1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10" fillId="0" borderId="1" xfId="0" applyFont="1" applyBorder="1"/>
    <xf numFmtId="49" fontId="10" fillId="0" borderId="1" xfId="0" applyNumberFormat="1" applyFont="1" applyBorder="1" applyAlignment="1">
      <alignment horizontal="right"/>
    </xf>
    <xf numFmtId="0" fontId="12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164" fontId="12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43" fontId="9" fillId="0" borderId="1" xfId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16" fillId="0" borderId="1" xfId="0" applyFont="1" applyBorder="1"/>
    <xf numFmtId="49" fontId="16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left" wrapText="1"/>
    </xf>
    <xf numFmtId="49" fontId="16" fillId="0" borderId="1" xfId="0" applyNumberFormat="1" applyFont="1" applyBorder="1" applyAlignment="1">
      <alignment horizontal="right" wrapText="1"/>
    </xf>
    <xf numFmtId="14" fontId="10" fillId="2" borderId="1" xfId="4" applyNumberFormat="1" applyFont="1" applyFill="1" applyBorder="1" applyAlignment="1">
      <alignment horizontal="right"/>
    </xf>
    <xf numFmtId="14" fontId="16" fillId="0" borderId="1" xfId="5" applyNumberFormat="1" applyFont="1" applyBorder="1"/>
    <xf numFmtId="0" fontId="10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left" vertical="center"/>
    </xf>
  </cellXfs>
  <cellStyles count="6">
    <cellStyle name="Comma" xfId="1" builtinId="3"/>
    <cellStyle name="Comma 4" xfId="3"/>
    <cellStyle name="Normal" xfId="0" builtinId="0"/>
    <cellStyle name="Normal 2" xfId="2"/>
    <cellStyle name="Normal 6" xfId="4"/>
    <cellStyle name="Normal 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31"/>
  <sheetViews>
    <sheetView tabSelected="1" workbookViewId="0">
      <pane xSplit="7" ySplit="4" topLeftCell="AC5" activePane="bottomRight" state="frozen"/>
      <selection pane="topRight" activeCell="H1" sqref="H1"/>
      <selection pane="bottomLeft" activeCell="A5" sqref="A5"/>
      <selection pane="bottomRight" activeCell="V32" sqref="V32"/>
    </sheetView>
  </sheetViews>
  <sheetFormatPr baseColWidth="10" defaultColWidth="8.83203125" defaultRowHeight="15" x14ac:dyDescent="0.2"/>
  <cols>
    <col min="1" max="1" width="4.33203125" customWidth="1"/>
    <col min="2" max="2" width="0" hidden="1" customWidth="1"/>
    <col min="3" max="3" width="28.1640625" customWidth="1"/>
    <col min="4" max="7" width="24.83203125" hidden="1" customWidth="1"/>
    <col min="14" max="36" width="8.83203125" style="7"/>
    <col min="37" max="37" width="0" style="7" hidden="1" customWidth="1"/>
    <col min="38" max="38" width="0" hidden="1" customWidth="1"/>
    <col min="42" max="42" width="8.83203125" style="10"/>
  </cols>
  <sheetData>
    <row r="1" spans="1:43" ht="26" x14ac:dyDescent="0.2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t="s">
        <v>131</v>
      </c>
    </row>
    <row r="2" spans="1:43" x14ac:dyDescent="0.2">
      <c r="A2" s="44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7" t="s">
        <v>36</v>
      </c>
      <c r="AK2" s="47" t="s">
        <v>37</v>
      </c>
      <c r="AL2" s="44" t="s">
        <v>38</v>
      </c>
      <c r="AM2" s="44" t="s">
        <v>39</v>
      </c>
      <c r="AN2" s="44"/>
      <c r="AO2" s="44"/>
      <c r="AP2" s="45" t="s">
        <v>40</v>
      </c>
    </row>
    <row r="3" spans="1:43" ht="45" x14ac:dyDescent="0.2">
      <c r="A3" s="44"/>
      <c r="B3" s="44"/>
      <c r="C3" s="44"/>
      <c r="D3" s="44"/>
      <c r="E3" s="44"/>
      <c r="F3" s="44"/>
      <c r="G3" s="44"/>
      <c r="H3" s="1" t="s">
        <v>41</v>
      </c>
      <c r="I3" s="1" t="s">
        <v>42</v>
      </c>
      <c r="J3" s="1" t="s">
        <v>43</v>
      </c>
      <c r="K3" s="1" t="s">
        <v>44</v>
      </c>
      <c r="L3" s="1" t="s">
        <v>45</v>
      </c>
      <c r="M3" s="1" t="s">
        <v>46</v>
      </c>
      <c r="N3" s="4" t="s">
        <v>47</v>
      </c>
      <c r="O3" s="4" t="s">
        <v>41</v>
      </c>
      <c r="P3" s="4" t="s">
        <v>42</v>
      </c>
      <c r="Q3" s="4" t="s">
        <v>43</v>
      </c>
      <c r="R3" s="4" t="s">
        <v>44</v>
      </c>
      <c r="S3" s="4" t="s">
        <v>45</v>
      </c>
      <c r="T3" s="4" t="s">
        <v>46</v>
      </c>
      <c r="U3" s="4" t="s">
        <v>47</v>
      </c>
      <c r="V3" s="4" t="s">
        <v>41</v>
      </c>
      <c r="W3" s="4" t="s">
        <v>42</v>
      </c>
      <c r="X3" s="4" t="s">
        <v>43</v>
      </c>
      <c r="Y3" s="4" t="s">
        <v>44</v>
      </c>
      <c r="Z3" s="4" t="s">
        <v>45</v>
      </c>
      <c r="AA3" s="4" t="s">
        <v>46</v>
      </c>
      <c r="AB3" s="4" t="s">
        <v>47</v>
      </c>
      <c r="AC3" s="4" t="s">
        <v>41</v>
      </c>
      <c r="AD3" s="4" t="s">
        <v>42</v>
      </c>
      <c r="AE3" s="4" t="s">
        <v>43</v>
      </c>
      <c r="AF3" s="4" t="s">
        <v>44</v>
      </c>
      <c r="AG3" s="4" t="s">
        <v>45</v>
      </c>
      <c r="AH3" s="4" t="s">
        <v>46</v>
      </c>
      <c r="AI3" s="4" t="s">
        <v>47</v>
      </c>
      <c r="AJ3" s="47"/>
      <c r="AK3" s="47"/>
      <c r="AL3" s="44"/>
      <c r="AM3" s="1" t="s">
        <v>48</v>
      </c>
      <c r="AN3" s="1" t="s">
        <v>49</v>
      </c>
      <c r="AO3" s="1" t="s">
        <v>50</v>
      </c>
      <c r="AP3" s="45"/>
    </row>
    <row r="4" spans="1:43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1"/>
      <c r="AM4" s="1"/>
      <c r="AN4" s="1"/>
      <c r="AO4" s="1"/>
      <c r="AP4" s="8"/>
    </row>
    <row r="5" spans="1:43" ht="19.5" customHeight="1" x14ac:dyDescent="0.2">
      <c r="A5" s="2">
        <v>1</v>
      </c>
      <c r="B5" s="3" t="s">
        <v>51</v>
      </c>
      <c r="C5" s="2" t="s">
        <v>52</v>
      </c>
      <c r="D5" s="2" t="s">
        <v>53</v>
      </c>
      <c r="E5" s="2" t="s">
        <v>54</v>
      </c>
      <c r="F5" s="2" t="s">
        <v>55</v>
      </c>
      <c r="G5" s="2" t="s">
        <v>56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 t="s">
        <v>57</v>
      </c>
      <c r="N5" s="5" t="s">
        <v>57</v>
      </c>
      <c r="O5" s="5">
        <v>1</v>
      </c>
      <c r="P5" s="5" t="s">
        <v>58</v>
      </c>
      <c r="Q5" s="5">
        <v>0</v>
      </c>
      <c r="R5" s="5">
        <v>0</v>
      </c>
      <c r="S5" s="5">
        <v>0</v>
      </c>
      <c r="T5" s="5" t="s">
        <v>57</v>
      </c>
      <c r="U5" s="5" t="s">
        <v>57</v>
      </c>
      <c r="V5" s="5">
        <v>0</v>
      </c>
      <c r="W5" s="5">
        <v>0</v>
      </c>
      <c r="X5" s="5">
        <v>0</v>
      </c>
      <c r="Y5" s="5">
        <v>1</v>
      </c>
      <c r="Z5" s="5">
        <v>1</v>
      </c>
      <c r="AA5" s="5" t="s">
        <v>57</v>
      </c>
      <c r="AB5" s="5" t="s">
        <v>57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  <c r="AH5" s="5" t="s">
        <v>57</v>
      </c>
      <c r="AI5" s="5" t="s">
        <v>57</v>
      </c>
      <c r="AJ5" s="6">
        <v>14</v>
      </c>
      <c r="AK5" s="6">
        <v>0</v>
      </c>
      <c r="AL5" s="2">
        <v>0</v>
      </c>
      <c r="AM5" s="2">
        <v>0</v>
      </c>
      <c r="AN5" s="2">
        <v>0</v>
      </c>
      <c r="AO5" s="2">
        <v>6</v>
      </c>
      <c r="AP5" s="9">
        <f>AJ5+AN5+AO5</f>
        <v>20</v>
      </c>
    </row>
    <row r="6" spans="1:43" ht="24" customHeight="1" x14ac:dyDescent="0.2">
      <c r="A6" s="2">
        <v>2</v>
      </c>
      <c r="B6" s="3" t="s">
        <v>59</v>
      </c>
      <c r="C6" s="2" t="s">
        <v>60</v>
      </c>
      <c r="D6" s="2" t="s">
        <v>53</v>
      </c>
      <c r="E6" s="2" t="s">
        <v>54</v>
      </c>
      <c r="F6" s="2" t="s">
        <v>55</v>
      </c>
      <c r="G6" s="2" t="s">
        <v>56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 t="s">
        <v>57</v>
      </c>
      <c r="N6" s="5" t="s">
        <v>57</v>
      </c>
      <c r="O6" s="5" t="s">
        <v>61</v>
      </c>
      <c r="P6" s="5" t="s">
        <v>61</v>
      </c>
      <c r="Q6" s="5">
        <v>0</v>
      </c>
      <c r="R6" s="5">
        <v>0</v>
      </c>
      <c r="S6" s="5">
        <v>0</v>
      </c>
      <c r="T6" s="5" t="s">
        <v>57</v>
      </c>
      <c r="U6" s="5" t="s">
        <v>57</v>
      </c>
      <c r="V6" s="5">
        <v>0</v>
      </c>
      <c r="W6" s="5">
        <v>0</v>
      </c>
      <c r="X6" s="5">
        <v>0</v>
      </c>
      <c r="Y6" s="5" t="s">
        <v>61</v>
      </c>
      <c r="Z6" s="5" t="s">
        <v>61</v>
      </c>
      <c r="AA6" s="5" t="s">
        <v>57</v>
      </c>
      <c r="AB6" s="5" t="s">
        <v>57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5" t="s">
        <v>57</v>
      </c>
      <c r="AI6" s="5" t="s">
        <v>57</v>
      </c>
      <c r="AJ6" s="6">
        <v>10</v>
      </c>
      <c r="AK6" s="6">
        <v>3</v>
      </c>
      <c r="AL6" s="2">
        <v>0</v>
      </c>
      <c r="AM6" s="2">
        <v>0</v>
      </c>
      <c r="AN6" s="2">
        <v>4</v>
      </c>
      <c r="AO6" s="2">
        <v>6</v>
      </c>
      <c r="AP6" s="9">
        <f t="shared" ref="AP6:AP31" si="0">AJ6+AN6+AO6</f>
        <v>20</v>
      </c>
    </row>
    <row r="7" spans="1:43" ht="19.5" customHeight="1" x14ac:dyDescent="0.2">
      <c r="A7" s="2">
        <v>4</v>
      </c>
      <c r="B7" s="3" t="s">
        <v>62</v>
      </c>
      <c r="C7" s="2" t="s">
        <v>63</v>
      </c>
      <c r="D7" s="2" t="s">
        <v>53</v>
      </c>
      <c r="E7" s="2" t="s">
        <v>54</v>
      </c>
      <c r="F7" s="2" t="s">
        <v>55</v>
      </c>
      <c r="G7" s="2" t="s">
        <v>56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 t="s">
        <v>57</v>
      </c>
      <c r="N7" s="5" t="s">
        <v>57</v>
      </c>
      <c r="O7" s="5">
        <v>1</v>
      </c>
      <c r="P7" s="5" t="s">
        <v>61</v>
      </c>
      <c r="Q7" s="5">
        <v>0</v>
      </c>
      <c r="R7" s="5">
        <v>0</v>
      </c>
      <c r="S7" s="5">
        <v>0</v>
      </c>
      <c r="T7" s="5" t="s">
        <v>57</v>
      </c>
      <c r="U7" s="5" t="s">
        <v>57</v>
      </c>
      <c r="V7" s="5">
        <v>0</v>
      </c>
      <c r="W7" s="5">
        <v>0</v>
      </c>
      <c r="X7" s="5">
        <v>0</v>
      </c>
      <c r="Y7" s="5">
        <v>1</v>
      </c>
      <c r="Z7" s="5">
        <v>1</v>
      </c>
      <c r="AA7" s="5" t="s">
        <v>57</v>
      </c>
      <c r="AB7" s="5" t="s">
        <v>57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  <c r="AH7" s="5" t="s">
        <v>57</v>
      </c>
      <c r="AI7" s="5" t="s">
        <v>57</v>
      </c>
      <c r="AJ7" s="6">
        <v>13</v>
      </c>
      <c r="AK7" s="6">
        <v>4</v>
      </c>
      <c r="AL7" s="2">
        <v>0</v>
      </c>
      <c r="AM7" s="2">
        <v>0</v>
      </c>
      <c r="AN7" s="2">
        <v>1</v>
      </c>
      <c r="AO7" s="2">
        <v>6</v>
      </c>
      <c r="AP7" s="9">
        <f t="shared" si="0"/>
        <v>20</v>
      </c>
    </row>
    <row r="8" spans="1:43" ht="19.5" customHeight="1" x14ac:dyDescent="0.2">
      <c r="A8" s="2">
        <v>5</v>
      </c>
      <c r="B8" s="3" t="s">
        <v>64</v>
      </c>
      <c r="C8" s="2" t="s">
        <v>65</v>
      </c>
      <c r="D8" s="2" t="s">
        <v>53</v>
      </c>
      <c r="E8" s="2" t="s">
        <v>54</v>
      </c>
      <c r="F8" s="2" t="s">
        <v>55</v>
      </c>
      <c r="G8" s="2" t="s">
        <v>66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 t="s">
        <v>57</v>
      </c>
      <c r="N8" s="5" t="s">
        <v>57</v>
      </c>
      <c r="O8" s="5">
        <v>1</v>
      </c>
      <c r="P8" s="5" t="s">
        <v>61</v>
      </c>
      <c r="Q8" s="5">
        <v>0</v>
      </c>
      <c r="R8" s="5">
        <v>0</v>
      </c>
      <c r="S8" s="5">
        <v>0</v>
      </c>
      <c r="T8" s="5" t="s">
        <v>57</v>
      </c>
      <c r="U8" s="5" t="s">
        <v>57</v>
      </c>
      <c r="V8" s="5">
        <v>0</v>
      </c>
      <c r="W8" s="5">
        <v>0</v>
      </c>
      <c r="X8" s="5">
        <v>0</v>
      </c>
      <c r="Y8" s="5" t="s">
        <v>61</v>
      </c>
      <c r="Z8" s="5" t="s">
        <v>61</v>
      </c>
      <c r="AA8" s="5" t="s">
        <v>57</v>
      </c>
      <c r="AB8" s="5" t="s">
        <v>57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  <c r="AH8" s="5" t="s">
        <v>57</v>
      </c>
      <c r="AI8" s="5" t="s">
        <v>57</v>
      </c>
      <c r="AJ8" s="6">
        <v>11</v>
      </c>
      <c r="AK8" s="6">
        <v>0</v>
      </c>
      <c r="AL8" s="2">
        <v>0</v>
      </c>
      <c r="AM8" s="2">
        <v>0</v>
      </c>
      <c r="AN8" s="2">
        <v>3</v>
      </c>
      <c r="AO8" s="2">
        <v>6</v>
      </c>
      <c r="AP8" s="9">
        <f t="shared" si="0"/>
        <v>20</v>
      </c>
    </row>
    <row r="9" spans="1:43" ht="19.5" customHeight="1" x14ac:dyDescent="0.2">
      <c r="A9" s="2">
        <v>6</v>
      </c>
      <c r="B9" s="3" t="s">
        <v>67</v>
      </c>
      <c r="C9" s="2" t="s">
        <v>68</v>
      </c>
      <c r="D9" s="2" t="s">
        <v>53</v>
      </c>
      <c r="E9" s="2" t="s">
        <v>54</v>
      </c>
      <c r="F9" s="2" t="s">
        <v>55</v>
      </c>
      <c r="G9" s="2" t="s">
        <v>69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 t="s">
        <v>57</v>
      </c>
      <c r="N9" s="5" t="s">
        <v>57</v>
      </c>
      <c r="O9" s="5">
        <v>1</v>
      </c>
      <c r="P9" s="5" t="s">
        <v>61</v>
      </c>
      <c r="Q9" s="5">
        <v>0</v>
      </c>
      <c r="R9" s="5">
        <v>0</v>
      </c>
      <c r="S9" s="5">
        <v>0</v>
      </c>
      <c r="T9" s="5" t="s">
        <v>57</v>
      </c>
      <c r="U9" s="5" t="s">
        <v>57</v>
      </c>
      <c r="V9" s="5">
        <v>0</v>
      </c>
      <c r="W9" s="5">
        <v>0</v>
      </c>
      <c r="X9" s="5">
        <v>0</v>
      </c>
      <c r="Y9" s="5">
        <v>1</v>
      </c>
      <c r="Z9" s="5">
        <v>1</v>
      </c>
      <c r="AA9" s="5" t="s">
        <v>57</v>
      </c>
      <c r="AB9" s="5" t="s">
        <v>57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  <c r="AH9" s="5" t="s">
        <v>57</v>
      </c>
      <c r="AI9" s="5" t="s">
        <v>57</v>
      </c>
      <c r="AJ9" s="6">
        <v>13</v>
      </c>
      <c r="AK9" s="6">
        <v>1</v>
      </c>
      <c r="AL9" s="2">
        <v>0</v>
      </c>
      <c r="AM9" s="2">
        <v>0</v>
      </c>
      <c r="AN9" s="2">
        <v>1</v>
      </c>
      <c r="AO9" s="2">
        <v>6</v>
      </c>
      <c r="AP9" s="9">
        <f t="shared" si="0"/>
        <v>20</v>
      </c>
    </row>
    <row r="10" spans="1:43" ht="19.5" customHeight="1" x14ac:dyDescent="0.2">
      <c r="A10" s="2">
        <v>7</v>
      </c>
      <c r="B10" s="3" t="s">
        <v>70</v>
      </c>
      <c r="C10" s="2" t="s">
        <v>71</v>
      </c>
      <c r="D10" s="2" t="s">
        <v>53</v>
      </c>
      <c r="E10" s="2" t="s">
        <v>54</v>
      </c>
      <c r="F10" s="2" t="s">
        <v>55</v>
      </c>
      <c r="G10" s="2" t="s">
        <v>72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 t="s">
        <v>57</v>
      </c>
      <c r="N10" s="5" t="s">
        <v>57</v>
      </c>
      <c r="O10" s="5" t="s">
        <v>61</v>
      </c>
      <c r="P10" s="5" t="s">
        <v>61</v>
      </c>
      <c r="Q10" s="5">
        <v>0</v>
      </c>
      <c r="R10" s="5">
        <v>0</v>
      </c>
      <c r="S10" s="5">
        <v>0</v>
      </c>
      <c r="T10" s="5" t="s">
        <v>57</v>
      </c>
      <c r="U10" s="5" t="s">
        <v>57</v>
      </c>
      <c r="V10" s="5">
        <v>0</v>
      </c>
      <c r="W10" s="5">
        <v>0</v>
      </c>
      <c r="X10" s="5">
        <v>0</v>
      </c>
      <c r="Y10" s="5">
        <v>1</v>
      </c>
      <c r="Z10" s="5" t="s">
        <v>61</v>
      </c>
      <c r="AA10" s="5" t="s">
        <v>57</v>
      </c>
      <c r="AB10" s="5" t="s">
        <v>57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  <c r="AH10" s="5" t="s">
        <v>57</v>
      </c>
      <c r="AI10" s="5" t="s">
        <v>57</v>
      </c>
      <c r="AJ10" s="6">
        <v>11</v>
      </c>
      <c r="AK10" s="6">
        <v>0</v>
      </c>
      <c r="AL10" s="2">
        <v>0</v>
      </c>
      <c r="AM10" s="2">
        <v>0</v>
      </c>
      <c r="AN10" s="2">
        <v>3</v>
      </c>
      <c r="AO10" s="2">
        <v>6</v>
      </c>
      <c r="AP10" s="9">
        <f t="shared" si="0"/>
        <v>20</v>
      </c>
    </row>
    <row r="11" spans="1:43" ht="19.5" customHeight="1" x14ac:dyDescent="0.2">
      <c r="A11" s="2">
        <v>8</v>
      </c>
      <c r="B11" s="3" t="s">
        <v>73</v>
      </c>
      <c r="C11" s="2" t="s">
        <v>74</v>
      </c>
      <c r="D11" s="2" t="s">
        <v>53</v>
      </c>
      <c r="E11" s="2" t="s">
        <v>54</v>
      </c>
      <c r="F11" s="2" t="s">
        <v>55</v>
      </c>
      <c r="G11" s="2" t="s">
        <v>75</v>
      </c>
      <c r="H11" s="3">
        <v>1</v>
      </c>
      <c r="I11" s="3" t="s">
        <v>76</v>
      </c>
      <c r="J11" s="3">
        <v>1</v>
      </c>
      <c r="K11" s="3">
        <v>1</v>
      </c>
      <c r="L11" s="3" t="s">
        <v>77</v>
      </c>
      <c r="M11" s="3" t="s">
        <v>57</v>
      </c>
      <c r="N11" s="5" t="s">
        <v>57</v>
      </c>
      <c r="O11" s="5" t="s">
        <v>61</v>
      </c>
      <c r="P11" s="5" t="s">
        <v>61</v>
      </c>
      <c r="Q11" s="5">
        <v>0</v>
      </c>
      <c r="R11" s="5">
        <v>0</v>
      </c>
      <c r="S11" s="5">
        <v>0</v>
      </c>
      <c r="T11" s="5" t="s">
        <v>57</v>
      </c>
      <c r="U11" s="5" t="s">
        <v>57</v>
      </c>
      <c r="V11" s="5">
        <v>0</v>
      </c>
      <c r="W11" s="5">
        <v>0</v>
      </c>
      <c r="X11" s="5">
        <v>0</v>
      </c>
      <c r="Y11" s="5" t="s">
        <v>61</v>
      </c>
      <c r="Z11" s="5" t="s">
        <v>61</v>
      </c>
      <c r="AA11" s="5" t="s">
        <v>57</v>
      </c>
      <c r="AB11" s="5" t="s">
        <v>57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  <c r="AH11" s="5" t="s">
        <v>57</v>
      </c>
      <c r="AI11" s="5" t="s">
        <v>57</v>
      </c>
      <c r="AJ11" s="6">
        <v>9.5</v>
      </c>
      <c r="AK11" s="6">
        <v>1</v>
      </c>
      <c r="AL11" s="2">
        <v>1</v>
      </c>
      <c r="AM11" s="2">
        <v>1.56</v>
      </c>
      <c r="AN11" s="2">
        <v>2.94</v>
      </c>
      <c r="AO11" s="2">
        <v>6</v>
      </c>
      <c r="AP11" s="9">
        <f t="shared" si="0"/>
        <v>18.439999999999998</v>
      </c>
    </row>
    <row r="12" spans="1:43" ht="19.5" customHeight="1" x14ac:dyDescent="0.2">
      <c r="A12" s="2">
        <v>9</v>
      </c>
      <c r="B12" s="3" t="s">
        <v>78</v>
      </c>
      <c r="C12" s="2" t="s">
        <v>79</v>
      </c>
      <c r="D12" s="2" t="s">
        <v>53</v>
      </c>
      <c r="E12" s="2" t="s">
        <v>54</v>
      </c>
      <c r="F12" s="2" t="s">
        <v>55</v>
      </c>
      <c r="G12" s="2" t="s">
        <v>56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 t="s">
        <v>57</v>
      </c>
      <c r="N12" s="5" t="s">
        <v>57</v>
      </c>
      <c r="O12" s="5">
        <v>1</v>
      </c>
      <c r="P12" s="5" t="s">
        <v>61</v>
      </c>
      <c r="Q12" s="5">
        <v>0</v>
      </c>
      <c r="R12" s="5">
        <v>0</v>
      </c>
      <c r="S12" s="5">
        <v>0</v>
      </c>
      <c r="T12" s="5" t="s">
        <v>57</v>
      </c>
      <c r="U12" s="5" t="s">
        <v>57</v>
      </c>
      <c r="V12" s="5">
        <v>0</v>
      </c>
      <c r="W12" s="5">
        <v>0</v>
      </c>
      <c r="X12" s="5">
        <v>0</v>
      </c>
      <c r="Y12" s="5" t="s">
        <v>61</v>
      </c>
      <c r="Z12" s="5" t="s">
        <v>61</v>
      </c>
      <c r="AA12" s="5" t="s">
        <v>57</v>
      </c>
      <c r="AB12" s="5" t="s">
        <v>57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  <c r="AH12" s="5" t="s">
        <v>57</v>
      </c>
      <c r="AI12" s="5" t="s">
        <v>57</v>
      </c>
      <c r="AJ12" s="6">
        <v>11</v>
      </c>
      <c r="AK12" s="6">
        <v>0</v>
      </c>
      <c r="AL12" s="2">
        <v>0</v>
      </c>
      <c r="AM12" s="2">
        <v>0.5</v>
      </c>
      <c r="AN12" s="2">
        <v>2.5</v>
      </c>
      <c r="AO12" s="2">
        <v>6</v>
      </c>
      <c r="AP12" s="9">
        <f t="shared" si="0"/>
        <v>19.5</v>
      </c>
    </row>
    <row r="13" spans="1:43" ht="19.5" customHeight="1" x14ac:dyDescent="0.2">
      <c r="A13" s="2">
        <v>11</v>
      </c>
      <c r="B13" s="3" t="s">
        <v>80</v>
      </c>
      <c r="C13" s="2" t="s">
        <v>81</v>
      </c>
      <c r="D13" s="2" t="s">
        <v>53</v>
      </c>
      <c r="E13" s="2" t="s">
        <v>54</v>
      </c>
      <c r="F13" s="2" t="s">
        <v>55</v>
      </c>
      <c r="G13" s="2" t="s">
        <v>82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 t="s">
        <v>57</v>
      </c>
      <c r="N13" s="5" t="s">
        <v>57</v>
      </c>
      <c r="O13" s="5" t="s">
        <v>77</v>
      </c>
      <c r="P13" s="5" t="s">
        <v>61</v>
      </c>
      <c r="Q13" s="5">
        <v>0</v>
      </c>
      <c r="R13" s="5">
        <v>0</v>
      </c>
      <c r="S13" s="5">
        <v>0</v>
      </c>
      <c r="T13" s="5" t="s">
        <v>57</v>
      </c>
      <c r="U13" s="5" t="s">
        <v>57</v>
      </c>
      <c r="V13" s="5">
        <v>0</v>
      </c>
      <c r="W13" s="5">
        <v>0</v>
      </c>
      <c r="X13" s="5">
        <v>0</v>
      </c>
      <c r="Y13" s="5">
        <v>1</v>
      </c>
      <c r="Z13" s="5">
        <v>1</v>
      </c>
      <c r="AA13" s="5" t="s">
        <v>57</v>
      </c>
      <c r="AB13" s="5" t="s">
        <v>57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  <c r="AH13" s="5" t="s">
        <v>57</v>
      </c>
      <c r="AI13" s="5" t="s">
        <v>57</v>
      </c>
      <c r="AJ13" s="6">
        <v>13</v>
      </c>
      <c r="AK13" s="6">
        <v>0</v>
      </c>
      <c r="AL13" s="2">
        <v>1</v>
      </c>
      <c r="AM13" s="2">
        <v>0</v>
      </c>
      <c r="AN13" s="2">
        <v>1</v>
      </c>
      <c r="AO13" s="2">
        <v>6</v>
      </c>
      <c r="AP13" s="9">
        <f t="shared" si="0"/>
        <v>20</v>
      </c>
    </row>
    <row r="14" spans="1:43" ht="19.5" customHeight="1" x14ac:dyDescent="0.2">
      <c r="A14" s="2">
        <v>12</v>
      </c>
      <c r="B14" s="3" t="s">
        <v>83</v>
      </c>
      <c r="C14" s="2" t="s">
        <v>84</v>
      </c>
      <c r="D14" s="2" t="s">
        <v>53</v>
      </c>
      <c r="E14" s="2" t="s">
        <v>54</v>
      </c>
      <c r="F14" s="2" t="s">
        <v>55</v>
      </c>
      <c r="G14" s="2" t="s">
        <v>72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 t="s">
        <v>57</v>
      </c>
      <c r="N14" s="5" t="s">
        <v>57</v>
      </c>
      <c r="O14" s="5">
        <v>1</v>
      </c>
      <c r="P14" s="5" t="s">
        <v>61</v>
      </c>
      <c r="Q14" s="5">
        <v>0</v>
      </c>
      <c r="R14" s="5">
        <v>0</v>
      </c>
      <c r="S14" s="5">
        <v>0</v>
      </c>
      <c r="T14" s="5" t="s">
        <v>57</v>
      </c>
      <c r="U14" s="5" t="s">
        <v>57</v>
      </c>
      <c r="V14" s="5">
        <v>0</v>
      </c>
      <c r="W14" s="5">
        <v>0</v>
      </c>
      <c r="X14" s="5">
        <v>0</v>
      </c>
      <c r="Y14" s="5">
        <v>1</v>
      </c>
      <c r="Z14" s="5">
        <v>1</v>
      </c>
      <c r="AA14" s="5" t="s">
        <v>57</v>
      </c>
      <c r="AB14" s="5" t="s">
        <v>57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5" t="s">
        <v>57</v>
      </c>
      <c r="AI14" s="5" t="s">
        <v>57</v>
      </c>
      <c r="AJ14" s="6">
        <v>13</v>
      </c>
      <c r="AK14" s="6">
        <v>1</v>
      </c>
      <c r="AL14" s="2">
        <v>2</v>
      </c>
      <c r="AM14" s="2">
        <v>0</v>
      </c>
      <c r="AN14" s="2">
        <v>1</v>
      </c>
      <c r="AO14" s="2">
        <v>6</v>
      </c>
      <c r="AP14" s="9">
        <f t="shared" si="0"/>
        <v>20</v>
      </c>
    </row>
    <row r="15" spans="1:43" ht="19.5" customHeight="1" x14ac:dyDescent="0.2">
      <c r="A15" s="2">
        <v>13</v>
      </c>
      <c r="B15" s="3" t="s">
        <v>85</v>
      </c>
      <c r="C15" s="2" t="s">
        <v>86</v>
      </c>
      <c r="D15" s="2" t="s">
        <v>53</v>
      </c>
      <c r="E15" s="2" t="s">
        <v>54</v>
      </c>
      <c r="F15" s="2" t="s">
        <v>55</v>
      </c>
      <c r="G15" s="2" t="s">
        <v>66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 t="s">
        <v>57</v>
      </c>
      <c r="N15" s="5" t="s">
        <v>57</v>
      </c>
      <c r="O15" s="5">
        <v>1</v>
      </c>
      <c r="P15" s="5" t="s">
        <v>61</v>
      </c>
      <c r="Q15" s="5">
        <v>0</v>
      </c>
      <c r="R15" s="5">
        <v>0</v>
      </c>
      <c r="S15" s="5">
        <v>0</v>
      </c>
      <c r="T15" s="5" t="s">
        <v>57</v>
      </c>
      <c r="U15" s="5" t="s">
        <v>57</v>
      </c>
      <c r="V15" s="5">
        <v>0</v>
      </c>
      <c r="W15" s="5">
        <v>0</v>
      </c>
      <c r="X15" s="5">
        <v>0</v>
      </c>
      <c r="Y15" s="5">
        <v>1</v>
      </c>
      <c r="Z15" s="5">
        <v>1</v>
      </c>
      <c r="AA15" s="5" t="s">
        <v>57</v>
      </c>
      <c r="AB15" s="5" t="s">
        <v>57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  <c r="AH15" s="5" t="s">
        <v>57</v>
      </c>
      <c r="AI15" s="5" t="s">
        <v>57</v>
      </c>
      <c r="AJ15" s="6">
        <v>13</v>
      </c>
      <c r="AK15" s="6">
        <v>3</v>
      </c>
      <c r="AL15" s="2">
        <v>0</v>
      </c>
      <c r="AM15" s="2">
        <v>0</v>
      </c>
      <c r="AN15" s="2">
        <v>1</v>
      </c>
      <c r="AO15" s="2">
        <v>6</v>
      </c>
      <c r="AP15" s="9">
        <f t="shared" si="0"/>
        <v>20</v>
      </c>
    </row>
    <row r="16" spans="1:43" ht="19.5" customHeight="1" x14ac:dyDescent="0.2">
      <c r="A16" s="2">
        <v>14</v>
      </c>
      <c r="B16" s="3" t="s">
        <v>87</v>
      </c>
      <c r="C16" s="2" t="s">
        <v>88</v>
      </c>
      <c r="D16" s="2" t="s">
        <v>53</v>
      </c>
      <c r="E16" s="2" t="s">
        <v>54</v>
      </c>
      <c r="F16" s="2" t="s">
        <v>55</v>
      </c>
      <c r="G16" s="2" t="s">
        <v>89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 t="s">
        <v>57</v>
      </c>
      <c r="N16" s="5" t="s">
        <v>57</v>
      </c>
      <c r="O16" s="5">
        <v>1</v>
      </c>
      <c r="P16" s="5" t="s">
        <v>58</v>
      </c>
      <c r="Q16" s="5">
        <v>0</v>
      </c>
      <c r="R16" s="5">
        <v>0</v>
      </c>
      <c r="S16" s="5">
        <v>0</v>
      </c>
      <c r="T16" s="5" t="s">
        <v>57</v>
      </c>
      <c r="U16" s="5" t="s">
        <v>57</v>
      </c>
      <c r="V16" s="5">
        <v>0</v>
      </c>
      <c r="W16" s="5">
        <v>0</v>
      </c>
      <c r="X16" s="5">
        <v>0</v>
      </c>
      <c r="Y16" s="5">
        <v>1</v>
      </c>
      <c r="Z16" s="5">
        <v>1</v>
      </c>
      <c r="AA16" s="5" t="s">
        <v>57</v>
      </c>
      <c r="AB16" s="5" t="s">
        <v>57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  <c r="AH16" s="5" t="s">
        <v>57</v>
      </c>
      <c r="AI16" s="5" t="s">
        <v>57</v>
      </c>
      <c r="AJ16" s="6">
        <v>14</v>
      </c>
      <c r="AK16" s="6">
        <v>3</v>
      </c>
      <c r="AL16" s="2">
        <v>0</v>
      </c>
      <c r="AM16" s="2">
        <v>0</v>
      </c>
      <c r="AN16" s="2">
        <v>0</v>
      </c>
      <c r="AO16" s="2">
        <v>6</v>
      </c>
      <c r="AP16" s="9">
        <f t="shared" si="0"/>
        <v>20</v>
      </c>
      <c r="AQ16" t="s">
        <v>132</v>
      </c>
    </row>
    <row r="17" spans="1:43" ht="19.5" customHeight="1" x14ac:dyDescent="0.2">
      <c r="A17" s="2">
        <v>15</v>
      </c>
      <c r="B17" s="3" t="s">
        <v>90</v>
      </c>
      <c r="C17" s="2" t="s">
        <v>91</v>
      </c>
      <c r="D17" s="2" t="s">
        <v>53</v>
      </c>
      <c r="E17" s="2" t="s">
        <v>54</v>
      </c>
      <c r="F17" s="2" t="s">
        <v>55</v>
      </c>
      <c r="G17" s="2" t="s">
        <v>92</v>
      </c>
      <c r="H17" s="3">
        <v>1</v>
      </c>
      <c r="I17" s="3">
        <v>1</v>
      </c>
      <c r="J17" s="3">
        <v>1</v>
      </c>
      <c r="K17" s="3" t="s">
        <v>77</v>
      </c>
      <c r="L17" s="3">
        <v>1</v>
      </c>
      <c r="M17" s="3" t="s">
        <v>57</v>
      </c>
      <c r="N17" s="5" t="s">
        <v>57</v>
      </c>
      <c r="O17" s="5">
        <v>1</v>
      </c>
      <c r="P17" s="5" t="s">
        <v>58</v>
      </c>
      <c r="Q17" s="5">
        <v>0</v>
      </c>
      <c r="R17" s="5">
        <v>0</v>
      </c>
      <c r="S17" s="5">
        <v>0</v>
      </c>
      <c r="T17" s="5" t="s">
        <v>57</v>
      </c>
      <c r="U17" s="5" t="s">
        <v>57</v>
      </c>
      <c r="V17" s="5">
        <v>0</v>
      </c>
      <c r="W17" s="5">
        <v>0</v>
      </c>
      <c r="X17" s="5">
        <v>0</v>
      </c>
      <c r="Y17" s="5">
        <v>1</v>
      </c>
      <c r="Z17" s="5">
        <v>1</v>
      </c>
      <c r="AA17" s="5" t="s">
        <v>57</v>
      </c>
      <c r="AB17" s="5" t="s">
        <v>57</v>
      </c>
      <c r="AC17" s="5">
        <v>1</v>
      </c>
      <c r="AD17" s="5">
        <v>1</v>
      </c>
      <c r="AE17" s="5" t="s">
        <v>76</v>
      </c>
      <c r="AF17" s="5">
        <v>1</v>
      </c>
      <c r="AG17" s="5">
        <v>1</v>
      </c>
      <c r="AH17" s="5" t="s">
        <v>57</v>
      </c>
      <c r="AI17" s="5" t="s">
        <v>57</v>
      </c>
      <c r="AJ17" s="6">
        <v>13.5</v>
      </c>
      <c r="AK17" s="6">
        <v>3</v>
      </c>
      <c r="AL17" s="2">
        <v>0</v>
      </c>
      <c r="AM17" s="2">
        <v>0</v>
      </c>
      <c r="AN17" s="2">
        <v>0.5</v>
      </c>
      <c r="AO17" s="2">
        <v>6</v>
      </c>
      <c r="AP17" s="9">
        <f>AJ17+AN17+AO17</f>
        <v>20</v>
      </c>
      <c r="AQ17" t="s">
        <v>133</v>
      </c>
    </row>
    <row r="18" spans="1:43" ht="19.5" customHeight="1" x14ac:dyDescent="0.2">
      <c r="A18" s="2">
        <v>16</v>
      </c>
      <c r="B18" s="3" t="s">
        <v>93</v>
      </c>
      <c r="C18" s="2" t="s">
        <v>94</v>
      </c>
      <c r="D18" s="2" t="s">
        <v>53</v>
      </c>
      <c r="E18" s="2" t="s">
        <v>54</v>
      </c>
      <c r="F18" s="2" t="s">
        <v>55</v>
      </c>
      <c r="G18" s="2" t="s">
        <v>92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 t="s">
        <v>57</v>
      </c>
      <c r="N18" s="5" t="s">
        <v>57</v>
      </c>
      <c r="O18" s="5">
        <v>1</v>
      </c>
      <c r="P18" s="5" t="s">
        <v>58</v>
      </c>
      <c r="Q18" s="5">
        <v>0</v>
      </c>
      <c r="R18" s="5">
        <v>0</v>
      </c>
      <c r="S18" s="5">
        <v>0</v>
      </c>
      <c r="T18" s="5" t="s">
        <v>57</v>
      </c>
      <c r="U18" s="5" t="s">
        <v>57</v>
      </c>
      <c r="V18" s="5">
        <v>0</v>
      </c>
      <c r="W18" s="5">
        <v>0</v>
      </c>
      <c r="X18" s="5">
        <v>0</v>
      </c>
      <c r="Y18" s="5">
        <v>1</v>
      </c>
      <c r="Z18" s="5">
        <v>1</v>
      </c>
      <c r="AA18" s="5" t="s">
        <v>57</v>
      </c>
      <c r="AB18" s="5" t="s">
        <v>57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  <c r="AH18" s="5" t="s">
        <v>57</v>
      </c>
      <c r="AI18" s="5" t="s">
        <v>57</v>
      </c>
      <c r="AJ18" s="6">
        <v>14</v>
      </c>
      <c r="AK18" s="6">
        <v>0</v>
      </c>
      <c r="AL18" s="2">
        <v>0</v>
      </c>
      <c r="AM18" s="2">
        <v>0</v>
      </c>
      <c r="AN18" s="2">
        <v>0</v>
      </c>
      <c r="AO18" s="2">
        <v>6</v>
      </c>
      <c r="AP18" s="9">
        <f t="shared" si="0"/>
        <v>20</v>
      </c>
    </row>
    <row r="19" spans="1:43" ht="19.5" customHeight="1" x14ac:dyDescent="0.2">
      <c r="A19" s="2">
        <v>17</v>
      </c>
      <c r="B19" s="3" t="s">
        <v>95</v>
      </c>
      <c r="C19" s="2" t="s">
        <v>96</v>
      </c>
      <c r="D19" s="2" t="s">
        <v>53</v>
      </c>
      <c r="E19" s="2" t="s">
        <v>54</v>
      </c>
      <c r="F19" s="2" t="s">
        <v>55</v>
      </c>
      <c r="G19" s="2" t="s">
        <v>57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 t="s">
        <v>57</v>
      </c>
      <c r="N19" s="5" t="s">
        <v>57</v>
      </c>
      <c r="O19" s="5">
        <v>1</v>
      </c>
      <c r="P19" s="5" t="s">
        <v>58</v>
      </c>
      <c r="Q19" s="5">
        <v>0</v>
      </c>
      <c r="R19" s="5">
        <v>0</v>
      </c>
      <c r="S19" s="5">
        <v>0</v>
      </c>
      <c r="T19" s="5" t="s">
        <v>57</v>
      </c>
      <c r="U19" s="5" t="s">
        <v>57</v>
      </c>
      <c r="V19" s="5">
        <v>0</v>
      </c>
      <c r="W19" s="5">
        <v>0</v>
      </c>
      <c r="X19" s="5">
        <v>0</v>
      </c>
      <c r="Y19" s="5">
        <v>1</v>
      </c>
      <c r="Z19" s="5">
        <v>1</v>
      </c>
      <c r="AA19" s="5" t="s">
        <v>57</v>
      </c>
      <c r="AB19" s="5" t="s">
        <v>57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  <c r="AH19" s="5" t="s">
        <v>57</v>
      </c>
      <c r="AI19" s="5" t="s">
        <v>57</v>
      </c>
      <c r="AJ19" s="6">
        <v>14</v>
      </c>
      <c r="AK19" s="6">
        <v>0</v>
      </c>
      <c r="AL19" s="2">
        <v>0</v>
      </c>
      <c r="AM19" s="2">
        <v>0</v>
      </c>
      <c r="AN19" s="2">
        <v>0</v>
      </c>
      <c r="AO19" s="2">
        <v>6</v>
      </c>
      <c r="AP19" s="9">
        <f t="shared" si="0"/>
        <v>20</v>
      </c>
    </row>
    <row r="20" spans="1:43" ht="19.5" customHeight="1" x14ac:dyDescent="0.2">
      <c r="A20" s="2">
        <v>18</v>
      </c>
      <c r="B20" s="3" t="s">
        <v>97</v>
      </c>
      <c r="C20" s="2" t="s">
        <v>98</v>
      </c>
      <c r="D20" s="2" t="s">
        <v>53</v>
      </c>
      <c r="E20" s="2" t="s">
        <v>54</v>
      </c>
      <c r="F20" s="2" t="s">
        <v>55</v>
      </c>
      <c r="G20" s="2" t="s">
        <v>99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 t="s">
        <v>57</v>
      </c>
      <c r="N20" s="5" t="s">
        <v>57</v>
      </c>
      <c r="O20" s="5">
        <v>1</v>
      </c>
      <c r="P20" s="5" t="s">
        <v>58</v>
      </c>
      <c r="Q20" s="5">
        <v>0</v>
      </c>
      <c r="R20" s="5">
        <v>0</v>
      </c>
      <c r="S20" s="5">
        <v>0</v>
      </c>
      <c r="T20" s="5" t="s">
        <v>57</v>
      </c>
      <c r="U20" s="5" t="s">
        <v>57</v>
      </c>
      <c r="V20" s="5">
        <v>0</v>
      </c>
      <c r="W20" s="5">
        <v>0</v>
      </c>
      <c r="X20" s="5">
        <v>0</v>
      </c>
      <c r="Y20" s="5">
        <v>1</v>
      </c>
      <c r="Z20" s="5">
        <v>1</v>
      </c>
      <c r="AA20" s="5" t="s">
        <v>57</v>
      </c>
      <c r="AB20" s="5" t="s">
        <v>57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  <c r="AH20" s="5" t="s">
        <v>57</v>
      </c>
      <c r="AI20" s="5" t="s">
        <v>57</v>
      </c>
      <c r="AJ20" s="6">
        <v>14</v>
      </c>
      <c r="AK20" s="6">
        <v>8</v>
      </c>
      <c r="AL20" s="2">
        <v>0</v>
      </c>
      <c r="AM20" s="2">
        <v>0</v>
      </c>
      <c r="AN20" s="2">
        <v>0</v>
      </c>
      <c r="AO20" s="2">
        <v>6</v>
      </c>
      <c r="AP20" s="9">
        <f t="shared" si="0"/>
        <v>20</v>
      </c>
    </row>
    <row r="21" spans="1:43" ht="19.5" customHeight="1" x14ac:dyDescent="0.2">
      <c r="A21" s="2">
        <v>19</v>
      </c>
      <c r="B21" s="3" t="s">
        <v>100</v>
      </c>
      <c r="C21" s="2" t="s">
        <v>101</v>
      </c>
      <c r="D21" s="2" t="s">
        <v>53</v>
      </c>
      <c r="E21" s="2" t="s">
        <v>54</v>
      </c>
      <c r="F21" s="2" t="s">
        <v>55</v>
      </c>
      <c r="G21" s="2" t="s">
        <v>102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 t="s">
        <v>57</v>
      </c>
      <c r="N21" s="5" t="s">
        <v>57</v>
      </c>
      <c r="O21" s="5">
        <v>1</v>
      </c>
      <c r="P21" s="5" t="s">
        <v>61</v>
      </c>
      <c r="Q21" s="5">
        <v>0</v>
      </c>
      <c r="R21" s="5">
        <v>0</v>
      </c>
      <c r="S21" s="5">
        <v>0</v>
      </c>
      <c r="T21" s="5" t="s">
        <v>57</v>
      </c>
      <c r="U21" s="5" t="s">
        <v>57</v>
      </c>
      <c r="V21" s="5">
        <v>0</v>
      </c>
      <c r="W21" s="5">
        <v>0</v>
      </c>
      <c r="X21" s="5">
        <v>0</v>
      </c>
      <c r="Y21" s="5">
        <v>1</v>
      </c>
      <c r="Z21" s="5">
        <v>1</v>
      </c>
      <c r="AA21" s="5" t="s">
        <v>57</v>
      </c>
      <c r="AB21" s="5" t="s">
        <v>57</v>
      </c>
      <c r="AC21" s="5">
        <v>1</v>
      </c>
      <c r="AD21" s="5">
        <v>1</v>
      </c>
      <c r="AE21" s="5">
        <v>1</v>
      </c>
      <c r="AF21" s="5" t="s">
        <v>76</v>
      </c>
      <c r="AG21" s="5">
        <v>1</v>
      </c>
      <c r="AH21" s="5" t="s">
        <v>57</v>
      </c>
      <c r="AI21" s="5" t="s">
        <v>57</v>
      </c>
      <c r="AJ21" s="6">
        <v>12.5</v>
      </c>
      <c r="AK21" s="6">
        <v>1</v>
      </c>
      <c r="AL21" s="2">
        <v>1</v>
      </c>
      <c r="AM21" s="2">
        <v>0</v>
      </c>
      <c r="AN21" s="2">
        <v>1.5</v>
      </c>
      <c r="AO21" s="2">
        <v>6</v>
      </c>
      <c r="AP21" s="9">
        <f t="shared" si="0"/>
        <v>20</v>
      </c>
    </row>
    <row r="22" spans="1:43" ht="19.5" customHeight="1" x14ac:dyDescent="0.2">
      <c r="A22" s="2">
        <v>20</v>
      </c>
      <c r="B22" s="3" t="s">
        <v>103</v>
      </c>
      <c r="C22" s="2" t="s">
        <v>104</v>
      </c>
      <c r="D22" s="2" t="s">
        <v>53</v>
      </c>
      <c r="E22" s="2" t="s">
        <v>54</v>
      </c>
      <c r="F22" s="2" t="s">
        <v>55</v>
      </c>
      <c r="G22" s="2" t="s">
        <v>105</v>
      </c>
      <c r="H22" s="3">
        <v>1</v>
      </c>
      <c r="I22" s="3">
        <v>0</v>
      </c>
      <c r="J22" s="3">
        <v>1</v>
      </c>
      <c r="K22" s="3">
        <v>1</v>
      </c>
      <c r="L22" s="3">
        <v>1</v>
      </c>
      <c r="M22" s="3" t="s">
        <v>57</v>
      </c>
      <c r="N22" s="5" t="s">
        <v>57</v>
      </c>
      <c r="O22" s="5">
        <v>1</v>
      </c>
      <c r="P22" s="5" t="s">
        <v>58</v>
      </c>
      <c r="Q22" s="5">
        <v>0</v>
      </c>
      <c r="R22" s="5">
        <v>0</v>
      </c>
      <c r="S22" s="5">
        <v>0</v>
      </c>
      <c r="T22" s="5" t="s">
        <v>57</v>
      </c>
      <c r="U22" s="5" t="s">
        <v>57</v>
      </c>
      <c r="V22" s="5">
        <v>0</v>
      </c>
      <c r="W22" s="5">
        <v>0</v>
      </c>
      <c r="X22" s="5">
        <v>0</v>
      </c>
      <c r="Y22" s="5">
        <v>1</v>
      </c>
      <c r="Z22" s="5">
        <v>1</v>
      </c>
      <c r="AA22" s="5" t="s">
        <v>57</v>
      </c>
      <c r="AB22" s="5" t="s">
        <v>57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  <c r="AH22" s="5" t="s">
        <v>57</v>
      </c>
      <c r="AI22" s="5" t="s">
        <v>57</v>
      </c>
      <c r="AJ22" s="6">
        <v>13</v>
      </c>
      <c r="AK22" s="6">
        <v>0</v>
      </c>
      <c r="AL22" s="2">
        <v>0</v>
      </c>
      <c r="AM22" s="2">
        <v>0</v>
      </c>
      <c r="AN22" s="2">
        <v>0</v>
      </c>
      <c r="AO22" s="2">
        <v>6</v>
      </c>
      <c r="AP22" s="9">
        <f t="shared" si="0"/>
        <v>19</v>
      </c>
    </row>
    <row r="23" spans="1:43" ht="19.5" customHeight="1" x14ac:dyDescent="0.2">
      <c r="A23" s="2">
        <v>1</v>
      </c>
      <c r="B23" s="3" t="s">
        <v>106</v>
      </c>
      <c r="C23" s="2" t="s">
        <v>107</v>
      </c>
      <c r="D23" s="2" t="s">
        <v>53</v>
      </c>
      <c r="E23" s="2" t="s">
        <v>54</v>
      </c>
      <c r="F23" s="2" t="s">
        <v>55</v>
      </c>
      <c r="G23" s="2" t="s">
        <v>108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 t="s">
        <v>57</v>
      </c>
      <c r="N23" s="5" t="s">
        <v>57</v>
      </c>
      <c r="O23" s="5">
        <v>1</v>
      </c>
      <c r="P23" s="5" t="s">
        <v>61</v>
      </c>
      <c r="Q23" s="5">
        <v>0</v>
      </c>
      <c r="R23" s="5">
        <v>0</v>
      </c>
      <c r="S23" s="5">
        <v>0</v>
      </c>
      <c r="T23" s="5" t="s">
        <v>57</v>
      </c>
      <c r="U23" s="5" t="s">
        <v>57</v>
      </c>
      <c r="V23" s="5">
        <v>0</v>
      </c>
      <c r="W23" s="5">
        <v>0</v>
      </c>
      <c r="X23" s="5">
        <v>0</v>
      </c>
      <c r="Y23" s="5">
        <v>1</v>
      </c>
      <c r="Z23" s="5">
        <v>1</v>
      </c>
      <c r="AA23" s="5" t="s">
        <v>57</v>
      </c>
      <c r="AB23" s="5" t="s">
        <v>57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  <c r="AH23" s="5" t="s">
        <v>57</v>
      </c>
      <c r="AI23" s="5" t="s">
        <v>57</v>
      </c>
      <c r="AJ23" s="6">
        <v>13</v>
      </c>
      <c r="AK23" s="6">
        <v>2</v>
      </c>
      <c r="AL23" s="2">
        <v>0</v>
      </c>
      <c r="AM23" s="2">
        <v>0</v>
      </c>
      <c r="AN23" s="2">
        <v>8</v>
      </c>
      <c r="AO23" s="2">
        <v>6</v>
      </c>
      <c r="AP23" s="9">
        <f t="shared" si="0"/>
        <v>27</v>
      </c>
    </row>
    <row r="24" spans="1:43" ht="19.5" customHeight="1" x14ac:dyDescent="0.2">
      <c r="A24" s="2">
        <v>22</v>
      </c>
      <c r="B24" s="3" t="s">
        <v>109</v>
      </c>
      <c r="C24" s="2" t="s">
        <v>110</v>
      </c>
      <c r="D24" s="2" t="s">
        <v>53</v>
      </c>
      <c r="E24" s="2" t="s">
        <v>54</v>
      </c>
      <c r="F24" s="2" t="s">
        <v>55</v>
      </c>
      <c r="G24" s="2" t="s">
        <v>56</v>
      </c>
      <c r="H24" s="3">
        <v>1</v>
      </c>
      <c r="I24" s="3" t="s">
        <v>134</v>
      </c>
      <c r="J24" s="3">
        <v>1</v>
      </c>
      <c r="K24" s="3">
        <v>1</v>
      </c>
      <c r="L24" s="3" t="s">
        <v>76</v>
      </c>
      <c r="M24" s="3" t="s">
        <v>57</v>
      </c>
      <c r="N24" s="5" t="s">
        <v>57</v>
      </c>
      <c r="O24" s="5" t="s">
        <v>61</v>
      </c>
      <c r="P24" s="5" t="s">
        <v>61</v>
      </c>
      <c r="Q24" s="5">
        <v>0</v>
      </c>
      <c r="R24" s="5">
        <v>0</v>
      </c>
      <c r="S24" s="5">
        <v>0</v>
      </c>
      <c r="T24" s="5" t="s">
        <v>57</v>
      </c>
      <c r="U24" s="5" t="s">
        <v>57</v>
      </c>
      <c r="V24" s="5">
        <v>0</v>
      </c>
      <c r="W24" s="5">
        <v>0</v>
      </c>
      <c r="X24" s="5">
        <v>0</v>
      </c>
      <c r="Y24" s="5" t="s">
        <v>61</v>
      </c>
      <c r="Z24" s="5" t="s">
        <v>61</v>
      </c>
      <c r="AA24" s="5" t="s">
        <v>57</v>
      </c>
      <c r="AB24" s="5" t="s">
        <v>57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  <c r="AH24" s="5" t="s">
        <v>57</v>
      </c>
      <c r="AI24" s="5" t="s">
        <v>57</v>
      </c>
      <c r="AJ24" s="6">
        <v>9</v>
      </c>
      <c r="AK24" s="6">
        <v>0</v>
      </c>
      <c r="AL24" s="2">
        <v>0</v>
      </c>
      <c r="AM24" s="2">
        <v>2.12</v>
      </c>
      <c r="AN24" s="2">
        <v>2.88</v>
      </c>
      <c r="AO24" s="2">
        <v>6</v>
      </c>
      <c r="AP24" s="9">
        <f t="shared" si="0"/>
        <v>17.88</v>
      </c>
    </row>
    <row r="25" spans="1:43" ht="19.5" customHeight="1" x14ac:dyDescent="0.2">
      <c r="A25" s="2">
        <v>23</v>
      </c>
      <c r="B25" s="3" t="s">
        <v>111</v>
      </c>
      <c r="C25" s="2" t="s">
        <v>112</v>
      </c>
      <c r="D25" s="2" t="s">
        <v>53</v>
      </c>
      <c r="E25" s="2" t="s">
        <v>54</v>
      </c>
      <c r="F25" s="2" t="s">
        <v>55</v>
      </c>
      <c r="G25" s="2" t="s">
        <v>72</v>
      </c>
      <c r="H25" s="3">
        <v>1</v>
      </c>
      <c r="I25" s="3">
        <v>1</v>
      </c>
      <c r="J25" s="3" t="s">
        <v>77</v>
      </c>
      <c r="K25" s="3">
        <v>1</v>
      </c>
      <c r="L25" s="3">
        <v>1</v>
      </c>
      <c r="M25" s="3" t="s">
        <v>57</v>
      </c>
      <c r="N25" s="5" t="s">
        <v>57</v>
      </c>
      <c r="O25" s="5" t="s">
        <v>61</v>
      </c>
      <c r="P25" s="5" t="s">
        <v>61</v>
      </c>
      <c r="Q25" s="5">
        <v>0</v>
      </c>
      <c r="R25" s="5">
        <v>0</v>
      </c>
      <c r="S25" s="5">
        <v>0</v>
      </c>
      <c r="T25" s="5" t="s">
        <v>57</v>
      </c>
      <c r="U25" s="5" t="s">
        <v>57</v>
      </c>
      <c r="V25" s="5">
        <v>0</v>
      </c>
      <c r="W25" s="5">
        <v>0</v>
      </c>
      <c r="X25" s="5">
        <v>0</v>
      </c>
      <c r="Y25" s="5" t="s">
        <v>61</v>
      </c>
      <c r="Z25" s="5" t="s">
        <v>61</v>
      </c>
      <c r="AA25" s="5" t="s">
        <v>57</v>
      </c>
      <c r="AB25" s="5" t="s">
        <v>57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  <c r="AH25" s="5" t="s">
        <v>57</v>
      </c>
      <c r="AI25" s="5" t="s">
        <v>57</v>
      </c>
      <c r="AJ25" s="6">
        <v>10</v>
      </c>
      <c r="AK25" s="6">
        <v>2</v>
      </c>
      <c r="AL25" s="2">
        <v>1</v>
      </c>
      <c r="AM25" s="2">
        <v>0</v>
      </c>
      <c r="AN25" s="2">
        <v>4</v>
      </c>
      <c r="AO25" s="2">
        <v>6</v>
      </c>
      <c r="AP25" s="9">
        <f t="shared" si="0"/>
        <v>20</v>
      </c>
    </row>
    <row r="26" spans="1:43" ht="19.5" customHeight="1" x14ac:dyDescent="0.2">
      <c r="A26" s="2">
        <v>24</v>
      </c>
      <c r="B26" s="3" t="s">
        <v>113</v>
      </c>
      <c r="C26" s="2" t="s">
        <v>114</v>
      </c>
      <c r="D26" s="2" t="s">
        <v>53</v>
      </c>
      <c r="E26" s="2" t="s">
        <v>54</v>
      </c>
      <c r="F26" s="2" t="s">
        <v>55</v>
      </c>
      <c r="G26" s="2" t="s">
        <v>115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 t="s">
        <v>57</v>
      </c>
      <c r="N26" s="5" t="s">
        <v>57</v>
      </c>
      <c r="O26" s="5" t="s">
        <v>61</v>
      </c>
      <c r="P26" s="5" t="s">
        <v>61</v>
      </c>
      <c r="Q26" s="5">
        <v>0</v>
      </c>
      <c r="R26" s="5">
        <v>0</v>
      </c>
      <c r="S26" s="5">
        <v>0</v>
      </c>
      <c r="T26" s="5" t="s">
        <v>57</v>
      </c>
      <c r="U26" s="5" t="s">
        <v>57</v>
      </c>
      <c r="V26" s="5">
        <v>0</v>
      </c>
      <c r="W26" s="5">
        <v>0</v>
      </c>
      <c r="X26" s="5">
        <v>0</v>
      </c>
      <c r="Y26" s="5">
        <v>1</v>
      </c>
      <c r="Z26" s="5">
        <v>1</v>
      </c>
      <c r="AA26" s="5" t="s">
        <v>57</v>
      </c>
      <c r="AB26" s="5" t="s">
        <v>57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  <c r="AH26" s="5" t="s">
        <v>57</v>
      </c>
      <c r="AI26" s="5" t="s">
        <v>57</v>
      </c>
      <c r="AJ26" s="6">
        <v>12</v>
      </c>
      <c r="AK26" s="6">
        <v>3</v>
      </c>
      <c r="AL26" s="2">
        <v>0</v>
      </c>
      <c r="AM26" s="2">
        <v>0</v>
      </c>
      <c r="AN26" s="2">
        <v>2</v>
      </c>
      <c r="AO26" s="2">
        <v>6</v>
      </c>
      <c r="AP26" s="9">
        <f t="shared" si="0"/>
        <v>20</v>
      </c>
    </row>
    <row r="27" spans="1:43" ht="19.5" customHeight="1" x14ac:dyDescent="0.2">
      <c r="A27" s="2">
        <v>25</v>
      </c>
      <c r="B27" s="3" t="s">
        <v>116</v>
      </c>
      <c r="C27" s="2" t="s">
        <v>117</v>
      </c>
      <c r="D27" s="2" t="s">
        <v>53</v>
      </c>
      <c r="E27" s="2" t="s">
        <v>54</v>
      </c>
      <c r="F27" s="2" t="s">
        <v>55</v>
      </c>
      <c r="G27" s="2" t="s">
        <v>118</v>
      </c>
      <c r="H27" s="3">
        <v>1</v>
      </c>
      <c r="I27" s="3" t="s">
        <v>134</v>
      </c>
      <c r="J27" s="3">
        <v>1</v>
      </c>
      <c r="K27" s="3">
        <v>1</v>
      </c>
      <c r="L27" s="3">
        <v>1</v>
      </c>
      <c r="M27" s="3" t="s">
        <v>57</v>
      </c>
      <c r="N27" s="5" t="s">
        <v>57</v>
      </c>
      <c r="O27" s="5">
        <v>1</v>
      </c>
      <c r="P27" s="5" t="s">
        <v>61</v>
      </c>
      <c r="Q27" s="5">
        <v>0</v>
      </c>
      <c r="R27" s="5">
        <v>0</v>
      </c>
      <c r="S27" s="5">
        <v>0</v>
      </c>
      <c r="T27" s="5" t="s">
        <v>57</v>
      </c>
      <c r="U27" s="5" t="s">
        <v>57</v>
      </c>
      <c r="V27" s="5">
        <v>0</v>
      </c>
      <c r="W27" s="5">
        <v>0</v>
      </c>
      <c r="X27" s="5">
        <v>0</v>
      </c>
      <c r="Y27" s="5">
        <v>1</v>
      </c>
      <c r="Z27" s="5">
        <v>1</v>
      </c>
      <c r="AA27" s="5" t="s">
        <v>57</v>
      </c>
      <c r="AB27" s="5" t="s">
        <v>57</v>
      </c>
      <c r="AC27" s="5">
        <v>1</v>
      </c>
      <c r="AD27" s="5">
        <v>1</v>
      </c>
      <c r="AE27" s="5">
        <v>1</v>
      </c>
      <c r="AF27" s="5">
        <v>1</v>
      </c>
      <c r="AG27" s="5">
        <v>1</v>
      </c>
      <c r="AH27" s="5" t="s">
        <v>57</v>
      </c>
      <c r="AI27" s="5" t="s">
        <v>57</v>
      </c>
      <c r="AJ27" s="6">
        <v>12.5</v>
      </c>
      <c r="AK27" s="6">
        <v>2</v>
      </c>
      <c r="AL27" s="2">
        <v>1</v>
      </c>
      <c r="AM27" s="2">
        <v>0</v>
      </c>
      <c r="AN27" s="2">
        <v>1.5</v>
      </c>
      <c r="AO27" s="2">
        <v>6</v>
      </c>
      <c r="AP27" s="9">
        <f t="shared" si="0"/>
        <v>20</v>
      </c>
    </row>
    <row r="28" spans="1:43" ht="19.5" customHeight="1" x14ac:dyDescent="0.2">
      <c r="A28" s="2">
        <v>26</v>
      </c>
      <c r="B28" s="3" t="s">
        <v>119</v>
      </c>
      <c r="C28" s="2" t="s">
        <v>120</v>
      </c>
      <c r="D28" s="2" t="s">
        <v>53</v>
      </c>
      <c r="E28" s="2" t="s">
        <v>54</v>
      </c>
      <c r="F28" s="2" t="s">
        <v>55</v>
      </c>
      <c r="G28" s="2" t="s">
        <v>121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 t="s">
        <v>57</v>
      </c>
      <c r="N28" s="5" t="s">
        <v>57</v>
      </c>
      <c r="O28" s="5">
        <v>1</v>
      </c>
      <c r="P28" s="5" t="s">
        <v>61</v>
      </c>
      <c r="Q28" s="5">
        <v>0</v>
      </c>
      <c r="R28" s="5">
        <v>0</v>
      </c>
      <c r="S28" s="5">
        <v>0</v>
      </c>
      <c r="T28" s="5" t="s">
        <v>57</v>
      </c>
      <c r="U28" s="5" t="s">
        <v>57</v>
      </c>
      <c r="V28" s="5">
        <v>0</v>
      </c>
      <c r="W28" s="5">
        <v>0</v>
      </c>
      <c r="X28" s="5">
        <v>0</v>
      </c>
      <c r="Y28" s="5">
        <v>1</v>
      </c>
      <c r="Z28" s="5">
        <v>1</v>
      </c>
      <c r="AA28" s="5" t="s">
        <v>57</v>
      </c>
      <c r="AB28" s="5" t="s">
        <v>57</v>
      </c>
      <c r="AC28" s="5">
        <v>1</v>
      </c>
      <c r="AD28" s="5">
        <v>1</v>
      </c>
      <c r="AE28" s="5">
        <v>1</v>
      </c>
      <c r="AF28" s="5">
        <v>1</v>
      </c>
      <c r="AG28" s="5">
        <v>1</v>
      </c>
      <c r="AH28" s="5" t="s">
        <v>57</v>
      </c>
      <c r="AI28" s="5" t="s">
        <v>57</v>
      </c>
      <c r="AJ28" s="6">
        <v>13</v>
      </c>
      <c r="AK28" s="6">
        <v>0</v>
      </c>
      <c r="AL28" s="2">
        <v>10</v>
      </c>
      <c r="AM28" s="2">
        <v>0</v>
      </c>
      <c r="AN28" s="2">
        <v>1</v>
      </c>
      <c r="AO28" s="2">
        <v>6</v>
      </c>
      <c r="AP28" s="9">
        <f t="shared" si="0"/>
        <v>20</v>
      </c>
    </row>
    <row r="29" spans="1:43" ht="19.5" customHeight="1" x14ac:dyDescent="0.2">
      <c r="A29" s="2">
        <v>27</v>
      </c>
      <c r="B29" s="3" t="s">
        <v>122</v>
      </c>
      <c r="C29" s="2" t="s">
        <v>123</v>
      </c>
      <c r="D29" s="2" t="s">
        <v>53</v>
      </c>
      <c r="E29" s="2" t="s">
        <v>54</v>
      </c>
      <c r="F29" s="2" t="s">
        <v>55</v>
      </c>
      <c r="G29" s="2" t="s">
        <v>124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 t="s">
        <v>57</v>
      </c>
      <c r="N29" s="5" t="s">
        <v>57</v>
      </c>
      <c r="O29" s="5">
        <v>1</v>
      </c>
      <c r="P29" s="5" t="s">
        <v>61</v>
      </c>
      <c r="Q29" s="5">
        <v>0</v>
      </c>
      <c r="R29" s="5">
        <v>0</v>
      </c>
      <c r="S29" s="5">
        <v>0</v>
      </c>
      <c r="T29" s="5" t="s">
        <v>57</v>
      </c>
      <c r="U29" s="5" t="s">
        <v>57</v>
      </c>
      <c r="V29" s="5">
        <v>0</v>
      </c>
      <c r="W29" s="5">
        <v>0</v>
      </c>
      <c r="X29" s="5">
        <v>0</v>
      </c>
      <c r="Y29" s="5" t="s">
        <v>61</v>
      </c>
      <c r="Z29" s="5" t="s">
        <v>61</v>
      </c>
      <c r="AA29" s="5" t="s">
        <v>57</v>
      </c>
      <c r="AB29" s="5" t="s">
        <v>57</v>
      </c>
      <c r="AC29" s="5">
        <v>1</v>
      </c>
      <c r="AD29" s="5">
        <v>1</v>
      </c>
      <c r="AE29" s="5">
        <v>1</v>
      </c>
      <c r="AF29" s="5">
        <v>1</v>
      </c>
      <c r="AG29" s="5">
        <v>1</v>
      </c>
      <c r="AH29" s="5" t="s">
        <v>57</v>
      </c>
      <c r="AI29" s="5" t="s">
        <v>57</v>
      </c>
      <c r="AJ29" s="6">
        <v>11</v>
      </c>
      <c r="AK29" s="6">
        <v>2</v>
      </c>
      <c r="AL29" s="2">
        <v>0</v>
      </c>
      <c r="AM29" s="2">
        <v>0</v>
      </c>
      <c r="AN29" s="2">
        <v>3</v>
      </c>
      <c r="AO29" s="2">
        <v>6</v>
      </c>
      <c r="AP29" s="9">
        <f t="shared" si="0"/>
        <v>20</v>
      </c>
    </row>
    <row r="30" spans="1:43" ht="19.5" customHeight="1" x14ac:dyDescent="0.2">
      <c r="A30" s="2">
        <v>29</v>
      </c>
      <c r="B30" s="3" t="s">
        <v>125</v>
      </c>
      <c r="C30" s="2" t="s">
        <v>126</v>
      </c>
      <c r="D30" s="2" t="s">
        <v>53</v>
      </c>
      <c r="E30" s="2" t="s">
        <v>54</v>
      </c>
      <c r="F30" s="2" t="s">
        <v>55</v>
      </c>
      <c r="G30" s="2" t="s">
        <v>92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 t="s">
        <v>57</v>
      </c>
      <c r="N30" s="5" t="s">
        <v>57</v>
      </c>
      <c r="O30" s="5">
        <v>1</v>
      </c>
      <c r="P30" s="5" t="s">
        <v>61</v>
      </c>
      <c r="Q30" s="5">
        <v>0</v>
      </c>
      <c r="R30" s="5">
        <v>0</v>
      </c>
      <c r="S30" s="5">
        <v>0</v>
      </c>
      <c r="T30" s="5" t="s">
        <v>57</v>
      </c>
      <c r="U30" s="5" t="s">
        <v>57</v>
      </c>
      <c r="V30" s="5">
        <v>0</v>
      </c>
      <c r="W30" s="5">
        <v>0</v>
      </c>
      <c r="X30" s="5">
        <v>0</v>
      </c>
      <c r="Y30" s="5" t="s">
        <v>61</v>
      </c>
      <c r="Z30" s="5" t="s">
        <v>61</v>
      </c>
      <c r="AA30" s="5" t="s">
        <v>57</v>
      </c>
      <c r="AB30" s="5" t="s">
        <v>57</v>
      </c>
      <c r="AC30" s="5">
        <v>1</v>
      </c>
      <c r="AD30" s="5">
        <v>1</v>
      </c>
      <c r="AE30" s="5">
        <v>1</v>
      </c>
      <c r="AF30" s="5">
        <v>1</v>
      </c>
      <c r="AG30" s="5">
        <v>1</v>
      </c>
      <c r="AH30" s="5" t="s">
        <v>57</v>
      </c>
      <c r="AI30" s="5" t="s">
        <v>57</v>
      </c>
      <c r="AJ30" s="6">
        <v>11</v>
      </c>
      <c r="AK30" s="6">
        <v>0</v>
      </c>
      <c r="AL30" s="2">
        <v>0</v>
      </c>
      <c r="AM30" s="2">
        <v>0</v>
      </c>
      <c r="AN30" s="2">
        <v>3</v>
      </c>
      <c r="AO30" s="2">
        <v>6</v>
      </c>
      <c r="AP30" s="9">
        <f t="shared" si="0"/>
        <v>20</v>
      </c>
    </row>
    <row r="31" spans="1:43" ht="19.5" customHeight="1" x14ac:dyDescent="0.2">
      <c r="A31" s="2">
        <v>30</v>
      </c>
      <c r="B31" s="3" t="s">
        <v>127</v>
      </c>
      <c r="C31" s="2" t="s">
        <v>128</v>
      </c>
      <c r="D31" s="2" t="s">
        <v>53</v>
      </c>
      <c r="E31" s="2" t="s">
        <v>54</v>
      </c>
      <c r="F31" s="2" t="s">
        <v>129</v>
      </c>
      <c r="G31" s="2" t="s">
        <v>130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 t="s">
        <v>57</v>
      </c>
      <c r="N31" s="5" t="s">
        <v>57</v>
      </c>
      <c r="O31" s="5">
        <v>1</v>
      </c>
      <c r="P31" s="5">
        <v>1</v>
      </c>
      <c r="Q31" s="5">
        <v>0</v>
      </c>
      <c r="R31" s="5">
        <v>0</v>
      </c>
      <c r="S31" s="5">
        <v>0</v>
      </c>
      <c r="T31" s="5" t="s">
        <v>57</v>
      </c>
      <c r="U31" s="5" t="s">
        <v>57</v>
      </c>
      <c r="V31" s="5">
        <v>0</v>
      </c>
      <c r="W31" s="5">
        <v>0</v>
      </c>
      <c r="X31" s="5">
        <v>0</v>
      </c>
      <c r="Y31" s="5">
        <v>1</v>
      </c>
      <c r="Z31" s="5">
        <v>1</v>
      </c>
      <c r="AA31" s="5" t="s">
        <v>57</v>
      </c>
      <c r="AB31" s="5" t="s">
        <v>57</v>
      </c>
      <c r="AC31" s="5">
        <v>1</v>
      </c>
      <c r="AD31" s="5">
        <v>1</v>
      </c>
      <c r="AE31" s="5">
        <v>1</v>
      </c>
      <c r="AF31" s="5">
        <v>1</v>
      </c>
      <c r="AG31" s="5">
        <v>1</v>
      </c>
      <c r="AH31" s="5" t="s">
        <v>57</v>
      </c>
      <c r="AI31" s="5" t="s">
        <v>57</v>
      </c>
      <c r="AJ31" s="6">
        <v>14</v>
      </c>
      <c r="AK31" s="6">
        <v>0</v>
      </c>
      <c r="AL31" s="2">
        <v>0</v>
      </c>
      <c r="AM31" s="2">
        <v>0</v>
      </c>
      <c r="AN31" s="2">
        <v>0</v>
      </c>
      <c r="AO31" s="2">
        <v>6</v>
      </c>
      <c r="AP31" s="9">
        <f t="shared" si="0"/>
        <v>20</v>
      </c>
    </row>
  </sheetData>
  <mergeCells count="13">
    <mergeCell ref="AL2:AL3"/>
    <mergeCell ref="AM2:AO2"/>
    <mergeCell ref="AP2:AP3"/>
    <mergeCell ref="A1:AP1"/>
    <mergeCell ref="A2:A3"/>
    <mergeCell ref="B2:B3"/>
    <mergeCell ref="C2:C3"/>
    <mergeCell ref="D2:D3"/>
    <mergeCell ref="E2:E3"/>
    <mergeCell ref="F2:F3"/>
    <mergeCell ref="G2:G3"/>
    <mergeCell ref="AJ2:AJ3"/>
    <mergeCell ref="AK2:AK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9"/>
  <sheetViews>
    <sheetView workbookViewId="0">
      <selection activeCell="X7" sqref="X7"/>
    </sheetView>
  </sheetViews>
  <sheetFormatPr baseColWidth="10" defaultColWidth="8.83203125" defaultRowHeight="16" x14ac:dyDescent="0.2"/>
  <cols>
    <col min="1" max="1" width="6.1640625" style="11" customWidth="1"/>
    <col min="2" max="2" width="25.5" style="11" customWidth="1"/>
    <col min="3" max="3" width="16.33203125" style="11" hidden="1" customWidth="1"/>
    <col min="4" max="4" width="11.83203125" style="43" hidden="1" customWidth="1"/>
    <col min="5" max="5" width="21.5" style="11" hidden="1" customWidth="1"/>
    <col min="6" max="6" width="10.5" style="11" customWidth="1"/>
    <col min="7" max="7" width="8.83203125" style="11"/>
    <col min="8" max="8" width="9.1640625" style="11" hidden="1" customWidth="1"/>
    <col min="9" max="9" width="8.83203125" style="11"/>
    <col min="10" max="10" width="9.1640625" style="11" hidden="1" customWidth="1"/>
    <col min="11" max="13" width="8.83203125" style="11"/>
    <col min="14" max="23" width="9.1640625" style="11" customWidth="1"/>
    <col min="24" max="24" width="10.33203125" style="43" bestFit="1" customWidth="1"/>
    <col min="25" max="16384" width="8.83203125" style="11"/>
  </cols>
  <sheetData>
    <row r="1" spans="1:24" x14ac:dyDescent="0.2">
      <c r="A1" s="48" t="s">
        <v>135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</row>
    <row r="2" spans="1:24" x14ac:dyDescent="0.2">
      <c r="A2" s="48" t="s">
        <v>136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</row>
    <row r="3" spans="1:24" x14ac:dyDescent="0.2">
      <c r="A3" s="12" t="s">
        <v>137</v>
      </c>
      <c r="B3" s="13"/>
      <c r="C3" s="13"/>
      <c r="D3" s="14"/>
      <c r="E3" s="13"/>
      <c r="F3" s="13"/>
      <c r="G3" s="15"/>
      <c r="H3" s="15"/>
      <c r="I3" s="16"/>
      <c r="J3" s="17"/>
      <c r="K3" s="17"/>
      <c r="L3" s="18"/>
      <c r="M3" s="19"/>
      <c r="N3" s="18"/>
      <c r="O3" s="18"/>
      <c r="P3" s="18"/>
      <c r="Q3" s="18"/>
      <c r="R3" s="18"/>
      <c r="S3" s="18"/>
      <c r="T3" s="18"/>
      <c r="U3" s="18"/>
      <c r="V3" s="18"/>
      <c r="W3" s="18"/>
      <c r="X3" s="14"/>
    </row>
    <row r="4" spans="1:24" x14ac:dyDescent="0.2">
      <c r="A4" s="49" t="s">
        <v>138</v>
      </c>
      <c r="B4" s="49"/>
      <c r="C4" s="49"/>
      <c r="D4" s="49"/>
      <c r="E4" s="13"/>
      <c r="F4" s="13"/>
      <c r="G4" s="15"/>
      <c r="H4" s="15"/>
      <c r="I4" s="16"/>
      <c r="J4" s="13"/>
      <c r="K4" s="13" t="s">
        <v>139</v>
      </c>
      <c r="L4" s="18"/>
      <c r="M4" s="19"/>
      <c r="N4" s="18"/>
      <c r="O4" s="18"/>
      <c r="P4" s="18"/>
      <c r="Q4" s="18"/>
      <c r="R4" s="18"/>
      <c r="S4" s="18"/>
      <c r="T4" s="18"/>
      <c r="U4" s="18"/>
      <c r="V4" s="18"/>
      <c r="W4" s="18"/>
      <c r="X4" s="14"/>
    </row>
    <row r="5" spans="1:24" ht="57.75" customHeight="1" x14ac:dyDescent="0.2">
      <c r="A5" s="20" t="s">
        <v>140</v>
      </c>
      <c r="B5" s="20" t="s">
        <v>141</v>
      </c>
      <c r="C5" s="20" t="s">
        <v>142</v>
      </c>
      <c r="D5" s="21" t="s">
        <v>143</v>
      </c>
      <c r="E5" s="21" t="s">
        <v>144</v>
      </c>
      <c r="F5" s="22" t="s">
        <v>145</v>
      </c>
      <c r="G5" s="22" t="s">
        <v>146</v>
      </c>
      <c r="H5" s="22" t="s">
        <v>147</v>
      </c>
      <c r="I5" s="22" t="s">
        <v>148</v>
      </c>
      <c r="J5" s="22" t="s">
        <v>149</v>
      </c>
      <c r="K5" s="22" t="s">
        <v>150</v>
      </c>
      <c r="L5" s="23" t="s">
        <v>151</v>
      </c>
      <c r="M5" s="23" t="s">
        <v>152</v>
      </c>
      <c r="N5" s="23" t="s">
        <v>153</v>
      </c>
      <c r="O5" s="23" t="s">
        <v>154</v>
      </c>
      <c r="P5" s="23" t="s">
        <v>155</v>
      </c>
      <c r="Q5" s="23" t="s">
        <v>156</v>
      </c>
      <c r="R5" s="23" t="s">
        <v>157</v>
      </c>
      <c r="S5" s="23" t="s">
        <v>158</v>
      </c>
      <c r="T5" s="23" t="s">
        <v>159</v>
      </c>
      <c r="U5" s="23" t="s">
        <v>160</v>
      </c>
      <c r="V5" s="23" t="s">
        <v>161</v>
      </c>
      <c r="W5" s="23" t="s">
        <v>162</v>
      </c>
      <c r="X5" s="22" t="s">
        <v>163</v>
      </c>
    </row>
    <row r="6" spans="1:24" ht="16.5" customHeight="1" x14ac:dyDescent="0.2">
      <c r="A6" s="24">
        <v>1</v>
      </c>
      <c r="B6" s="25" t="s">
        <v>104</v>
      </c>
      <c r="C6" s="26" t="s">
        <v>55</v>
      </c>
      <c r="D6" s="27" t="s">
        <v>164</v>
      </c>
      <c r="E6" s="28" t="e">
        <f t="shared" ref="E6:E28" ca="1" si="0">DATEDIF(D6,TODAY(),"y")&amp;" năm "&amp;DATEDIF(D6,TODAY(),"ym")&amp;" tháng "&amp;DATEDIF(D6,TODAY(),"md")&amp;" ngày"</f>
        <v>#VALUE!</v>
      </c>
      <c r="F6" s="29">
        <f t="shared" ref="F6:F10" si="1">SUM(G6:J6)</f>
        <v>14.9375</v>
      </c>
      <c r="G6" s="30">
        <v>2.9375</v>
      </c>
      <c r="H6" s="30"/>
      <c r="I6" s="30">
        <v>12</v>
      </c>
      <c r="J6" s="31"/>
      <c r="K6" s="32">
        <f t="shared" ref="K6:K28" si="2">SUM(L6:W6)</f>
        <v>0</v>
      </c>
      <c r="L6" s="26"/>
      <c r="M6" s="26"/>
      <c r="N6" s="26"/>
      <c r="O6" s="26"/>
      <c r="P6" s="26"/>
      <c r="Q6" s="26"/>
      <c r="R6" s="26"/>
      <c r="S6" s="26"/>
      <c r="T6" s="2"/>
      <c r="U6" s="26"/>
      <c r="V6" s="26"/>
      <c r="W6" s="2"/>
      <c r="X6" s="33">
        <f>F6-SUM(L6:W6)</f>
        <v>14.9375</v>
      </c>
    </row>
    <row r="7" spans="1:24" ht="16.5" customHeight="1" x14ac:dyDescent="0.2">
      <c r="A7" s="24">
        <v>2</v>
      </c>
      <c r="B7" s="26" t="s">
        <v>101</v>
      </c>
      <c r="C7" s="26" t="s">
        <v>55</v>
      </c>
      <c r="D7" s="27" t="s">
        <v>164</v>
      </c>
      <c r="E7" s="28" t="e">
        <f t="shared" ca="1" si="0"/>
        <v>#VALUE!</v>
      </c>
      <c r="F7" s="29">
        <f t="shared" si="1"/>
        <v>17.375</v>
      </c>
      <c r="G7" s="30">
        <v>5.375</v>
      </c>
      <c r="H7" s="30"/>
      <c r="I7" s="30">
        <v>12</v>
      </c>
      <c r="J7" s="31"/>
      <c r="K7" s="32">
        <f t="shared" si="2"/>
        <v>2.625</v>
      </c>
      <c r="L7" s="26">
        <v>1.125</v>
      </c>
      <c r="M7" s="26">
        <v>1.5</v>
      </c>
      <c r="N7" s="26"/>
      <c r="O7" s="26"/>
      <c r="P7" s="26"/>
      <c r="Q7" s="26"/>
      <c r="R7" s="26"/>
      <c r="S7" s="26"/>
      <c r="T7" s="26"/>
      <c r="U7" s="26"/>
      <c r="V7" s="26"/>
      <c r="W7" s="2"/>
      <c r="X7" s="33">
        <f t="shared" ref="X7:X28" si="3">F7-SUM(L7:W7)</f>
        <v>14.75</v>
      </c>
    </row>
    <row r="8" spans="1:24" ht="16.5" customHeight="1" x14ac:dyDescent="0.2">
      <c r="A8" s="24">
        <v>3</v>
      </c>
      <c r="B8" s="26" t="s">
        <v>107</v>
      </c>
      <c r="C8" s="26" t="s">
        <v>55</v>
      </c>
      <c r="D8" s="27" t="s">
        <v>165</v>
      </c>
      <c r="E8" s="28" t="str">
        <f t="shared" ca="1" si="0"/>
        <v>2 năm 1 tháng 0 ngày</v>
      </c>
      <c r="F8" s="29">
        <f t="shared" si="1"/>
        <v>18</v>
      </c>
      <c r="G8" s="30">
        <v>6</v>
      </c>
      <c r="H8" s="30"/>
      <c r="I8" s="30">
        <v>12</v>
      </c>
      <c r="J8" s="31"/>
      <c r="K8" s="32">
        <f t="shared" si="2"/>
        <v>8</v>
      </c>
      <c r="L8" s="26"/>
      <c r="M8" s="26">
        <v>8</v>
      </c>
      <c r="N8" s="26"/>
      <c r="O8" s="26"/>
      <c r="P8" s="26"/>
      <c r="Q8" s="26"/>
      <c r="R8" s="26"/>
      <c r="S8" s="26"/>
      <c r="T8" s="26"/>
      <c r="U8" s="26"/>
      <c r="V8" s="26"/>
      <c r="W8" s="26"/>
      <c r="X8" s="33">
        <f t="shared" si="3"/>
        <v>10</v>
      </c>
    </row>
    <row r="9" spans="1:24" ht="16.5" customHeight="1" x14ac:dyDescent="0.2">
      <c r="A9" s="24">
        <v>4</v>
      </c>
      <c r="B9" s="26" t="s">
        <v>110</v>
      </c>
      <c r="C9" s="26" t="s">
        <v>55</v>
      </c>
      <c r="D9" s="27" t="s">
        <v>166</v>
      </c>
      <c r="E9" s="28" t="e">
        <f t="shared" ca="1" si="0"/>
        <v>#VALUE!</v>
      </c>
      <c r="F9" s="29">
        <f t="shared" si="1"/>
        <v>13.625</v>
      </c>
      <c r="G9" s="30">
        <v>1.625</v>
      </c>
      <c r="H9" s="30"/>
      <c r="I9" s="30">
        <v>12</v>
      </c>
      <c r="J9" s="31"/>
      <c r="K9" s="32">
        <f t="shared" si="2"/>
        <v>3.63</v>
      </c>
      <c r="L9" s="26">
        <v>0.75</v>
      </c>
      <c r="M9" s="26">
        <v>2.88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34">
        <f t="shared" si="3"/>
        <v>9.995000000000001</v>
      </c>
    </row>
    <row r="10" spans="1:24" ht="16.5" customHeight="1" x14ac:dyDescent="0.2">
      <c r="A10" s="24">
        <v>5</v>
      </c>
      <c r="B10" s="26" t="s">
        <v>112</v>
      </c>
      <c r="C10" s="26" t="s">
        <v>55</v>
      </c>
      <c r="D10" s="35" t="s">
        <v>167</v>
      </c>
      <c r="E10" s="28" t="str">
        <f t="shared" ca="1" si="0"/>
        <v>2 năm 0 tháng 17 ngày</v>
      </c>
      <c r="F10" s="29">
        <f t="shared" si="1"/>
        <v>21</v>
      </c>
      <c r="G10" s="30">
        <v>9</v>
      </c>
      <c r="H10" s="30"/>
      <c r="I10" s="30">
        <v>12</v>
      </c>
      <c r="J10" s="31"/>
      <c r="K10" s="32">
        <f t="shared" si="2"/>
        <v>4</v>
      </c>
      <c r="L10" s="26"/>
      <c r="M10" s="26">
        <v>4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33">
        <f t="shared" si="3"/>
        <v>17</v>
      </c>
    </row>
    <row r="11" spans="1:24" ht="16.5" customHeight="1" x14ac:dyDescent="0.2">
      <c r="A11" s="24">
        <v>6</v>
      </c>
      <c r="B11" s="26" t="s">
        <v>114</v>
      </c>
      <c r="C11" s="26" t="s">
        <v>55</v>
      </c>
      <c r="D11" s="36" t="s">
        <v>168</v>
      </c>
      <c r="E11" s="28" t="e">
        <f t="shared" ca="1" si="0"/>
        <v>#VALUE!</v>
      </c>
      <c r="F11" s="29">
        <f t="shared" ref="F11:F28" si="4">SUM(G11:J11)</f>
        <v>20.5</v>
      </c>
      <c r="G11" s="30">
        <v>8.5</v>
      </c>
      <c r="H11" s="30"/>
      <c r="I11" s="30">
        <v>12</v>
      </c>
      <c r="J11" s="31"/>
      <c r="K11" s="32">
        <f t="shared" si="2"/>
        <v>2</v>
      </c>
      <c r="L11" s="26"/>
      <c r="M11" s="26">
        <v>2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33">
        <f t="shared" si="3"/>
        <v>18.5</v>
      </c>
    </row>
    <row r="12" spans="1:24" ht="16.5" customHeight="1" x14ac:dyDescent="0.2">
      <c r="A12" s="24">
        <v>7</v>
      </c>
      <c r="B12" s="26" t="s">
        <v>117</v>
      </c>
      <c r="C12" s="26" t="s">
        <v>55</v>
      </c>
      <c r="D12" s="27" t="s">
        <v>167</v>
      </c>
      <c r="E12" s="28" t="str">
        <f t="shared" ca="1" si="0"/>
        <v>2 năm 0 tháng 17 ngày</v>
      </c>
      <c r="F12" s="29">
        <f t="shared" si="4"/>
        <v>13</v>
      </c>
      <c r="G12" s="30">
        <v>1</v>
      </c>
      <c r="H12" s="30"/>
      <c r="I12" s="30">
        <v>12</v>
      </c>
      <c r="J12" s="31"/>
      <c r="K12" s="32">
        <f t="shared" si="2"/>
        <v>2.5</v>
      </c>
      <c r="L12" s="26">
        <v>1</v>
      </c>
      <c r="M12" s="26">
        <v>1.5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33">
        <f t="shared" si="3"/>
        <v>10.5</v>
      </c>
    </row>
    <row r="13" spans="1:24" ht="16.5" customHeight="1" x14ac:dyDescent="0.2">
      <c r="A13" s="24">
        <v>8</v>
      </c>
      <c r="B13" s="37" t="s">
        <v>120</v>
      </c>
      <c r="C13" s="26" t="s">
        <v>55</v>
      </c>
      <c r="D13" s="38" t="s">
        <v>169</v>
      </c>
      <c r="E13" s="28" t="str">
        <f t="shared" ca="1" si="0"/>
        <v>0 năm 11 tháng 27 ngày</v>
      </c>
      <c r="F13" s="29">
        <f t="shared" si="4"/>
        <v>12.25</v>
      </c>
      <c r="G13" s="30">
        <v>0.25</v>
      </c>
      <c r="H13" s="30"/>
      <c r="I13" s="30">
        <v>12</v>
      </c>
      <c r="J13" s="31"/>
      <c r="K13" s="32">
        <f t="shared" si="2"/>
        <v>1</v>
      </c>
      <c r="L13" s="26"/>
      <c r="M13" s="26">
        <v>1</v>
      </c>
      <c r="N13" s="26"/>
      <c r="O13" s="26"/>
      <c r="P13" s="26"/>
      <c r="Q13" s="26"/>
      <c r="R13" s="26"/>
      <c r="S13" s="26"/>
      <c r="T13" s="26"/>
      <c r="U13" s="26"/>
      <c r="V13" s="2"/>
      <c r="W13" s="2"/>
      <c r="X13" s="33">
        <f t="shared" si="3"/>
        <v>11.25</v>
      </c>
    </row>
    <row r="14" spans="1:24" ht="16.5" customHeight="1" x14ac:dyDescent="0.2">
      <c r="A14" s="24">
        <v>9</v>
      </c>
      <c r="B14" s="26" t="s">
        <v>123</v>
      </c>
      <c r="C14" s="26" t="s">
        <v>55</v>
      </c>
      <c r="D14" s="27" t="s">
        <v>170</v>
      </c>
      <c r="E14" s="28" t="str">
        <f t="shared" ca="1" si="0"/>
        <v>0 năm 7 tháng 0 ngày</v>
      </c>
      <c r="F14" s="29">
        <f t="shared" si="4"/>
        <v>19.5</v>
      </c>
      <c r="G14" s="30">
        <v>7.5</v>
      </c>
      <c r="H14" s="30"/>
      <c r="I14" s="30">
        <v>12</v>
      </c>
      <c r="J14" s="31"/>
      <c r="K14" s="32">
        <f t="shared" si="2"/>
        <v>3.5</v>
      </c>
      <c r="L14" s="26">
        <v>0.5</v>
      </c>
      <c r="M14" s="26">
        <v>3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33">
        <f t="shared" si="3"/>
        <v>16</v>
      </c>
    </row>
    <row r="15" spans="1:24" ht="16.5" customHeight="1" x14ac:dyDescent="0.2">
      <c r="A15" s="24">
        <v>10</v>
      </c>
      <c r="B15" s="39" t="s">
        <v>171</v>
      </c>
      <c r="C15" s="26" t="s">
        <v>55</v>
      </c>
      <c r="D15" s="40" t="s">
        <v>172</v>
      </c>
      <c r="E15" s="28" t="str">
        <f t="shared" ca="1" si="0"/>
        <v>2 năm 1 tháng 18 ngày</v>
      </c>
      <c r="F15" s="29">
        <f t="shared" si="4"/>
        <v>20</v>
      </c>
      <c r="G15" s="30">
        <v>8</v>
      </c>
      <c r="H15" s="30"/>
      <c r="I15" s="30">
        <v>12</v>
      </c>
      <c r="J15" s="31"/>
      <c r="K15" s="32">
        <f t="shared" si="2"/>
        <v>9</v>
      </c>
      <c r="L15" s="26">
        <v>9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33">
        <f t="shared" si="3"/>
        <v>11</v>
      </c>
    </row>
    <row r="16" spans="1:24" ht="16.5" customHeight="1" x14ac:dyDescent="0.2">
      <c r="A16" s="24">
        <v>11</v>
      </c>
      <c r="B16" s="26" t="s">
        <v>52</v>
      </c>
      <c r="C16" s="26" t="s">
        <v>55</v>
      </c>
      <c r="D16" s="27" t="s">
        <v>173</v>
      </c>
      <c r="E16" s="28" t="str">
        <f t="shared" ca="1" si="0"/>
        <v>0 năm 8 tháng 22 ngày</v>
      </c>
      <c r="F16" s="29">
        <f t="shared" si="4"/>
        <v>13.5</v>
      </c>
      <c r="G16" s="30">
        <v>1.5</v>
      </c>
      <c r="H16" s="30"/>
      <c r="I16" s="30">
        <v>12</v>
      </c>
      <c r="J16" s="31"/>
      <c r="K16" s="32">
        <f t="shared" si="2"/>
        <v>2.5</v>
      </c>
      <c r="L16" s="26">
        <v>2.5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33">
        <f t="shared" si="3"/>
        <v>11</v>
      </c>
    </row>
    <row r="17" spans="1:24" ht="16.5" customHeight="1" x14ac:dyDescent="0.2">
      <c r="A17" s="24">
        <v>12</v>
      </c>
      <c r="B17" s="26" t="s">
        <v>60</v>
      </c>
      <c r="C17" s="26" t="s">
        <v>55</v>
      </c>
      <c r="D17" s="27" t="s">
        <v>174</v>
      </c>
      <c r="E17" s="28" t="e">
        <f t="shared" ca="1" si="0"/>
        <v>#VALUE!</v>
      </c>
      <c r="F17" s="29">
        <f t="shared" si="4"/>
        <v>15</v>
      </c>
      <c r="G17" s="30">
        <v>3</v>
      </c>
      <c r="H17" s="30"/>
      <c r="I17" s="30">
        <v>12</v>
      </c>
      <c r="J17" s="31"/>
      <c r="K17" s="32">
        <f t="shared" si="2"/>
        <v>4.75</v>
      </c>
      <c r="L17" s="26">
        <v>0.75</v>
      </c>
      <c r="M17" s="26">
        <v>4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33">
        <f t="shared" si="3"/>
        <v>10.25</v>
      </c>
    </row>
    <row r="18" spans="1:24" ht="16.5" customHeight="1" x14ac:dyDescent="0.2">
      <c r="A18" s="24">
        <v>13</v>
      </c>
      <c r="B18" s="26" t="s">
        <v>63</v>
      </c>
      <c r="C18" s="26" t="s">
        <v>55</v>
      </c>
      <c r="D18" s="27" t="s">
        <v>174</v>
      </c>
      <c r="E18" s="28" t="e">
        <f t="shared" ca="1" si="0"/>
        <v>#VALUE!</v>
      </c>
      <c r="F18" s="29">
        <f t="shared" si="4"/>
        <v>17</v>
      </c>
      <c r="G18" s="30">
        <v>5</v>
      </c>
      <c r="H18" s="30"/>
      <c r="I18" s="30">
        <v>12</v>
      </c>
      <c r="J18" s="31"/>
      <c r="K18" s="32">
        <f t="shared" si="2"/>
        <v>3</v>
      </c>
      <c r="L18" s="26">
        <v>2</v>
      </c>
      <c r="M18" s="26">
        <v>1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33">
        <f t="shared" si="3"/>
        <v>14</v>
      </c>
    </row>
    <row r="19" spans="1:24" ht="16.5" customHeight="1" x14ac:dyDescent="0.2">
      <c r="A19" s="24">
        <v>14</v>
      </c>
      <c r="B19" s="26" t="s">
        <v>65</v>
      </c>
      <c r="C19" s="26" t="s">
        <v>55</v>
      </c>
      <c r="D19" s="27" t="s">
        <v>175</v>
      </c>
      <c r="E19" s="28" t="e">
        <f t="shared" ca="1" si="0"/>
        <v>#VALUE!</v>
      </c>
      <c r="F19" s="29">
        <f t="shared" si="4"/>
        <v>15.5</v>
      </c>
      <c r="G19" s="30">
        <v>3.5</v>
      </c>
      <c r="H19" s="30"/>
      <c r="I19" s="30">
        <v>12</v>
      </c>
      <c r="J19" s="31"/>
      <c r="K19" s="32">
        <f t="shared" si="2"/>
        <v>3.5</v>
      </c>
      <c r="L19" s="26">
        <v>0.5</v>
      </c>
      <c r="M19" s="26">
        <v>3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33">
        <f t="shared" si="3"/>
        <v>12</v>
      </c>
    </row>
    <row r="20" spans="1:24" ht="16.5" customHeight="1" x14ac:dyDescent="0.2">
      <c r="A20" s="24">
        <v>15</v>
      </c>
      <c r="B20" s="26" t="s">
        <v>176</v>
      </c>
      <c r="C20" s="26" t="s">
        <v>55</v>
      </c>
      <c r="D20" s="27" t="s">
        <v>177</v>
      </c>
      <c r="E20" s="28" t="e">
        <f t="shared" ca="1" si="0"/>
        <v>#VALUE!</v>
      </c>
      <c r="F20" s="29">
        <f t="shared" si="4"/>
        <v>17</v>
      </c>
      <c r="G20" s="30">
        <v>5</v>
      </c>
      <c r="H20" s="30"/>
      <c r="I20" s="30">
        <v>12</v>
      </c>
      <c r="J20" s="31"/>
      <c r="K20" s="32">
        <f t="shared" si="2"/>
        <v>1</v>
      </c>
      <c r="L20" s="26"/>
      <c r="M20" s="26">
        <v>1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33">
        <f t="shared" si="3"/>
        <v>16</v>
      </c>
    </row>
    <row r="21" spans="1:24" ht="16.5" customHeight="1" x14ac:dyDescent="0.2">
      <c r="A21" s="24">
        <v>16</v>
      </c>
      <c r="B21" s="26" t="s">
        <v>71</v>
      </c>
      <c r="C21" s="26" t="s">
        <v>55</v>
      </c>
      <c r="D21" s="41">
        <v>44034</v>
      </c>
      <c r="E21" s="28" t="str">
        <f t="shared" ca="1" si="0"/>
        <v>0 năm 7 tháng 7 ngày</v>
      </c>
      <c r="F21" s="29">
        <f t="shared" si="4"/>
        <v>15</v>
      </c>
      <c r="G21" s="30">
        <v>3</v>
      </c>
      <c r="H21" s="30"/>
      <c r="I21" s="30">
        <v>12</v>
      </c>
      <c r="J21" s="31"/>
      <c r="K21" s="32">
        <f t="shared" si="2"/>
        <v>4</v>
      </c>
      <c r="L21" s="26">
        <v>1</v>
      </c>
      <c r="M21" s="26">
        <v>3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33">
        <f t="shared" si="3"/>
        <v>11</v>
      </c>
    </row>
    <row r="22" spans="1:24" ht="16.5" customHeight="1" x14ac:dyDescent="0.2">
      <c r="A22" s="24">
        <v>17</v>
      </c>
      <c r="B22" s="26" t="s">
        <v>126</v>
      </c>
      <c r="C22" s="26" t="s">
        <v>55</v>
      </c>
      <c r="D22" s="41">
        <v>43958</v>
      </c>
      <c r="E22" s="28" t="str">
        <f t="shared" ca="1" si="0"/>
        <v>0 năm 9 tháng 22 ngày</v>
      </c>
      <c r="F22" s="29">
        <f t="shared" si="4"/>
        <v>17</v>
      </c>
      <c r="G22" s="30">
        <v>5</v>
      </c>
      <c r="H22" s="30"/>
      <c r="I22" s="30">
        <v>12</v>
      </c>
      <c r="J22" s="31"/>
      <c r="K22" s="32">
        <f t="shared" si="2"/>
        <v>3.5</v>
      </c>
      <c r="L22" s="26">
        <v>0.5</v>
      </c>
      <c r="M22" s="26">
        <v>3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33">
        <f t="shared" si="3"/>
        <v>13.5</v>
      </c>
    </row>
    <row r="23" spans="1:24" ht="16.5" customHeight="1" x14ac:dyDescent="0.2">
      <c r="A23" s="24">
        <v>18</v>
      </c>
      <c r="B23" s="26" t="s">
        <v>79</v>
      </c>
      <c r="C23" s="26" t="s">
        <v>55</v>
      </c>
      <c r="D23" s="42">
        <v>44081</v>
      </c>
      <c r="E23" s="28" t="str">
        <f t="shared" ca="1" si="0"/>
        <v>0 năm 5 tháng 22 ngày</v>
      </c>
      <c r="F23" s="29">
        <f t="shared" si="4"/>
        <v>12.5</v>
      </c>
      <c r="G23" s="30">
        <v>0.5</v>
      </c>
      <c r="H23" s="30"/>
      <c r="I23" s="30">
        <v>12</v>
      </c>
      <c r="J23" s="31"/>
      <c r="K23" s="32">
        <f t="shared" si="2"/>
        <v>2.5</v>
      </c>
      <c r="L23" s="26"/>
      <c r="M23" s="26">
        <v>2.5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33">
        <f t="shared" si="3"/>
        <v>10</v>
      </c>
    </row>
    <row r="24" spans="1:24" ht="16.5" customHeight="1" x14ac:dyDescent="0.2">
      <c r="A24" s="24">
        <v>19</v>
      </c>
      <c r="B24" s="26" t="s">
        <v>74</v>
      </c>
      <c r="C24" s="26" t="s">
        <v>55</v>
      </c>
      <c r="D24" s="42">
        <v>44094</v>
      </c>
      <c r="E24" s="28" t="str">
        <f t="shared" ca="1" si="0"/>
        <v>0 năm 5 tháng 9 ngày</v>
      </c>
      <c r="F24" s="29">
        <f t="shared" si="4"/>
        <v>14.9375</v>
      </c>
      <c r="G24" s="30">
        <v>2.9375</v>
      </c>
      <c r="H24" s="30"/>
      <c r="I24" s="30">
        <v>12</v>
      </c>
      <c r="J24" s="31"/>
      <c r="K24" s="32">
        <f t="shared" si="2"/>
        <v>4.9399999999999995</v>
      </c>
      <c r="L24" s="26">
        <v>2</v>
      </c>
      <c r="M24" s="26">
        <v>2.94</v>
      </c>
      <c r="N24" s="26"/>
      <c r="O24" s="26"/>
      <c r="P24" s="26"/>
      <c r="Q24" s="26"/>
      <c r="R24" s="26"/>
      <c r="S24" s="26"/>
      <c r="T24" s="26"/>
      <c r="U24" s="26"/>
      <c r="V24" s="26"/>
      <c r="W24" s="2"/>
      <c r="X24" s="34">
        <f t="shared" si="3"/>
        <v>9.9975000000000005</v>
      </c>
    </row>
    <row r="25" spans="1:24" ht="16.5" customHeight="1" x14ac:dyDescent="0.2">
      <c r="A25" s="24">
        <v>20</v>
      </c>
      <c r="B25" s="26" t="s">
        <v>81</v>
      </c>
      <c r="C25" s="26" t="s">
        <v>55</v>
      </c>
      <c r="D25" s="42">
        <v>44123</v>
      </c>
      <c r="E25" s="28" t="str">
        <f t="shared" ca="1" si="0"/>
        <v>0 năm 4 tháng 10 ngày</v>
      </c>
      <c r="F25" s="29">
        <f t="shared" si="4"/>
        <v>12</v>
      </c>
      <c r="G25" s="30">
        <v>0</v>
      </c>
      <c r="H25" s="30"/>
      <c r="I25" s="30">
        <v>12</v>
      </c>
      <c r="J25" s="31"/>
      <c r="K25" s="32">
        <f t="shared" si="2"/>
        <v>1</v>
      </c>
      <c r="L25" s="26"/>
      <c r="M25" s="26">
        <v>1</v>
      </c>
      <c r="N25" s="26"/>
      <c r="O25" s="26"/>
      <c r="P25" s="26"/>
      <c r="Q25" s="26"/>
      <c r="R25" s="26"/>
      <c r="S25" s="26"/>
      <c r="T25" s="26"/>
      <c r="U25" s="26"/>
      <c r="V25" s="26"/>
      <c r="W25" s="2"/>
      <c r="X25" s="33">
        <f t="shared" si="3"/>
        <v>11</v>
      </c>
    </row>
    <row r="26" spans="1:24" ht="16.5" customHeight="1" x14ac:dyDescent="0.2">
      <c r="A26" s="24">
        <v>21</v>
      </c>
      <c r="B26" s="26" t="s">
        <v>86</v>
      </c>
      <c r="C26" s="26" t="s">
        <v>55</v>
      </c>
      <c r="D26" s="42">
        <v>44141</v>
      </c>
      <c r="E26" s="28" t="str">
        <f t="shared" ca="1" si="0"/>
        <v>0 năm 3 tháng 23 ngày</v>
      </c>
      <c r="F26" s="29">
        <f t="shared" si="4"/>
        <v>14</v>
      </c>
      <c r="G26" s="30">
        <v>2</v>
      </c>
      <c r="H26" s="30"/>
      <c r="I26" s="30">
        <v>12</v>
      </c>
      <c r="J26" s="31"/>
      <c r="K26" s="32">
        <f t="shared" si="2"/>
        <v>1</v>
      </c>
      <c r="L26" s="26"/>
      <c r="M26" s="26">
        <v>1</v>
      </c>
      <c r="N26" s="26"/>
      <c r="O26" s="26"/>
      <c r="P26" s="26"/>
      <c r="Q26" s="26"/>
      <c r="R26" s="26"/>
      <c r="S26" s="26"/>
      <c r="T26" s="26"/>
      <c r="U26" s="26"/>
      <c r="V26" s="26"/>
      <c r="W26" s="2"/>
      <c r="X26" s="33">
        <f t="shared" si="3"/>
        <v>13</v>
      </c>
    </row>
    <row r="27" spans="1:24" ht="16.5" customHeight="1" x14ac:dyDescent="0.2">
      <c r="A27" s="24">
        <v>22</v>
      </c>
      <c r="B27" s="26" t="s">
        <v>91</v>
      </c>
      <c r="C27" s="26" t="s">
        <v>55</v>
      </c>
      <c r="D27" s="42">
        <v>44186</v>
      </c>
      <c r="E27" s="28" t="str">
        <f t="shared" ca="1" si="0"/>
        <v>0 năm 2 tháng 8 ngày</v>
      </c>
      <c r="F27" s="29">
        <f t="shared" si="4"/>
        <v>12.5</v>
      </c>
      <c r="G27" s="30">
        <v>0.5</v>
      </c>
      <c r="H27" s="30"/>
      <c r="I27" s="30">
        <v>12</v>
      </c>
      <c r="J27" s="31"/>
      <c r="K27" s="32">
        <f t="shared" si="2"/>
        <v>0.5</v>
      </c>
      <c r="L27" s="26"/>
      <c r="M27" s="26">
        <v>0.5</v>
      </c>
      <c r="N27" s="26"/>
      <c r="O27" s="26"/>
      <c r="P27" s="26"/>
      <c r="Q27" s="26"/>
      <c r="R27" s="26"/>
      <c r="S27" s="26"/>
      <c r="T27" s="26"/>
      <c r="U27" s="26"/>
      <c r="V27" s="26"/>
      <c r="W27" s="2"/>
      <c r="X27" s="33">
        <f t="shared" si="3"/>
        <v>12</v>
      </c>
    </row>
    <row r="28" spans="1:24" ht="16.5" customHeight="1" x14ac:dyDescent="0.2">
      <c r="A28" s="24">
        <v>23</v>
      </c>
      <c r="B28" s="26" t="s">
        <v>128</v>
      </c>
      <c r="C28" s="26" t="s">
        <v>55</v>
      </c>
      <c r="D28" s="27" t="s">
        <v>164</v>
      </c>
      <c r="E28" s="28" t="e">
        <f t="shared" ca="1" si="0"/>
        <v>#VALUE!</v>
      </c>
      <c r="F28" s="29">
        <f t="shared" si="4"/>
        <v>24</v>
      </c>
      <c r="G28" s="30">
        <v>12</v>
      </c>
      <c r="H28" s="30"/>
      <c r="I28" s="30">
        <v>12</v>
      </c>
      <c r="J28" s="31"/>
      <c r="K28" s="32">
        <f t="shared" si="2"/>
        <v>0</v>
      </c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33">
        <f t="shared" si="3"/>
        <v>24</v>
      </c>
    </row>
    <row r="29" spans="1:24" x14ac:dyDescent="0.2">
      <c r="V29" s="11" t="s">
        <v>178</v>
      </c>
    </row>
  </sheetData>
  <mergeCells count="3">
    <mergeCell ref="A1:X1"/>
    <mergeCell ref="A2:X2"/>
    <mergeCell ref="A4:D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BẢNG CÔNG</vt:lpstr>
      <vt:lpstr>PHÉP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Kim Thao</dc:creator>
  <cp:lastModifiedBy>Microsoft Office User</cp:lastModifiedBy>
  <dcterms:created xsi:type="dcterms:W3CDTF">2021-03-01T07:04:53Z</dcterms:created>
  <dcterms:modified xsi:type="dcterms:W3CDTF">2021-03-01T09:03:51Z</dcterms:modified>
</cp:coreProperties>
</file>