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4"/>
  <workbookPr/>
  <mc:AlternateContent xmlns:mc="http://schemas.openxmlformats.org/markup-compatibility/2006">
    <mc:Choice Requires="x15">
      <x15ac:absPath xmlns:x15ac="http://schemas.microsoft.com/office/spreadsheetml/2010/11/ac" url="C:\Users\nguyen.dat\OneDrive - HCL Technologies Ltd\Documents\manual-testing\guru99banking\"/>
    </mc:Choice>
  </mc:AlternateContent>
  <xr:revisionPtr revIDLastSave="0" documentId="11_8FA2C5D552E1A1B6BB78C011A8D16F0B78D11067" xr6:coauthVersionLast="47" xr6:coauthVersionMax="47" xr10:uidLastSave="{00000000-0000-0000-0000-000000000000}"/>
  <bookViews>
    <workbookView xWindow="-110" yWindow="-110" windowWidth="19420" windowHeight="10420" tabRatio="867" xr2:uid="{00000000-000D-0000-FFFF-FFFF00000000}"/>
  </bookViews>
  <sheets>
    <sheet name="Changelog" sheetId="1" r:id="rId1"/>
    <sheet name="Summary" sheetId="7" r:id="rId2"/>
    <sheet name="Bugs List" sheetId="34" r:id="rId3"/>
    <sheet name="Manager" sheetId="2" r:id="rId4"/>
    <sheet name="Customer" sheetId="33" r:id="rId5"/>
    <sheet name="FundTransfer" sheetId="3" state="hidden" r:id="rId6"/>
    <sheet name="BalenceEnquiry" sheetId="4" state="hidden" r:id="rId7"/>
    <sheet name="Inter Bank Fund  Transfer" sheetId="5" state="hidden" r:id="rId8"/>
    <sheet name="Change  password" sheetId="6" state="hidden" r:id="rId9"/>
  </sheets>
  <definedNames>
    <definedName name="_xlnm._FilterDatabase" localSheetId="3" hidden="1">Manager!$A$1:$M$54</definedName>
  </definedNames>
  <calcPr calcId="162913"/>
</workbook>
</file>

<file path=xl/calcChain.xml><?xml version="1.0" encoding="utf-8"?>
<calcChain xmlns="http://schemas.openxmlformats.org/spreadsheetml/2006/main">
  <c r="G17" i="7" l="1"/>
  <c r="G16" i="7"/>
  <c r="G18" i="7" s="1"/>
  <c r="F17" i="7"/>
  <c r="F16" i="7"/>
  <c r="F18" i="7" s="1"/>
  <c r="E17" i="7"/>
  <c r="E16" i="7"/>
  <c r="E18" i="7" s="1"/>
  <c r="D17" i="7"/>
  <c r="D16" i="7"/>
  <c r="D18" i="7" s="1"/>
  <c r="H17" i="7" l="1"/>
  <c r="H16" i="7"/>
  <c r="H18" i="7" l="1"/>
  <c r="H9" i="7" l="1"/>
  <c r="G9" i="7"/>
  <c r="F9" i="7"/>
  <c r="E9" i="7"/>
  <c r="D9" i="7"/>
  <c r="H8" i="7"/>
  <c r="G8" i="7"/>
  <c r="F8" i="7"/>
  <c r="E8" i="7"/>
  <c r="D8" i="7"/>
  <c r="F10" i="7" l="1"/>
  <c r="E10" i="7"/>
  <c r="G10" i="7"/>
  <c r="H10" i="7"/>
  <c r="I8" i="7"/>
  <c r="D10" i="7"/>
  <c r="I9" i="7"/>
  <c r="I10" i="7" l="1"/>
</calcChain>
</file>

<file path=xl/sharedStrings.xml><?xml version="1.0" encoding="utf-8"?>
<sst xmlns="http://schemas.openxmlformats.org/spreadsheetml/2006/main" count="1123" uniqueCount="401">
  <si>
    <t>NOTE: To enter your own test cases
1) Go to File &gt; Make a Copy
2) Start writing your test cases in the copied file</t>
  </si>
  <si>
    <t>Version #</t>
  </si>
  <si>
    <t>By</t>
  </si>
  <si>
    <t>Date</t>
  </si>
  <si>
    <t>Description</t>
  </si>
  <si>
    <t>Nguyen Dat</t>
  </si>
  <si>
    <t>23/12/2022</t>
  </si>
  <si>
    <t>Initial Draft of System Test Cases</t>
  </si>
  <si>
    <t>28/12/2022</t>
  </si>
  <si>
    <t>Execute Test Case, Create Bug Lists</t>
  </si>
  <si>
    <t>TESTCASE SUMMARY</t>
  </si>
  <si>
    <t>Webpage</t>
  </si>
  <si>
    <t>http://demo.guru99.com/V4/</t>
  </si>
  <si>
    <t>#</t>
  </si>
  <si>
    <t>Function</t>
  </si>
  <si>
    <t>Number of TCs</t>
  </si>
  <si>
    <t>Total</t>
  </si>
  <si>
    <t>New</t>
  </si>
  <si>
    <t>Approval</t>
  </si>
  <si>
    <t>Need To Update</t>
  </si>
  <si>
    <t>Pending QA</t>
  </si>
  <si>
    <t>Request Review</t>
  </si>
  <si>
    <t>Manager</t>
  </si>
  <si>
    <t>Customer</t>
  </si>
  <si>
    <t>TEST REPORT</t>
  </si>
  <si>
    <t>PASS</t>
  </si>
  <si>
    <t>FAIL</t>
  </si>
  <si>
    <t>NT</t>
  </si>
  <si>
    <t>BLOCK</t>
  </si>
  <si>
    <t>Bugs list</t>
  </si>
  <si>
    <t>Bug ID</t>
  </si>
  <si>
    <t>Summary</t>
  </si>
  <si>
    <t>BM1</t>
  </si>
  <si>
    <t>Edit Customer information with new value but system show no change</t>
  </si>
  <si>
    <t>BM2</t>
  </si>
  <si>
    <t>Edit customer information with exist email in database but system show no change</t>
  </si>
  <si>
    <t>BM3</t>
  </si>
  <si>
    <t>System shows HTTP ERROR 500  after clicking submit button when edit account with account actives</t>
  </si>
  <si>
    <t>BM4</t>
  </si>
  <si>
    <t>System shows HTTP ERROR 500  after clicking submit button when edit account with account does not associate with manager</t>
  </si>
  <si>
    <t>BM5</t>
  </si>
  <si>
    <t>System shows HTTP ERROR 500  after clicking submit button when deposit with account associates with manager</t>
  </si>
  <si>
    <t>BM6</t>
  </si>
  <si>
    <t>System shows HTTP ERROR 500  after clicking submit button when deposit with account does not associate with manager</t>
  </si>
  <si>
    <t>BM7</t>
  </si>
  <si>
    <t>System shows transaction details with transaction is empty when withdraw from account associates with manager</t>
  </si>
  <si>
    <t>BM8</t>
  </si>
  <si>
    <t>System shows HTTP ERROR 500  after clicking submit button when checking balance enquiry with account does not associate with manager</t>
  </si>
  <si>
    <t>BM9</t>
  </si>
  <si>
    <t>System shows HTTP ERROR 500  after clicking submit button when checking balance enquiry with account associates with manager</t>
  </si>
  <si>
    <t>BM10</t>
  </si>
  <si>
    <t>System goes to blank page after clicking submit button when checking mini statement with transaction does not exist</t>
  </si>
  <si>
    <t>BM11</t>
  </si>
  <si>
    <t>System goes to blank page after clicking submit button when checking mini statement with account does not associate with manager</t>
  </si>
  <si>
    <t>BM12</t>
  </si>
  <si>
    <t>System goes to blank page after clicking submit button when checking mini statement with account associates with manager</t>
  </si>
  <si>
    <t>BM13</t>
  </si>
  <si>
    <t>System goes to blank page after clicking submit button when checking customised statement with from date is greater than to date</t>
  </si>
  <si>
    <t>BM14</t>
  </si>
  <si>
    <t>System goes to blank page after clicking submit button when checking customised statement with account associates with manager</t>
  </si>
  <si>
    <t>BC1</t>
  </si>
  <si>
    <t>System shows HTTP ERROR 500  after clicking submit button when checking balance enquiry with account associates with customer</t>
  </si>
  <si>
    <t>BC2</t>
  </si>
  <si>
    <t>System goes to blank page after clicking submit button when checking mini statement with account does not associate with customer</t>
  </si>
  <si>
    <t>BC3</t>
  </si>
  <si>
    <t>System goes to blank page after clicking submit button when checking mini statement with account associates with customer</t>
  </si>
  <si>
    <t>BC4</t>
  </si>
  <si>
    <t>System goes to blank page after clicking submit button when checking customised statement with from date is greater than to date (customer)</t>
  </si>
  <si>
    <t>BC5</t>
  </si>
  <si>
    <t>System goes to blank page after clicking submit button when checking customised statement with account associates with customer</t>
  </si>
  <si>
    <t>Steps to Reproduce</t>
  </si>
  <si>
    <t>Exepect Result</t>
  </si>
  <si>
    <t>Actual Result</t>
  </si>
  <si>
    <t>Status</t>
  </si>
  <si>
    <t>Tested on Version</t>
  </si>
  <si>
    <t>TestCase ID</t>
  </si>
  <si>
    <t>Creator</t>
  </si>
  <si>
    <t>Severity</t>
  </si>
  <si>
    <t>Priority</t>
  </si>
  <si>
    <t>1. Customer exists
2. Click Edit Customer
3. Enter values in Customer ID
Customer ID: 3445
4. Click Submit button
5. Form after submitting Edit Customer appears
6. Enter values in fields need to edit
Customer Name (disable)
Gender (disable)
Date of Birth (disable)
Address: hanoi
City: hanoi
State: hanoi
PIN: 123456
Mobile Number: 0987654321
Email: thedat3920@gmail.com
7. Click Submit button</t>
  </si>
  <si>
    <t>Submit successfully and new values should be updated</t>
  </si>
  <si>
    <t>An alert shows "No Changes made to Customer records"</t>
  </si>
  <si>
    <t>Open</t>
  </si>
  <si>
    <t>V4</t>
  </si>
  <si>
    <t>SM5</t>
  </si>
  <si>
    <t>Medium</t>
  </si>
  <si>
    <t>1. Email exists in database
2. Click Edit Customer
3. Enter values in Customer ID
Customer ID: 3445
4. Click submit button
5. Form after submitting Edit Customer appears
6. Enter values in fields need to edit
Customer Name (disable)
Gender (disable)
Date of Birth (disable)
Address: hanoi
City: hanoi
State: hanoi
PIN: 123456
Mobile Number: 0987654321
Email: thedat0309@gmail.com
7. Click Submit button</t>
  </si>
  <si>
    <t>An error message should be shown</t>
  </si>
  <si>
    <t>SM6</t>
  </si>
  <si>
    <t>1. Customer exists and account actives
2. Click Edit Account
3. Enter values in Account No
Account No: 116206
4. Click Submit button
5. Form after submitting Edit Account
6. Enter values in fields need to edit
Customer id (disable)
Account type (drop down): Current
Balance (disable)
7. Click Submit button</t>
  </si>
  <si>
    <t>Step 3: HTTP ERROR 500: demo.guru99.com can't currently handle this request.</t>
  </si>
  <si>
    <t>SM13</t>
  </si>
  <si>
    <t>High</t>
  </si>
  <si>
    <t>1. Account actives and does not associate with manager
2. Click Edit Account
3. Enter values in Account No
Account No: 512312
4. Click Submit button</t>
  </si>
  <si>
    <t>HTTP ERROR 500: demo.guru99.com can't currently handle this request.</t>
  </si>
  <si>
    <t>SM15</t>
  </si>
  <si>
    <t>1. Account actives and associates with manager
2. Click Deposit
3. Enter values in all fields
Account No: 116206
Amount: 1000
Description: abc
4. Click Submit button</t>
  </si>
  <si>
    <t>Submit successfully and amount should be updated</t>
  </si>
  <si>
    <t>SM16</t>
  </si>
  <si>
    <t>1. Account actives and does not associate with manager
2. Click Deposit
3. Enter values in all fields
Account No: 214512
Amount: 1000
Description: abc
4. Click Submit button</t>
  </si>
  <si>
    <t>SM18</t>
  </si>
  <si>
    <t>1. Account actives and associates with manager
2. Click Withdrawal
3. Enter values in all fields
Account No: 116206
Amount: 500
Description: abc
4. Click Submit button</t>
  </si>
  <si>
    <t>System shows "Transaction details of Withdrawal for Account" but transaction id is empty</t>
  </si>
  <si>
    <t>SM19</t>
  </si>
  <si>
    <t>1. Account actives and does not associate with manager
2. Click Balance Enquiry
3. Enter values in all fields
Account No: 345312
4. Click Submit button</t>
  </si>
  <si>
    <t>SM28</t>
  </si>
  <si>
    <t>1. Account actives and associates with manager
2. Click Balance Enquiry
3. Enter values in all fields
Account No: 116206
4. Click Submit button</t>
  </si>
  <si>
    <t>Submit successfully and amount details shown</t>
  </si>
  <si>
    <t>SM30</t>
  </si>
  <si>
    <t>1. Account actives and does not have transaction
2. Click Mini Statement
3. Enter values in all fields
Account No: 123134
4. Click Submit button</t>
  </si>
  <si>
    <t>System goes to blank page</t>
  </si>
  <si>
    <t>SM32</t>
  </si>
  <si>
    <t>1.Account actives and does not associate with manager
2. Click Mini Statement
3. Enter values in all fields
Account No: 123423
4. Click Submit button</t>
  </si>
  <si>
    <t>SM33</t>
  </si>
  <si>
    <t>1. Account actives and associates with manager
2. Click Mini Statement
3. Enter values in all fields
Account No: 116206
4. Click Submit button</t>
  </si>
  <si>
    <t>SM34</t>
  </si>
  <si>
    <t>1.Account actives and associates with manager
2. Click Customised Statement
3. Enter values in all fields
Account No: 116206
From Date: 12202022
To Date: 12112022
Minimum Transaction Value: 1000
Number of Transaction: 3
4. Click Submit button</t>
  </si>
  <si>
    <t>SM36</t>
  </si>
  <si>
    <t>1. Account actives and associates with manager
2. Click Customised Statement
3. Enter values in all fields
Account No: 116206
From Date: 12112022
To Date: 12202022
Minimum Transaction Value: 1000
Number of Transaction: 3
4. Click Submit button</t>
  </si>
  <si>
    <t>SM37</t>
  </si>
  <si>
    <t>1. Account actives and associates with customer
2. Click Balance Enquiry
3. Select Account No dropdown
Account No: 116206
4. Click Submit button</t>
  </si>
  <si>
    <t>SC8</t>
  </si>
  <si>
    <t>1. Account actives and does not associate with customer
2. Click Mini Statement
3. Enter values in all fields
Account No: 123423
4. Click Submit button</t>
  </si>
  <si>
    <t>SC10</t>
  </si>
  <si>
    <t>1. Account actives and associates with customer
2. Click Mini Statement
3. Enter values in all fields
Account No: 116206
4. Click Submit button</t>
  </si>
  <si>
    <t>SC11</t>
  </si>
  <si>
    <t>1. Account actives and associates with customer
2. Click Customised Statement
3. Enter values in all fields
Account No: 116206
From Date: 12202022
To Date: 12112022
Minimum Transaction Value: 1000
Number of Transaction: 3
4. Click Submit button</t>
  </si>
  <si>
    <t>SC13</t>
  </si>
  <si>
    <t>1. Account actives and associates with customer
2. Click Customised Statement
3. Enter values in all fields
Account No: 116206
From Date: 12112022
To Date: 12202022
Minimum Transaction Value: 1000
Number of Transaction: 3
4. Click Submit button</t>
  </si>
  <si>
    <t>SC14</t>
  </si>
  <si>
    <t>TC_ID</t>
  </si>
  <si>
    <t>Requirement_ID</t>
  </si>
  <si>
    <t>Precondition</t>
  </si>
  <si>
    <t>Test Steps</t>
  </si>
  <si>
    <t>Expected Result</t>
  </si>
  <si>
    <t>Test Result</t>
  </si>
  <si>
    <t>Tester</t>
  </si>
  <si>
    <t>Comment</t>
  </si>
  <si>
    <t>SM1</t>
  </si>
  <si>
    <t>Login</t>
  </si>
  <si>
    <t>Login with incorrect user id and password</t>
  </si>
  <si>
    <t>N/A</t>
  </si>
  <si>
    <t>1. Enter values in all fields
UserID: mngr123456
Password: 123456
2. Click LOGIN button</t>
  </si>
  <si>
    <t>An alert shows "User or Password is not valid"</t>
  </si>
  <si>
    <t>Pass</t>
  </si>
  <si>
    <t>SM2</t>
  </si>
  <si>
    <t>Login with correct user id and password</t>
  </si>
  <si>
    <t>Create account by using email</t>
  </si>
  <si>
    <t>1. Enter values in all fields
UserID: mngr462458
Password: arurUbu
2. Click LOGIN button</t>
  </si>
  <si>
    <t>Login as manager successfully</t>
  </si>
  <si>
    <t xml:space="preserve">Login successfully and system goes to welcome page </t>
  </si>
  <si>
    <t>SM3</t>
  </si>
  <si>
    <t>New Customer</t>
  </si>
  <si>
    <t>Create new customer</t>
  </si>
  <si>
    <t>1. Click New Customer
2. Enter values in all fields
Customer Name: dat
Gender (radio option): male
Date of Birth: 09032000
Address: hanoi
City: hanoi
State: hanoi
PIN: 123456
Mobile Number: 0987654321
E-mail: thedat0309@gmail.com
Password: 123456
3. Click Submit button</t>
  </si>
  <si>
    <t>Create new customer successfully</t>
  </si>
  <si>
    <t>System shows"Customer Registered Successfully!!!" and customer details</t>
  </si>
  <si>
    <t>SM4</t>
  </si>
  <si>
    <t>Create new customer with email exists in database</t>
  </si>
  <si>
    <t>Email exists in database</t>
  </si>
  <si>
    <t>An alert shows "Email Address Already Exist !!"</t>
  </si>
  <si>
    <t>Edit Customer</t>
  </si>
  <si>
    <t>Edit customer information with new value</t>
  </si>
  <si>
    <t>Customer exists</t>
  </si>
  <si>
    <t>1. Click Edit Customer
2. Enter values in Customer ID
Customer ID: 3445
3. Click Submit button
4. Form after submitting Edit Customer appears
5. Enter values in fields need to edit
Customer Name (disable)
Gender (disable)
Date of Birth (disable)
Address: hanoi
City: hanoi
State: hanoi
PIN: 123456
Mobile Number: 0987654321
Email: thedat3920@gmail.com
6. Click Submit button</t>
  </si>
  <si>
    <t>Fail</t>
  </si>
  <si>
    <t>Edit customer with email id exists in database</t>
  </si>
  <si>
    <t>1. Click Edit Customer
2. Enter values in Customer ID
Customer ID: 3445
3. Click submit button
4. Form after submitting Edit Customer appears
5. Enter values in fields need to edit
Customer Name (disable)
Gender (disable)
Date of Birth (disable)
Address: hanoi
City: hanoi
State: hanoi
PIN: 123456
Mobile Number: 0987654321
Email: thedat0309@gmail.com
6. Click Submit button</t>
  </si>
  <si>
    <t>SM7</t>
  </si>
  <si>
    <t>Edit customer with customer id is invalid</t>
  </si>
  <si>
    <t>1. Click Edit Customer
2. Enter values in Customer ID
Customer ID: 123456
3. Click Submit button</t>
  </si>
  <si>
    <t>An alert shows "Customer does not exist!!"</t>
  </si>
  <si>
    <t>SM8</t>
  </si>
  <si>
    <t>Edit customer with customer id does not associate with manager</t>
  </si>
  <si>
    <t>Customer exists and does not associate with manager</t>
  </si>
  <si>
    <t>1. Click Edit Customer
2. Enter values in Customer ID
Customer ID: 64548
3. Click Submit button</t>
  </si>
  <si>
    <t>An alert shows "You are not authorize to edit this customer!!"</t>
  </si>
  <si>
    <t>SM9</t>
  </si>
  <si>
    <t>New Account</t>
  </si>
  <si>
    <t>Create new account</t>
  </si>
  <si>
    <t>1. Click New Account
2. Enter values in all fields
Customer id: 3445
Account type (drop down): Savings
Initial deposit: 1000
3. Click submit button</t>
  </si>
  <si>
    <t>Create new account successfully</t>
  </si>
  <si>
    <t>System shows "Account Generated Successfully!!!" and account details</t>
  </si>
  <si>
    <t>SM10</t>
  </si>
  <si>
    <t>Create new account with customer id is invalid</t>
  </si>
  <si>
    <t>1. Click New Account
2. Enter values in all fields
Customer id: 123456
Account type (drop down): Savings
Initial deposit: 1000
3. Click submit button</t>
  </si>
  <si>
    <t>SM11</t>
  </si>
  <si>
    <t>Create new account with initial deposit is less than 500</t>
  </si>
  <si>
    <t>1. Click New Account
2. Enter values in all fields
Customer id: 3445
Account type (drop down): Savings
Initial deposit: 400
3. Click submit button</t>
  </si>
  <si>
    <t>An alert shows "Intial deposite must be Rs. 500 or more"</t>
  </si>
  <si>
    <t>SM12</t>
  </si>
  <si>
    <t>Create new account with customer id does not associate with manager</t>
  </si>
  <si>
    <t>1. Click New Account
2. Enter values in all fields
Customer id: 64548
Account type (drop down): Savings
Initial deposit: 1000
3. Click submit button</t>
  </si>
  <si>
    <t>An alert shows "You are not authorize to Add Account for this Customer"</t>
  </si>
  <si>
    <t>Edit Account</t>
  </si>
  <si>
    <t>Edit account information</t>
  </si>
  <si>
    <t>Customer exists and account actives</t>
  </si>
  <si>
    <t>1. Click Edit Account
2. Enter values in Account No
Account No: 116206
3. Click Submit button
4. Form after submitting Edit Account
5. Enter values in fields need to edit
Customer id (disable)
Account type (drop down): Current
Balance (disable)
6. Click Submit button</t>
  </si>
  <si>
    <t>SM14</t>
  </si>
  <si>
    <t>Edit account with account no is invalid</t>
  </si>
  <si>
    <t>1. Click Edit Account
2. Enter values in Account No
Account No: 123456
3. Click Submit button</t>
  </si>
  <si>
    <t>An alert shows "Account does not exist"</t>
  </si>
  <si>
    <t>Edit account with account no does not associate with manager</t>
  </si>
  <si>
    <t>Account actives and does not associate with manager</t>
  </si>
  <si>
    <t>1. Click Edit Account
2. Enter values in Account No
Account No: 512312
3. Click Submit button</t>
  </si>
  <si>
    <t>Deposit</t>
  </si>
  <si>
    <t>Deposit into exist account associate with manager</t>
  </si>
  <si>
    <t>Account actives and associates with manager</t>
  </si>
  <si>
    <t>1. Click Deposit
2. Enter values in all fields
Account No: 116206
Amount: 1000
Description: abc
3. Click Submit button</t>
  </si>
  <si>
    <t>SM17</t>
  </si>
  <si>
    <t>Deposit into invalid account no</t>
  </si>
  <si>
    <t>1. Click Deposit
2. Enter values in all fields
Account No: 123456
Amount: 1000
Description: abc
3. Click Submit button</t>
  </si>
  <si>
    <t>Deposit into account no does not associate with manager</t>
  </si>
  <si>
    <t>1. Click Deposit
2. Enter values in all fields
Account No: 214512
Amount: 1000
Description: abc
3. Click Submit button</t>
  </si>
  <si>
    <t>Withdrawal</t>
  </si>
  <si>
    <t>Withdraw from exist account associate with manager</t>
  </si>
  <si>
    <t>1. Click Withdrawal
2. Enter values in all fields
Account No: 116206
Amount: 500
Description: abc
3. Click Submit button</t>
  </si>
  <si>
    <t>SM20</t>
  </si>
  <si>
    <t>Withdraw from invalid account no</t>
  </si>
  <si>
    <t>1. Click Withdrawal
2. Enter values in all fields
Account No: 123456
Amount: 500
Description: abc
3. Click Submit button</t>
  </si>
  <si>
    <t>SM21</t>
  </si>
  <si>
    <t>Withdraw from exist account associate with manager and does not have the necessary balance</t>
  </si>
  <si>
    <t>Account actives and associates with manager has balance less than 1000</t>
  </si>
  <si>
    <t>1. Click Withdrawal
2. Enter values in all fields
Account No: 116206
Amount: 2000
Description: abc
3. Click Submit button</t>
  </si>
  <si>
    <t>An alert shows "Transaction Failed. Account Balance Low!!!"</t>
  </si>
  <si>
    <t>SM22</t>
  </si>
  <si>
    <t>Withdraw from account no does not associate with manager</t>
  </si>
  <si>
    <t>1. Click Withdrawal
2. Enter values in all fields
Account No: 345312
Amount: 500
Description: abc
3. Click Submit button</t>
  </si>
  <si>
    <t>An alert shows "You are not authorize to debit money from this account!!"</t>
  </si>
  <si>
    <t>SM23</t>
  </si>
  <si>
    <t>Fund Transfer</t>
  </si>
  <si>
    <t>Fund Transfer with invalid payers account no and payees account no</t>
  </si>
  <si>
    <t>1. Click Fund Transfer
2. Enter values in all fields
Payers account no: 123456
Payees account no: 654321
Amount: 1000
Description: abc
3. Click Submit button
4. Click Fund Transfer
5. Enter values in all fields
Payers account no: 116206
Payees account no: 654321
Amount: 1000
Description: abc
6. Click Submit button</t>
  </si>
  <si>
    <t>Step 3: An alert shows "Account 123456does not exist!!!"
Step 6: An alert shows "Account 654321does not exist!!!"</t>
  </si>
  <si>
    <t>26/12/2022</t>
  </si>
  <si>
    <t>SM24</t>
  </si>
  <si>
    <t>Fund Transfer with payers account no and payees account no are same</t>
  </si>
  <si>
    <t>1. Click Fund Transfer
2. Enter values in all fields
Payers account no: 116206
Payees account no: 116206
Amount: 1000
Description: abc
3. Click Submit button</t>
  </si>
  <si>
    <t>An alert shows "Payers account No and Payees account No Must Not be Same!!!"</t>
  </si>
  <si>
    <t>SM25</t>
  </si>
  <si>
    <t>Fund Transfer with payers account no does not have the necessary balance</t>
  </si>
  <si>
    <t>1. Click Fund Transfer
2. Enter values in all fields
Payers account no: 116206
Payees account no: 345312
Amount: 2000
Description: abc
3. Click Submit button</t>
  </si>
  <si>
    <t>An alert shows "Transfer Failed. Account Balance low!!"</t>
  </si>
  <si>
    <t>SM26</t>
  </si>
  <si>
    <t>Fund Transfer with payers account no does not associate with manager</t>
  </si>
  <si>
    <t>1. Click Fund Transfer
2. Enter values in all fields
Payers account no: 324212
Payees account no: 345312
Amount: 1000
Description: abc
3. Click Submit button</t>
  </si>
  <si>
    <t>An alert shows "You are not authorize to Transfer Funds from this account!!"</t>
  </si>
  <si>
    <t>SM27</t>
  </si>
  <si>
    <t>Fund Transfer with payers account no associate with manager</t>
  </si>
  <si>
    <t>Account actives and associate with manager</t>
  </si>
  <si>
    <t>1. Click Fund Transfer
2. Enter values in all fields
Payers account no: 116206
Payees account no: 345312
Amount: 1000
Description: abc
3. Click Submit button</t>
  </si>
  <si>
    <t>System shows Fund Transfer Details</t>
  </si>
  <si>
    <t>Balance Enquiry</t>
  </si>
  <si>
    <t>Balance Enquiry with account does not associate with manager</t>
  </si>
  <si>
    <t>1. Click Balance Enquiry
2. Enter values in all fields
Account No: 345312
3. Click Submit button</t>
  </si>
  <si>
    <t>SM29</t>
  </si>
  <si>
    <t>Balance Enquiry with account does not exists in database</t>
  </si>
  <si>
    <t>1. Click Balance Enquiry
2. Enter values in all fields
Account No: 634532
3. Click Submit button</t>
  </si>
  <si>
    <t>Balance Enquiry with account associate with manager</t>
  </si>
  <si>
    <t>1. Click Balance Enquiry
2. Enter values in all fields
Account No: 116206
3. Click Submit button</t>
  </si>
  <si>
    <t>SM31</t>
  </si>
  <si>
    <t>Mini Statement</t>
  </si>
  <si>
    <t>Mini Statement with invalid account</t>
  </si>
  <si>
    <t>1. Click Mini Statement
2. Enter values in all fields
Account No: 235423
3. Click Submit button</t>
  </si>
  <si>
    <t>Mini Statement with transaction does not exist in system</t>
  </si>
  <si>
    <t>Account actives and does not have transaction</t>
  </si>
  <si>
    <t>1. Click Mini Statement
2. Enter values in all fields
Account No: 123134
3. Click Submit button</t>
  </si>
  <si>
    <t>Mini Statement with account does not associate with manager</t>
  </si>
  <si>
    <t>1. Click Mini Statement
2. Enter values in all fields
Account No: 123423
3. Click Submit button</t>
  </si>
  <si>
    <t>Mini Statement with account associates with manager</t>
  </si>
  <si>
    <t>1. Click Mini Statement
2. Enter values in all fields
Account No: 116206
3. Click Submit button</t>
  </si>
  <si>
    <t>SM35</t>
  </si>
  <si>
    <t>Customised Statement</t>
  </si>
  <si>
    <t>Customised Statement with invalid account no</t>
  </si>
  <si>
    <t>1. Click Customised Statement
2. Enter values in all fields
Account No: 234212
From Date: 12112022
To Date: 12202022
Minimum Transaction Value: 1000
Number of Transaction: 3
3. Click Submit button</t>
  </si>
  <si>
    <t>Customised Statement with from date is greater than to date</t>
  </si>
  <si>
    <t>1. Click Customised Statement
2. Enter values in all fields
Account No: 116206
From Date: 12202022
To Date: 12112022
Minimum Transaction Value: 1000
Number of Transaction: 3
3. Click Submit button</t>
  </si>
  <si>
    <t>Customised Statement with account associates with manager</t>
  </si>
  <si>
    <t>1. Click Customised Statement
2. Enter values in all fields
Account No: 116206
From Date: 12112022
To Date: 12202022
Minimum Transaction Value: 1000
Number of Transaction: 3
3. Click Submit button</t>
  </si>
  <si>
    <t>SM38</t>
  </si>
  <si>
    <t>Change Password</t>
  </si>
  <si>
    <t>Change Password with old password is invalid</t>
  </si>
  <si>
    <t>1. Click Change Password
2. Enter values in all fields
Old Password: 23sada
New Password: @abc123
Confirm Password: @abc123
3. Click Submit button</t>
  </si>
  <si>
    <t>An alert shows "Old Password is incorrect"</t>
  </si>
  <si>
    <t>SM39</t>
  </si>
  <si>
    <t>Change Password successfully</t>
  </si>
  <si>
    <t>1. Click Change Password
2. Enter values in all fields
Old Password: arurUbu
New Password: @abc123
Confirm Password: @abc123
3. Click Submit button
4. Login with new password
UserID: mngr462458
Password: 123456
5. Click LOGIN button</t>
  </si>
  <si>
    <t>Change password and login successfully</t>
  </si>
  <si>
    <t xml:space="preserve">Step 3: An alert shows "Password is Changed"
Step 5: Login successfully and system goes to welcome page </t>
  </si>
  <si>
    <t>SC1</t>
  </si>
  <si>
    <t>1. Enter values in all fields
UserID: 3445ad
Password: 123456
2. Click LOGIN button</t>
  </si>
  <si>
    <t>SC2</t>
  </si>
  <si>
    <t>1. Enter values in all fields
UserID: 3445
Password: 123456
2. Click LOGIN button</t>
  </si>
  <si>
    <t>Login as customer successfully</t>
  </si>
  <si>
    <t>Login successfully and system goes to welcome page</t>
  </si>
  <si>
    <t>SC3</t>
  </si>
  <si>
    <t>SC4</t>
  </si>
  <si>
    <t>Account actives and associates with customer</t>
  </si>
  <si>
    <t>SC5</t>
  </si>
  <si>
    <t>Account actives and associates with customer has balance less than 1000</t>
  </si>
  <si>
    <t>SC6</t>
  </si>
  <si>
    <t>Fund Transfer with payers account no does not associate with customer</t>
  </si>
  <si>
    <t>Account actives and does not associate with customer</t>
  </si>
  <si>
    <t>SC7</t>
  </si>
  <si>
    <t>Fund Transfer with payers account no associate with customer</t>
  </si>
  <si>
    <t>Account actives and associate with customer</t>
  </si>
  <si>
    <t>Balance Enquiry with account associate with customer</t>
  </si>
  <si>
    <t>1. Click Balance Enquiry
2. Select Account No dropdown
Account No: 116206
3. Click Submit button</t>
  </si>
  <si>
    <t>SC9</t>
  </si>
  <si>
    <t>Mini Statement with account does not associate with customer</t>
  </si>
  <si>
    <t>Mini Statement with account associates with customer</t>
  </si>
  <si>
    <t>SC12</t>
  </si>
  <si>
    <t>Customised Statement with account associates with customer</t>
  </si>
  <si>
    <t>SC15</t>
  </si>
  <si>
    <t>1. Click Changepassword
2. Enter values in all fields
Old Password: 23sada
New Password: 123456
Confirm Password: 123456
3. Click Submit button</t>
  </si>
  <si>
    <t>SC16</t>
  </si>
  <si>
    <t>1. Click Changepassword
2. Enter values in all fields
Old Password: 123456
New Password: 6543212
Confirm Password: 123456
3. Click Submit button
4. Login with new password
UserID: 3445
Password: 654321
5. Click LOGIN button</t>
  </si>
  <si>
    <t>SR#</t>
  </si>
  <si>
    <t>Test Scenario</t>
  </si>
  <si>
    <t>Test Cases</t>
  </si>
  <si>
    <t>Test Data</t>
  </si>
  <si>
    <t>Pass/Fail</t>
  </si>
  <si>
    <t>Verify Payers account number Field</t>
  </si>
  <si>
    <t>Payers account number cannot be empty</t>
  </si>
  <si>
    <t>1) Do not enter a value in Payers account number Field
2) Press TAB and move to next Field</t>
  </si>
  <si>
    <t>An error message "Payers account number cannot be empty" must be shown</t>
  </si>
  <si>
    <t xml:space="preserve">Payers account number Must be numeric </t>
  </si>
  <si>
    <t>1) Enter numeric value in Payers account number Field</t>
  </si>
  <si>
    <t>1234
pay123</t>
  </si>
  <si>
    <t>An error message "Payers account number must be numeric" must be shown</t>
  </si>
  <si>
    <t>Payers account number cannot have special character</t>
  </si>
  <si>
    <t>1) Enter Special Character In Payers account number Field</t>
  </si>
  <si>
    <t>123!@#
!@#</t>
  </si>
  <si>
    <t>An error message "Payers account number cannot have special character" must be shown</t>
  </si>
  <si>
    <t>Verify Payee account 
number Field</t>
  </si>
  <si>
    <t>Payee account number cannot be empty</t>
  </si>
  <si>
    <t>1) Do not enter a value in Payee account number Field
2) Press TAB and move to next Field</t>
  </si>
  <si>
    <t>An error message "Payee account number cannot be empty" must be shown</t>
  </si>
  <si>
    <t xml:space="preserve">Payee account number Must be numeric </t>
  </si>
  <si>
    <t>1) Enter numeric value in Payee account number Field</t>
  </si>
  <si>
    <t>An error message "Payee account number must be numeric" must be shown</t>
  </si>
  <si>
    <t>Payee account number cannot have special character</t>
  </si>
  <si>
    <t>1) Enter Special Character In Payee account number Field</t>
  </si>
  <si>
    <t>An error message "Payee account number cannot have special character" must be shown</t>
  </si>
  <si>
    <t>Verify Amount Field</t>
  </si>
  <si>
    <t>Amount cannot be empty</t>
  </si>
  <si>
    <t>1) Do not enter a value in Amount Field
2) Press TAB and move to next Field</t>
  </si>
  <si>
    <t>An error message "Amount cannot be empty" must be shown</t>
  </si>
  <si>
    <t>Amount must be numeric</t>
  </si>
  <si>
    <t>1) Enter numeric value in Amount Field</t>
  </si>
  <si>
    <t>1234
Amount123</t>
  </si>
  <si>
    <t>An error message "Amount must be numeric" must be shown</t>
  </si>
  <si>
    <t>Amount cannot have special character</t>
  </si>
  <si>
    <t>1) Enter Special Character In Amount Field</t>
  </si>
  <si>
    <t>An error message "Amount cannot have special character" must be shown</t>
  </si>
  <si>
    <t>Verify account number</t>
  </si>
  <si>
    <t>Account number cannot be empty</t>
  </si>
  <si>
    <t>1) Do not enter a value in Account number Field
2) Press TAB and move to next Field</t>
  </si>
  <si>
    <t>An error message "Account number cannot be empty" must be shown</t>
  </si>
  <si>
    <t>Account number must be numeric</t>
  </si>
  <si>
    <t>1) Enter Character value in Account number Field</t>
  </si>
  <si>
    <t>1234
Acc123</t>
  </si>
  <si>
    <t>An error message "Account number must be numeric" must be shown</t>
  </si>
  <si>
    <t>Account number cannot have special character</t>
  </si>
  <si>
    <t>1) Enter Special Character In Account number Field</t>
  </si>
  <si>
    <t>An error message "Account number cannot have special character" must be shown</t>
  </si>
  <si>
    <t>Verify Bank code</t>
  </si>
  <si>
    <t>Bank code cannot be empty</t>
  </si>
  <si>
    <t>1) Do not enter a value in Bank code Field
2) Press TAB and move to next Field</t>
  </si>
  <si>
    <t>An error message "Bank code cannot be empty" must be shown</t>
  </si>
  <si>
    <t>Bank code cannot have special character</t>
  </si>
  <si>
    <t>1) Enter Special Character In Bank code Field</t>
  </si>
  <si>
    <t>An error message "Bank code cannot contain Special Characters" must be shown</t>
  </si>
  <si>
    <t>First character cannot have space</t>
  </si>
  <si>
    <t>Verify Desc</t>
  </si>
  <si>
    <t>Required</t>
  </si>
  <si>
    <t>Verify Old Password</t>
  </si>
  <si>
    <t>Old password cannot be empty</t>
  </si>
  <si>
    <t>1) Do not enter a value in Old Password Field
2) Press TAB and move to next Field</t>
  </si>
  <si>
    <t>An error message "Old Password cannot be empty" must be shown</t>
  </si>
  <si>
    <t>Verify New Password</t>
  </si>
  <si>
    <t>New password cannot be empty</t>
  </si>
  <si>
    <t>1) Do not enter a value in New Password Field
2) Press TAB and move to next Field</t>
  </si>
  <si>
    <t>An error message "New Password cannot be empty" must be shown</t>
  </si>
  <si>
    <t>New Password must have one numeric value</t>
  </si>
  <si>
    <t>Enter String without numeric character in New Password Field</t>
  </si>
  <si>
    <t>Guru!@#$</t>
  </si>
  <si>
    <t>An error message "New Password must contain one numeric value" must be shown</t>
  </si>
  <si>
    <t>New Password must have one special character</t>
  </si>
  <si>
    <t>Enter String without Special character in New Password Field</t>
  </si>
  <si>
    <t>Guru99</t>
  </si>
  <si>
    <t>An error message "New Password must contain one Special character" must be shown</t>
  </si>
  <si>
    <t>Password cannot have string password or Password</t>
  </si>
  <si>
    <t>Enter password that contain "password" string</t>
  </si>
  <si>
    <t>Guru99!@Password</t>
  </si>
  <si>
    <t>An error message "New Password cannot have password string itself " must be shown</t>
  </si>
  <si>
    <t>Verify Confirm Password</t>
  </si>
  <si>
    <t>Confirm Password 
and New password must
 be matched</t>
  </si>
  <si>
    <t>Enter password other than field of new password</t>
  </si>
  <si>
    <t>New Password != Confirm Password</t>
  </si>
  <si>
    <t>An error message "Passwords not match " must be shown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</si>
</sst>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</font>
    <font>
      <sz val="10"/>
      <name val="Droid Sans"/>
    </font>
    <font>
      <sz val="10"/>
      <color rgb="FFFFFFFF"/>
      <name val="Droid Sans"/>
    </font>
    <font>
      <b/>
      <sz val="10"/>
      <name val="Droid Sans"/>
    </font>
    <font>
      <sz val="10"/>
      <name val="Verdana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u/>
      <sz val="10"/>
      <color theme="10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FFFFFF"/>
      <name val="Arial"/>
      <family val="2"/>
    </font>
    <font>
      <b/>
      <sz val="12"/>
      <color rgb="FF000000"/>
      <name val="Arial"/>
      <family val="2"/>
    </font>
    <font>
      <sz val="10"/>
      <color rgb="FFFFFFFF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  <fill>
      <patternFill patternType="solid">
        <fgColor rgb="FFF6B26B"/>
        <bgColor rgb="FFF6B26B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2060"/>
        <bgColor rgb="FF000000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indexed="64"/>
      </top>
      <bottom/>
      <diagonal/>
    </border>
    <border>
      <left style="thin">
        <color theme="0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rgb="FFFFFFFF"/>
      </right>
      <top style="thin">
        <color indexed="64"/>
      </top>
      <bottom/>
      <diagonal/>
    </border>
    <border>
      <left style="thin">
        <color rgb="FFFFFFFF"/>
      </left>
      <right style="thin">
        <color rgb="FFFFFFFF"/>
      </right>
      <top style="thin">
        <color indexed="64"/>
      </top>
      <bottom/>
      <diagonal/>
    </border>
    <border>
      <left style="thin">
        <color rgb="FFFFFFFF"/>
      </left>
      <right/>
      <top style="thin">
        <color indexed="64"/>
      </top>
      <bottom style="thin">
        <color rgb="FFFFFFFF"/>
      </bottom>
      <diagonal/>
    </border>
    <border>
      <left/>
      <right/>
      <top style="thin">
        <color indexed="64"/>
      </top>
      <bottom style="thin">
        <color rgb="FFFFFFFF"/>
      </bottom>
      <diagonal/>
    </border>
    <border>
      <left/>
      <right style="thin">
        <color indexed="64"/>
      </right>
      <top style="thin">
        <color indexed="64"/>
      </top>
      <bottom style="thin">
        <color rgb="FFFFFFFF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FFFFFF"/>
      </right>
      <top/>
      <bottom style="thin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8">
    <xf numFmtId="0" fontId="0" fillId="0" borderId="0" xfId="0" applyAlignment="1">
      <alignment wrapText="1"/>
    </xf>
    <xf numFmtId="0" fontId="4" fillId="5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6" borderId="8" xfId="0" applyFont="1" applyFill="1" applyBorder="1" applyAlignment="1">
      <alignment horizontal="left" vertical="center" wrapText="1"/>
    </xf>
    <xf numFmtId="0" fontId="7" fillId="6" borderId="9" xfId="0" applyFont="1" applyFill="1" applyBorder="1" applyAlignment="1">
      <alignment horizontal="left" vertical="center" wrapText="1"/>
    </xf>
    <xf numFmtId="0" fontId="7" fillId="6" borderId="10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8" fillId="0" borderId="5" xfId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0" fontId="8" fillId="0" borderId="0" xfId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8" borderId="5" xfId="0" applyFont="1" applyFill="1" applyBorder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8" fillId="0" borderId="0" xfId="1" applyFill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11" fillId="10" borderId="8" xfId="0" applyFont="1" applyFill="1" applyBorder="1" applyAlignment="1">
      <alignment horizontal="left" vertical="center" wrapText="1"/>
    </xf>
    <xf numFmtId="0" fontId="11" fillId="10" borderId="25" xfId="0" applyFont="1" applyFill="1" applyBorder="1" applyAlignment="1">
      <alignment horizontal="left" vertical="center" wrapText="1"/>
    </xf>
    <xf numFmtId="0" fontId="11" fillId="10" borderId="26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3" fillId="10" borderId="3" xfId="0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6" fillId="0" borderId="28" xfId="0" applyFont="1" applyBorder="1" applyAlignment="1">
      <alignment horizontal="left" vertical="center" wrapText="1"/>
    </xf>
    <xf numFmtId="0" fontId="6" fillId="0" borderId="29" xfId="0" applyFont="1" applyBorder="1" applyAlignment="1">
      <alignment horizontal="left" vertical="center" wrapText="1"/>
    </xf>
    <xf numFmtId="0" fontId="6" fillId="0" borderId="30" xfId="0" applyFont="1" applyBorder="1" applyAlignment="1">
      <alignment horizontal="left" vertical="center" wrapText="1"/>
    </xf>
    <xf numFmtId="0" fontId="9" fillId="9" borderId="0" xfId="0" applyFont="1" applyFill="1" applyAlignment="1">
      <alignment horizontal="left" vertical="center" wrapText="1"/>
    </xf>
    <xf numFmtId="0" fontId="11" fillId="10" borderId="17" xfId="0" applyFont="1" applyFill="1" applyBorder="1" applyAlignment="1">
      <alignment horizontal="left" vertical="center" wrapText="1"/>
    </xf>
    <xf numFmtId="0" fontId="11" fillId="10" borderId="23" xfId="0" applyFont="1" applyFill="1" applyBorder="1" applyAlignment="1">
      <alignment horizontal="left" vertical="center" wrapText="1"/>
    </xf>
    <xf numFmtId="0" fontId="11" fillId="10" borderId="18" xfId="0" applyFont="1" applyFill="1" applyBorder="1" applyAlignment="1">
      <alignment horizontal="left" vertical="center" wrapText="1"/>
    </xf>
    <xf numFmtId="0" fontId="11" fillId="10" borderId="24" xfId="0" applyFont="1" applyFill="1" applyBorder="1" applyAlignment="1">
      <alignment horizontal="left" vertical="center" wrapText="1"/>
    </xf>
    <xf numFmtId="0" fontId="11" fillId="10" borderId="19" xfId="0" applyFont="1" applyFill="1" applyBorder="1" applyAlignment="1">
      <alignment horizontal="left" vertical="center" wrapText="1"/>
    </xf>
    <xf numFmtId="0" fontId="11" fillId="10" borderId="20" xfId="0" applyFont="1" applyFill="1" applyBorder="1" applyAlignment="1">
      <alignment horizontal="left" vertical="center" wrapText="1"/>
    </xf>
    <xf numFmtId="0" fontId="11" fillId="10" borderId="21" xfId="0" applyFont="1" applyFill="1" applyBorder="1" applyAlignment="1">
      <alignment horizontal="left" vertical="center" wrapText="1"/>
    </xf>
    <xf numFmtId="0" fontId="11" fillId="10" borderId="22" xfId="0" applyFont="1" applyFill="1" applyBorder="1" applyAlignment="1">
      <alignment horizontal="left" vertical="center" wrapText="1"/>
    </xf>
    <xf numFmtId="0" fontId="11" fillId="10" borderId="27" xfId="0" applyFont="1" applyFill="1" applyBorder="1" applyAlignment="1">
      <alignment horizontal="left" vertical="center" wrapText="1"/>
    </xf>
    <xf numFmtId="0" fontId="7" fillId="6" borderId="7" xfId="0" applyFont="1" applyFill="1" applyBorder="1" applyAlignment="1">
      <alignment horizontal="left" vertical="center" wrapText="1"/>
    </xf>
    <xf numFmtId="0" fontId="7" fillId="6" borderId="6" xfId="0" applyFont="1" applyFill="1" applyBorder="1" applyAlignment="1">
      <alignment horizontal="left" vertical="center" wrapText="1"/>
    </xf>
    <xf numFmtId="0" fontId="7" fillId="6" borderId="13" xfId="0" applyFont="1" applyFill="1" applyBorder="1" applyAlignment="1">
      <alignment horizontal="left" vertical="center" wrapText="1"/>
    </xf>
    <xf numFmtId="0" fontId="7" fillId="6" borderId="11" xfId="0" applyFont="1" applyFill="1" applyBorder="1" applyAlignment="1">
      <alignment horizontal="left" vertical="center" wrapText="1"/>
    </xf>
    <xf numFmtId="0" fontId="7" fillId="6" borderId="12" xfId="0" applyFont="1" applyFill="1" applyBorder="1" applyAlignment="1">
      <alignment horizontal="left" vertical="center" wrapText="1"/>
    </xf>
    <xf numFmtId="0" fontId="9" fillId="7" borderId="0" xfId="0" applyFont="1" applyFill="1" applyAlignment="1">
      <alignment horizontal="left" vertical="center" wrapText="1"/>
    </xf>
    <xf numFmtId="0" fontId="7" fillId="6" borderId="15" xfId="0" applyFont="1" applyFill="1" applyBorder="1" applyAlignment="1">
      <alignment horizontal="left" vertical="center" wrapText="1"/>
    </xf>
    <xf numFmtId="0" fontId="7" fillId="6" borderId="16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emo.guru99.com/V4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2"/>
  <sheetViews>
    <sheetView tabSelected="1" workbookViewId="0">
      <selection activeCell="E14" sqref="E14"/>
    </sheetView>
  </sheetViews>
  <sheetFormatPr defaultColWidth="12.5703125" defaultRowHeight="12.75" customHeight="1"/>
  <cols>
    <col min="1" max="1" width="15.140625" style="5" customWidth="1"/>
    <col min="2" max="2" width="14.42578125" style="5" customWidth="1"/>
    <col min="3" max="3" width="16.28515625" style="5" customWidth="1"/>
    <col min="4" max="4" width="15.140625" style="5" customWidth="1"/>
    <col min="5" max="5" width="46" style="5" customWidth="1"/>
    <col min="6" max="20" width="15.140625" style="5" customWidth="1"/>
    <col min="21" max="16384" width="12.5703125" style="5"/>
  </cols>
  <sheetData>
    <row r="1" spans="1:20" ht="12.7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12.75" customHeight="1">
      <c r="A2" s="4"/>
      <c r="B2" s="35" t="s">
        <v>0</v>
      </c>
      <c r="C2" s="36"/>
      <c r="D2" s="36"/>
      <c r="E2" s="3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12.7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ht="12.7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ht="12.7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ht="12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ht="12.75" customHeight="1">
      <c r="A7" s="4"/>
      <c r="B7" s="6" t="s">
        <v>1</v>
      </c>
      <c r="C7" s="6" t="s">
        <v>2</v>
      </c>
      <c r="D7" s="6" t="s">
        <v>3</v>
      </c>
      <c r="E7" s="6" t="s">
        <v>4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ht="12.75" customHeight="1">
      <c r="A8" s="7"/>
      <c r="B8" s="8"/>
      <c r="C8" s="8" t="s">
        <v>5</v>
      </c>
      <c r="D8" s="9" t="s">
        <v>6</v>
      </c>
      <c r="E8" s="8" t="s">
        <v>7</v>
      </c>
      <c r="F8" s="10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ht="12.75" customHeight="1">
      <c r="A9" s="4"/>
      <c r="B9" s="8"/>
      <c r="C9" s="8" t="s">
        <v>5</v>
      </c>
      <c r="D9" s="9" t="s">
        <v>8</v>
      </c>
      <c r="E9" s="8" t="s">
        <v>9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ht="12.7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ht="12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12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ht="12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ht="12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ht="12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 ht="12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ht="12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ht="12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12.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ht="12.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ht="12.6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2.6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ht="12.6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ht="12.6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ht="12.6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ht="12.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ht="12.6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ht="12.6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ht="12.6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ht="12.6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ht="12.6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ht="12.6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ht="12.6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ht="12.6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ht="12.6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ht="12.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ht="12.6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ht="12.6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ht="12.6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ht="12.6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ht="12.6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ht="12.6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ht="12.6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ht="12.6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ht="12.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ht="12.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ht="12.6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ht="12.6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ht="12.6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ht="12.6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ht="12.6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ht="12.6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ht="12.6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ht="12.6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ht="12.6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ht="12.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2.6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ht="12.6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ht="12.6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ht="12.6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ht="12.6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ht="12.6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ht="12.6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ht="12.6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ht="12.6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ht="12.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ht="12.6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ht="12.6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ht="12.6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ht="12.6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ht="12.6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ht="12.6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ht="12.6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ht="12.6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ht="12.6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ht="12.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ht="12.6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ht="12.6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ht="12.6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ht="12.6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ht="12.6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ht="12.6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ht="12.6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ht="12.6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ht="12.6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ht="12.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ht="12.6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ht="12.6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ht="12.6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ht="12.6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ht="12.6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ht="12.6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</sheetData>
  <mergeCells count="1">
    <mergeCell ref="B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41"/>
  <sheetViews>
    <sheetView topLeftCell="A32" workbookViewId="0">
      <selection activeCell="D41" sqref="D41:H41"/>
    </sheetView>
  </sheetViews>
  <sheetFormatPr defaultColWidth="8.7109375" defaultRowHeight="12.6"/>
  <cols>
    <col min="1" max="1" width="8.7109375" style="5"/>
    <col min="2" max="2" width="19.7109375" style="5" customWidth="1"/>
    <col min="3" max="3" width="24.28515625" style="5" customWidth="1"/>
    <col min="4" max="8" width="15" style="5" customWidth="1"/>
    <col min="9" max="10" width="8.7109375" style="5"/>
    <col min="11" max="11" width="13.140625" style="5" customWidth="1"/>
    <col min="12" max="12" width="23.28515625" style="5" customWidth="1"/>
    <col min="13" max="16384" width="8.7109375" style="5"/>
  </cols>
  <sheetData>
    <row r="2" spans="2:12" ht="24.95" customHeight="1">
      <c r="B2" s="55" t="s">
        <v>10</v>
      </c>
      <c r="C2" s="55"/>
      <c r="D2" s="55"/>
      <c r="E2" s="55"/>
      <c r="F2" s="55"/>
      <c r="G2" s="55"/>
      <c r="H2" s="55"/>
      <c r="I2" s="55"/>
      <c r="L2" s="26"/>
    </row>
    <row r="3" spans="2:12">
      <c r="B3" s="11"/>
    </row>
    <row r="4" spans="2:12">
      <c r="B4" s="11" t="s">
        <v>11</v>
      </c>
      <c r="C4" s="21" t="s">
        <v>12</v>
      </c>
    </row>
    <row r="5" spans="2:12">
      <c r="B5" s="11"/>
    </row>
    <row r="6" spans="2:12" ht="12.95">
      <c r="B6" s="54" t="s">
        <v>13</v>
      </c>
      <c r="C6" s="53" t="s">
        <v>14</v>
      </c>
      <c r="D6" s="50" t="s">
        <v>15</v>
      </c>
      <c r="E6" s="51"/>
      <c r="F6" s="51"/>
      <c r="G6" s="52"/>
      <c r="H6" s="52"/>
      <c r="I6" s="56" t="s">
        <v>16</v>
      </c>
    </row>
    <row r="7" spans="2:12" ht="12.95">
      <c r="B7" s="54"/>
      <c r="C7" s="53"/>
      <c r="D7" s="12" t="s">
        <v>17</v>
      </c>
      <c r="E7" s="13" t="s">
        <v>18</v>
      </c>
      <c r="F7" s="14" t="s">
        <v>19</v>
      </c>
      <c r="G7" s="12" t="s">
        <v>20</v>
      </c>
      <c r="H7" s="12" t="s">
        <v>21</v>
      </c>
      <c r="I7" s="57"/>
    </row>
    <row r="8" spans="2:12">
      <c r="B8" s="15">
        <v>1</v>
      </c>
      <c r="C8" s="16" t="s">
        <v>22</v>
      </c>
      <c r="D8" s="15">
        <f>COUNTIF(Manager!I:I,"New")</f>
        <v>0</v>
      </c>
      <c r="E8" s="15">
        <f>COUNTIF(Manager!I:I,"Approval")</f>
        <v>0</v>
      </c>
      <c r="F8" s="15">
        <f>COUNTIF(Manager!I:I,"Need To Update")</f>
        <v>0</v>
      </c>
      <c r="G8" s="15">
        <f>COUNTIF(Manager!I:I,"Pending QA")</f>
        <v>0</v>
      </c>
      <c r="H8" s="17">
        <f>COUNTIF(Manager!I:I,"Request Review")</f>
        <v>39</v>
      </c>
      <c r="I8" s="18">
        <f t="shared" ref="I8" si="0">SUM(D8:H8)</f>
        <v>39</v>
      </c>
    </row>
    <row r="9" spans="2:12">
      <c r="B9" s="15">
        <v>2</v>
      </c>
      <c r="C9" s="16" t="s">
        <v>23</v>
      </c>
      <c r="D9" s="15">
        <f>COUNTIF(Customer!I:I,"New")</f>
        <v>0</v>
      </c>
      <c r="E9" s="15">
        <f>COUNTIF(Customer!I:I,"Approval")</f>
        <v>0</v>
      </c>
      <c r="F9" s="15">
        <f>COUNTIF(Customer!I:I,"Need To Update")</f>
        <v>0</v>
      </c>
      <c r="G9" s="15">
        <f>COUNTIF(Customer!I:I,"Pending QA")</f>
        <v>0</v>
      </c>
      <c r="H9" s="17">
        <f>COUNTIF(Customer!I:I,"Request Review")</f>
        <v>16</v>
      </c>
      <c r="I9" s="18">
        <f t="shared" ref="I9" si="1">SUM(D9:H9)</f>
        <v>16</v>
      </c>
    </row>
    <row r="10" spans="2:12">
      <c r="D10" s="27">
        <f t="shared" ref="D10:I10" si="2">SUM(D8:D9)</f>
        <v>0</v>
      </c>
      <c r="E10" s="27">
        <f t="shared" si="2"/>
        <v>0</v>
      </c>
      <c r="F10" s="27">
        <f t="shared" si="2"/>
        <v>0</v>
      </c>
      <c r="G10" s="27">
        <f t="shared" si="2"/>
        <v>0</v>
      </c>
      <c r="H10" s="27">
        <f t="shared" si="2"/>
        <v>55</v>
      </c>
      <c r="I10" s="27">
        <f t="shared" si="2"/>
        <v>55</v>
      </c>
    </row>
    <row r="12" spans="2:12" ht="12.95">
      <c r="B12" s="40" t="s">
        <v>24</v>
      </c>
      <c r="C12" s="40"/>
      <c r="D12" s="40"/>
      <c r="E12" s="40"/>
      <c r="F12" s="40"/>
      <c r="G12" s="40"/>
      <c r="H12" s="40"/>
    </row>
    <row r="13" spans="2:12">
      <c r="B13" s="11"/>
      <c r="C13" s="11"/>
      <c r="D13" s="11"/>
      <c r="E13" s="11"/>
      <c r="F13" s="11"/>
      <c r="G13" s="11"/>
      <c r="H13" s="11"/>
    </row>
    <row r="14" spans="2:12" ht="12.95">
      <c r="B14" s="41" t="s">
        <v>13</v>
      </c>
      <c r="C14" s="43" t="s">
        <v>14</v>
      </c>
      <c r="D14" s="45" t="s">
        <v>15</v>
      </c>
      <c r="E14" s="46"/>
      <c r="F14" s="46"/>
      <c r="G14" s="47"/>
      <c r="H14" s="48" t="s">
        <v>16</v>
      </c>
    </row>
    <row r="15" spans="2:12" ht="12.95">
      <c r="B15" s="42"/>
      <c r="C15" s="44"/>
      <c r="D15" s="28" t="s">
        <v>25</v>
      </c>
      <c r="E15" s="29" t="s">
        <v>26</v>
      </c>
      <c r="F15" s="30" t="s">
        <v>27</v>
      </c>
      <c r="G15" s="30" t="s">
        <v>28</v>
      </c>
      <c r="H15" s="49"/>
    </row>
    <row r="16" spans="2:12">
      <c r="B16" s="31">
        <v>1</v>
      </c>
      <c r="C16" s="16" t="s">
        <v>22</v>
      </c>
      <c r="D16" s="15">
        <f>COUNTIF(Manager!H:H,"Pass")</f>
        <v>25</v>
      </c>
      <c r="E16" s="15">
        <f>COUNTIF(Manager!H:H,"Fail")</f>
        <v>14</v>
      </c>
      <c r="F16" s="15">
        <f>COUNTIF(Manager!H:H,"NT")</f>
        <v>0</v>
      </c>
      <c r="G16" s="15">
        <f>COUNTIF(Manager!H:H,"Block")</f>
        <v>0</v>
      </c>
      <c r="H16" s="17">
        <f>SUM(D16:G16)</f>
        <v>39</v>
      </c>
    </row>
    <row r="17" spans="2:8">
      <c r="B17" s="31">
        <v>2</v>
      </c>
      <c r="C17" s="16" t="s">
        <v>23</v>
      </c>
      <c r="D17" s="15">
        <f>COUNTIF(Customer!H:H,"Pass")</f>
        <v>11</v>
      </c>
      <c r="E17" s="15">
        <f>COUNTIF(Customer!H:H,"Fail")</f>
        <v>5</v>
      </c>
      <c r="F17" s="15">
        <f>COUNTIF(Customer!H:H,"NT")</f>
        <v>0</v>
      </c>
      <c r="G17" s="15">
        <f>COUNTIF(Customer!H:H,"Block")</f>
        <v>0</v>
      </c>
      <c r="H17" s="17">
        <f>SUM(D17:G17)</f>
        <v>16</v>
      </c>
    </row>
    <row r="18" spans="2:8">
      <c r="B18" s="11"/>
      <c r="C18" s="11"/>
      <c r="D18" s="27">
        <f>SUM(D16:D17)</f>
        <v>36</v>
      </c>
      <c r="E18" s="27">
        <f>SUM(E16:E17)</f>
        <v>19</v>
      </c>
      <c r="F18" s="27">
        <f>SUM(F16:F17)</f>
        <v>0</v>
      </c>
      <c r="G18" s="27">
        <f>SUM(G16:G17)</f>
        <v>0</v>
      </c>
      <c r="H18" s="27">
        <f>SUM(H16:H17)</f>
        <v>55</v>
      </c>
    </row>
    <row r="20" spans="2:8" ht="15.6">
      <c r="B20" s="32" t="s">
        <v>29</v>
      </c>
    </row>
    <row r="22" spans="2:8">
      <c r="B22" s="33" t="s">
        <v>13</v>
      </c>
      <c r="C22" s="33" t="s">
        <v>30</v>
      </c>
      <c r="D22" s="33" t="s">
        <v>31</v>
      </c>
      <c r="E22" s="33"/>
      <c r="F22" s="33"/>
      <c r="G22" s="33"/>
      <c r="H22" s="33"/>
    </row>
    <row r="23" spans="2:8" ht="30" customHeight="1">
      <c r="B23" s="34">
        <v>1</v>
      </c>
      <c r="C23" s="34" t="s">
        <v>32</v>
      </c>
      <c r="D23" s="37" t="s">
        <v>33</v>
      </c>
      <c r="E23" s="38"/>
      <c r="F23" s="38"/>
      <c r="G23" s="38"/>
      <c r="H23" s="39"/>
    </row>
    <row r="24" spans="2:8" ht="23.45" customHeight="1">
      <c r="B24" s="34">
        <v>2</v>
      </c>
      <c r="C24" s="34" t="s">
        <v>34</v>
      </c>
      <c r="D24" s="37" t="s">
        <v>35</v>
      </c>
      <c r="E24" s="38"/>
      <c r="F24" s="38"/>
      <c r="G24" s="38"/>
      <c r="H24" s="39"/>
    </row>
    <row r="25" spans="2:8" ht="30.95" customHeight="1">
      <c r="B25" s="34">
        <v>3</v>
      </c>
      <c r="C25" s="34" t="s">
        <v>36</v>
      </c>
      <c r="D25" s="37" t="s">
        <v>37</v>
      </c>
      <c r="E25" s="38"/>
      <c r="F25" s="38"/>
      <c r="G25" s="38"/>
      <c r="H25" s="39"/>
    </row>
    <row r="26" spans="2:8" ht="28.5" customHeight="1">
      <c r="B26" s="34">
        <v>4</v>
      </c>
      <c r="C26" s="34" t="s">
        <v>38</v>
      </c>
      <c r="D26" s="37" t="s">
        <v>39</v>
      </c>
      <c r="E26" s="38"/>
      <c r="F26" s="38"/>
      <c r="G26" s="38"/>
      <c r="H26" s="39"/>
    </row>
    <row r="27" spans="2:8" ht="24.95" customHeight="1">
      <c r="B27" s="34">
        <v>5</v>
      </c>
      <c r="C27" s="34" t="s">
        <v>40</v>
      </c>
      <c r="D27" s="37" t="s">
        <v>41</v>
      </c>
      <c r="E27" s="38"/>
      <c r="F27" s="38"/>
      <c r="G27" s="38"/>
      <c r="H27" s="39"/>
    </row>
    <row r="28" spans="2:8" ht="30" customHeight="1">
      <c r="B28" s="34">
        <v>6</v>
      </c>
      <c r="C28" s="34" t="s">
        <v>42</v>
      </c>
      <c r="D28" s="37" t="s">
        <v>43</v>
      </c>
      <c r="E28" s="38"/>
      <c r="F28" s="38"/>
      <c r="G28" s="38"/>
      <c r="H28" s="39"/>
    </row>
    <row r="29" spans="2:8" ht="28.5" customHeight="1">
      <c r="B29" s="34">
        <v>7</v>
      </c>
      <c r="C29" s="34" t="s">
        <v>44</v>
      </c>
      <c r="D29" s="37" t="s">
        <v>45</v>
      </c>
      <c r="E29" s="38"/>
      <c r="F29" s="38"/>
      <c r="G29" s="38"/>
      <c r="H29" s="39"/>
    </row>
    <row r="30" spans="2:8" ht="26.1" customHeight="1">
      <c r="B30" s="34">
        <v>8</v>
      </c>
      <c r="C30" s="34" t="s">
        <v>46</v>
      </c>
      <c r="D30" s="37" t="s">
        <v>47</v>
      </c>
      <c r="E30" s="38"/>
      <c r="F30" s="38"/>
      <c r="G30" s="38"/>
      <c r="H30" s="39"/>
    </row>
    <row r="31" spans="2:8" ht="27.6" customHeight="1">
      <c r="B31" s="34">
        <v>9</v>
      </c>
      <c r="C31" s="34" t="s">
        <v>48</v>
      </c>
      <c r="D31" s="37" t="s">
        <v>49</v>
      </c>
      <c r="E31" s="38"/>
      <c r="F31" s="38"/>
      <c r="G31" s="38"/>
      <c r="H31" s="39"/>
    </row>
    <row r="32" spans="2:8" ht="26.45" customHeight="1">
      <c r="B32" s="34">
        <v>10</v>
      </c>
      <c r="C32" s="34" t="s">
        <v>50</v>
      </c>
      <c r="D32" s="37" t="s">
        <v>51</v>
      </c>
      <c r="E32" s="38"/>
      <c r="F32" s="38"/>
      <c r="G32" s="38"/>
      <c r="H32" s="39"/>
    </row>
    <row r="33" spans="2:8" ht="30.95" customHeight="1">
      <c r="B33" s="34">
        <v>11</v>
      </c>
      <c r="C33" s="34" t="s">
        <v>52</v>
      </c>
      <c r="D33" s="37" t="s">
        <v>53</v>
      </c>
      <c r="E33" s="38"/>
      <c r="F33" s="38"/>
      <c r="G33" s="38"/>
      <c r="H33" s="39"/>
    </row>
    <row r="34" spans="2:8" ht="33" customHeight="1">
      <c r="B34" s="34">
        <v>12</v>
      </c>
      <c r="C34" s="34" t="s">
        <v>54</v>
      </c>
      <c r="D34" s="37" t="s">
        <v>55</v>
      </c>
      <c r="E34" s="38"/>
      <c r="F34" s="38"/>
      <c r="G34" s="38"/>
      <c r="H34" s="39"/>
    </row>
    <row r="35" spans="2:8" ht="26.45" customHeight="1">
      <c r="B35" s="34">
        <v>13</v>
      </c>
      <c r="C35" s="34" t="s">
        <v>56</v>
      </c>
      <c r="D35" s="37" t="s">
        <v>57</v>
      </c>
      <c r="E35" s="38"/>
      <c r="F35" s="38"/>
      <c r="G35" s="38"/>
      <c r="H35" s="39"/>
    </row>
    <row r="36" spans="2:8" ht="27" customHeight="1">
      <c r="B36" s="34">
        <v>14</v>
      </c>
      <c r="C36" s="34" t="s">
        <v>58</v>
      </c>
      <c r="D36" s="37" t="s">
        <v>59</v>
      </c>
      <c r="E36" s="38"/>
      <c r="F36" s="38"/>
      <c r="G36" s="38"/>
      <c r="H36" s="39"/>
    </row>
    <row r="37" spans="2:8" ht="25.5" customHeight="1">
      <c r="B37" s="34">
        <v>15</v>
      </c>
      <c r="C37" s="34" t="s">
        <v>60</v>
      </c>
      <c r="D37" s="37" t="s">
        <v>61</v>
      </c>
      <c r="E37" s="38"/>
      <c r="F37" s="38"/>
      <c r="G37" s="38"/>
      <c r="H37" s="39"/>
    </row>
    <row r="38" spans="2:8" ht="32.1" customHeight="1">
      <c r="B38" s="34">
        <v>16</v>
      </c>
      <c r="C38" s="34" t="s">
        <v>62</v>
      </c>
      <c r="D38" s="37" t="s">
        <v>63</v>
      </c>
      <c r="E38" s="38"/>
      <c r="F38" s="38"/>
      <c r="G38" s="38"/>
      <c r="H38" s="39"/>
    </row>
    <row r="39" spans="2:8" ht="25.5" customHeight="1">
      <c r="B39" s="34">
        <v>17</v>
      </c>
      <c r="C39" s="34" t="s">
        <v>64</v>
      </c>
      <c r="D39" s="37" t="s">
        <v>65</v>
      </c>
      <c r="E39" s="38"/>
      <c r="F39" s="38"/>
      <c r="G39" s="38"/>
      <c r="H39" s="39"/>
    </row>
    <row r="40" spans="2:8" ht="32.1" customHeight="1">
      <c r="B40" s="34">
        <v>18</v>
      </c>
      <c r="C40" s="34" t="s">
        <v>66</v>
      </c>
      <c r="D40" s="37" t="s">
        <v>67</v>
      </c>
      <c r="E40" s="38"/>
      <c r="F40" s="38"/>
      <c r="G40" s="38"/>
      <c r="H40" s="39"/>
    </row>
    <row r="41" spans="2:8" ht="32.1" customHeight="1">
      <c r="B41" s="34">
        <v>19</v>
      </c>
      <c r="C41" s="34" t="s">
        <v>68</v>
      </c>
      <c r="D41" s="37" t="s">
        <v>69</v>
      </c>
      <c r="E41" s="38"/>
      <c r="F41" s="38"/>
      <c r="G41" s="38"/>
      <c r="H41" s="39"/>
    </row>
  </sheetData>
  <mergeCells count="29">
    <mergeCell ref="D6:H6"/>
    <mergeCell ref="C6:C7"/>
    <mergeCell ref="B6:B7"/>
    <mergeCell ref="B2:I2"/>
    <mergeCell ref="I6:I7"/>
    <mergeCell ref="B12:H12"/>
    <mergeCell ref="B14:B15"/>
    <mergeCell ref="C14:C15"/>
    <mergeCell ref="D14:G14"/>
    <mergeCell ref="H14:H15"/>
    <mergeCell ref="D23:H23"/>
    <mergeCell ref="D24:H24"/>
    <mergeCell ref="D25:H25"/>
    <mergeCell ref="D26:H26"/>
    <mergeCell ref="D27:H27"/>
    <mergeCell ref="D28:H28"/>
    <mergeCell ref="D29:H29"/>
    <mergeCell ref="D30:H30"/>
    <mergeCell ref="D31:H31"/>
    <mergeCell ref="D32:H32"/>
    <mergeCell ref="D41:H41"/>
    <mergeCell ref="D37:H37"/>
    <mergeCell ref="D38:H38"/>
    <mergeCell ref="D40:H40"/>
    <mergeCell ref="D33:H33"/>
    <mergeCell ref="D34:H34"/>
    <mergeCell ref="D35:H35"/>
    <mergeCell ref="D36:H36"/>
    <mergeCell ref="D39:H39"/>
  </mergeCells>
  <hyperlinks>
    <hyperlink ref="C9" location="Customer!A1" display="Customer" xr:uid="{00000000-0004-0000-0100-000000000000}"/>
    <hyperlink ref="C4" r:id="rId1" xr:uid="{00000000-0004-0000-0100-000001000000}"/>
    <hyperlink ref="C8" location="Manager!A1" display="Manager" xr:uid="{00000000-0004-0000-0100-000002000000}"/>
    <hyperlink ref="C16" location="Manager!A1" display="Manager" xr:uid="{00000000-0004-0000-0100-000003000000}"/>
    <hyperlink ref="C17" location="Customer!A1" display="Customer" xr:uid="{00000000-0004-0000-0100-000004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"/>
  <sheetViews>
    <sheetView topLeftCell="D17" zoomScale="71" zoomScaleNormal="71" workbookViewId="0">
      <selection activeCell="G20" sqref="G20"/>
    </sheetView>
  </sheetViews>
  <sheetFormatPr defaultColWidth="12.5703125" defaultRowHeight="12.6"/>
  <cols>
    <col min="1" max="1" width="17.7109375" style="5" customWidth="1"/>
    <col min="2" max="2" width="19" style="5" customWidth="1"/>
    <col min="3" max="4" width="33.28515625" style="5" customWidth="1"/>
    <col min="5" max="5" width="39.140625" style="5" customWidth="1"/>
    <col min="6" max="7" width="36" style="5" customWidth="1"/>
    <col min="8" max="9" width="17.42578125" style="5" customWidth="1"/>
    <col min="10" max="10" width="10.85546875" style="5" bestFit="1" customWidth="1"/>
    <col min="11" max="11" width="10.85546875" style="5" customWidth="1"/>
    <col min="12" max="27" width="15.140625" style="5" customWidth="1"/>
    <col min="28" max="16384" width="12.5703125" style="5"/>
  </cols>
  <sheetData>
    <row r="1" spans="1:27" ht="12.75" customHeight="1">
      <c r="A1" s="25" t="s">
        <v>13</v>
      </c>
      <c r="B1" s="25" t="s">
        <v>30</v>
      </c>
      <c r="C1" s="25" t="s">
        <v>31</v>
      </c>
      <c r="D1" s="25" t="s">
        <v>70</v>
      </c>
      <c r="E1" s="25" t="s">
        <v>71</v>
      </c>
      <c r="F1" s="25" t="s">
        <v>72</v>
      </c>
      <c r="G1" s="25" t="s">
        <v>73</v>
      </c>
      <c r="H1" s="25" t="s">
        <v>74</v>
      </c>
      <c r="I1" s="25" t="s">
        <v>75</v>
      </c>
      <c r="J1" s="25" t="s">
        <v>76</v>
      </c>
      <c r="K1" s="25" t="s">
        <v>3</v>
      </c>
      <c r="L1" s="25" t="s">
        <v>77</v>
      </c>
      <c r="M1" s="25" t="s">
        <v>78</v>
      </c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 spans="1:27" ht="225">
      <c r="A2" s="22">
        <v>1</v>
      </c>
      <c r="B2" s="34" t="s">
        <v>32</v>
      </c>
      <c r="C2" s="22" t="s">
        <v>33</v>
      </c>
      <c r="D2" s="23" t="s">
        <v>79</v>
      </c>
      <c r="E2" s="23" t="s">
        <v>80</v>
      </c>
      <c r="F2" s="23" t="s">
        <v>81</v>
      </c>
      <c r="G2" s="22" t="s">
        <v>82</v>
      </c>
      <c r="H2" s="22" t="s">
        <v>83</v>
      </c>
      <c r="I2" s="22" t="s">
        <v>84</v>
      </c>
      <c r="J2" s="24" t="s">
        <v>5</v>
      </c>
      <c r="K2" s="22" t="s">
        <v>8</v>
      </c>
      <c r="L2" s="22" t="s">
        <v>85</v>
      </c>
      <c r="M2" s="22" t="s">
        <v>85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225">
      <c r="A3" s="22">
        <v>2</v>
      </c>
      <c r="B3" s="34" t="s">
        <v>34</v>
      </c>
      <c r="C3" s="22" t="s">
        <v>35</v>
      </c>
      <c r="D3" s="23" t="s">
        <v>86</v>
      </c>
      <c r="E3" s="22" t="s">
        <v>87</v>
      </c>
      <c r="F3" s="23" t="s">
        <v>81</v>
      </c>
      <c r="G3" s="22" t="s">
        <v>82</v>
      </c>
      <c r="H3" s="22" t="s">
        <v>83</v>
      </c>
      <c r="I3" s="22" t="s">
        <v>88</v>
      </c>
      <c r="J3" s="24" t="s">
        <v>5</v>
      </c>
      <c r="K3" s="22" t="s">
        <v>8</v>
      </c>
      <c r="L3" s="22" t="s">
        <v>85</v>
      </c>
      <c r="M3" s="22" t="s">
        <v>85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37.44999999999999">
      <c r="A4" s="22">
        <v>3</v>
      </c>
      <c r="B4" s="34" t="s">
        <v>36</v>
      </c>
      <c r="C4" s="22" t="s">
        <v>37</v>
      </c>
      <c r="D4" s="23" t="s">
        <v>89</v>
      </c>
      <c r="E4" s="22" t="s">
        <v>80</v>
      </c>
      <c r="F4" s="22" t="s">
        <v>90</v>
      </c>
      <c r="G4" s="22" t="s">
        <v>82</v>
      </c>
      <c r="H4" s="22" t="s">
        <v>83</v>
      </c>
      <c r="I4" s="22" t="s">
        <v>91</v>
      </c>
      <c r="J4" s="24" t="s">
        <v>5</v>
      </c>
      <c r="K4" s="22" t="s">
        <v>8</v>
      </c>
      <c r="L4" s="22" t="s">
        <v>92</v>
      </c>
      <c r="M4" s="22" t="s">
        <v>92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75">
      <c r="A5" s="22">
        <v>4</v>
      </c>
      <c r="B5" s="34" t="s">
        <v>38</v>
      </c>
      <c r="C5" s="22" t="s">
        <v>39</v>
      </c>
      <c r="D5" s="23" t="s">
        <v>93</v>
      </c>
      <c r="E5" s="22" t="s">
        <v>87</v>
      </c>
      <c r="F5" s="22" t="s">
        <v>94</v>
      </c>
      <c r="G5" s="22" t="s">
        <v>82</v>
      </c>
      <c r="H5" s="22" t="s">
        <v>83</v>
      </c>
      <c r="I5" s="22" t="s">
        <v>95</v>
      </c>
      <c r="J5" s="24" t="s">
        <v>5</v>
      </c>
      <c r="K5" s="22" t="s">
        <v>8</v>
      </c>
      <c r="L5" s="22" t="s">
        <v>92</v>
      </c>
      <c r="M5" s="22" t="s">
        <v>92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99.95">
      <c r="A6" s="22">
        <v>5</v>
      </c>
      <c r="B6" s="34" t="s">
        <v>40</v>
      </c>
      <c r="C6" s="22" t="s">
        <v>41</v>
      </c>
      <c r="D6" s="23" t="s">
        <v>96</v>
      </c>
      <c r="E6" s="22" t="s">
        <v>97</v>
      </c>
      <c r="F6" s="22" t="s">
        <v>94</v>
      </c>
      <c r="G6" s="22" t="s">
        <v>82</v>
      </c>
      <c r="H6" s="22" t="s">
        <v>83</v>
      </c>
      <c r="I6" s="22" t="s">
        <v>98</v>
      </c>
      <c r="J6" s="24" t="s">
        <v>5</v>
      </c>
      <c r="K6" s="22" t="s">
        <v>8</v>
      </c>
      <c r="L6" s="22" t="s">
        <v>92</v>
      </c>
      <c r="M6" s="22" t="s">
        <v>92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99.95">
      <c r="A7" s="22">
        <v>6</v>
      </c>
      <c r="B7" s="34" t="s">
        <v>42</v>
      </c>
      <c r="C7" s="22" t="s">
        <v>43</v>
      </c>
      <c r="D7" s="23" t="s">
        <v>99</v>
      </c>
      <c r="E7" s="22" t="s">
        <v>87</v>
      </c>
      <c r="F7" s="22" t="s">
        <v>94</v>
      </c>
      <c r="G7" s="22" t="s">
        <v>82</v>
      </c>
      <c r="H7" s="22" t="s">
        <v>83</v>
      </c>
      <c r="I7" s="22" t="s">
        <v>100</v>
      </c>
      <c r="J7" s="24" t="s">
        <v>5</v>
      </c>
      <c r="K7" s="22" t="s">
        <v>8</v>
      </c>
      <c r="L7" s="22" t="s">
        <v>92</v>
      </c>
      <c r="M7" s="22" t="s">
        <v>92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99.95">
      <c r="A8" s="22">
        <v>7</v>
      </c>
      <c r="B8" s="34" t="s">
        <v>44</v>
      </c>
      <c r="C8" s="22" t="s">
        <v>45</v>
      </c>
      <c r="D8" s="23" t="s">
        <v>101</v>
      </c>
      <c r="E8" s="22" t="s">
        <v>97</v>
      </c>
      <c r="F8" s="22" t="s">
        <v>102</v>
      </c>
      <c r="G8" s="22" t="s">
        <v>82</v>
      </c>
      <c r="H8" s="22" t="s">
        <v>83</v>
      </c>
      <c r="I8" s="22" t="s">
        <v>103</v>
      </c>
      <c r="J8" s="24" t="s">
        <v>5</v>
      </c>
      <c r="K8" s="22" t="s">
        <v>8</v>
      </c>
      <c r="L8" s="22" t="s">
        <v>92</v>
      </c>
      <c r="M8" s="22" t="s">
        <v>92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75">
      <c r="A9" s="22">
        <v>8</v>
      </c>
      <c r="B9" s="34" t="s">
        <v>46</v>
      </c>
      <c r="C9" s="22" t="s">
        <v>47</v>
      </c>
      <c r="D9" s="23" t="s">
        <v>104</v>
      </c>
      <c r="E9" s="22" t="s">
        <v>87</v>
      </c>
      <c r="F9" s="22" t="s">
        <v>94</v>
      </c>
      <c r="G9" s="22" t="s">
        <v>82</v>
      </c>
      <c r="H9" s="22" t="s">
        <v>83</v>
      </c>
      <c r="I9" s="22" t="s">
        <v>105</v>
      </c>
      <c r="J9" s="24" t="s">
        <v>5</v>
      </c>
      <c r="K9" s="22" t="s">
        <v>8</v>
      </c>
      <c r="L9" s="22" t="s">
        <v>92</v>
      </c>
      <c r="M9" s="22" t="s">
        <v>92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75">
      <c r="A10" s="22">
        <v>9</v>
      </c>
      <c r="B10" s="34" t="s">
        <v>48</v>
      </c>
      <c r="C10" s="22" t="s">
        <v>49</v>
      </c>
      <c r="D10" s="23" t="s">
        <v>106</v>
      </c>
      <c r="E10" s="22" t="s">
        <v>107</v>
      </c>
      <c r="F10" s="22" t="s">
        <v>94</v>
      </c>
      <c r="G10" s="22" t="s">
        <v>82</v>
      </c>
      <c r="H10" s="22" t="s">
        <v>83</v>
      </c>
      <c r="I10" s="22" t="s">
        <v>108</v>
      </c>
      <c r="J10" s="24" t="s">
        <v>5</v>
      </c>
      <c r="K10" s="22" t="s">
        <v>8</v>
      </c>
      <c r="L10" s="22" t="s">
        <v>92</v>
      </c>
      <c r="M10" s="22" t="s">
        <v>92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75">
      <c r="A11" s="22">
        <v>10</v>
      </c>
      <c r="B11" s="34" t="s">
        <v>50</v>
      </c>
      <c r="C11" s="22" t="s">
        <v>51</v>
      </c>
      <c r="D11" s="23" t="s">
        <v>109</v>
      </c>
      <c r="E11" s="22" t="s">
        <v>87</v>
      </c>
      <c r="F11" s="22" t="s">
        <v>110</v>
      </c>
      <c r="G11" s="22" t="s">
        <v>82</v>
      </c>
      <c r="H11" s="22" t="s">
        <v>83</v>
      </c>
      <c r="I11" s="22" t="s">
        <v>111</v>
      </c>
      <c r="J11" s="24" t="s">
        <v>5</v>
      </c>
      <c r="K11" s="22" t="s">
        <v>8</v>
      </c>
      <c r="L11" s="22" t="s">
        <v>92</v>
      </c>
      <c r="M11" s="22" t="s">
        <v>92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75">
      <c r="A12" s="22">
        <v>11</v>
      </c>
      <c r="B12" s="34" t="s">
        <v>52</v>
      </c>
      <c r="C12" s="22" t="s">
        <v>53</v>
      </c>
      <c r="D12" s="22" t="s">
        <v>112</v>
      </c>
      <c r="E12" s="22" t="s">
        <v>87</v>
      </c>
      <c r="F12" s="22" t="s">
        <v>110</v>
      </c>
      <c r="G12" s="22" t="s">
        <v>82</v>
      </c>
      <c r="H12" s="22" t="s">
        <v>83</v>
      </c>
      <c r="I12" s="22" t="s">
        <v>113</v>
      </c>
      <c r="J12" s="24" t="s">
        <v>5</v>
      </c>
      <c r="K12" s="22" t="s">
        <v>8</v>
      </c>
      <c r="L12" s="22" t="s">
        <v>92</v>
      </c>
      <c r="M12" s="22" t="s">
        <v>92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75">
      <c r="A13" s="22">
        <v>12</v>
      </c>
      <c r="B13" s="34" t="s">
        <v>54</v>
      </c>
      <c r="C13" s="22" t="s">
        <v>55</v>
      </c>
      <c r="D13" s="22" t="s">
        <v>114</v>
      </c>
      <c r="E13" s="22" t="s">
        <v>107</v>
      </c>
      <c r="F13" s="22" t="s">
        <v>110</v>
      </c>
      <c r="G13" s="22" t="s">
        <v>82</v>
      </c>
      <c r="H13" s="22" t="s">
        <v>83</v>
      </c>
      <c r="I13" s="22" t="s">
        <v>115</v>
      </c>
      <c r="J13" s="24" t="s">
        <v>5</v>
      </c>
      <c r="K13" s="22" t="s">
        <v>8</v>
      </c>
      <c r="L13" s="22" t="s">
        <v>92</v>
      </c>
      <c r="M13" s="22" t="s">
        <v>92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25.1">
      <c r="A14" s="22">
        <v>13</v>
      </c>
      <c r="B14" s="34" t="s">
        <v>56</v>
      </c>
      <c r="C14" s="22" t="s">
        <v>57</v>
      </c>
      <c r="D14" s="22" t="s">
        <v>116</v>
      </c>
      <c r="E14" s="22" t="s">
        <v>87</v>
      </c>
      <c r="F14" s="22" t="s">
        <v>110</v>
      </c>
      <c r="G14" s="22" t="s">
        <v>82</v>
      </c>
      <c r="H14" s="22" t="s">
        <v>83</v>
      </c>
      <c r="I14" s="22" t="s">
        <v>117</v>
      </c>
      <c r="J14" s="24" t="s">
        <v>5</v>
      </c>
      <c r="K14" s="22" t="s">
        <v>8</v>
      </c>
      <c r="L14" s="22" t="s">
        <v>92</v>
      </c>
      <c r="M14" s="22" t="s">
        <v>92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25.1">
      <c r="A15" s="22">
        <v>14</v>
      </c>
      <c r="B15" s="34" t="s">
        <v>58</v>
      </c>
      <c r="C15" s="22" t="s">
        <v>59</v>
      </c>
      <c r="D15" s="22" t="s">
        <v>118</v>
      </c>
      <c r="E15" s="22" t="s">
        <v>107</v>
      </c>
      <c r="F15" s="22" t="s">
        <v>110</v>
      </c>
      <c r="G15" s="22" t="s">
        <v>82</v>
      </c>
      <c r="H15" s="22" t="s">
        <v>83</v>
      </c>
      <c r="I15" s="22" t="s">
        <v>119</v>
      </c>
      <c r="J15" s="24" t="s">
        <v>5</v>
      </c>
      <c r="K15" s="22" t="s">
        <v>8</v>
      </c>
      <c r="L15" s="22" t="s">
        <v>92</v>
      </c>
      <c r="M15" s="22" t="s">
        <v>92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75">
      <c r="A16" s="22">
        <v>15</v>
      </c>
      <c r="B16" s="34" t="s">
        <v>60</v>
      </c>
      <c r="C16" s="22" t="s">
        <v>61</v>
      </c>
      <c r="D16" s="22" t="s">
        <v>120</v>
      </c>
      <c r="E16" s="22" t="s">
        <v>107</v>
      </c>
      <c r="F16" s="22" t="s">
        <v>94</v>
      </c>
      <c r="G16" s="22" t="s">
        <v>82</v>
      </c>
      <c r="H16" s="22" t="s">
        <v>83</v>
      </c>
      <c r="I16" s="22" t="s">
        <v>121</v>
      </c>
      <c r="J16" s="24" t="s">
        <v>5</v>
      </c>
      <c r="K16" s="22" t="s">
        <v>8</v>
      </c>
      <c r="L16" s="22" t="s">
        <v>92</v>
      </c>
      <c r="M16" s="22" t="s">
        <v>92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75">
      <c r="A17" s="22">
        <v>16</v>
      </c>
      <c r="B17" s="34" t="s">
        <v>62</v>
      </c>
      <c r="C17" s="22" t="s">
        <v>63</v>
      </c>
      <c r="D17" s="22" t="s">
        <v>122</v>
      </c>
      <c r="E17" s="22" t="s">
        <v>87</v>
      </c>
      <c r="F17" s="22" t="s">
        <v>110</v>
      </c>
      <c r="G17" s="22" t="s">
        <v>82</v>
      </c>
      <c r="H17" s="22" t="s">
        <v>83</v>
      </c>
      <c r="I17" s="22" t="s">
        <v>123</v>
      </c>
      <c r="J17" s="24" t="s">
        <v>5</v>
      </c>
      <c r="K17" s="22" t="s">
        <v>8</v>
      </c>
      <c r="L17" s="22" t="s">
        <v>92</v>
      </c>
      <c r="M17" s="22" t="s">
        <v>92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75">
      <c r="A18" s="22">
        <v>15</v>
      </c>
      <c r="B18" s="34" t="s">
        <v>64</v>
      </c>
      <c r="C18" s="22" t="s">
        <v>65</v>
      </c>
      <c r="D18" s="22" t="s">
        <v>124</v>
      </c>
      <c r="E18" s="22" t="s">
        <v>107</v>
      </c>
      <c r="F18" s="22" t="s">
        <v>110</v>
      </c>
      <c r="G18" s="22" t="s">
        <v>82</v>
      </c>
      <c r="H18" s="22" t="s">
        <v>83</v>
      </c>
      <c r="I18" s="22" t="s">
        <v>125</v>
      </c>
      <c r="J18" s="24" t="s">
        <v>5</v>
      </c>
      <c r="K18" s="22" t="s">
        <v>8</v>
      </c>
      <c r="L18" s="22" t="s">
        <v>92</v>
      </c>
      <c r="M18" s="22" t="s">
        <v>92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25.1">
      <c r="A19" s="22">
        <v>16</v>
      </c>
      <c r="B19" s="34" t="s">
        <v>66</v>
      </c>
      <c r="C19" s="22" t="s">
        <v>67</v>
      </c>
      <c r="D19" s="22" t="s">
        <v>126</v>
      </c>
      <c r="E19" s="22" t="s">
        <v>87</v>
      </c>
      <c r="F19" s="22" t="s">
        <v>110</v>
      </c>
      <c r="G19" s="22" t="s">
        <v>82</v>
      </c>
      <c r="H19" s="22" t="s">
        <v>83</v>
      </c>
      <c r="I19" s="22" t="s">
        <v>127</v>
      </c>
      <c r="J19" s="24" t="s">
        <v>5</v>
      </c>
      <c r="K19" s="22" t="s">
        <v>8</v>
      </c>
      <c r="L19" s="22" t="s">
        <v>92</v>
      </c>
      <c r="M19" s="22" t="s">
        <v>92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25.1">
      <c r="A20" s="22">
        <v>16</v>
      </c>
      <c r="B20" s="34" t="s">
        <v>68</v>
      </c>
      <c r="C20" s="22" t="s">
        <v>69</v>
      </c>
      <c r="D20" s="22" t="s">
        <v>128</v>
      </c>
      <c r="E20" s="22" t="s">
        <v>107</v>
      </c>
      <c r="F20" s="22" t="s">
        <v>110</v>
      </c>
      <c r="G20" s="22" t="s">
        <v>82</v>
      </c>
      <c r="H20" s="22" t="s">
        <v>83</v>
      </c>
      <c r="I20" s="22" t="s">
        <v>129</v>
      </c>
      <c r="J20" s="24" t="s">
        <v>5</v>
      </c>
      <c r="K20" s="22" t="s">
        <v>8</v>
      </c>
      <c r="L20" s="22" t="s">
        <v>92</v>
      </c>
      <c r="M20" s="22" t="s">
        <v>92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2.6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24.9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24.9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24.9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6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6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6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6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6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6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24.9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.6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13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13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3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3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129"/>
  <sheetViews>
    <sheetView zoomScale="58" zoomScaleNormal="58" workbookViewId="0">
      <pane ySplit="1" topLeftCell="A34" activePane="bottomLeft" state="frozen"/>
      <selection pane="bottomLeft" activeCell="D38" sqref="D38"/>
    </sheetView>
  </sheetViews>
  <sheetFormatPr defaultColWidth="12.5703125" defaultRowHeight="12.75" customHeight="1"/>
  <cols>
    <col min="1" max="1" width="17.7109375" style="5" customWidth="1"/>
    <col min="2" max="2" width="19" style="5" customWidth="1"/>
    <col min="3" max="4" width="33.28515625" style="5" customWidth="1"/>
    <col min="5" max="5" width="39.140625" style="5" customWidth="1"/>
    <col min="6" max="7" width="36" style="5" customWidth="1"/>
    <col min="8" max="9" width="17.42578125" style="5" customWidth="1"/>
    <col min="10" max="10" width="10.85546875" style="5" bestFit="1" customWidth="1"/>
    <col min="11" max="11" width="10.85546875" style="5" customWidth="1"/>
    <col min="12" max="27" width="15.140625" style="5" customWidth="1"/>
    <col min="28" max="16384" width="12.5703125" style="5"/>
  </cols>
  <sheetData>
    <row r="1" spans="1:27" ht="12.75" customHeight="1">
      <c r="A1" s="25" t="s">
        <v>130</v>
      </c>
      <c r="B1" s="25" t="s">
        <v>131</v>
      </c>
      <c r="C1" s="25" t="s">
        <v>4</v>
      </c>
      <c r="D1" s="25" t="s">
        <v>132</v>
      </c>
      <c r="E1" s="25" t="s">
        <v>133</v>
      </c>
      <c r="F1" s="25" t="s">
        <v>134</v>
      </c>
      <c r="G1" s="25" t="s">
        <v>72</v>
      </c>
      <c r="H1" s="25" t="s">
        <v>135</v>
      </c>
      <c r="I1" s="25" t="s">
        <v>73</v>
      </c>
      <c r="J1" s="25" t="s">
        <v>3</v>
      </c>
      <c r="K1" s="25" t="s">
        <v>136</v>
      </c>
      <c r="L1" s="25" t="s">
        <v>30</v>
      </c>
      <c r="M1" s="25" t="s">
        <v>137</v>
      </c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 spans="1:27" ht="50.1">
      <c r="A2" s="22" t="s">
        <v>138</v>
      </c>
      <c r="B2" s="22" t="s">
        <v>139</v>
      </c>
      <c r="C2" s="22" t="s">
        <v>140</v>
      </c>
      <c r="D2" s="23" t="s">
        <v>141</v>
      </c>
      <c r="E2" s="22" t="s">
        <v>142</v>
      </c>
      <c r="F2" s="22" t="s">
        <v>87</v>
      </c>
      <c r="G2" s="22" t="s">
        <v>143</v>
      </c>
      <c r="H2" s="22" t="s">
        <v>144</v>
      </c>
      <c r="I2" s="22" t="s">
        <v>21</v>
      </c>
      <c r="J2" s="24" t="s">
        <v>6</v>
      </c>
      <c r="K2" s="22" t="s">
        <v>5</v>
      </c>
      <c r="L2" s="22"/>
      <c r="M2" s="22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50.1">
      <c r="A3" s="22" t="s">
        <v>145</v>
      </c>
      <c r="B3" s="22" t="s">
        <v>139</v>
      </c>
      <c r="C3" s="22" t="s">
        <v>146</v>
      </c>
      <c r="D3" s="23" t="s">
        <v>147</v>
      </c>
      <c r="E3" s="22" t="s">
        <v>148</v>
      </c>
      <c r="F3" s="22" t="s">
        <v>149</v>
      </c>
      <c r="G3" s="22" t="s">
        <v>150</v>
      </c>
      <c r="H3" s="22" t="s">
        <v>144</v>
      </c>
      <c r="I3" s="22" t="s">
        <v>21</v>
      </c>
      <c r="J3" s="24" t="s">
        <v>6</v>
      </c>
      <c r="K3" s="22" t="s">
        <v>5</v>
      </c>
      <c r="L3" s="22"/>
      <c r="M3" s="22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62.6">
      <c r="A4" s="22" t="s">
        <v>151</v>
      </c>
      <c r="B4" s="22" t="s">
        <v>152</v>
      </c>
      <c r="C4" s="22" t="s">
        <v>153</v>
      </c>
      <c r="D4" s="23" t="s">
        <v>141</v>
      </c>
      <c r="E4" s="22" t="s">
        <v>154</v>
      </c>
      <c r="F4" s="22" t="s">
        <v>155</v>
      </c>
      <c r="G4" s="22" t="s">
        <v>156</v>
      </c>
      <c r="H4" s="22" t="s">
        <v>144</v>
      </c>
      <c r="I4" s="22" t="s">
        <v>21</v>
      </c>
      <c r="J4" s="24" t="s">
        <v>6</v>
      </c>
      <c r="K4" s="22" t="s">
        <v>5</v>
      </c>
      <c r="L4" s="22"/>
      <c r="M4" s="22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62.6">
      <c r="A5" s="22" t="s">
        <v>157</v>
      </c>
      <c r="B5" s="22" t="s">
        <v>152</v>
      </c>
      <c r="C5" s="22" t="s">
        <v>158</v>
      </c>
      <c r="D5" s="23" t="s">
        <v>159</v>
      </c>
      <c r="E5" s="22" t="s">
        <v>154</v>
      </c>
      <c r="F5" s="22" t="s">
        <v>87</v>
      </c>
      <c r="G5" s="22" t="s">
        <v>160</v>
      </c>
      <c r="H5" s="22" t="s">
        <v>144</v>
      </c>
      <c r="I5" s="22" t="s">
        <v>21</v>
      </c>
      <c r="J5" s="24" t="s">
        <v>6</v>
      </c>
      <c r="K5" s="22" t="s">
        <v>5</v>
      </c>
      <c r="L5" s="22"/>
      <c r="M5" s="22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212.45">
      <c r="A6" s="22" t="s">
        <v>84</v>
      </c>
      <c r="B6" s="22" t="s">
        <v>161</v>
      </c>
      <c r="C6" s="22" t="s">
        <v>162</v>
      </c>
      <c r="D6" s="23" t="s">
        <v>163</v>
      </c>
      <c r="E6" s="22" t="s">
        <v>164</v>
      </c>
      <c r="F6" s="23" t="s">
        <v>80</v>
      </c>
      <c r="G6" s="23" t="s">
        <v>81</v>
      </c>
      <c r="H6" s="22" t="s">
        <v>165</v>
      </c>
      <c r="I6" s="22" t="s">
        <v>21</v>
      </c>
      <c r="J6" s="24" t="s">
        <v>6</v>
      </c>
      <c r="K6" s="22" t="s">
        <v>5</v>
      </c>
      <c r="L6" s="22" t="s">
        <v>32</v>
      </c>
      <c r="M6" s="22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212.45">
      <c r="A7" s="22" t="s">
        <v>88</v>
      </c>
      <c r="B7" s="22" t="s">
        <v>161</v>
      </c>
      <c r="C7" s="22" t="s">
        <v>166</v>
      </c>
      <c r="D7" s="23" t="s">
        <v>159</v>
      </c>
      <c r="E7" s="22" t="s">
        <v>167</v>
      </c>
      <c r="F7" s="22" t="s">
        <v>87</v>
      </c>
      <c r="G7" s="23" t="s">
        <v>81</v>
      </c>
      <c r="H7" s="22" t="s">
        <v>165</v>
      </c>
      <c r="I7" s="22" t="s">
        <v>21</v>
      </c>
      <c r="J7" s="24" t="s">
        <v>6</v>
      </c>
      <c r="K7" s="22" t="s">
        <v>5</v>
      </c>
      <c r="L7" s="22" t="s">
        <v>34</v>
      </c>
      <c r="M7" s="22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50.1">
      <c r="A8" s="22" t="s">
        <v>168</v>
      </c>
      <c r="B8" s="22" t="s">
        <v>161</v>
      </c>
      <c r="C8" s="22" t="s">
        <v>169</v>
      </c>
      <c r="D8" s="23" t="s">
        <v>141</v>
      </c>
      <c r="E8" s="22" t="s">
        <v>170</v>
      </c>
      <c r="F8" s="22" t="s">
        <v>87</v>
      </c>
      <c r="G8" s="22" t="s">
        <v>171</v>
      </c>
      <c r="H8" s="22" t="s">
        <v>144</v>
      </c>
      <c r="I8" s="22" t="s">
        <v>21</v>
      </c>
      <c r="J8" s="24" t="s">
        <v>6</v>
      </c>
      <c r="K8" s="22" t="s">
        <v>5</v>
      </c>
      <c r="L8" s="22"/>
      <c r="M8" s="22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50.1">
      <c r="A9" s="22" t="s">
        <v>172</v>
      </c>
      <c r="B9" s="22" t="s">
        <v>161</v>
      </c>
      <c r="C9" s="22" t="s">
        <v>173</v>
      </c>
      <c r="D9" s="23" t="s">
        <v>174</v>
      </c>
      <c r="E9" s="22" t="s">
        <v>175</v>
      </c>
      <c r="F9" s="22" t="s">
        <v>87</v>
      </c>
      <c r="G9" s="22" t="s">
        <v>176</v>
      </c>
      <c r="H9" s="22" t="s">
        <v>144</v>
      </c>
      <c r="I9" s="22" t="s">
        <v>21</v>
      </c>
      <c r="J9" s="24" t="s">
        <v>6</v>
      </c>
      <c r="K9" s="22" t="s">
        <v>5</v>
      </c>
      <c r="L9" s="22"/>
      <c r="M9" s="22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75">
      <c r="A10" s="22" t="s">
        <v>177</v>
      </c>
      <c r="B10" s="22" t="s">
        <v>178</v>
      </c>
      <c r="C10" s="22" t="s">
        <v>179</v>
      </c>
      <c r="D10" s="23" t="s">
        <v>163</v>
      </c>
      <c r="E10" s="22" t="s">
        <v>180</v>
      </c>
      <c r="F10" s="22" t="s">
        <v>181</v>
      </c>
      <c r="G10" s="22" t="s">
        <v>182</v>
      </c>
      <c r="H10" s="22" t="s">
        <v>144</v>
      </c>
      <c r="I10" s="22" t="s">
        <v>21</v>
      </c>
      <c r="J10" s="24" t="s">
        <v>6</v>
      </c>
      <c r="K10" s="22" t="s">
        <v>5</v>
      </c>
      <c r="L10" s="22"/>
      <c r="M10" s="22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75">
      <c r="A11" s="22" t="s">
        <v>183</v>
      </c>
      <c r="B11" s="22" t="s">
        <v>178</v>
      </c>
      <c r="C11" s="22" t="s">
        <v>184</v>
      </c>
      <c r="D11" s="23" t="s">
        <v>141</v>
      </c>
      <c r="E11" s="22" t="s">
        <v>185</v>
      </c>
      <c r="F11" s="22" t="s">
        <v>87</v>
      </c>
      <c r="G11" s="22" t="s">
        <v>171</v>
      </c>
      <c r="H11" s="22" t="s">
        <v>144</v>
      </c>
      <c r="I11" s="22" t="s">
        <v>21</v>
      </c>
      <c r="J11" s="24" t="s">
        <v>6</v>
      </c>
      <c r="K11" s="22" t="s">
        <v>5</v>
      </c>
      <c r="L11" s="22"/>
      <c r="M11" s="22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75">
      <c r="A12" s="22" t="s">
        <v>186</v>
      </c>
      <c r="B12" s="22" t="s">
        <v>178</v>
      </c>
      <c r="C12" s="22" t="s">
        <v>187</v>
      </c>
      <c r="D12" s="23" t="s">
        <v>163</v>
      </c>
      <c r="E12" s="22" t="s">
        <v>188</v>
      </c>
      <c r="F12" s="22" t="s">
        <v>87</v>
      </c>
      <c r="G12" s="22" t="s">
        <v>189</v>
      </c>
      <c r="H12" s="22" t="s">
        <v>144</v>
      </c>
      <c r="I12" s="22" t="s">
        <v>21</v>
      </c>
      <c r="J12" s="24" t="s">
        <v>6</v>
      </c>
      <c r="K12" s="22" t="s">
        <v>5</v>
      </c>
      <c r="L12" s="22"/>
      <c r="M12" s="22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75">
      <c r="A13" s="22" t="s">
        <v>190</v>
      </c>
      <c r="B13" s="22" t="s">
        <v>178</v>
      </c>
      <c r="C13" s="22" t="s">
        <v>191</v>
      </c>
      <c r="D13" s="23" t="s">
        <v>174</v>
      </c>
      <c r="E13" s="22" t="s">
        <v>192</v>
      </c>
      <c r="F13" s="22" t="s">
        <v>87</v>
      </c>
      <c r="G13" s="22" t="s">
        <v>193</v>
      </c>
      <c r="H13" s="22" t="s">
        <v>144</v>
      </c>
      <c r="I13" s="22" t="s">
        <v>21</v>
      </c>
      <c r="J13" s="24" t="s">
        <v>6</v>
      </c>
      <c r="K13" s="22" t="s">
        <v>5</v>
      </c>
      <c r="L13" s="22"/>
      <c r="M13" s="22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25.1">
      <c r="A14" s="22" t="s">
        <v>91</v>
      </c>
      <c r="B14" s="22" t="s">
        <v>194</v>
      </c>
      <c r="C14" s="22" t="s">
        <v>195</v>
      </c>
      <c r="D14" s="23" t="s">
        <v>196</v>
      </c>
      <c r="E14" s="22" t="s">
        <v>197</v>
      </c>
      <c r="F14" s="22" t="s">
        <v>80</v>
      </c>
      <c r="G14" s="22" t="s">
        <v>90</v>
      </c>
      <c r="H14" s="22" t="s">
        <v>165</v>
      </c>
      <c r="I14" s="22" t="s">
        <v>21</v>
      </c>
      <c r="J14" s="24" t="s">
        <v>6</v>
      </c>
      <c r="K14" s="22" t="s">
        <v>5</v>
      </c>
      <c r="L14" s="22" t="s">
        <v>36</v>
      </c>
      <c r="M14" s="22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50.1">
      <c r="A15" s="22" t="s">
        <v>198</v>
      </c>
      <c r="B15" s="22" t="s">
        <v>194</v>
      </c>
      <c r="C15" s="22" t="s">
        <v>199</v>
      </c>
      <c r="D15" s="23" t="s">
        <v>141</v>
      </c>
      <c r="E15" s="22" t="s">
        <v>200</v>
      </c>
      <c r="F15" s="22" t="s">
        <v>87</v>
      </c>
      <c r="G15" s="22" t="s">
        <v>201</v>
      </c>
      <c r="H15" s="22" t="s">
        <v>144</v>
      </c>
      <c r="I15" s="22" t="s">
        <v>21</v>
      </c>
      <c r="J15" s="24" t="s">
        <v>6</v>
      </c>
      <c r="K15" s="22" t="s">
        <v>5</v>
      </c>
      <c r="L15" s="22"/>
      <c r="M15" s="22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50.1">
      <c r="A16" s="22" t="s">
        <v>95</v>
      </c>
      <c r="B16" s="22" t="s">
        <v>194</v>
      </c>
      <c r="C16" s="22" t="s">
        <v>202</v>
      </c>
      <c r="D16" s="23" t="s">
        <v>203</v>
      </c>
      <c r="E16" s="22" t="s">
        <v>204</v>
      </c>
      <c r="F16" s="22" t="s">
        <v>87</v>
      </c>
      <c r="G16" s="22" t="s">
        <v>94</v>
      </c>
      <c r="H16" s="22" t="s">
        <v>165</v>
      </c>
      <c r="I16" s="22" t="s">
        <v>21</v>
      </c>
      <c r="J16" s="24" t="s">
        <v>6</v>
      </c>
      <c r="K16" s="22" t="s">
        <v>5</v>
      </c>
      <c r="L16" s="22" t="s">
        <v>38</v>
      </c>
      <c r="M16" s="22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75">
      <c r="A17" s="22" t="s">
        <v>98</v>
      </c>
      <c r="B17" s="22" t="s">
        <v>205</v>
      </c>
      <c r="C17" s="22" t="s">
        <v>206</v>
      </c>
      <c r="D17" s="23" t="s">
        <v>207</v>
      </c>
      <c r="E17" s="22" t="s">
        <v>208</v>
      </c>
      <c r="F17" s="22" t="s">
        <v>97</v>
      </c>
      <c r="G17" s="22" t="s">
        <v>94</v>
      </c>
      <c r="H17" s="22" t="s">
        <v>165</v>
      </c>
      <c r="I17" s="22" t="s">
        <v>21</v>
      </c>
      <c r="J17" s="24" t="s">
        <v>6</v>
      </c>
      <c r="K17" s="22" t="s">
        <v>5</v>
      </c>
      <c r="L17" s="22" t="s">
        <v>40</v>
      </c>
      <c r="M17" s="22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75">
      <c r="A18" s="22" t="s">
        <v>209</v>
      </c>
      <c r="B18" s="22" t="s">
        <v>205</v>
      </c>
      <c r="C18" s="22" t="s">
        <v>210</v>
      </c>
      <c r="D18" s="23" t="s">
        <v>141</v>
      </c>
      <c r="E18" s="22" t="s">
        <v>211</v>
      </c>
      <c r="F18" s="22" t="s">
        <v>87</v>
      </c>
      <c r="G18" s="22" t="s">
        <v>201</v>
      </c>
      <c r="H18" s="22" t="s">
        <v>144</v>
      </c>
      <c r="I18" s="22" t="s">
        <v>21</v>
      </c>
      <c r="J18" s="24" t="s">
        <v>6</v>
      </c>
      <c r="K18" s="22" t="s">
        <v>5</v>
      </c>
      <c r="L18" s="22"/>
      <c r="M18" s="22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75">
      <c r="A19" s="22" t="s">
        <v>100</v>
      </c>
      <c r="B19" s="22" t="s">
        <v>205</v>
      </c>
      <c r="C19" s="22" t="s">
        <v>212</v>
      </c>
      <c r="D19" s="23" t="s">
        <v>203</v>
      </c>
      <c r="E19" s="22" t="s">
        <v>213</v>
      </c>
      <c r="F19" s="22" t="s">
        <v>87</v>
      </c>
      <c r="G19" s="22" t="s">
        <v>94</v>
      </c>
      <c r="H19" s="22" t="s">
        <v>165</v>
      </c>
      <c r="I19" s="22" t="s">
        <v>21</v>
      </c>
      <c r="J19" s="24" t="s">
        <v>6</v>
      </c>
      <c r="K19" s="22" t="s">
        <v>5</v>
      </c>
      <c r="L19" s="22" t="s">
        <v>42</v>
      </c>
      <c r="M19" s="22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75">
      <c r="A20" s="22" t="s">
        <v>103</v>
      </c>
      <c r="B20" s="22" t="s">
        <v>214</v>
      </c>
      <c r="C20" s="22" t="s">
        <v>215</v>
      </c>
      <c r="D20" s="23" t="s">
        <v>207</v>
      </c>
      <c r="E20" s="22" t="s">
        <v>216</v>
      </c>
      <c r="F20" s="22" t="s">
        <v>97</v>
      </c>
      <c r="G20" s="22" t="s">
        <v>102</v>
      </c>
      <c r="H20" s="22" t="s">
        <v>165</v>
      </c>
      <c r="I20" s="22" t="s">
        <v>21</v>
      </c>
      <c r="J20" s="24" t="s">
        <v>6</v>
      </c>
      <c r="K20" s="22" t="s">
        <v>5</v>
      </c>
      <c r="L20" s="22" t="s">
        <v>44</v>
      </c>
      <c r="M20" s="22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75">
      <c r="A21" s="22" t="s">
        <v>217</v>
      </c>
      <c r="B21" s="22" t="s">
        <v>214</v>
      </c>
      <c r="C21" s="22" t="s">
        <v>218</v>
      </c>
      <c r="D21" s="23" t="s">
        <v>141</v>
      </c>
      <c r="E21" s="22" t="s">
        <v>219</v>
      </c>
      <c r="F21" s="22" t="s">
        <v>87</v>
      </c>
      <c r="G21" s="22" t="s">
        <v>201</v>
      </c>
      <c r="H21" s="22" t="s">
        <v>144</v>
      </c>
      <c r="I21" s="22" t="s">
        <v>21</v>
      </c>
      <c r="J21" s="24" t="s">
        <v>6</v>
      </c>
      <c r="K21" s="22" t="s">
        <v>5</v>
      </c>
      <c r="L21" s="22"/>
      <c r="M21" s="22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75">
      <c r="A22" s="22" t="s">
        <v>220</v>
      </c>
      <c r="B22" s="22" t="s">
        <v>214</v>
      </c>
      <c r="C22" s="22" t="s">
        <v>221</v>
      </c>
      <c r="D22" s="23" t="s">
        <v>222</v>
      </c>
      <c r="E22" s="22" t="s">
        <v>223</v>
      </c>
      <c r="F22" s="22" t="s">
        <v>87</v>
      </c>
      <c r="G22" s="22" t="s">
        <v>224</v>
      </c>
      <c r="H22" s="22" t="s">
        <v>144</v>
      </c>
      <c r="I22" s="22" t="s">
        <v>21</v>
      </c>
      <c r="J22" s="24" t="s">
        <v>6</v>
      </c>
      <c r="K22" s="22" t="s">
        <v>5</v>
      </c>
      <c r="L22" s="22"/>
      <c r="M22" s="22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75">
      <c r="A23" s="22" t="s">
        <v>225</v>
      </c>
      <c r="B23" s="22" t="s">
        <v>214</v>
      </c>
      <c r="C23" s="22" t="s">
        <v>226</v>
      </c>
      <c r="D23" s="23" t="s">
        <v>203</v>
      </c>
      <c r="E23" s="22" t="s">
        <v>227</v>
      </c>
      <c r="F23" s="22" t="s">
        <v>87</v>
      </c>
      <c r="G23" s="22" t="s">
        <v>228</v>
      </c>
      <c r="H23" s="22" t="s">
        <v>144</v>
      </c>
      <c r="I23" s="22" t="s">
        <v>21</v>
      </c>
      <c r="J23" s="24" t="s">
        <v>6</v>
      </c>
      <c r="K23" s="22" t="s">
        <v>5</v>
      </c>
      <c r="L23" s="22"/>
      <c r="M23" s="22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74.95">
      <c r="A24" s="22" t="s">
        <v>229</v>
      </c>
      <c r="B24" s="22" t="s">
        <v>230</v>
      </c>
      <c r="C24" s="22" t="s">
        <v>231</v>
      </c>
      <c r="D24" s="23" t="s">
        <v>141</v>
      </c>
      <c r="E24" s="22" t="s">
        <v>232</v>
      </c>
      <c r="F24" s="22" t="s">
        <v>87</v>
      </c>
      <c r="G24" s="22" t="s">
        <v>233</v>
      </c>
      <c r="H24" s="22" t="s">
        <v>144</v>
      </c>
      <c r="I24" s="22" t="s">
        <v>21</v>
      </c>
      <c r="J24" s="24" t="s">
        <v>234</v>
      </c>
      <c r="K24" s="22" t="s">
        <v>5</v>
      </c>
      <c r="L24" s="22"/>
      <c r="M24" s="22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87.6">
      <c r="A25" s="22" t="s">
        <v>235</v>
      </c>
      <c r="B25" s="22" t="s">
        <v>230</v>
      </c>
      <c r="C25" s="22" t="s">
        <v>236</v>
      </c>
      <c r="D25" s="23" t="s">
        <v>207</v>
      </c>
      <c r="E25" s="22" t="s">
        <v>237</v>
      </c>
      <c r="F25" s="22" t="s">
        <v>87</v>
      </c>
      <c r="G25" s="22" t="s">
        <v>238</v>
      </c>
      <c r="H25" s="22" t="s">
        <v>144</v>
      </c>
      <c r="I25" s="22" t="s">
        <v>21</v>
      </c>
      <c r="J25" s="24" t="s">
        <v>234</v>
      </c>
      <c r="K25" s="22" t="s">
        <v>5</v>
      </c>
      <c r="L25" s="22"/>
      <c r="M25" s="22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87.6">
      <c r="A26" s="22" t="s">
        <v>239</v>
      </c>
      <c r="B26" s="22" t="s">
        <v>230</v>
      </c>
      <c r="C26" s="22" t="s">
        <v>240</v>
      </c>
      <c r="D26" s="23" t="s">
        <v>222</v>
      </c>
      <c r="E26" s="22" t="s">
        <v>241</v>
      </c>
      <c r="F26" s="22" t="s">
        <v>87</v>
      </c>
      <c r="G26" s="22" t="s">
        <v>242</v>
      </c>
      <c r="H26" s="22" t="s">
        <v>144</v>
      </c>
      <c r="I26" s="22" t="s">
        <v>21</v>
      </c>
      <c r="J26" s="24" t="s">
        <v>234</v>
      </c>
      <c r="K26" s="22" t="s">
        <v>5</v>
      </c>
      <c r="L26" s="22"/>
      <c r="M26" s="22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87.6">
      <c r="A27" s="22" t="s">
        <v>243</v>
      </c>
      <c r="B27" s="22" t="s">
        <v>230</v>
      </c>
      <c r="C27" s="22" t="s">
        <v>244</v>
      </c>
      <c r="D27" s="23" t="s">
        <v>203</v>
      </c>
      <c r="E27" s="22" t="s">
        <v>245</v>
      </c>
      <c r="F27" s="22" t="s">
        <v>87</v>
      </c>
      <c r="G27" s="22" t="s">
        <v>246</v>
      </c>
      <c r="H27" s="22" t="s">
        <v>144</v>
      </c>
      <c r="I27" s="22" t="s">
        <v>21</v>
      </c>
      <c r="J27" s="24" t="s">
        <v>234</v>
      </c>
      <c r="K27" s="22" t="s">
        <v>5</v>
      </c>
      <c r="L27" s="22"/>
      <c r="M27" s="22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87.6">
      <c r="A28" s="22" t="s">
        <v>247</v>
      </c>
      <c r="B28" s="22" t="s">
        <v>230</v>
      </c>
      <c r="C28" s="22" t="s">
        <v>248</v>
      </c>
      <c r="D28" s="23" t="s">
        <v>249</v>
      </c>
      <c r="E28" s="22" t="s">
        <v>250</v>
      </c>
      <c r="F28" s="22" t="s">
        <v>97</v>
      </c>
      <c r="G28" s="22" t="s">
        <v>251</v>
      </c>
      <c r="H28" s="22" t="s">
        <v>144</v>
      </c>
      <c r="I28" s="22" t="s">
        <v>21</v>
      </c>
      <c r="J28" s="24" t="s">
        <v>234</v>
      </c>
      <c r="K28" s="22" t="s">
        <v>5</v>
      </c>
      <c r="L28" s="22"/>
      <c r="M28" s="22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50.1">
      <c r="A29" s="22" t="s">
        <v>105</v>
      </c>
      <c r="B29" s="22" t="s">
        <v>252</v>
      </c>
      <c r="C29" s="22" t="s">
        <v>253</v>
      </c>
      <c r="D29" s="23" t="s">
        <v>203</v>
      </c>
      <c r="E29" s="22" t="s">
        <v>254</v>
      </c>
      <c r="F29" s="22" t="s">
        <v>87</v>
      </c>
      <c r="G29" s="22" t="s">
        <v>94</v>
      </c>
      <c r="H29" s="22" t="s">
        <v>165</v>
      </c>
      <c r="I29" s="22" t="s">
        <v>21</v>
      </c>
      <c r="J29" s="24" t="s">
        <v>234</v>
      </c>
      <c r="K29" s="22" t="s">
        <v>5</v>
      </c>
      <c r="L29" s="22" t="s">
        <v>46</v>
      </c>
      <c r="M29" s="22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50.1">
      <c r="A30" s="22" t="s">
        <v>255</v>
      </c>
      <c r="B30" s="22" t="s">
        <v>252</v>
      </c>
      <c r="C30" s="22" t="s">
        <v>256</v>
      </c>
      <c r="D30" s="23" t="s">
        <v>141</v>
      </c>
      <c r="E30" s="22" t="s">
        <v>257</v>
      </c>
      <c r="F30" s="22" t="s">
        <v>87</v>
      </c>
      <c r="G30" s="22" t="s">
        <v>201</v>
      </c>
      <c r="H30" s="22" t="s">
        <v>144</v>
      </c>
      <c r="I30" s="22" t="s">
        <v>21</v>
      </c>
      <c r="J30" s="24" t="s">
        <v>234</v>
      </c>
      <c r="K30" s="22" t="s">
        <v>5</v>
      </c>
      <c r="L30" s="22"/>
      <c r="M30" s="22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50.1">
      <c r="A31" s="22" t="s">
        <v>108</v>
      </c>
      <c r="B31" s="22" t="s">
        <v>252</v>
      </c>
      <c r="C31" s="22" t="s">
        <v>258</v>
      </c>
      <c r="D31" s="23" t="s">
        <v>207</v>
      </c>
      <c r="E31" s="22" t="s">
        <v>259</v>
      </c>
      <c r="F31" s="22" t="s">
        <v>107</v>
      </c>
      <c r="G31" s="22" t="s">
        <v>94</v>
      </c>
      <c r="H31" s="22" t="s">
        <v>165</v>
      </c>
      <c r="I31" s="22" t="s">
        <v>21</v>
      </c>
      <c r="J31" s="24" t="s">
        <v>234</v>
      </c>
      <c r="K31" s="22" t="s">
        <v>5</v>
      </c>
      <c r="L31" s="22" t="s">
        <v>48</v>
      </c>
      <c r="M31" s="22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50.1">
      <c r="A32" s="22" t="s">
        <v>260</v>
      </c>
      <c r="B32" s="22" t="s">
        <v>261</v>
      </c>
      <c r="C32" s="22" t="s">
        <v>262</v>
      </c>
      <c r="D32" s="23" t="s">
        <v>141</v>
      </c>
      <c r="E32" s="22" t="s">
        <v>263</v>
      </c>
      <c r="F32" s="22" t="s">
        <v>87</v>
      </c>
      <c r="G32" s="22" t="s">
        <v>201</v>
      </c>
      <c r="H32" s="22" t="s">
        <v>144</v>
      </c>
      <c r="I32" s="22" t="s">
        <v>21</v>
      </c>
      <c r="J32" s="24" t="s">
        <v>234</v>
      </c>
      <c r="K32" s="22" t="s">
        <v>5</v>
      </c>
      <c r="L32" s="22"/>
      <c r="M32" s="22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50.1">
      <c r="A33" s="22" t="s">
        <v>111</v>
      </c>
      <c r="B33" s="22" t="s">
        <v>261</v>
      </c>
      <c r="C33" s="22" t="s">
        <v>264</v>
      </c>
      <c r="D33" s="23" t="s">
        <v>265</v>
      </c>
      <c r="E33" s="22" t="s">
        <v>266</v>
      </c>
      <c r="F33" s="22" t="s">
        <v>87</v>
      </c>
      <c r="G33" s="22" t="s">
        <v>110</v>
      </c>
      <c r="H33" s="22" t="s">
        <v>165</v>
      </c>
      <c r="I33" s="22" t="s">
        <v>21</v>
      </c>
      <c r="J33" s="24" t="s">
        <v>234</v>
      </c>
      <c r="K33" s="22" t="s">
        <v>5</v>
      </c>
      <c r="L33" s="22" t="s">
        <v>50</v>
      </c>
      <c r="M33" s="22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50.1">
      <c r="A34" s="22" t="s">
        <v>113</v>
      </c>
      <c r="B34" s="22" t="s">
        <v>261</v>
      </c>
      <c r="C34" s="22" t="s">
        <v>267</v>
      </c>
      <c r="D34" s="23" t="s">
        <v>203</v>
      </c>
      <c r="E34" s="22" t="s">
        <v>268</v>
      </c>
      <c r="F34" s="22" t="s">
        <v>87</v>
      </c>
      <c r="G34" s="22" t="s">
        <v>110</v>
      </c>
      <c r="H34" s="22" t="s">
        <v>165</v>
      </c>
      <c r="I34" s="22" t="s">
        <v>21</v>
      </c>
      <c r="J34" s="24" t="s">
        <v>234</v>
      </c>
      <c r="K34" s="22" t="s">
        <v>5</v>
      </c>
      <c r="L34" s="22" t="s">
        <v>52</v>
      </c>
      <c r="M34" s="22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50.1">
      <c r="A35" s="22" t="s">
        <v>115</v>
      </c>
      <c r="B35" s="22" t="s">
        <v>261</v>
      </c>
      <c r="C35" s="22" t="s">
        <v>269</v>
      </c>
      <c r="D35" s="23" t="s">
        <v>207</v>
      </c>
      <c r="E35" s="22" t="s">
        <v>270</v>
      </c>
      <c r="F35" s="22" t="s">
        <v>107</v>
      </c>
      <c r="G35" s="22" t="s">
        <v>110</v>
      </c>
      <c r="H35" s="22" t="s">
        <v>165</v>
      </c>
      <c r="I35" s="22" t="s">
        <v>21</v>
      </c>
      <c r="J35" s="24" t="s">
        <v>234</v>
      </c>
      <c r="K35" s="22" t="s">
        <v>5</v>
      </c>
      <c r="L35" s="22" t="s">
        <v>54</v>
      </c>
      <c r="M35" s="22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99.95">
      <c r="A36" s="22" t="s">
        <v>271</v>
      </c>
      <c r="B36" s="22" t="s">
        <v>272</v>
      </c>
      <c r="C36" s="22" t="s">
        <v>273</v>
      </c>
      <c r="D36" s="23" t="s">
        <v>141</v>
      </c>
      <c r="E36" s="22" t="s">
        <v>274</v>
      </c>
      <c r="F36" s="22" t="s">
        <v>87</v>
      </c>
      <c r="G36" s="22" t="s">
        <v>201</v>
      </c>
      <c r="H36" s="22" t="s">
        <v>144</v>
      </c>
      <c r="I36" s="22" t="s">
        <v>21</v>
      </c>
      <c r="J36" s="24" t="s">
        <v>234</v>
      </c>
      <c r="K36" s="22" t="s">
        <v>5</v>
      </c>
      <c r="L36" s="22"/>
      <c r="M36" s="22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99.95">
      <c r="A37" s="22" t="s">
        <v>117</v>
      </c>
      <c r="B37" s="22" t="s">
        <v>272</v>
      </c>
      <c r="C37" s="22" t="s">
        <v>275</v>
      </c>
      <c r="D37" s="23" t="s">
        <v>207</v>
      </c>
      <c r="E37" s="22" t="s">
        <v>276</v>
      </c>
      <c r="F37" s="22" t="s">
        <v>87</v>
      </c>
      <c r="G37" s="22" t="s">
        <v>110</v>
      </c>
      <c r="H37" s="22" t="s">
        <v>165</v>
      </c>
      <c r="I37" s="22" t="s">
        <v>21</v>
      </c>
      <c r="J37" s="24" t="s">
        <v>234</v>
      </c>
      <c r="K37" s="22" t="s">
        <v>5</v>
      </c>
      <c r="L37" s="22" t="s">
        <v>56</v>
      </c>
      <c r="M37" s="22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99.95">
      <c r="A38" s="22" t="s">
        <v>119</v>
      </c>
      <c r="B38" s="22" t="s">
        <v>272</v>
      </c>
      <c r="C38" s="22" t="s">
        <v>277</v>
      </c>
      <c r="D38" s="23" t="s">
        <v>207</v>
      </c>
      <c r="E38" s="22" t="s">
        <v>278</v>
      </c>
      <c r="F38" s="22" t="s">
        <v>107</v>
      </c>
      <c r="G38" s="22" t="s">
        <v>110</v>
      </c>
      <c r="H38" s="22" t="s">
        <v>165</v>
      </c>
      <c r="I38" s="22" t="s">
        <v>21</v>
      </c>
      <c r="J38" s="24" t="s">
        <v>234</v>
      </c>
      <c r="K38" s="22" t="s">
        <v>5</v>
      </c>
      <c r="L38" s="22" t="s">
        <v>58</v>
      </c>
      <c r="M38" s="22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75">
      <c r="A39" s="22" t="s">
        <v>279</v>
      </c>
      <c r="B39" s="22" t="s">
        <v>280</v>
      </c>
      <c r="C39" s="22" t="s">
        <v>281</v>
      </c>
      <c r="D39" s="23" t="s">
        <v>141</v>
      </c>
      <c r="E39" s="22" t="s">
        <v>282</v>
      </c>
      <c r="F39" s="22" t="s">
        <v>87</v>
      </c>
      <c r="G39" s="22" t="s">
        <v>283</v>
      </c>
      <c r="H39" s="22" t="s">
        <v>144</v>
      </c>
      <c r="I39" s="22" t="s">
        <v>21</v>
      </c>
      <c r="J39" s="24" t="s">
        <v>234</v>
      </c>
      <c r="K39" s="22" t="s">
        <v>5</v>
      </c>
      <c r="L39" s="22"/>
      <c r="M39" s="22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5.1">
      <c r="A40" s="22" t="s">
        <v>284</v>
      </c>
      <c r="B40" s="22" t="s">
        <v>280</v>
      </c>
      <c r="C40" s="22" t="s">
        <v>285</v>
      </c>
      <c r="D40" s="23" t="s">
        <v>141</v>
      </c>
      <c r="E40" s="22" t="s">
        <v>286</v>
      </c>
      <c r="F40" s="22" t="s">
        <v>287</v>
      </c>
      <c r="G40" s="22" t="s">
        <v>288</v>
      </c>
      <c r="H40" s="22" t="s">
        <v>144</v>
      </c>
      <c r="I40" s="22" t="s">
        <v>21</v>
      </c>
      <c r="J40" s="24" t="s">
        <v>234</v>
      </c>
      <c r="K40" s="22" t="s">
        <v>5</v>
      </c>
      <c r="L40" s="22"/>
      <c r="M40" s="22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6">
      <c r="A41" s="4"/>
      <c r="B41" s="4"/>
      <c r="C41" s="4"/>
      <c r="D41" s="4"/>
      <c r="E41" s="4"/>
      <c r="F41" s="4"/>
      <c r="G41" s="4"/>
      <c r="H41" s="4"/>
      <c r="I41" s="4"/>
      <c r="J41" s="20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6">
      <c r="A42" s="4"/>
      <c r="B42" s="4"/>
      <c r="C42" s="4"/>
      <c r="D42" s="4"/>
      <c r="E42" s="4"/>
      <c r="F42" s="4"/>
      <c r="G42" s="4"/>
      <c r="H42" s="4"/>
      <c r="I42" s="4"/>
      <c r="J42" s="20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6">
      <c r="A43" s="4"/>
      <c r="B43" s="4"/>
      <c r="C43" s="4"/>
      <c r="D43" s="4"/>
      <c r="E43" s="4"/>
      <c r="F43" s="4"/>
      <c r="G43" s="4"/>
      <c r="H43" s="4"/>
      <c r="I43" s="4"/>
      <c r="J43" s="20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6">
      <c r="A44" s="4"/>
      <c r="B44" s="4"/>
      <c r="C44" s="4"/>
      <c r="D44" s="4"/>
      <c r="E44" s="4"/>
      <c r="F44" s="4"/>
      <c r="G44" s="4"/>
      <c r="H44" s="4"/>
      <c r="I44" s="4"/>
      <c r="J44" s="20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6">
      <c r="A45" s="4"/>
      <c r="B45" s="4"/>
      <c r="C45" s="4"/>
      <c r="D45" s="4"/>
      <c r="E45" s="4"/>
      <c r="F45" s="4"/>
      <c r="G45" s="4"/>
      <c r="H45" s="4"/>
      <c r="I45" s="4"/>
      <c r="J45" s="20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6">
      <c r="A46" s="4"/>
      <c r="B46" s="4"/>
      <c r="C46" s="4"/>
      <c r="D46" s="4"/>
      <c r="E46" s="4"/>
      <c r="F46" s="4"/>
      <c r="G46" s="4"/>
      <c r="H46" s="4"/>
      <c r="I46" s="4"/>
      <c r="J46" s="20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6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6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6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6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6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6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6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6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6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6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6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6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6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6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6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6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6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6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6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6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6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6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6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6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6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.6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.6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.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.6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.6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.6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.6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.6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.6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.6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.6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.6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.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.6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.6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.6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.6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.6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.6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.6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.6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.6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.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.6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.6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.6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.6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.6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.6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.6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.6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.6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.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.6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.6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.6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.6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.6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.6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.6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.6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.6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.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.6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.6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.6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.6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.6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.6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.6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.6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 spans="1:27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spans="1: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27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</sheetData>
  <autoFilter ref="A1:M54" xr:uid="{00000000-0009-0000-0000-000003000000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6"/>
  <sheetViews>
    <sheetView topLeftCell="A10" zoomScale="59" zoomScaleNormal="59" workbookViewId="0">
      <selection activeCell="D14" sqref="D14"/>
    </sheetView>
  </sheetViews>
  <sheetFormatPr defaultColWidth="12.5703125" defaultRowHeight="12.6"/>
  <cols>
    <col min="1" max="1" width="17.7109375" style="5" customWidth="1"/>
    <col min="2" max="2" width="19" style="5" customWidth="1"/>
    <col min="3" max="4" width="33.28515625" style="5" customWidth="1"/>
    <col min="5" max="5" width="39.140625" style="5" customWidth="1"/>
    <col min="6" max="7" width="36" style="5" customWidth="1"/>
    <col min="8" max="9" width="17.42578125" style="5" customWidth="1"/>
    <col min="10" max="10" width="10.85546875" style="5" bestFit="1" customWidth="1"/>
    <col min="11" max="11" width="10.85546875" style="5" customWidth="1"/>
    <col min="12" max="27" width="15.140625" style="5" customWidth="1"/>
    <col min="28" max="16384" width="12.5703125" style="5"/>
  </cols>
  <sheetData>
    <row r="1" spans="1:27" ht="12.75" customHeight="1">
      <c r="A1" s="25" t="s">
        <v>130</v>
      </c>
      <c r="B1" s="25" t="s">
        <v>131</v>
      </c>
      <c r="C1" s="25" t="s">
        <v>4</v>
      </c>
      <c r="D1" s="25" t="s">
        <v>132</v>
      </c>
      <c r="E1" s="25" t="s">
        <v>133</v>
      </c>
      <c r="F1" s="25" t="s">
        <v>134</v>
      </c>
      <c r="G1" s="25" t="s">
        <v>72</v>
      </c>
      <c r="H1" s="25" t="s">
        <v>135</v>
      </c>
      <c r="I1" s="25" t="s">
        <v>73</v>
      </c>
      <c r="J1" s="25" t="s">
        <v>3</v>
      </c>
      <c r="K1" s="25" t="s">
        <v>136</v>
      </c>
      <c r="L1" s="25" t="s">
        <v>30</v>
      </c>
      <c r="M1" s="25" t="s">
        <v>137</v>
      </c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 spans="1:27" ht="50.1">
      <c r="A2" s="22" t="s">
        <v>289</v>
      </c>
      <c r="B2" s="22" t="s">
        <v>139</v>
      </c>
      <c r="C2" s="22" t="s">
        <v>140</v>
      </c>
      <c r="D2" s="23" t="s">
        <v>141</v>
      </c>
      <c r="E2" s="22" t="s">
        <v>290</v>
      </c>
      <c r="F2" s="22" t="s">
        <v>87</v>
      </c>
      <c r="G2" s="22" t="s">
        <v>143</v>
      </c>
      <c r="H2" s="22" t="s">
        <v>144</v>
      </c>
      <c r="I2" s="22" t="s">
        <v>21</v>
      </c>
      <c r="J2" s="24" t="s">
        <v>234</v>
      </c>
      <c r="K2" s="22" t="s">
        <v>5</v>
      </c>
      <c r="L2" s="22"/>
      <c r="M2" s="22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50.1">
      <c r="A3" s="22" t="s">
        <v>291</v>
      </c>
      <c r="B3" s="22" t="s">
        <v>139</v>
      </c>
      <c r="C3" s="22" t="s">
        <v>146</v>
      </c>
      <c r="D3" s="23" t="s">
        <v>163</v>
      </c>
      <c r="E3" s="22" t="s">
        <v>292</v>
      </c>
      <c r="F3" s="22" t="s">
        <v>293</v>
      </c>
      <c r="G3" s="22" t="s">
        <v>294</v>
      </c>
      <c r="H3" s="22" t="s">
        <v>144</v>
      </c>
      <c r="I3" s="22" t="s">
        <v>21</v>
      </c>
      <c r="J3" s="24" t="s">
        <v>234</v>
      </c>
      <c r="K3" s="22" t="s">
        <v>5</v>
      </c>
      <c r="L3" s="22"/>
      <c r="M3" s="22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74.95">
      <c r="A4" s="22" t="s">
        <v>295</v>
      </c>
      <c r="B4" s="22" t="s">
        <v>230</v>
      </c>
      <c r="C4" s="22" t="s">
        <v>231</v>
      </c>
      <c r="D4" s="23" t="s">
        <v>141</v>
      </c>
      <c r="E4" s="22" t="s">
        <v>232</v>
      </c>
      <c r="F4" s="22" t="s">
        <v>87</v>
      </c>
      <c r="G4" s="22" t="s">
        <v>233</v>
      </c>
      <c r="H4" s="22" t="s">
        <v>144</v>
      </c>
      <c r="I4" s="22" t="s">
        <v>21</v>
      </c>
      <c r="J4" s="24" t="s">
        <v>234</v>
      </c>
      <c r="K4" s="22" t="s">
        <v>5</v>
      </c>
      <c r="L4" s="22"/>
      <c r="M4" s="22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87.6">
      <c r="A5" s="22" t="s">
        <v>296</v>
      </c>
      <c r="B5" s="22" t="s">
        <v>230</v>
      </c>
      <c r="C5" s="22" t="s">
        <v>236</v>
      </c>
      <c r="D5" s="23" t="s">
        <v>297</v>
      </c>
      <c r="E5" s="22" t="s">
        <v>237</v>
      </c>
      <c r="F5" s="22" t="s">
        <v>87</v>
      </c>
      <c r="G5" s="22" t="s">
        <v>238</v>
      </c>
      <c r="H5" s="22" t="s">
        <v>144</v>
      </c>
      <c r="I5" s="22" t="s">
        <v>21</v>
      </c>
      <c r="J5" s="24" t="s">
        <v>234</v>
      </c>
      <c r="K5" s="22" t="s">
        <v>5</v>
      </c>
      <c r="L5" s="22"/>
      <c r="M5" s="22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87.6">
      <c r="A6" s="22" t="s">
        <v>298</v>
      </c>
      <c r="B6" s="22" t="s">
        <v>230</v>
      </c>
      <c r="C6" s="22" t="s">
        <v>240</v>
      </c>
      <c r="D6" s="23" t="s">
        <v>299</v>
      </c>
      <c r="E6" s="22" t="s">
        <v>241</v>
      </c>
      <c r="F6" s="22" t="s">
        <v>87</v>
      </c>
      <c r="G6" s="22" t="s">
        <v>242</v>
      </c>
      <c r="H6" s="22" t="s">
        <v>144</v>
      </c>
      <c r="I6" s="22" t="s">
        <v>21</v>
      </c>
      <c r="J6" s="24" t="s">
        <v>234</v>
      </c>
      <c r="K6" s="22" t="s">
        <v>5</v>
      </c>
      <c r="L6" s="22"/>
      <c r="M6" s="22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87.6">
      <c r="A7" s="22" t="s">
        <v>300</v>
      </c>
      <c r="B7" s="22" t="s">
        <v>230</v>
      </c>
      <c r="C7" s="22" t="s">
        <v>301</v>
      </c>
      <c r="D7" s="23" t="s">
        <v>302</v>
      </c>
      <c r="E7" s="22" t="s">
        <v>245</v>
      </c>
      <c r="F7" s="22" t="s">
        <v>87</v>
      </c>
      <c r="G7" s="22" t="s">
        <v>246</v>
      </c>
      <c r="H7" s="22" t="s">
        <v>144</v>
      </c>
      <c r="I7" s="22" t="s">
        <v>21</v>
      </c>
      <c r="J7" s="24" t="s">
        <v>234</v>
      </c>
      <c r="K7" s="22" t="s">
        <v>5</v>
      </c>
      <c r="L7" s="22"/>
      <c r="M7" s="22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87.6">
      <c r="A8" s="22" t="s">
        <v>303</v>
      </c>
      <c r="B8" s="22" t="s">
        <v>230</v>
      </c>
      <c r="C8" s="22" t="s">
        <v>304</v>
      </c>
      <c r="D8" s="23" t="s">
        <v>305</v>
      </c>
      <c r="E8" s="22" t="s">
        <v>250</v>
      </c>
      <c r="F8" s="22" t="s">
        <v>97</v>
      </c>
      <c r="G8" s="22" t="s">
        <v>251</v>
      </c>
      <c r="H8" s="22" t="s">
        <v>144</v>
      </c>
      <c r="I8" s="22" t="s">
        <v>21</v>
      </c>
      <c r="J8" s="24" t="s">
        <v>234</v>
      </c>
      <c r="K8" s="22" t="s">
        <v>5</v>
      </c>
      <c r="L8" s="22"/>
      <c r="M8" s="22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50.1">
      <c r="A9" s="22" t="s">
        <v>121</v>
      </c>
      <c r="B9" s="22" t="s">
        <v>252</v>
      </c>
      <c r="C9" s="22" t="s">
        <v>306</v>
      </c>
      <c r="D9" s="23" t="s">
        <v>297</v>
      </c>
      <c r="E9" s="22" t="s">
        <v>307</v>
      </c>
      <c r="F9" s="22" t="s">
        <v>107</v>
      </c>
      <c r="G9" s="22" t="s">
        <v>94</v>
      </c>
      <c r="H9" s="22" t="s">
        <v>165</v>
      </c>
      <c r="I9" s="22" t="s">
        <v>21</v>
      </c>
      <c r="J9" s="24" t="s">
        <v>234</v>
      </c>
      <c r="K9" s="22" t="s">
        <v>5</v>
      </c>
      <c r="L9" s="22" t="s">
        <v>60</v>
      </c>
      <c r="M9" s="22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50.1">
      <c r="A10" s="22" t="s">
        <v>308</v>
      </c>
      <c r="B10" s="22" t="s">
        <v>261</v>
      </c>
      <c r="C10" s="22" t="s">
        <v>262</v>
      </c>
      <c r="D10" s="23" t="s">
        <v>141</v>
      </c>
      <c r="E10" s="22" t="s">
        <v>263</v>
      </c>
      <c r="F10" s="22" t="s">
        <v>87</v>
      </c>
      <c r="G10" s="22" t="s">
        <v>201</v>
      </c>
      <c r="H10" s="22" t="s">
        <v>144</v>
      </c>
      <c r="I10" s="22" t="s">
        <v>21</v>
      </c>
      <c r="J10" s="24" t="s">
        <v>234</v>
      </c>
      <c r="K10" s="22" t="s">
        <v>5</v>
      </c>
      <c r="L10" s="22"/>
      <c r="M10" s="22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50.1">
      <c r="A11" s="22" t="s">
        <v>123</v>
      </c>
      <c r="B11" s="22" t="s">
        <v>261</v>
      </c>
      <c r="C11" s="22" t="s">
        <v>309</v>
      </c>
      <c r="D11" s="23" t="s">
        <v>302</v>
      </c>
      <c r="E11" s="22" t="s">
        <v>268</v>
      </c>
      <c r="F11" s="22" t="s">
        <v>87</v>
      </c>
      <c r="G11" s="22" t="s">
        <v>110</v>
      </c>
      <c r="H11" s="22" t="s">
        <v>165</v>
      </c>
      <c r="I11" s="22" t="s">
        <v>21</v>
      </c>
      <c r="J11" s="24" t="s">
        <v>234</v>
      </c>
      <c r="K11" s="22" t="s">
        <v>5</v>
      </c>
      <c r="L11" s="22" t="s">
        <v>62</v>
      </c>
      <c r="M11" s="22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50.1">
      <c r="A12" s="22" t="s">
        <v>125</v>
      </c>
      <c r="B12" s="22" t="s">
        <v>261</v>
      </c>
      <c r="C12" s="22" t="s">
        <v>310</v>
      </c>
      <c r="D12" s="23" t="s">
        <v>297</v>
      </c>
      <c r="E12" s="22" t="s">
        <v>270</v>
      </c>
      <c r="F12" s="22" t="s">
        <v>107</v>
      </c>
      <c r="G12" s="22" t="s">
        <v>110</v>
      </c>
      <c r="H12" s="22" t="s">
        <v>165</v>
      </c>
      <c r="I12" s="22" t="s">
        <v>21</v>
      </c>
      <c r="J12" s="24" t="s">
        <v>234</v>
      </c>
      <c r="K12" s="22" t="s">
        <v>5</v>
      </c>
      <c r="L12" s="22" t="s">
        <v>64</v>
      </c>
      <c r="M12" s="22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99.95">
      <c r="A13" s="22" t="s">
        <v>311</v>
      </c>
      <c r="B13" s="22" t="s">
        <v>272</v>
      </c>
      <c r="C13" s="22" t="s">
        <v>273</v>
      </c>
      <c r="D13" s="23" t="s">
        <v>141</v>
      </c>
      <c r="E13" s="22" t="s">
        <v>274</v>
      </c>
      <c r="F13" s="22" t="s">
        <v>87</v>
      </c>
      <c r="G13" s="22" t="s">
        <v>201</v>
      </c>
      <c r="H13" s="22" t="s">
        <v>144</v>
      </c>
      <c r="I13" s="22" t="s">
        <v>21</v>
      </c>
      <c r="J13" s="24" t="s">
        <v>234</v>
      </c>
      <c r="K13" s="22" t="s">
        <v>5</v>
      </c>
      <c r="L13" s="22"/>
      <c r="M13" s="22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99.95">
      <c r="A14" s="22" t="s">
        <v>127</v>
      </c>
      <c r="B14" s="22" t="s">
        <v>272</v>
      </c>
      <c r="C14" s="22" t="s">
        <v>275</v>
      </c>
      <c r="D14" s="23" t="s">
        <v>297</v>
      </c>
      <c r="E14" s="22" t="s">
        <v>276</v>
      </c>
      <c r="F14" s="22" t="s">
        <v>87</v>
      </c>
      <c r="G14" s="22" t="s">
        <v>110</v>
      </c>
      <c r="H14" s="22" t="s">
        <v>165</v>
      </c>
      <c r="I14" s="22" t="s">
        <v>21</v>
      </c>
      <c r="J14" s="24" t="s">
        <v>234</v>
      </c>
      <c r="K14" s="22" t="s">
        <v>5</v>
      </c>
      <c r="L14" s="22" t="s">
        <v>66</v>
      </c>
      <c r="M14" s="22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99.95">
      <c r="A15" s="22" t="s">
        <v>129</v>
      </c>
      <c r="B15" s="22" t="s">
        <v>272</v>
      </c>
      <c r="C15" s="22" t="s">
        <v>312</v>
      </c>
      <c r="D15" s="23" t="s">
        <v>297</v>
      </c>
      <c r="E15" s="22" t="s">
        <v>278</v>
      </c>
      <c r="F15" s="22" t="s">
        <v>107</v>
      </c>
      <c r="G15" s="22" t="s">
        <v>110</v>
      </c>
      <c r="H15" s="22" t="s">
        <v>165</v>
      </c>
      <c r="I15" s="22" t="s">
        <v>21</v>
      </c>
      <c r="J15" s="24" t="s">
        <v>234</v>
      </c>
      <c r="K15" s="22" t="s">
        <v>5</v>
      </c>
      <c r="L15" s="22" t="s">
        <v>68</v>
      </c>
      <c r="M15" s="22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75">
      <c r="A16" s="22" t="s">
        <v>313</v>
      </c>
      <c r="B16" s="22" t="s">
        <v>280</v>
      </c>
      <c r="C16" s="22" t="s">
        <v>281</v>
      </c>
      <c r="D16" s="23" t="s">
        <v>141</v>
      </c>
      <c r="E16" s="22" t="s">
        <v>314</v>
      </c>
      <c r="F16" s="22" t="s">
        <v>87</v>
      </c>
      <c r="G16" s="22" t="s">
        <v>283</v>
      </c>
      <c r="H16" s="22" t="s">
        <v>144</v>
      </c>
      <c r="I16" s="22" t="s">
        <v>21</v>
      </c>
      <c r="J16" s="24" t="s">
        <v>234</v>
      </c>
      <c r="K16" s="22" t="s">
        <v>5</v>
      </c>
      <c r="L16" s="22"/>
      <c r="M16" s="22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25.1">
      <c r="A17" s="22" t="s">
        <v>315</v>
      </c>
      <c r="B17" s="22" t="s">
        <v>280</v>
      </c>
      <c r="C17" s="22" t="s">
        <v>285</v>
      </c>
      <c r="D17" s="23" t="s">
        <v>141</v>
      </c>
      <c r="E17" s="22" t="s">
        <v>316</v>
      </c>
      <c r="F17" s="22" t="s">
        <v>287</v>
      </c>
      <c r="G17" s="22" t="s">
        <v>288</v>
      </c>
      <c r="H17" s="22" t="s">
        <v>144</v>
      </c>
      <c r="I17" s="22" t="s">
        <v>21</v>
      </c>
      <c r="J17" s="24" t="s">
        <v>234</v>
      </c>
      <c r="K17" s="22" t="s">
        <v>5</v>
      </c>
      <c r="L17" s="22"/>
      <c r="M17" s="22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>
      <c r="A18" s="4"/>
      <c r="B18" s="4"/>
      <c r="C18" s="4"/>
      <c r="D18" s="4"/>
      <c r="E18" s="4"/>
      <c r="F18" s="4"/>
      <c r="G18" s="4"/>
      <c r="H18" s="4"/>
      <c r="I18" s="4"/>
      <c r="J18" s="20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>
      <c r="A19" s="4"/>
      <c r="B19" s="4"/>
      <c r="C19" s="4"/>
      <c r="D19" s="4"/>
      <c r="E19" s="4"/>
      <c r="F19" s="4"/>
      <c r="G19" s="4"/>
      <c r="H19" s="4"/>
      <c r="I19" s="4"/>
      <c r="J19" s="20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>
      <c r="A20" s="4"/>
      <c r="B20" s="4"/>
      <c r="C20" s="4"/>
      <c r="D20" s="4"/>
      <c r="E20" s="4"/>
      <c r="F20" s="4"/>
      <c r="G20" s="4"/>
      <c r="H20" s="4"/>
      <c r="I20" s="4"/>
      <c r="J20" s="20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>
      <c r="A21" s="4"/>
      <c r="B21" s="4"/>
      <c r="C21" s="4"/>
      <c r="D21" s="4"/>
      <c r="E21" s="4"/>
      <c r="F21" s="4"/>
      <c r="G21" s="4"/>
      <c r="H21" s="4"/>
      <c r="I21" s="4"/>
      <c r="J21" s="20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>
      <c r="A22" s="4"/>
      <c r="B22" s="4"/>
      <c r="C22" s="4"/>
      <c r="D22" s="4"/>
      <c r="E22" s="4"/>
      <c r="F22" s="4"/>
      <c r="G22" s="4"/>
      <c r="H22" s="4"/>
      <c r="I22" s="4"/>
      <c r="J22" s="20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>
      <c r="A23" s="4"/>
      <c r="B23" s="4"/>
      <c r="C23" s="4"/>
      <c r="D23" s="4"/>
      <c r="E23" s="4"/>
      <c r="F23" s="4"/>
      <c r="G23" s="4"/>
      <c r="H23" s="4"/>
      <c r="I23" s="4"/>
      <c r="J23" s="20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27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 spans="1:27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27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27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10"/>
  <sheetViews>
    <sheetView workbookViewId="0"/>
  </sheetViews>
  <sheetFormatPr defaultColWidth="12.5703125" defaultRowHeight="12.75" customHeight="1"/>
  <cols>
    <col min="1" max="3" width="15.140625" customWidth="1"/>
    <col min="4" max="4" width="21.7109375" customWidth="1"/>
    <col min="5" max="5" width="15.140625" customWidth="1"/>
    <col min="6" max="6" width="24.28515625" customWidth="1"/>
    <col min="7" max="19" width="15.140625" customWidth="1"/>
  </cols>
  <sheetData>
    <row r="1" spans="1:8" ht="12.75" customHeight="1">
      <c r="A1" s="1" t="s">
        <v>317</v>
      </c>
      <c r="B1" s="1" t="s">
        <v>318</v>
      </c>
      <c r="C1" s="1" t="s">
        <v>319</v>
      </c>
      <c r="D1" s="1" t="s">
        <v>133</v>
      </c>
      <c r="E1" s="1" t="s">
        <v>320</v>
      </c>
      <c r="F1" s="1" t="s">
        <v>134</v>
      </c>
      <c r="G1" s="1" t="s">
        <v>72</v>
      </c>
      <c r="H1" s="1" t="s">
        <v>321</v>
      </c>
    </row>
    <row r="2" spans="1:8" ht="12.75" customHeight="1">
      <c r="A2" s="2">
        <v>1</v>
      </c>
      <c r="B2" s="2" t="s">
        <v>322</v>
      </c>
      <c r="C2" s="2" t="s">
        <v>323</v>
      </c>
      <c r="D2" s="3" t="s">
        <v>324</v>
      </c>
      <c r="F2" s="3" t="s">
        <v>325</v>
      </c>
    </row>
    <row r="3" spans="1:8" ht="12.75" customHeight="1">
      <c r="C3" s="2" t="s">
        <v>326</v>
      </c>
      <c r="D3" s="3" t="s">
        <v>327</v>
      </c>
      <c r="E3" s="3" t="s">
        <v>328</v>
      </c>
      <c r="F3" s="3" t="s">
        <v>329</v>
      </c>
    </row>
    <row r="4" spans="1:8" ht="12.75" customHeight="1">
      <c r="C4" s="2" t="s">
        <v>330</v>
      </c>
      <c r="D4" s="3" t="s">
        <v>331</v>
      </c>
      <c r="E4" s="3" t="s">
        <v>332</v>
      </c>
      <c r="F4" s="3" t="s">
        <v>333</v>
      </c>
    </row>
    <row r="5" spans="1:8" ht="12.75" customHeight="1">
      <c r="A5" s="2">
        <v>2</v>
      </c>
      <c r="B5" s="2" t="s">
        <v>334</v>
      </c>
      <c r="C5" s="2" t="s">
        <v>335</v>
      </c>
      <c r="D5" s="3" t="s">
        <v>336</v>
      </c>
      <c r="F5" s="3" t="s">
        <v>337</v>
      </c>
    </row>
    <row r="6" spans="1:8" ht="12.75" customHeight="1">
      <c r="C6" s="2" t="s">
        <v>338</v>
      </c>
      <c r="D6" s="3" t="s">
        <v>339</v>
      </c>
      <c r="E6" s="3" t="s">
        <v>328</v>
      </c>
      <c r="F6" s="3" t="s">
        <v>340</v>
      </c>
    </row>
    <row r="7" spans="1:8" ht="12.75" customHeight="1">
      <c r="C7" s="2" t="s">
        <v>341</v>
      </c>
      <c r="D7" s="3" t="s">
        <v>342</v>
      </c>
      <c r="E7" s="3" t="s">
        <v>332</v>
      </c>
      <c r="F7" s="3" t="s">
        <v>343</v>
      </c>
    </row>
    <row r="8" spans="1:8" ht="12.75" customHeight="1">
      <c r="A8" s="2">
        <v>3</v>
      </c>
      <c r="B8" s="2" t="s">
        <v>344</v>
      </c>
      <c r="C8" s="2" t="s">
        <v>345</v>
      </c>
      <c r="D8" s="3" t="s">
        <v>346</v>
      </c>
      <c r="F8" s="3" t="s">
        <v>347</v>
      </c>
    </row>
    <row r="9" spans="1:8" ht="12.75" customHeight="1">
      <c r="C9" s="2" t="s">
        <v>348</v>
      </c>
      <c r="D9" s="3" t="s">
        <v>349</v>
      </c>
      <c r="E9" s="3" t="s">
        <v>350</v>
      </c>
      <c r="F9" s="3" t="s">
        <v>351</v>
      </c>
    </row>
    <row r="10" spans="1:8" ht="12.75" customHeight="1">
      <c r="C10" s="2" t="s">
        <v>352</v>
      </c>
      <c r="D10" s="3" t="s">
        <v>353</v>
      </c>
      <c r="E10" s="3" t="s">
        <v>332</v>
      </c>
      <c r="F10" s="3" t="s">
        <v>354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4"/>
  <sheetViews>
    <sheetView workbookViewId="0"/>
  </sheetViews>
  <sheetFormatPr defaultColWidth="12.5703125" defaultRowHeight="12.75" customHeight="1"/>
  <cols>
    <col min="1" max="3" width="15.140625" customWidth="1"/>
    <col min="4" max="4" width="22.5703125" customWidth="1"/>
    <col min="5" max="5" width="15.140625" customWidth="1"/>
    <col min="6" max="6" width="19.28515625" customWidth="1"/>
    <col min="7" max="19" width="15.140625" customWidth="1"/>
  </cols>
  <sheetData>
    <row r="1" spans="1:8" ht="12.75" customHeight="1">
      <c r="A1" s="1" t="s">
        <v>317</v>
      </c>
      <c r="B1" s="1" t="s">
        <v>318</v>
      </c>
      <c r="C1" s="1" t="s">
        <v>319</v>
      </c>
      <c r="D1" s="1" t="s">
        <v>133</v>
      </c>
      <c r="E1" s="1" t="s">
        <v>320</v>
      </c>
      <c r="F1" s="1" t="s">
        <v>134</v>
      </c>
      <c r="G1" s="1" t="s">
        <v>72</v>
      </c>
      <c r="H1" s="1" t="s">
        <v>321</v>
      </c>
    </row>
    <row r="2" spans="1:8" ht="12.75" customHeight="1">
      <c r="A2" s="2">
        <v>1</v>
      </c>
      <c r="B2" s="2" t="s">
        <v>355</v>
      </c>
      <c r="C2" s="2" t="s">
        <v>356</v>
      </c>
      <c r="D2" s="3" t="s">
        <v>357</v>
      </c>
      <c r="F2" s="3" t="s">
        <v>358</v>
      </c>
    </row>
    <row r="3" spans="1:8" ht="12.75" customHeight="1">
      <c r="C3" s="2" t="s">
        <v>359</v>
      </c>
      <c r="D3" s="3" t="s">
        <v>360</v>
      </c>
      <c r="E3" s="3" t="s">
        <v>361</v>
      </c>
      <c r="F3" s="3" t="s">
        <v>362</v>
      </c>
    </row>
    <row r="4" spans="1:8" ht="12.75" customHeight="1">
      <c r="C4" s="2" t="s">
        <v>363</v>
      </c>
      <c r="D4" s="3" t="s">
        <v>364</v>
      </c>
      <c r="E4" s="3" t="s">
        <v>332</v>
      </c>
      <c r="F4" s="3" t="s">
        <v>365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16"/>
  <sheetViews>
    <sheetView workbookViewId="0"/>
  </sheetViews>
  <sheetFormatPr defaultColWidth="12.5703125" defaultRowHeight="12.75" customHeight="1"/>
  <cols>
    <col min="1" max="3" width="15.140625" customWidth="1"/>
    <col min="4" max="4" width="20.85546875" customWidth="1"/>
    <col min="5" max="20" width="15.140625" customWidth="1"/>
  </cols>
  <sheetData>
    <row r="1" spans="1:8" ht="12.75" customHeight="1">
      <c r="A1" s="1" t="s">
        <v>317</v>
      </c>
      <c r="B1" s="1" t="s">
        <v>318</v>
      </c>
      <c r="C1" s="1" t="s">
        <v>319</v>
      </c>
      <c r="D1" s="1" t="s">
        <v>133</v>
      </c>
      <c r="E1" s="1" t="s">
        <v>320</v>
      </c>
      <c r="F1" s="1" t="s">
        <v>134</v>
      </c>
      <c r="G1" s="1" t="s">
        <v>72</v>
      </c>
      <c r="H1" s="1" t="s">
        <v>321</v>
      </c>
    </row>
    <row r="2" spans="1:8" ht="12.75" customHeight="1">
      <c r="A2" s="2">
        <v>1</v>
      </c>
      <c r="B2" s="2" t="s">
        <v>366</v>
      </c>
      <c r="C2" s="2" t="s">
        <v>367</v>
      </c>
      <c r="D2" s="3" t="s">
        <v>368</v>
      </c>
      <c r="E2" s="3"/>
      <c r="F2" s="3" t="s">
        <v>369</v>
      </c>
    </row>
    <row r="3" spans="1:8" ht="12.75" customHeight="1">
      <c r="C3" s="2" t="s">
        <v>370</v>
      </c>
      <c r="D3" s="3" t="s">
        <v>371</v>
      </c>
      <c r="E3" s="3" t="s">
        <v>332</v>
      </c>
      <c r="F3" s="3" t="s">
        <v>372</v>
      </c>
    </row>
    <row r="4" spans="1:8" ht="12.75" customHeight="1">
      <c r="C4" s="2" t="s">
        <v>373</v>
      </c>
    </row>
    <row r="5" spans="1:8" ht="12.75" customHeight="1">
      <c r="A5" s="2">
        <v>2</v>
      </c>
      <c r="B5" s="2" t="s">
        <v>322</v>
      </c>
      <c r="C5" s="2" t="s">
        <v>323</v>
      </c>
      <c r="D5" s="3" t="s">
        <v>324</v>
      </c>
      <c r="F5" s="3" t="s">
        <v>325</v>
      </c>
    </row>
    <row r="6" spans="1:8" ht="12.75" customHeight="1">
      <c r="C6" s="2" t="s">
        <v>326</v>
      </c>
      <c r="D6" s="3" t="s">
        <v>327</v>
      </c>
      <c r="E6" s="3" t="s">
        <v>328</v>
      </c>
      <c r="F6" s="3" t="s">
        <v>329</v>
      </c>
    </row>
    <row r="7" spans="1:8" ht="12.75" customHeight="1">
      <c r="C7" s="2" t="s">
        <v>330</v>
      </c>
      <c r="D7" s="3" t="s">
        <v>331</v>
      </c>
      <c r="E7" s="3" t="s">
        <v>332</v>
      </c>
      <c r="F7" s="3" t="s">
        <v>333</v>
      </c>
    </row>
    <row r="8" spans="1:8" ht="12.75" customHeight="1">
      <c r="A8" s="2">
        <v>3</v>
      </c>
      <c r="B8" s="2" t="s">
        <v>334</v>
      </c>
      <c r="C8" s="2" t="s">
        <v>335</v>
      </c>
      <c r="D8" s="3" t="s">
        <v>336</v>
      </c>
      <c r="F8" s="3" t="s">
        <v>337</v>
      </c>
    </row>
    <row r="9" spans="1:8" ht="12.75" customHeight="1">
      <c r="C9" s="2" t="s">
        <v>338</v>
      </c>
      <c r="D9" s="3" t="s">
        <v>339</v>
      </c>
      <c r="E9" s="3" t="s">
        <v>328</v>
      </c>
      <c r="F9" s="3" t="s">
        <v>340</v>
      </c>
    </row>
    <row r="10" spans="1:8" ht="12.75" customHeight="1">
      <c r="C10" s="2" t="s">
        <v>341</v>
      </c>
      <c r="D10" s="3" t="s">
        <v>342</v>
      </c>
      <c r="E10" s="3" t="s">
        <v>332</v>
      </c>
      <c r="F10" s="3" t="s">
        <v>343</v>
      </c>
    </row>
    <row r="11" spans="1:8" ht="12.75" customHeight="1">
      <c r="A11" s="2">
        <v>4</v>
      </c>
      <c r="B11" s="2" t="s">
        <v>344</v>
      </c>
      <c r="C11" s="2" t="s">
        <v>345</v>
      </c>
      <c r="D11" s="3" t="s">
        <v>346</v>
      </c>
      <c r="F11" s="3" t="s">
        <v>347</v>
      </c>
    </row>
    <row r="12" spans="1:8" ht="12.75" customHeight="1">
      <c r="C12" s="2" t="s">
        <v>348</v>
      </c>
      <c r="D12" s="3" t="s">
        <v>349</v>
      </c>
      <c r="E12" s="3" t="s">
        <v>350</v>
      </c>
      <c r="F12" s="3" t="s">
        <v>351</v>
      </c>
    </row>
    <row r="13" spans="1:8" ht="12.75" customHeight="1">
      <c r="C13" s="2" t="s">
        <v>352</v>
      </c>
      <c r="D13" s="3" t="s">
        <v>353</v>
      </c>
      <c r="E13" s="3" t="s">
        <v>332</v>
      </c>
      <c r="F13" s="3" t="s">
        <v>354</v>
      </c>
    </row>
    <row r="14" spans="1:8" ht="12.75" customHeight="1">
      <c r="A14" s="2">
        <v>5</v>
      </c>
      <c r="B14" s="2" t="s">
        <v>374</v>
      </c>
      <c r="C14" s="2" t="s">
        <v>375</v>
      </c>
    </row>
    <row r="15" spans="1:8" ht="12.75" customHeight="1">
      <c r="C15" s="2" t="s">
        <v>375</v>
      </c>
    </row>
    <row r="16" spans="1:8" ht="12.75" customHeight="1">
      <c r="C16" s="2" t="s">
        <v>375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H7"/>
  <sheetViews>
    <sheetView workbookViewId="0"/>
  </sheetViews>
  <sheetFormatPr defaultColWidth="12.5703125" defaultRowHeight="12.75" customHeight="1"/>
  <cols>
    <col min="1" max="5" width="15.140625" customWidth="1"/>
    <col min="6" max="6" width="21.5703125" customWidth="1"/>
    <col min="7" max="20" width="15.140625" customWidth="1"/>
  </cols>
  <sheetData>
    <row r="1" spans="1:8" ht="12.75" customHeight="1">
      <c r="A1" s="1" t="s">
        <v>317</v>
      </c>
      <c r="B1" s="1" t="s">
        <v>318</v>
      </c>
      <c r="C1" s="1" t="s">
        <v>319</v>
      </c>
      <c r="D1" s="1" t="s">
        <v>133</v>
      </c>
      <c r="E1" s="1" t="s">
        <v>320</v>
      </c>
      <c r="F1" s="1" t="s">
        <v>134</v>
      </c>
      <c r="G1" s="1" t="s">
        <v>72</v>
      </c>
      <c r="H1" s="1" t="s">
        <v>321</v>
      </c>
    </row>
    <row r="2" spans="1:8" ht="12.75" customHeight="1">
      <c r="A2" s="2">
        <v>1</v>
      </c>
      <c r="B2" s="2" t="s">
        <v>376</v>
      </c>
      <c r="C2" s="2" t="s">
        <v>377</v>
      </c>
      <c r="D2" s="3" t="s">
        <v>378</v>
      </c>
      <c r="F2" s="3" t="s">
        <v>379</v>
      </c>
    </row>
    <row r="3" spans="1:8" ht="12.75" customHeight="1">
      <c r="A3" s="2">
        <v>2</v>
      </c>
      <c r="B3" s="2" t="s">
        <v>380</v>
      </c>
      <c r="C3" s="2" t="s">
        <v>381</v>
      </c>
      <c r="D3" s="3" t="s">
        <v>382</v>
      </c>
      <c r="F3" s="3" t="s">
        <v>383</v>
      </c>
    </row>
    <row r="4" spans="1:8" ht="12.75" customHeight="1">
      <c r="C4" s="2" t="s">
        <v>384</v>
      </c>
      <c r="D4" s="2" t="s">
        <v>385</v>
      </c>
      <c r="E4" s="2" t="s">
        <v>386</v>
      </c>
      <c r="F4" s="3" t="s">
        <v>387</v>
      </c>
    </row>
    <row r="5" spans="1:8" ht="12.75" customHeight="1">
      <c r="C5" s="2" t="s">
        <v>388</v>
      </c>
      <c r="D5" s="2" t="s">
        <v>389</v>
      </c>
      <c r="E5" s="2" t="s">
        <v>390</v>
      </c>
      <c r="F5" s="3" t="s">
        <v>391</v>
      </c>
    </row>
    <row r="6" spans="1:8" ht="12.75" customHeight="1">
      <c r="C6" s="2" t="s">
        <v>392</v>
      </c>
      <c r="D6" s="2" t="s">
        <v>393</v>
      </c>
      <c r="E6" s="2" t="s">
        <v>394</v>
      </c>
      <c r="F6" s="3" t="s">
        <v>395</v>
      </c>
    </row>
    <row r="7" spans="1:8" ht="12.75" customHeight="1">
      <c r="A7" s="2">
        <v>3</v>
      </c>
      <c r="B7" s="2" t="s">
        <v>396</v>
      </c>
      <c r="C7" s="2" t="s">
        <v>397</v>
      </c>
      <c r="D7" s="2" t="s">
        <v>398</v>
      </c>
      <c r="E7" s="2" t="s">
        <v>399</v>
      </c>
      <c r="F7" s="3" t="s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Nguyen Dat</dc:creator>
  <cp:keywords>HCLClassification=Confidential</cp:keywords>
  <dc:description/>
  <cp:lastModifiedBy>Tran Anh</cp:lastModifiedBy>
  <cp:revision/>
  <dcterms:created xsi:type="dcterms:W3CDTF">2022-12-05T08:25:19Z</dcterms:created>
  <dcterms:modified xsi:type="dcterms:W3CDTF">2022-12-28T16:45:08Z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98b11fee-6476-42dd-86bc-0379a94f983e</vt:lpwstr>
  </property>
  <property fmtid="{D5CDD505-2E9C-101B-9397-08002B2CF9AE}" pid="3" name="HCLClassD6">
    <vt:lpwstr>False</vt:lpwstr>
  </property>
  <property fmtid="{D5CDD505-2E9C-101B-9397-08002B2CF9AE}" pid="4" name="HCLClassification">
    <vt:lpwstr>HCL_Cla5s_C0nf1dent1al</vt:lpwstr>
  </property>
</Properties>
</file>