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autoCompressPictures="0"/>
  <mc:AlternateContent xmlns:mc="http://schemas.openxmlformats.org/markup-compatibility/2006">
    <mc:Choice Requires="x15">
      <x15ac:absPath xmlns:x15ac="http://schemas.microsoft.com/office/spreadsheetml/2010/11/ac" url="C:\Users\pierr\Desktop\"/>
    </mc:Choice>
  </mc:AlternateContent>
  <xr:revisionPtr revIDLastSave="0" documentId="13_ncr:1_{AAF10C45-8575-48E5-96A3-8F6D7750B768}" xr6:coauthVersionLast="47" xr6:coauthVersionMax="47" xr10:uidLastSave="{00000000-0000-0000-0000-000000000000}"/>
  <workbookProtection workbookPassword="8E88" lockStructure="1"/>
  <bookViews>
    <workbookView xWindow="-100" yWindow="-100" windowWidth="21467" windowHeight="11576" tabRatio="917" xr2:uid="{00000000-000D-0000-FFFF-FFFF00000000}"/>
  </bookViews>
  <sheets>
    <sheet name="1-Candidat, établissement" sheetId="1" r:id="rId1"/>
    <sheet name="2- Epreuve EP1" sheetId="6" r:id="rId2"/>
    <sheet name="3- Epreuve EP2 " sheetId="17" r:id="rId3"/>
    <sheet name="4- Epreuve EP3 " sheetId="18" r:id="rId4"/>
    <sheet name="5- Synthèse" sheetId="24" r:id="rId5"/>
    <sheet name="5- Récapitulatif PFMP" sheetId="20" r:id="rId6"/>
    <sheet name="6- Attestation" sheetId="15" r:id="rId7"/>
    <sheet name="Feuil2" sheetId="22" r:id="rId8"/>
    <sheet name="6- PFMP" sheetId="19" state="hidden" r:id="rId9"/>
  </sheets>
  <definedNames>
    <definedName name="_xlnm.Print_Area" localSheetId="0">'1-Candidat, établissement'!$B$1:$H$29</definedName>
    <definedName name="_xlnm.Print_Area" localSheetId="1">'2- Epreuve EP1'!$A$1:$X$42</definedName>
    <definedName name="_xlnm.Print_Area" localSheetId="2">'3- Epreuve EP2 '!$A$1:$X$42</definedName>
    <definedName name="_xlnm.Print_Area" localSheetId="3">'4- Epreuve EP3 '!$A$1:$X$43</definedName>
    <definedName name="_xlnm.Print_Area" localSheetId="5">'5- Récapitulatif PFMP'!$B$1:$Q$22</definedName>
    <definedName name="_xlnm.Print_Area" localSheetId="4">'5- Synthèse'!$A$1:$Y$30</definedName>
    <definedName name="_xlnm.Print_Area" localSheetId="6">'6- Attestation'!$A$1:$O$40</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F9" i="15" l="1"/>
  <c r="K9" i="15"/>
  <c r="O8" i="18" l="1"/>
  <c r="H16" i="20" l="1"/>
  <c r="H17" i="20"/>
  <c r="H18" i="20"/>
  <c r="H19" i="20"/>
  <c r="H20" i="20"/>
  <c r="H15" i="20"/>
  <c r="C9" i="6" l="1"/>
  <c r="B9" i="6" l="1"/>
  <c r="A9" i="6"/>
  <c r="C13" i="15" l="1"/>
  <c r="N8" i="17" l="1"/>
  <c r="L5" i="15"/>
  <c r="H12" i="20"/>
  <c r="H11" i="20"/>
  <c r="E6" i="24"/>
  <c r="C23" i="15" l="1"/>
  <c r="B9" i="17"/>
  <c r="A6" i="6"/>
  <c r="J8" i="20"/>
  <c r="H8" i="20"/>
  <c r="B9" i="24"/>
  <c r="A9" i="24"/>
  <c r="B9" i="18"/>
  <c r="A9" i="18"/>
  <c r="A9" i="17"/>
  <c r="J15" i="20" l="1"/>
  <c r="J19" i="20" s="1"/>
  <c r="C15" i="15" l="1"/>
  <c r="C16" i="15"/>
  <c r="C18" i="15"/>
  <c r="C25" i="15"/>
  <c r="C26" i="15"/>
  <c r="C28" i="15"/>
  <c r="C35" i="15"/>
  <c r="C37" i="15"/>
  <c r="C38" i="15"/>
  <c r="C40" i="15"/>
  <c r="Q12" i="24" l="1"/>
  <c r="C9" i="17"/>
  <c r="Q16" i="24" s="1"/>
  <c r="C9" i="18" l="1"/>
  <c r="Q20" i="24" s="1"/>
  <c r="A6" i="24"/>
  <c r="N2" i="24"/>
  <c r="N2" i="6"/>
  <c r="A8" i="20"/>
  <c r="N4" i="20"/>
  <c r="N2" i="18"/>
  <c r="B18" i="15"/>
  <c r="B28" i="15" s="1"/>
  <c r="B40" i="15" s="1"/>
  <c r="B16" i="15"/>
  <c r="B26" i="15" s="1"/>
  <c r="B38" i="15" s="1"/>
  <c r="B15" i="15"/>
  <c r="B25" i="15" s="1"/>
  <c r="B37" i="15" s="1"/>
  <c r="B13" i="15"/>
  <c r="B23" i="15" s="1"/>
  <c r="B35" i="15" s="1"/>
  <c r="A6" i="18"/>
  <c r="A6" i="17"/>
  <c r="N2" i="17"/>
  <c r="L4" i="15"/>
  <c r="B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G2" authorId="0" shapeId="0" xr:uid="{965DFCD8-D522-4CDE-AF0F-1472DC4906C1}">
      <text>
        <r>
          <rPr>
            <b/>
            <sz val="9"/>
            <color indexed="81"/>
            <rFont val="Tahoma"/>
            <family val="2"/>
          </rPr>
          <t>Bertrand-Pascal Chapel:</t>
        </r>
        <r>
          <rPr>
            <sz val="9"/>
            <color indexed="81"/>
            <rFont val="Tahoma"/>
            <family val="2"/>
          </rPr>
          <t xml:space="preserve">
Indiquer l'année de certification</t>
        </r>
      </text>
    </comment>
    <comment ref="E17" authorId="0" shapeId="0" xr:uid="{8916D0ED-729D-4C49-8FEE-0663B1E855D5}">
      <text>
        <r>
          <rPr>
            <b/>
            <sz val="9"/>
            <color indexed="81"/>
            <rFont val="Tahoma"/>
            <family val="2"/>
          </rPr>
          <t xml:space="preserve">Bertrand-Pascal Chapel : </t>
        </r>
        <r>
          <rPr>
            <sz val="9"/>
            <color indexed="81"/>
            <rFont val="Tahoma"/>
            <family val="2"/>
          </rPr>
          <t xml:space="preserve">nom d'inscription du candidat
</t>
        </r>
      </text>
    </comment>
    <comment ref="E19" authorId="0" shapeId="0" xr:uid="{2EEBDF18-CF6C-464C-88AC-583B0E07202D}">
      <text>
        <r>
          <rPr>
            <b/>
            <sz val="9"/>
            <color indexed="81"/>
            <rFont val="Tahoma"/>
            <family val="2"/>
          </rPr>
          <t>Bertrand-Pascal Chapel:</t>
        </r>
        <r>
          <rPr>
            <sz val="9"/>
            <color indexed="81"/>
            <rFont val="Tahoma"/>
            <family val="2"/>
          </rPr>
          <t xml:space="preserve">
Prénom d'inscription du candidat</t>
        </r>
      </text>
    </comment>
    <comment ref="E21" authorId="0" shapeId="0" xr:uid="{243703B9-899D-4130-A41A-CD35C6DF5B6D}">
      <text>
        <r>
          <rPr>
            <b/>
            <sz val="9"/>
            <color indexed="81"/>
            <rFont val="Tahoma"/>
            <family val="2"/>
          </rPr>
          <t>Bertrand-Pascal Chapel:</t>
        </r>
        <r>
          <rPr>
            <sz val="9"/>
            <color indexed="81"/>
            <rFont val="Tahoma"/>
            <family val="2"/>
          </rPr>
          <t xml:space="preserve">
Numéro d'inscription à l'examen </t>
        </r>
      </text>
    </comment>
    <comment ref="E23" authorId="0" shapeId="0" xr:uid="{96654D54-FD34-48B9-B136-52D80639E402}">
      <text>
        <r>
          <rPr>
            <b/>
            <sz val="9"/>
            <color indexed="81"/>
            <rFont val="Tahoma"/>
            <family val="2"/>
          </rPr>
          <t>Bertrand-Pascal Chapel:</t>
        </r>
        <r>
          <rPr>
            <sz val="9"/>
            <color indexed="81"/>
            <rFont val="Tahoma"/>
            <family val="2"/>
          </rPr>
          <t xml:space="preserve">
(année(s) début-fin de cursus ; ex 2021-2023)</t>
        </r>
      </text>
    </comment>
    <comment ref="E25" authorId="0" shapeId="0" xr:uid="{59D034FB-1527-46C0-8067-10E7B1F82B61}">
      <text>
        <r>
          <rPr>
            <b/>
            <sz val="9"/>
            <color indexed="81"/>
            <rFont val="Tahoma"/>
            <family val="2"/>
          </rPr>
          <t xml:space="preserve">Bertrand-Pascal Chapel: Indiquer la durée du cycle par ex CAP 2 ans </t>
        </r>
        <r>
          <rPr>
            <sz val="9"/>
            <color indexed="81"/>
            <rFont val="Tahoma"/>
            <family val="2"/>
          </rPr>
          <t xml:space="preserve">
</t>
        </r>
      </text>
    </comment>
    <comment ref="E27" authorId="0" shapeId="0" xr:uid="{323D9C5E-DF5A-4977-8C76-48BA86990119}">
      <text>
        <r>
          <rPr>
            <b/>
            <sz val="9"/>
            <color indexed="81"/>
            <rFont val="Tahoma"/>
            <family val="2"/>
          </rPr>
          <t>Bertrand-Pascal Chapel:</t>
        </r>
        <r>
          <rPr>
            <sz val="9"/>
            <color indexed="81"/>
            <rFont val="Tahoma"/>
            <family val="2"/>
          </rPr>
          <t xml:space="preserve">
Division de l'année </t>
        </r>
      </text>
    </comment>
    <comment ref="E29" authorId="0" shapeId="0" xr:uid="{5F9B139C-974E-4DD9-A5F6-798FDFAA62E6}">
      <text>
        <r>
          <rPr>
            <b/>
            <sz val="9"/>
            <color indexed="81"/>
            <rFont val="Tahoma"/>
            <family val="2"/>
          </rPr>
          <t>Bertrand-Pascal Chapel:</t>
        </r>
        <r>
          <rPr>
            <sz val="9"/>
            <color indexed="81"/>
            <rFont val="Tahoma"/>
            <family val="2"/>
          </rPr>
          <t xml:space="preserve">
Nom, adresse, ville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A6" authorId="0" shapeId="0" xr:uid="{C975599D-9E27-4EFD-86B1-0C423296A813}">
      <text>
        <r>
          <rPr>
            <b/>
            <sz val="9"/>
            <color indexed="81"/>
            <rFont val="Tahoma"/>
            <family val="2"/>
          </rPr>
          <t>Bertrand-Pascal Chapel:</t>
        </r>
        <r>
          <rPr>
            <sz val="9"/>
            <color indexed="81"/>
            <rFont val="Tahoma"/>
            <family val="2"/>
          </rPr>
          <t xml:space="preserve">
Report automatique de la feuille "Candidat, établissement"</t>
        </r>
      </text>
    </comment>
    <comment ref="O8" authorId="0" shapeId="0" xr:uid="{AA9AC550-78FC-4C97-8E25-CCAE2C700C89}">
      <text>
        <r>
          <rPr>
            <b/>
            <sz val="9"/>
            <color indexed="81"/>
            <rFont val="Tahoma"/>
            <family val="2"/>
          </rPr>
          <t>Bertrand-Pascal Chapel:</t>
        </r>
        <r>
          <rPr>
            <sz val="9"/>
            <color indexed="81"/>
            <rFont val="Tahoma"/>
            <family val="2"/>
          </rPr>
          <t xml:space="preserve">
JJ/MM/AAAA</t>
        </r>
      </text>
    </comment>
    <comment ref="A9" authorId="0" shapeId="0" xr:uid="{FD450BB7-60CE-4BB6-A980-23CC08A2DDF5}">
      <text>
        <r>
          <rPr>
            <b/>
            <sz val="9"/>
            <color indexed="81"/>
            <rFont val="Tahoma"/>
            <family val="2"/>
          </rPr>
          <t>Bertrand-Pascal Chapel:</t>
        </r>
        <r>
          <rPr>
            <sz val="9"/>
            <color indexed="81"/>
            <rFont val="Tahoma"/>
            <family val="2"/>
          </rPr>
          <t xml:space="preserve">
Report automatique de la feuille "Candidat, établissement"</t>
        </r>
      </text>
    </comment>
    <comment ref="B9" authorId="0" shapeId="0" xr:uid="{725517EE-68DB-40D1-BCC9-41D0EC2BBDC1}">
      <text>
        <r>
          <rPr>
            <b/>
            <sz val="9"/>
            <color indexed="81"/>
            <rFont val="Tahoma"/>
            <family val="2"/>
          </rPr>
          <t>Bertrand-Pascal Chapel:</t>
        </r>
        <r>
          <rPr>
            <sz val="9"/>
            <color indexed="81"/>
            <rFont val="Tahoma"/>
            <family val="2"/>
          </rPr>
          <t xml:space="preserve">
Report automatique de la feuille "Candidat, établissement"</t>
        </r>
      </text>
    </comment>
    <comment ref="C9" authorId="0" shapeId="0" xr:uid="{5553FF09-CACF-432D-977D-256D0FD912FF}">
      <text>
        <r>
          <rPr>
            <b/>
            <sz val="9"/>
            <color indexed="81"/>
            <rFont val="Tahoma"/>
            <family val="2"/>
          </rPr>
          <t>Bertrand-Pascal Chapel:</t>
        </r>
        <r>
          <rPr>
            <sz val="9"/>
            <color indexed="81"/>
            <rFont val="Tahoma"/>
            <family val="2"/>
          </rPr>
          <t xml:space="preserve">
Report automatique de la note ligne 36</t>
        </r>
      </text>
    </comment>
    <comment ref="K36" authorId="0" shapeId="0" xr:uid="{7F22123F-1F3F-4000-8A02-BD0D4586D303}">
      <text>
        <r>
          <rPr>
            <b/>
            <sz val="9"/>
            <color indexed="81"/>
            <rFont val="Tahoma"/>
            <family val="2"/>
          </rPr>
          <t>Bertrand-Pascal Chapel:</t>
        </r>
        <r>
          <rPr>
            <sz val="9"/>
            <color indexed="81"/>
            <rFont val="Tahoma"/>
            <family val="2"/>
          </rPr>
          <t xml:space="preserve">
Indiquer la note sur 20 </t>
        </r>
      </text>
    </comment>
    <comment ref="A38" authorId="1" shapeId="0" xr:uid="{00000000-0006-0000-0100-000005000000}">
      <text>
        <r>
          <rPr>
            <b/>
            <sz val="9"/>
            <color indexed="81"/>
            <rFont val="Tahoma"/>
            <family val="2"/>
          </rPr>
          <t>Sandrine Dutrey:</t>
        </r>
        <r>
          <rPr>
            <sz val="9"/>
            <color indexed="81"/>
            <rFont val="Tahoma"/>
            <family val="2"/>
          </rPr>
          <t xml:space="preserve">
Appréciation motivée obligatoire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N2" authorId="0" shapeId="0" xr:uid="{3E11957B-5F93-46B7-9A95-CB058C8B859D}">
      <text>
        <r>
          <rPr>
            <b/>
            <sz val="9"/>
            <color indexed="81"/>
            <rFont val="Tahoma"/>
            <family val="2"/>
          </rPr>
          <t>Bertrand-Pascal Chapel:</t>
        </r>
        <r>
          <rPr>
            <sz val="9"/>
            <color indexed="81"/>
            <rFont val="Tahoma"/>
            <family val="2"/>
          </rPr>
          <t xml:space="preserve">
Report automatique de la feuille "Candidat, établissement"</t>
        </r>
      </text>
    </comment>
    <comment ref="A6" authorId="0" shapeId="0" xr:uid="{6A4B5150-EDA4-4F6C-800E-E0FDAA237D54}">
      <text>
        <r>
          <rPr>
            <b/>
            <sz val="9"/>
            <color indexed="81"/>
            <rFont val="Tahoma"/>
            <family val="2"/>
          </rPr>
          <t>Bertrand-Pascal Chapel:</t>
        </r>
        <r>
          <rPr>
            <sz val="9"/>
            <color indexed="81"/>
            <rFont val="Tahoma"/>
            <family val="2"/>
          </rPr>
          <t xml:space="preserve">
Report automatique de l'onglet "Candidat, etablissement"</t>
        </r>
      </text>
    </comment>
    <comment ref="N8" authorId="0" shapeId="0" xr:uid="{0DA3AF36-B982-4221-AACB-2AF39A93E449}">
      <text>
        <r>
          <rPr>
            <b/>
            <sz val="9"/>
            <color indexed="81"/>
            <rFont val="Tahoma"/>
            <family val="2"/>
          </rPr>
          <t>Bertrand-Pascal Chapel:</t>
        </r>
        <r>
          <rPr>
            <sz val="9"/>
            <color indexed="81"/>
            <rFont val="Tahoma"/>
            <family val="2"/>
          </rPr>
          <t xml:space="preserve">
JJ/MM/AAAA</t>
        </r>
      </text>
    </comment>
    <comment ref="A9" authorId="0" shapeId="0" xr:uid="{A6D79E58-31F5-4DA4-BD14-61D2B3D29E7F}">
      <text>
        <r>
          <rPr>
            <b/>
            <sz val="9"/>
            <color indexed="81"/>
            <rFont val="Tahoma"/>
            <family val="2"/>
          </rPr>
          <t>Bertrand-Pascal Chapel:</t>
        </r>
        <r>
          <rPr>
            <sz val="9"/>
            <color indexed="81"/>
            <rFont val="Tahoma"/>
            <family val="2"/>
          </rPr>
          <t xml:space="preserve">
Report automatique de la feuille "Candidat, établissement"</t>
        </r>
      </text>
    </comment>
    <comment ref="B9" authorId="0" shapeId="0" xr:uid="{A19F6F8B-A822-461F-A055-FA9421BEE933}">
      <text>
        <r>
          <rPr>
            <b/>
            <sz val="9"/>
            <color indexed="81"/>
            <rFont val="Tahoma"/>
            <family val="2"/>
          </rPr>
          <t>Bertrand-Pascal Chapel:</t>
        </r>
        <r>
          <rPr>
            <sz val="9"/>
            <color indexed="81"/>
            <rFont val="Tahoma"/>
            <family val="2"/>
          </rPr>
          <t xml:space="preserve">
Report automatique de la feuille "Candidat, établissement"</t>
        </r>
      </text>
    </comment>
    <comment ref="C9" authorId="0" shapeId="0" xr:uid="{50485737-3EDD-4C39-929C-FC1C261A4572}">
      <text>
        <r>
          <rPr>
            <b/>
            <sz val="9"/>
            <color indexed="81"/>
            <rFont val="Tahoma"/>
            <family val="2"/>
          </rPr>
          <t>Bertrand-Pascal Chapel:</t>
        </r>
        <r>
          <rPr>
            <sz val="9"/>
            <color indexed="81"/>
            <rFont val="Tahoma"/>
            <family val="2"/>
          </rPr>
          <t xml:space="preserve">
Report automatique de la note ligne 35</t>
        </r>
      </text>
    </comment>
    <comment ref="K35" authorId="0" shapeId="0" xr:uid="{ABF3DE72-FB6B-4F2A-BE1D-C38EA22628D9}">
      <text>
        <r>
          <rPr>
            <b/>
            <sz val="9"/>
            <color indexed="81"/>
            <rFont val="Tahoma"/>
            <family val="2"/>
          </rPr>
          <t>Bertrand-Pascal Chapel:</t>
        </r>
        <r>
          <rPr>
            <sz val="9"/>
            <color indexed="81"/>
            <rFont val="Tahoma"/>
            <family val="2"/>
          </rPr>
          <t xml:space="preserve">
Indiquer la note sur 20 </t>
        </r>
      </text>
    </comment>
    <comment ref="A37" authorId="1" shapeId="0" xr:uid="{00000000-0006-0000-0200-000004000000}">
      <text>
        <r>
          <rPr>
            <b/>
            <sz val="9"/>
            <color indexed="81"/>
            <rFont val="Tahoma"/>
            <family val="2"/>
          </rPr>
          <t>Sandrine Dutrey:</t>
        </r>
        <r>
          <rPr>
            <sz val="9"/>
            <color indexed="81"/>
            <rFont val="Tahoma"/>
            <family val="2"/>
          </rPr>
          <t xml:space="preserve">
Appréciation motivée obligatoire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N2" authorId="0" shapeId="0" xr:uid="{A2920F70-4316-4E61-A237-BB01303332D0}">
      <text>
        <r>
          <rPr>
            <b/>
            <sz val="9"/>
            <color indexed="81"/>
            <rFont val="Tahoma"/>
            <family val="2"/>
          </rPr>
          <t>Bertrand-Pascal Chapel:</t>
        </r>
        <r>
          <rPr>
            <sz val="9"/>
            <color indexed="81"/>
            <rFont val="Tahoma"/>
            <family val="2"/>
          </rPr>
          <t xml:space="preserve">
Report automatique de la feuille "Candidat, établissement"</t>
        </r>
      </text>
    </comment>
    <comment ref="A6" authorId="0" shapeId="0" xr:uid="{F283D413-8FC0-469A-A1BB-41F9E8124A98}">
      <text>
        <r>
          <rPr>
            <b/>
            <sz val="9"/>
            <color indexed="81"/>
            <rFont val="Tahoma"/>
            <family val="2"/>
          </rPr>
          <t>Bertrand-Pascal Chapel:</t>
        </r>
        <r>
          <rPr>
            <sz val="9"/>
            <color indexed="81"/>
            <rFont val="Tahoma"/>
            <family val="2"/>
          </rPr>
          <t xml:space="preserve">
Report automatique de la feuille "Candidat, etablissement"</t>
        </r>
      </text>
    </comment>
    <comment ref="O8" authorId="0" shapeId="0" xr:uid="{653083F3-260C-4836-9860-884AFE2C5CF9}">
      <text>
        <r>
          <rPr>
            <b/>
            <sz val="9"/>
            <color indexed="81"/>
            <rFont val="Tahoma"/>
            <family val="2"/>
          </rPr>
          <t>Bertrand-Pascal Chapel:</t>
        </r>
        <r>
          <rPr>
            <sz val="9"/>
            <color indexed="81"/>
            <rFont val="Tahoma"/>
            <family val="2"/>
          </rPr>
          <t xml:space="preserve">
JJ/MM/AAAA</t>
        </r>
      </text>
    </comment>
    <comment ref="A9" authorId="0" shapeId="0" xr:uid="{51722F8B-FC54-47E6-8842-1A5BA97D8A9D}">
      <text>
        <r>
          <rPr>
            <b/>
            <sz val="9"/>
            <color indexed="81"/>
            <rFont val="Tahoma"/>
            <family val="2"/>
          </rPr>
          <t>Bertrand-Pascal Chapel:</t>
        </r>
        <r>
          <rPr>
            <sz val="9"/>
            <color indexed="81"/>
            <rFont val="Tahoma"/>
            <family val="2"/>
          </rPr>
          <t xml:space="preserve">
Report automatique de la feuille "Candidat, établissement"</t>
        </r>
      </text>
    </comment>
    <comment ref="B9" authorId="0" shapeId="0" xr:uid="{F8A72ED9-8F24-464A-8C92-D549EB37A553}">
      <text>
        <r>
          <rPr>
            <b/>
            <sz val="9"/>
            <color indexed="81"/>
            <rFont val="Tahoma"/>
            <family val="2"/>
          </rPr>
          <t>Bertrand-Pascal Chapel:</t>
        </r>
        <r>
          <rPr>
            <sz val="9"/>
            <color indexed="81"/>
            <rFont val="Tahoma"/>
            <family val="2"/>
          </rPr>
          <t xml:space="preserve">
Report automatique de la feuille "Candidat, établissement"</t>
        </r>
      </text>
    </comment>
    <comment ref="C9" authorId="0" shapeId="0" xr:uid="{AF247C09-1BDF-47C6-9384-E751D73AFB59}">
      <text>
        <r>
          <rPr>
            <b/>
            <sz val="9"/>
            <color indexed="81"/>
            <rFont val="Tahoma"/>
            <family val="2"/>
          </rPr>
          <t>Bertrand-Pascal Chapel:</t>
        </r>
        <r>
          <rPr>
            <sz val="9"/>
            <color indexed="81"/>
            <rFont val="Tahoma"/>
            <family val="2"/>
          </rPr>
          <t xml:space="preserve">
Report automatique de la note ligne 37</t>
        </r>
      </text>
    </comment>
    <comment ref="A39" authorId="1" shapeId="0" xr:uid="{00000000-0006-0000-0300-000004000000}">
      <text>
        <r>
          <rPr>
            <b/>
            <sz val="9"/>
            <color indexed="81"/>
            <rFont val="Tahoma"/>
            <family val="2"/>
          </rPr>
          <t>Sandrine Dutrey:</t>
        </r>
        <r>
          <rPr>
            <sz val="9"/>
            <color indexed="81"/>
            <rFont val="Tahoma"/>
            <family val="2"/>
          </rPr>
          <t xml:space="preserve">
Appréciation motivée obligatoire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N2" authorId="0" shapeId="0" xr:uid="{F183866A-D18A-4E15-AB47-CC6AA07BDAF5}">
      <text>
        <r>
          <rPr>
            <b/>
            <sz val="9"/>
            <color indexed="81"/>
            <rFont val="Tahoma"/>
            <family val="2"/>
          </rPr>
          <t>Bertrand-Pascal Chapel:</t>
        </r>
        <r>
          <rPr>
            <sz val="9"/>
            <color indexed="81"/>
            <rFont val="Tahoma"/>
            <family val="2"/>
          </rPr>
          <t xml:space="preserve">
Report automatique de la feuille "Candidat, établissement"</t>
        </r>
      </text>
    </comment>
    <comment ref="A6" authorId="0" shapeId="0" xr:uid="{B0426821-D121-4A49-926A-2CD95A25DB03}">
      <text>
        <r>
          <rPr>
            <b/>
            <sz val="9"/>
            <color indexed="81"/>
            <rFont val="Tahoma"/>
            <family val="2"/>
          </rPr>
          <t>Bertrand-Pascal Chapel:</t>
        </r>
        <r>
          <rPr>
            <sz val="9"/>
            <color indexed="81"/>
            <rFont val="Tahoma"/>
            <family val="2"/>
          </rPr>
          <t xml:space="preserve">
Report automatique de la feuille "Candidat, établissement"</t>
        </r>
      </text>
    </comment>
    <comment ref="E6" authorId="0" shapeId="0" xr:uid="{12337D20-7998-485D-8615-BEFE0D93CCD4}">
      <text>
        <r>
          <rPr>
            <b/>
            <sz val="9"/>
            <color indexed="81"/>
            <rFont val="Tahoma"/>
            <family val="2"/>
          </rPr>
          <t>Bertrand-Pascal Chapel:</t>
        </r>
        <r>
          <rPr>
            <sz val="9"/>
            <color indexed="81"/>
            <rFont val="Tahoma"/>
            <family val="2"/>
          </rPr>
          <t xml:space="preserve">
Report automatique de la feuille "Candidat, établissement"</t>
        </r>
      </text>
    </comment>
    <comment ref="A9" authorId="0" shapeId="0" xr:uid="{A11F835B-86A4-4DAD-90EE-4CAFC4FF5B39}">
      <text>
        <r>
          <rPr>
            <b/>
            <sz val="9"/>
            <color indexed="81"/>
            <rFont val="Tahoma"/>
            <family val="2"/>
          </rPr>
          <t>Bertrand-Pascal Chapel:</t>
        </r>
        <r>
          <rPr>
            <sz val="9"/>
            <color indexed="81"/>
            <rFont val="Tahoma"/>
            <family val="2"/>
          </rPr>
          <t xml:space="preserve">
Report automatique de la feuille "Candidat, établissement"</t>
        </r>
      </text>
    </comment>
    <comment ref="Q12" authorId="0" shapeId="0" xr:uid="{095F10EA-1761-4352-B1AD-41F6BEF3F157}">
      <text>
        <r>
          <rPr>
            <b/>
            <sz val="9"/>
            <color indexed="81"/>
            <rFont val="Tahoma"/>
            <family val="2"/>
          </rPr>
          <t>Bertrand-Pascal Chapel:</t>
        </r>
        <r>
          <rPr>
            <sz val="9"/>
            <color indexed="81"/>
            <rFont val="Tahoma"/>
            <family val="2"/>
          </rPr>
          <t xml:space="preserve">
Report automatique feuille EP1</t>
        </r>
      </text>
    </comment>
    <comment ref="Q16" authorId="0" shapeId="0" xr:uid="{268E43DB-ABE3-426F-8468-BBF5A8C18C07}">
      <text>
        <r>
          <rPr>
            <b/>
            <sz val="9"/>
            <color indexed="81"/>
            <rFont val="Tahoma"/>
            <family val="2"/>
          </rPr>
          <t>Bertrand-Pascal Chapel:</t>
        </r>
        <r>
          <rPr>
            <sz val="9"/>
            <color indexed="81"/>
            <rFont val="Tahoma"/>
            <family val="2"/>
          </rPr>
          <t xml:space="preserve">
Report automatique feuille EP2</t>
        </r>
      </text>
    </comment>
    <comment ref="Q20" authorId="0" shapeId="0" xr:uid="{A26D9556-A007-459E-8257-B1A40FD96340}">
      <text>
        <r>
          <rPr>
            <b/>
            <sz val="9"/>
            <color indexed="81"/>
            <rFont val="Tahoma"/>
            <family val="2"/>
          </rPr>
          <t>Bertrand-Pascal Chapel:</t>
        </r>
        <r>
          <rPr>
            <sz val="9"/>
            <color indexed="81"/>
            <rFont val="Tahoma"/>
            <family val="2"/>
          </rPr>
          <t xml:space="preserve">
Report automatique feuille EP3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N4" authorId="0" shapeId="0" xr:uid="{662290B3-0430-4DCE-8F28-B282598956A3}">
      <text>
        <r>
          <rPr>
            <b/>
            <sz val="9"/>
            <color indexed="81"/>
            <rFont val="Tahoma"/>
            <family val="2"/>
          </rPr>
          <t>Bertrand-Pascal Chapel:</t>
        </r>
        <r>
          <rPr>
            <sz val="9"/>
            <color indexed="81"/>
            <rFont val="Tahoma"/>
            <family val="2"/>
          </rPr>
          <t xml:space="preserve">
Report automatique de la feuille "Candidat, établissement"</t>
        </r>
      </text>
    </comment>
    <comment ref="H8" authorId="0" shapeId="0" xr:uid="{F858DA18-2A84-46F8-831B-DA90F1FFD57B}">
      <text>
        <r>
          <rPr>
            <b/>
            <sz val="9"/>
            <color indexed="81"/>
            <rFont val="Tahoma"/>
            <family val="2"/>
          </rPr>
          <t>Bertrand-Pascal Chapel:</t>
        </r>
        <r>
          <rPr>
            <sz val="9"/>
            <color indexed="81"/>
            <rFont val="Tahoma"/>
            <family val="2"/>
          </rPr>
          <t xml:space="preserve">
Report automatique de la feuille "Candidat, établissement"</t>
        </r>
      </text>
    </comment>
    <comment ref="J8" authorId="0" shapeId="0" xr:uid="{DAB6147C-F606-4AC4-AD59-24EC9C023F30}">
      <text>
        <r>
          <rPr>
            <b/>
            <sz val="9"/>
            <color indexed="81"/>
            <rFont val="Tahoma"/>
            <family val="2"/>
          </rPr>
          <t>Bertrand-Pascal Chapel:</t>
        </r>
        <r>
          <rPr>
            <sz val="9"/>
            <color indexed="81"/>
            <rFont val="Tahoma"/>
            <family val="2"/>
          </rPr>
          <t xml:space="preserve">
Report automatique de la feuille "Candidat, établissement"</t>
        </r>
      </text>
    </comment>
    <comment ref="H11" authorId="0" shapeId="0" xr:uid="{819C153E-D093-4FA1-9B44-4A1E834B679F}">
      <text>
        <r>
          <rPr>
            <b/>
            <sz val="9"/>
            <color indexed="81"/>
            <rFont val="Tahoma"/>
            <family val="2"/>
          </rPr>
          <t>Bertrand-Pascal Chapel:</t>
        </r>
        <r>
          <rPr>
            <sz val="9"/>
            <color indexed="81"/>
            <rFont val="Tahoma"/>
            <family val="2"/>
          </rPr>
          <t xml:space="preserve">
Report automatique de la feuille "Candidat, établissement"</t>
        </r>
      </text>
    </comment>
    <comment ref="H12" authorId="0" shapeId="0" xr:uid="{CF35519D-DED3-4DC2-A1DF-0605E4EB8A55}">
      <text>
        <r>
          <rPr>
            <b/>
            <sz val="9"/>
            <color indexed="81"/>
            <rFont val="Tahoma"/>
            <family val="2"/>
          </rPr>
          <t>Bertrand-Pascal Chapel:</t>
        </r>
        <r>
          <rPr>
            <sz val="9"/>
            <color indexed="81"/>
            <rFont val="Tahoma"/>
            <family val="2"/>
          </rPr>
          <t xml:space="preserve">
Report onglet 1-candidat, établissement 
</t>
        </r>
      </text>
    </comment>
    <comment ref="C14" authorId="0" shapeId="0" xr:uid="{56D0DDC2-3E7D-4335-A6B6-A3A93F00005B}">
      <text>
        <r>
          <rPr>
            <b/>
            <sz val="9"/>
            <color indexed="81"/>
            <rFont val="Tahoma"/>
            <family val="2"/>
          </rPr>
          <t>Bertrand-Pascal Chapel:</t>
        </r>
        <r>
          <rPr>
            <sz val="9"/>
            <color indexed="81"/>
            <rFont val="Tahoma"/>
            <family val="2"/>
          </rPr>
          <t xml:space="preserve">
1 jour = 0,2 semaines exemple : 3 semaines et 2 jours, indiquez 3,4</t>
        </r>
      </text>
    </comment>
    <comment ref="D15" authorId="0" shapeId="0" xr:uid="{8C17C851-6F2E-4492-BF8C-5A8FB16746FC}">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15" authorId="0" shapeId="0" xr:uid="{63EF1E12-B87C-4024-8006-6B077B57445B}">
      <text>
        <r>
          <rPr>
            <b/>
            <sz val="9"/>
            <color indexed="81"/>
            <rFont val="Tahoma"/>
            <family val="2"/>
          </rPr>
          <t>Bertrand-Pascal Chapel:</t>
        </r>
        <r>
          <rPr>
            <sz val="9"/>
            <color indexed="81"/>
            <rFont val="Tahoma"/>
            <family val="2"/>
          </rPr>
          <t xml:space="preserve">
Calcul automatique après avoir complété la case C15</t>
        </r>
      </text>
    </comment>
    <comment ref="J15" authorId="0" shapeId="0" xr:uid="{6D5F0EC1-7B38-480A-B9E2-8B76B78BF4DB}">
      <text>
        <r>
          <rPr>
            <b/>
            <sz val="9"/>
            <color indexed="81"/>
            <rFont val="Tahoma"/>
            <family val="2"/>
          </rPr>
          <t>Bertrand-Pascal Chapel:</t>
        </r>
        <r>
          <rPr>
            <sz val="9"/>
            <color indexed="81"/>
            <rFont val="Tahoma"/>
            <family val="2"/>
          </rPr>
          <t xml:space="preserve">
Calcul automatique du nombre de semaines cumulés </t>
        </r>
      </text>
    </comment>
    <comment ref="D16" authorId="0" shapeId="0" xr:uid="{EF741E93-2F19-4D27-A528-2F184C453633}">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16" authorId="0" shapeId="0" xr:uid="{7C04588D-4C02-42FB-B2DE-0A603BEDCFE0}">
      <text>
        <r>
          <rPr>
            <b/>
            <sz val="9"/>
            <color indexed="81"/>
            <rFont val="Tahoma"/>
            <family val="2"/>
          </rPr>
          <t>Bertrand-Pascal Chapel:</t>
        </r>
        <r>
          <rPr>
            <sz val="9"/>
            <color indexed="81"/>
            <rFont val="Tahoma"/>
            <family val="2"/>
          </rPr>
          <t xml:space="preserve">
Calcul automatique après avoir complété la case C16</t>
        </r>
      </text>
    </comment>
    <comment ref="D17" authorId="0" shapeId="0" xr:uid="{CB4A452D-0BEF-44D2-A8A7-CA89B1BBF452}">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17" authorId="0" shapeId="0" xr:uid="{0FBD73CE-1ACA-49EC-9C19-D69FA05FBFC1}">
      <text>
        <r>
          <rPr>
            <b/>
            <sz val="9"/>
            <color indexed="81"/>
            <rFont val="Tahoma"/>
            <family val="2"/>
          </rPr>
          <t>Bertrand-Pascal Chapel:</t>
        </r>
        <r>
          <rPr>
            <sz val="9"/>
            <color indexed="81"/>
            <rFont val="Tahoma"/>
            <family val="2"/>
          </rPr>
          <t xml:space="preserve">
Calcul automatique après avoir complété la case C17</t>
        </r>
      </text>
    </comment>
    <comment ref="D18" authorId="0" shapeId="0" xr:uid="{C64BD78B-87A8-4CD5-9F94-3FFAD40BD2E3}">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18" authorId="0" shapeId="0" xr:uid="{BFA5B89E-F51D-4C83-8995-A95A5874738B}">
      <text>
        <r>
          <rPr>
            <b/>
            <sz val="9"/>
            <color indexed="81"/>
            <rFont val="Tahoma"/>
            <family val="2"/>
          </rPr>
          <t>Bertrand-Pascal Chapel:</t>
        </r>
        <r>
          <rPr>
            <sz val="9"/>
            <color indexed="81"/>
            <rFont val="Tahoma"/>
            <family val="2"/>
          </rPr>
          <t xml:space="preserve">
Calcul automatique après avoir complété la case C18</t>
        </r>
      </text>
    </comment>
    <comment ref="D19" authorId="0" shapeId="0" xr:uid="{7088521D-B9D6-49D2-BEBF-407E7E7281DA}">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19" authorId="0" shapeId="0" xr:uid="{56BCB7E4-1B30-4AA3-B56C-D8D41515000A}">
      <text>
        <r>
          <rPr>
            <b/>
            <sz val="9"/>
            <color indexed="81"/>
            <rFont val="Tahoma"/>
            <family val="2"/>
          </rPr>
          <t>Bertrand-Pascal Chapel:</t>
        </r>
        <r>
          <rPr>
            <sz val="9"/>
            <color indexed="81"/>
            <rFont val="Tahoma"/>
            <family val="2"/>
          </rPr>
          <t xml:space="preserve">
Calcul automatique après avoir complété la case C19</t>
        </r>
      </text>
    </comment>
    <comment ref="J19" authorId="0" shapeId="0" xr:uid="{E1F22106-224E-44B0-9E42-E6424BAF9BB6}">
      <text>
        <r>
          <rPr>
            <b/>
            <sz val="9"/>
            <color indexed="81"/>
            <rFont val="Tahoma"/>
            <family val="2"/>
          </rPr>
          <t>Bertrand-Pascal Chapel:</t>
        </r>
        <r>
          <rPr>
            <sz val="9"/>
            <color indexed="81"/>
            <rFont val="Tahoma"/>
            <family val="2"/>
          </rPr>
          <t xml:space="preserve">
Calcul automatique du nombre de semaines à partir du nombre de jours cumulés </t>
        </r>
      </text>
    </comment>
    <comment ref="D20" authorId="0" shapeId="0" xr:uid="{17DC5ADC-28DE-45D9-A8E6-0DB4A6D44B7E}">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20" authorId="0" shapeId="0" xr:uid="{C6E244D8-A9E2-4389-B4E8-DC55653B7021}">
      <text>
        <r>
          <rPr>
            <b/>
            <sz val="9"/>
            <color indexed="81"/>
            <rFont val="Tahoma"/>
            <family val="2"/>
          </rPr>
          <t>Bertrand-Pascal Chapel:</t>
        </r>
        <r>
          <rPr>
            <sz val="9"/>
            <color indexed="81"/>
            <rFont val="Tahoma"/>
            <family val="2"/>
          </rPr>
          <t xml:space="preserve">
Calcul automatique après avoir complété la case C20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L4" authorId="0" shapeId="0" xr:uid="{D4332CF8-1B1D-4DC5-9CE2-12D4A6AD4DD1}">
      <text>
        <r>
          <rPr>
            <b/>
            <sz val="9"/>
            <color indexed="81"/>
            <rFont val="Tahoma"/>
            <family val="2"/>
          </rPr>
          <t>Bertrand-Pascal Chapel:</t>
        </r>
        <r>
          <rPr>
            <sz val="9"/>
            <color indexed="81"/>
            <rFont val="Tahoma"/>
            <family val="2"/>
          </rPr>
          <t xml:space="preserve">
Report automatique de la feuille "Candidat, établissement"</t>
        </r>
      </text>
    </comment>
    <comment ref="B5" authorId="0" shapeId="0" xr:uid="{54A9719D-2D63-4A8B-BBA8-E585D6EE9811}">
      <text>
        <r>
          <rPr>
            <b/>
            <sz val="9"/>
            <color indexed="81"/>
            <rFont val="Tahoma"/>
            <family val="2"/>
          </rPr>
          <t xml:space="preserve">Bertrand-Pascal Chapel:
</t>
        </r>
        <r>
          <rPr>
            <sz val="9"/>
            <color indexed="81"/>
            <rFont val="Tahoma"/>
            <family val="2"/>
          </rPr>
          <t xml:space="preserve">A imprimer pour signature après le report des données dans les colonne C et D  </t>
        </r>
      </text>
    </comment>
    <comment ref="B9" authorId="0" shapeId="0" xr:uid="{E9860682-A06D-4F63-B9BF-D11753B27646}">
      <text>
        <r>
          <rPr>
            <b/>
            <sz val="9"/>
            <color indexed="81"/>
            <rFont val="Tahoma"/>
            <family val="2"/>
          </rPr>
          <t>Bertrand-Pascal Chapel:</t>
        </r>
        <r>
          <rPr>
            <sz val="9"/>
            <color indexed="81"/>
            <rFont val="Tahoma"/>
            <family val="2"/>
          </rPr>
          <t xml:space="preserve">
Report automatique de la feuille "Candidat, établissement"</t>
        </r>
      </text>
    </comment>
    <comment ref="F9" authorId="0" shapeId="0" xr:uid="{E5A59ED1-9584-4687-A65B-A50AAD52EC51}">
      <text>
        <r>
          <rPr>
            <b/>
            <sz val="9"/>
            <color indexed="81"/>
            <rFont val="Tahoma"/>
            <family val="2"/>
          </rPr>
          <t>Bertrand-Pascal Chapel:</t>
        </r>
        <r>
          <rPr>
            <sz val="9"/>
            <color indexed="81"/>
            <rFont val="Tahoma"/>
            <family val="2"/>
          </rPr>
          <t xml:space="preserve">
Report automatique de la feuille "Candidat, établissement"</t>
        </r>
      </text>
    </comment>
    <comment ref="C13" authorId="0" shapeId="0" xr:uid="{FE5740BB-8AEE-4BCF-B07D-46E975B3DBBA}">
      <text>
        <r>
          <rPr>
            <b/>
            <sz val="9"/>
            <color indexed="81"/>
            <rFont val="Tahoma"/>
            <family val="2"/>
          </rPr>
          <t>Bertrand-Pascal Chapel:</t>
        </r>
        <r>
          <rPr>
            <sz val="9"/>
            <color indexed="81"/>
            <rFont val="Tahoma"/>
            <family val="2"/>
          </rPr>
          <t xml:space="preserve">
Report automatique feuille EP1</t>
        </r>
      </text>
    </comment>
    <comment ref="C15" authorId="0" shapeId="0" xr:uid="{43C16A42-28F7-4936-B200-5F4AA1AC9EAC}">
      <text>
        <r>
          <rPr>
            <b/>
            <sz val="9"/>
            <color indexed="81"/>
            <rFont val="Tahoma"/>
            <family val="2"/>
          </rPr>
          <t>Bertrand-Pascal Chapel:</t>
        </r>
        <r>
          <rPr>
            <sz val="9"/>
            <color indexed="81"/>
            <rFont val="Tahoma"/>
            <family val="2"/>
          </rPr>
          <t xml:space="preserve">
Report automatique feuille EP1</t>
        </r>
      </text>
    </comment>
    <comment ref="C16" authorId="0" shapeId="0" xr:uid="{63ABECCF-F272-4183-B63C-837127943E2D}">
      <text>
        <r>
          <rPr>
            <b/>
            <sz val="9"/>
            <color indexed="81"/>
            <rFont val="Tahoma"/>
            <family val="2"/>
          </rPr>
          <t>Bertrand-Pascal Chapel:</t>
        </r>
        <r>
          <rPr>
            <sz val="9"/>
            <color indexed="81"/>
            <rFont val="Tahoma"/>
            <family val="2"/>
          </rPr>
          <t xml:space="preserve">
Report automatique feuille EP1</t>
        </r>
      </text>
    </comment>
    <comment ref="C18" authorId="0" shapeId="0" xr:uid="{DF6B41F2-F727-41A2-A7D5-C2FBC2E361EF}">
      <text>
        <r>
          <rPr>
            <b/>
            <sz val="9"/>
            <color indexed="81"/>
            <rFont val="Tahoma"/>
            <family val="2"/>
          </rPr>
          <t>Bertrand-Pascal Chapel:</t>
        </r>
        <r>
          <rPr>
            <sz val="9"/>
            <color indexed="81"/>
            <rFont val="Tahoma"/>
            <family val="2"/>
          </rPr>
          <t xml:space="preserve">
Report automatique feuille EP1</t>
        </r>
      </text>
    </comment>
    <comment ref="C23" authorId="0" shapeId="0" xr:uid="{00C56FE6-153C-4185-8798-30AC81E64CF2}">
      <text>
        <r>
          <rPr>
            <b/>
            <sz val="9"/>
            <color indexed="81"/>
            <rFont val="Tahoma"/>
            <family val="2"/>
          </rPr>
          <t>Bertrand-Pascal Chapel:</t>
        </r>
        <r>
          <rPr>
            <sz val="9"/>
            <color indexed="81"/>
            <rFont val="Tahoma"/>
            <family val="2"/>
          </rPr>
          <t xml:space="preserve">
Report automatique Epreuve EP2</t>
        </r>
      </text>
    </comment>
    <comment ref="C25" authorId="0" shapeId="0" xr:uid="{D179E8FB-C789-4DE1-9316-BD523DF4E4A5}">
      <text>
        <r>
          <rPr>
            <b/>
            <sz val="9"/>
            <color indexed="81"/>
            <rFont val="Tahoma"/>
            <family val="2"/>
          </rPr>
          <t>Bertrand-Pascal Chapel:</t>
        </r>
        <r>
          <rPr>
            <sz val="9"/>
            <color indexed="81"/>
            <rFont val="Tahoma"/>
            <family val="2"/>
          </rPr>
          <t xml:space="preserve">
Report automatique Epreuve EP2</t>
        </r>
      </text>
    </comment>
    <comment ref="C26" authorId="0" shapeId="0" xr:uid="{A5BA81B6-A2D6-44CF-A96E-881AD1B1DC61}">
      <text>
        <r>
          <rPr>
            <b/>
            <sz val="9"/>
            <color indexed="81"/>
            <rFont val="Tahoma"/>
            <family val="2"/>
          </rPr>
          <t>Bertrand-Pascal Chapel:</t>
        </r>
        <r>
          <rPr>
            <sz val="9"/>
            <color indexed="81"/>
            <rFont val="Tahoma"/>
            <family val="2"/>
          </rPr>
          <t xml:space="preserve">
Report automatique Epreuve EP2</t>
        </r>
      </text>
    </comment>
    <comment ref="C28" authorId="0" shapeId="0" xr:uid="{23C01BC8-1298-41EE-B5F2-9FC0A48DBF08}">
      <text>
        <r>
          <rPr>
            <b/>
            <sz val="9"/>
            <color indexed="81"/>
            <rFont val="Tahoma"/>
            <family val="2"/>
          </rPr>
          <t>Bertrand-Pascal Chapel:</t>
        </r>
        <r>
          <rPr>
            <sz val="9"/>
            <color indexed="81"/>
            <rFont val="Tahoma"/>
            <family val="2"/>
          </rPr>
          <t xml:space="preserve">
Report automatique Epreuve EP2</t>
        </r>
      </text>
    </comment>
    <comment ref="C35" authorId="0" shapeId="0" xr:uid="{9380A4A9-EE88-4A27-848A-6C30D8AAC736}">
      <text>
        <r>
          <rPr>
            <b/>
            <sz val="9"/>
            <color indexed="81"/>
            <rFont val="Tahoma"/>
            <family val="2"/>
          </rPr>
          <t>Bertrand-Pascal Chapel:</t>
        </r>
        <r>
          <rPr>
            <sz val="9"/>
            <color indexed="81"/>
            <rFont val="Tahoma"/>
            <family val="2"/>
          </rPr>
          <t xml:space="preserve">
Report automatique Epreuve EP3</t>
        </r>
      </text>
    </comment>
    <comment ref="C37" authorId="0" shapeId="0" xr:uid="{B507B109-C59E-4A06-AAF0-CE2338B6B382}">
      <text>
        <r>
          <rPr>
            <b/>
            <sz val="9"/>
            <color indexed="81"/>
            <rFont val="Tahoma"/>
            <family val="2"/>
          </rPr>
          <t>Bertrand-Pascal Chapel:</t>
        </r>
        <r>
          <rPr>
            <sz val="9"/>
            <color indexed="81"/>
            <rFont val="Tahoma"/>
            <family val="2"/>
          </rPr>
          <t xml:space="preserve">
Report automatique Epreuve EP3</t>
        </r>
      </text>
    </comment>
    <comment ref="C38" authorId="0" shapeId="0" xr:uid="{10450915-24CD-4162-9668-6531605CF792}">
      <text>
        <r>
          <rPr>
            <b/>
            <sz val="9"/>
            <color indexed="81"/>
            <rFont val="Tahoma"/>
            <family val="2"/>
          </rPr>
          <t>Bertrand-Pascal Chapel:</t>
        </r>
        <r>
          <rPr>
            <sz val="9"/>
            <color indexed="81"/>
            <rFont val="Tahoma"/>
            <family val="2"/>
          </rPr>
          <t xml:space="preserve">
Report automatique Epreuve EP3</t>
        </r>
      </text>
    </comment>
    <comment ref="C40" authorId="0" shapeId="0" xr:uid="{BD00224D-6D97-47CB-9E42-6E8F26CDFF9B}">
      <text>
        <r>
          <rPr>
            <b/>
            <sz val="9"/>
            <color indexed="81"/>
            <rFont val="Tahoma"/>
            <family val="2"/>
          </rPr>
          <t>Bertrand-Pascal Chapel:</t>
        </r>
        <r>
          <rPr>
            <sz val="9"/>
            <color indexed="81"/>
            <rFont val="Tahoma"/>
            <family val="2"/>
          </rPr>
          <t xml:space="preserve">
Report automatique Epreuve EP3</t>
        </r>
      </text>
    </comment>
  </commentList>
</comments>
</file>

<file path=xl/sharedStrings.xml><?xml version="1.0" encoding="utf-8"?>
<sst xmlns="http://schemas.openxmlformats.org/spreadsheetml/2006/main" count="360" uniqueCount="279">
  <si>
    <t>SESSION :</t>
  </si>
  <si>
    <t>Établissement :</t>
  </si>
  <si>
    <t>Nom et prénom du candidat :</t>
  </si>
  <si>
    <t>Compétences</t>
  </si>
  <si>
    <t>Fonction</t>
  </si>
  <si>
    <t>Établissement de formation</t>
  </si>
  <si>
    <t>sous-épreuve d'organisation et mise en œuvre d'un service</t>
  </si>
  <si>
    <t>Épreuve écrite, orale et pratique - Durée 4 heures 30 - coef 4</t>
  </si>
  <si>
    <t>E31 situation en centre formation</t>
  </si>
  <si>
    <t>Phase écrite 1h - 1 organisation du travail + 1 argumentation commerciale</t>
  </si>
  <si>
    <t>Phase pratique 2 tables pour 6 à 8 couverts avec commis</t>
  </si>
  <si>
    <r>
      <rPr>
        <sz val="10"/>
        <color indexed="8"/>
        <rFont val="Calibri"/>
        <family val="2"/>
      </rPr>
      <t>2</t>
    </r>
    <r>
      <rPr>
        <i/>
        <sz val="9"/>
        <color indexed="8"/>
        <rFont val="Calibri"/>
        <family val="2"/>
      </rPr>
      <t xml:space="preserve"> </t>
    </r>
    <r>
      <rPr>
        <i/>
        <sz val="10"/>
        <color indexed="8"/>
        <rFont val="Calibri"/>
        <family val="2"/>
      </rPr>
      <t>évaluation en centre - avant la fin du dernier semestre de terminale</t>
    </r>
  </si>
  <si>
    <r>
      <rPr>
        <sz val="10"/>
        <color indexed="8"/>
        <rFont val="Calibri"/>
        <family val="2"/>
      </rPr>
      <t>2</t>
    </r>
    <r>
      <rPr>
        <i/>
        <sz val="9"/>
        <color indexed="8"/>
        <rFont val="Calibri"/>
        <family val="2"/>
      </rPr>
      <t xml:space="preserve"> </t>
    </r>
    <r>
      <rPr>
        <i/>
        <sz val="10"/>
        <color indexed="8"/>
        <rFont val="Calibri"/>
        <family val="2"/>
      </rPr>
      <t>évaluation en centre - Lors du deuxième semestre de terminale</t>
    </r>
  </si>
  <si>
    <t>NOM Prénom</t>
  </si>
  <si>
    <t>Cursus de formation</t>
  </si>
  <si>
    <t xml:space="preserve">CAP en 1, 2 ou 3 ans </t>
  </si>
  <si>
    <t xml:space="preserve">EQUIPIER POLYVALENT DU COMMERCE </t>
  </si>
  <si>
    <t xml:space="preserve">Extrait du référentiel d'évaluation </t>
  </si>
  <si>
    <t xml:space="preserve">Nom et prénom du candidat </t>
  </si>
  <si>
    <t>2021 - 2023</t>
  </si>
  <si>
    <t xml:space="preserve">GRILLE D'EVALUATION </t>
  </si>
  <si>
    <r>
      <t xml:space="preserve">         </t>
    </r>
    <r>
      <rPr>
        <b/>
        <sz val="18"/>
        <color rgb="FFFF0000"/>
        <rFont val="Cambria"/>
        <family val="1"/>
      </rPr>
      <t xml:space="preserve">   EPREUVE : RECEPTION ET SUIVI DES COMMANDES (EP1) CCF</t>
    </r>
  </si>
  <si>
    <t xml:space="preserve">COMPOSITION DE LA COMMISSION D'EVALUATION </t>
  </si>
  <si>
    <t>Obervations, commentaires (justification de la note)</t>
  </si>
  <si>
    <t xml:space="preserve">Fonction et entreprise </t>
  </si>
  <si>
    <t xml:space="preserve">Date de la situation d'évaluation </t>
  </si>
  <si>
    <t xml:space="preserve">Critères et indicateurs d'évaluation </t>
  </si>
  <si>
    <t>PROFIL</t>
  </si>
  <si>
    <t xml:space="preserve">                       CAP EQUIPIER POLYVALENT DU COMMERCE                       </t>
  </si>
  <si>
    <t>Participer à la passation des commandes fournisseurs</t>
  </si>
  <si>
    <t>Réceptionner</t>
  </si>
  <si>
    <t>Stocker</t>
  </si>
  <si>
    <t>Préparer les commandes destinées aux clients</t>
  </si>
  <si>
    <t xml:space="preserve">1 : Novice    </t>
  </si>
  <si>
    <t xml:space="preserve"> 2 : Débrouillé     </t>
  </si>
  <si>
    <t xml:space="preserve"> 3 : Averti   </t>
  </si>
  <si>
    <t xml:space="preserve">  4 : Expert </t>
  </si>
  <si>
    <t>N’évalue pas correctement les quantités à commander</t>
  </si>
  <si>
    <t>Transmet des informations imprécises</t>
  </si>
  <si>
    <t>Evalue correctement les quantités à commander mais n’anticipe pas les ruptures</t>
  </si>
  <si>
    <t>Transmet des informations qui sont fiables quand on le/la sollicite</t>
  </si>
  <si>
    <t>Anticipe les quantités à commander après les avoir correctement évaluées</t>
  </si>
  <si>
    <t>Prend l’initiative de transmettre des informations qui sont fiables</t>
  </si>
  <si>
    <t>Anticipe et évalue les quantités à commander de façon fiable, en toute autonomie</t>
  </si>
  <si>
    <t xml:space="preserve">Descripteurs des différents profils </t>
  </si>
  <si>
    <t>Ne respecte pas les règles d’hygiène et de sécurité et n’adopte pas une tenue professionnelle adaptée au produit et à la sécurité du personnel</t>
  </si>
  <si>
    <t>N’identifie pas les anomalies</t>
  </si>
  <si>
    <t>Identifie les anomalies de façon partielle et ne maîtrise pas totalement les procédures à suivre en cas de livraison non conforme</t>
  </si>
  <si>
    <t>Réalise les contrôles lors de la réception de marchandises de façon pertinente, après rappel des procédures de l’entreprise</t>
  </si>
  <si>
    <t>Respecte les règles d’hygiène et de sécurité et adopte une tenue professionnelle adaptée au produit et à la sécurité du personnel sur consignes</t>
  </si>
  <si>
    <t>Identifie les anomalies avec fiabilité mais ne maîtrise pas totalement les procédures à suivre en cas de livraison non conforme</t>
  </si>
  <si>
    <t>Réalise les contrôles fiables lors de la réception de marchandises, dans le respect des procédures de l’entreprise</t>
  </si>
  <si>
    <t>Respecte en autonomie les règles d’hygiène et de sécurité liées au produit et adopte une tenue professionnelles adaptée en toutes circonstances</t>
  </si>
  <si>
    <t>Identifie les anomalies, les transmet de façon fiable et efficace en utilisant les outils de communication adaptés</t>
  </si>
  <si>
    <t>Ne respecte pas les règles de stockage</t>
  </si>
  <si>
    <t>Respecte les règles de stockage, mais n’optimise pas l’utilisation du mobilier de stockage et n’utilise pas toujours le bon matériel de manutention</t>
  </si>
  <si>
    <t>Respecte les règles de stockage mais n’utilise pas toujours le matériel de manutention adapté</t>
  </si>
  <si>
    <t>Respecte les règles de stockage, utilise le mobilier de stockage et le matériel de manutention adaptés</t>
  </si>
  <si>
    <t>Ne range ni ne nettoie la réserve</t>
  </si>
  <si>
    <t>Range et nettoie la réserve mais ne respecte pas toujours la rotation des produits</t>
  </si>
  <si>
    <t>Range et nettoie la réserve efficacement chaque fois que cela est demandé en respectant la rotation des produits</t>
  </si>
  <si>
    <t>Range et nettoie la réserve de façon efficace aussi souvent que de besoin, en toute autonomie</t>
  </si>
  <si>
    <t>Ne trie pas</t>
  </si>
  <si>
    <t>Evacue les déchets sans les trier</t>
  </si>
  <si>
    <t>Trie et évacue les déchets dès que cela est demandé</t>
  </si>
  <si>
    <t>Trie et évacue les déchets dès que cela est nécessaire, en respectant la réglementation en vigueur</t>
  </si>
  <si>
    <t>Les commandes des clients ne sont pas préparées correctement dans les délais impartis</t>
  </si>
  <si>
    <t>Les commandes des clients sont préparées conformément à leurs demandes mais pas dans les délais impartis</t>
  </si>
  <si>
    <t>Les commandes des clients sont préparées conformément à leurs demandes, dans les délais impartis</t>
  </si>
  <si>
    <t>Les commandes sont préparées dans le respect de la demande du client et dans les délais impartis, les colis sont stockés correctement dans l’attente du retrait client</t>
  </si>
  <si>
    <t>(sur 20 points, note arrondie au demi-point supérieur)</t>
  </si>
  <si>
    <t>EPREUVE EP2 (Unité professionnelle) - Coefficient 5</t>
  </si>
  <si>
    <t>EPREUVE EP1 (Unité professionnelle) - Coefficient 3</t>
  </si>
  <si>
    <r>
      <t xml:space="preserve">         </t>
    </r>
    <r>
      <rPr>
        <b/>
        <sz val="18"/>
        <color rgb="FFFF0000"/>
        <rFont val="Cambria"/>
        <family val="1"/>
      </rPr>
      <t xml:space="preserve">   EPREUVE : MISE EN VALEUR ET APPROVISIONNEMENT (EP2) CCF</t>
    </r>
  </si>
  <si>
    <t>Approvisionner, mettre en rayon, ranger selon la nature des produits</t>
  </si>
  <si>
    <t>Mettre en valeur les produits et l’espace commercial</t>
  </si>
  <si>
    <t>Les deux critères ci-contre traversent l’ensemble des méta-compétences du bloc 2</t>
  </si>
  <si>
    <t>Lutter contre la démarque et participer aux opérations d’inventaire</t>
  </si>
  <si>
    <t>Installer et mettre à jour la signalétique</t>
  </si>
  <si>
    <t>Participer aux opérations de conditionnement des produits</t>
  </si>
  <si>
    <t>EP1 Note proposée pour le (la) candidat (e)</t>
  </si>
  <si>
    <r>
      <rPr>
        <i/>
        <sz val="11"/>
        <rFont val="Calibri"/>
        <family val="2"/>
      </rPr>
      <t>Prévention des ruptures et de la démarque</t>
    </r>
    <r>
      <rPr>
        <i/>
        <sz val="11"/>
        <color rgb="FFFF0000"/>
        <rFont val="Calibri"/>
        <family val="2"/>
      </rPr>
      <t xml:space="preserve">
Application des dispositifs et protocoles de prévention contre la démarque et le gaspillage ; fiabilité du comptage et de la transmission d’informations</t>
    </r>
  </si>
  <si>
    <t>EP2 Note proposée pour le (la) candidat (e)</t>
  </si>
  <si>
    <t>N’approvisionne pas le rayon dans le respect des consignes et des règles, ne détecte pas les anomalies</t>
  </si>
  <si>
    <t>Approvisionne le rayon en respectant partiellement les consignes et les règles</t>
  </si>
  <si>
    <t>Approvisionne le rayon correctement, constate les ruptures, applique les règles de présentation</t>
  </si>
  <si>
    <t>Approvisionne en quantité et en qualité conformément aux consignes et aux règles, anticipe les ruptures et repère les anomalies ; assure une rotation des produits effective</t>
  </si>
  <si>
    <t>Ne respecte pas les consignes de mise en valeur des produits et de l’espace commercial, n’assure pas le nettoyage et le rangement des lieux de vente</t>
  </si>
  <si>
    <t>Met en valeur partiellement les produits et l’espace commercial, maintient approximativement la propreté et le rangement</t>
  </si>
  <si>
    <t>Met en valeur correctement les produits et l’espace commercial, maintient la propreté sur consigne</t>
  </si>
  <si>
    <t>Met en valeur avec rigueur et créativité les produits et l’espace commercial conformément aux préconisations et aux règles, veille avec réactivité à la propreté et au nettoyage des lieux de vente</t>
  </si>
  <si>
    <t>Effectue un conditionnement impropre à la vente</t>
  </si>
  <si>
    <t>Sélectionne des produits, des fournitures, un conditionnement ou un emballage qui ne sont pas systématiquement adaptés aux consignes</t>
  </si>
  <si>
    <t>Effectue le conditionnement et l’étiquetage conformément aux consignes, aux procédures, dans le respect de la réglementation sur consignes</t>
  </si>
  <si>
    <t>Effectue avec méthode et en autonomie  le conditionnement et l’étiquetage conformément aux consignes, aux procédures et dans le respect de la réglementation</t>
  </si>
  <si>
    <t>Installe et met à jour une signalétique non conforme aux consignes et préconisations</t>
  </si>
  <si>
    <t xml:space="preserve">Installe et met à jour une signalétique peu adaptée et qui comporte des erreurs </t>
  </si>
  <si>
    <t>Installe et met à jour une signalétique conforme aux consignes et aux préconisations, saisit des informations fiables</t>
  </si>
  <si>
    <t>Installe et met à jour une signalétique conforme aux consignes et aux préconisations, fiable et lisible, vérifie l’exactitude et repère les anomalies</t>
  </si>
  <si>
    <t>N’assure pas un comptage ni une transmission d’informations  fiables, les documents ne sont pas correctement complétés</t>
  </si>
  <si>
    <t>Ne respecte pas les règles d’hygiène, de sécurité et d’économie d’effort, ni n’adopte une tenue professionnelle adaptée au contexte d’exercice</t>
  </si>
  <si>
    <t>N’utilise pas les outils et supports numériques à sa disposition pour rechercher, lire, collecter, prélever des informations, actualiser des données dans ses activités professionnelles quotidiennes</t>
  </si>
  <si>
    <t xml:space="preserve">Applique partiellement les actions de prévention de la démarque et du gaspillage, la démarque connue n’est pas toujours repérée ; collecte et transmet des informations partielles et/ou imprécises	</t>
  </si>
  <si>
    <t xml:space="preserve">Applique les actions de prévention de la démarque et du gaspillage selon les consignes et procédures, assure un comptage et une transmission d’informations fiables	
</t>
  </si>
  <si>
    <t>Met en œuvre avec rigueur et anticipation les actions de prévention de la démarque et du gaspillage selon les consignes et procédures</t>
  </si>
  <si>
    <t xml:space="preserve">Respecte les règles d’hygiène, de sécurité et d’économie d’effort et adopte une tenue professionnelle adaptée au contexte d’exercice en étant guidé	</t>
  </si>
  <si>
    <t>Respecte les règles d’hygiène, de sécurité et d’économie d’effort et adopte une posture et une tenue professionnelle adaptée au contexte d’exercice sur consigne</t>
  </si>
  <si>
    <t>Respecte en autonomie les règles d’hygiène, de sécurité et d’économie d’effort en toutes circonstances et adopte une posture et une tenue professionnelle adaptées au contexte d’exercice</t>
  </si>
  <si>
    <t xml:space="preserve">Réalise des actions élémentaires de recherche, lecture, collecte, prélèvement des informations et actualisation des données avec les supports et outils numériques connus. Applique une procédure simple en étant guidé	</t>
  </si>
  <si>
    <t xml:space="preserve">Réalise des actions simples de recherche, lecture, collecte, prélèvement des informations et actualisation des données avec les outils et supports numériques connus. Applique seul une procédure simple tant que ne survient pas de difficulté	</t>
  </si>
  <si>
    <t>Choisit et utilise de façon pertinente et en autonomie les outils et supports numériques à sa disposition pour rechercher, lire, collecter, prélever des informations, actualiser des données dans ses activités quotidiennes</t>
  </si>
  <si>
    <t>EPREUVE EP3 (Unité professionnelle) - Coefficient 6</t>
  </si>
  <si>
    <r>
      <t xml:space="preserve">         </t>
    </r>
    <r>
      <rPr>
        <b/>
        <sz val="18"/>
        <color rgb="FFFF0000"/>
        <rFont val="Cambria"/>
        <family val="1"/>
      </rPr>
      <t xml:space="preserve">   EPREUVE : CONSEIL ET ACCOMPAGNEMENT DU CLIENT DANS SON PARCOURS D'ACHAT (EP3) CCF</t>
    </r>
  </si>
  <si>
    <t>EP3 Note proposée pour le (la) candidat (e)</t>
  </si>
  <si>
    <t>Accompagner le parcours client dans un contexte omnicanal</t>
  </si>
  <si>
    <t>Prendre contact avec le client</t>
  </si>
  <si>
    <t>Préparer son environnement de travail</t>
  </si>
  <si>
    <t>Finaliser la prise en charge du client</t>
  </si>
  <si>
    <t>Recevoir les réclamations courantes</t>
  </si>
  <si>
    <t>Communiquer</t>
  </si>
  <si>
    <t>Ne prépare pas son environnement de travail. N’adopte pas une tenue adaptée</t>
  </si>
  <si>
    <t>Prépare son matériel et adopte une tenue professionnelle adaptée</t>
  </si>
  <si>
    <t>Prépare son matériel, adopte une tenue professionnelle adaptée et s’assure que les outils d’aide à la vente et d’encaissement sont opérationnels</t>
  </si>
  <si>
    <t>S’assure que les outils d’aide à la vente et d’encaissement sont opérationnels et respecte les consignes et procédures</t>
  </si>
  <si>
    <t>Accueille le client en face à face et/ou à distance dans le respect des exigences de l’unité commerciale
et établit un contact positif avec le client tout en instaurant un climat de confiance</t>
  </si>
  <si>
    <t>Ne cherche pas à identifier la demande.
N’identifie pas la demande et ne fait preuve d’aucune écoute active</t>
  </si>
  <si>
    <t xml:space="preserve">Réalise un questionnement imprécis  et  pratique une écoute superficielle	</t>
  </si>
  <si>
    <t xml:space="preserve">Procède à un questionnement et une écoute active permettant de cerner les principaux besoins /attentes.	</t>
  </si>
  <si>
    <t>Réalise un questionnement de nature à identifier l’ensemble des besoins et attentes  du client en appliquant une écoute  active et  de l’empathie</t>
  </si>
  <si>
    <t xml:space="preserve">Ne propose pas de conseil	</t>
  </si>
  <si>
    <t xml:space="preserve">Propose des conseils inadaptés aux produits et/ou services	</t>
  </si>
  <si>
    <t>Propose des conseils adaptés à l’offre de produits et/ou de services qui répondent aux  principaux  besoins   et attentes  du client</t>
  </si>
  <si>
    <t>Propose des conseils adaptés à l’offre de produits et/ou de services qui répondent aux  principaux  besoins et attentes  du client, l’accompagne dans son choix et  s’assure de son adhésion</t>
  </si>
  <si>
    <t>N’identifie pas et ne s’appuie pas sur les principales caractéristiques des produits et services proposés</t>
  </si>
  <si>
    <t>Identifie des avantages inadaptés sans tenir compte de la demande du client</t>
  </si>
  <si>
    <t>S’appuie sur des avantages adaptés lors de la présentation,
démonstration ou dégustation</t>
  </si>
  <si>
    <t>N’utilise pas les outils d’aide à la vente digitaux (pour accompagner le parcours client dans un contexte omnicanal)</t>
  </si>
  <si>
    <t>Utilise des moyens de communication et des supports numériques d’aide à la vente  adaptés au contexte omnicanal</t>
  </si>
  <si>
    <t>Utilise des moyens de communication et des supports numériques d’aide à la vente  inadaptés</t>
  </si>
  <si>
    <t>Utilise des moyens de communication et des supports numériques d’aide à la vente pertinents et accompagne le client dans l’utilisation des outils digitaux (dans un contexte omnicanal)</t>
  </si>
  <si>
    <t xml:space="preserve">Ne prend pas de commande
	</t>
  </si>
  <si>
    <t>Prend la commande de façon partielle et imprécise</t>
  </si>
  <si>
    <t>Prend la commande correctement avec toutes les informations indispensables à son traitement</t>
  </si>
  <si>
    <t xml:space="preserve">Applique correctement les procédures de remise et des retours des colis dans le respect de la politique commerciale du point de vente avec de l’aide	</t>
  </si>
  <si>
    <t>Applique correctement les procédures de remise et de retour des colis au client dans le respect de la politique commerciale du point de vente, en autonomie et  valide le retrait à l’aide d’outils digitaux.</t>
  </si>
  <si>
    <t xml:space="preserve">Prend congé sans respecter la procédure	</t>
  </si>
  <si>
    <t xml:space="preserve">Prend congé en respectant approximativement la procédure 	</t>
  </si>
  <si>
    <t xml:space="preserve">Prend congé et crée un climat de confiance et favorable  à la fidélisation 	</t>
  </si>
  <si>
    <t xml:space="preserve">Prend congé et propose des moyens de fidélisation pertinents/cohérents avec la politique de l’unité commerciale </t>
  </si>
  <si>
    <t xml:space="preserve">L’encaissement n’est pas effectué	</t>
  </si>
  <si>
    <t xml:space="preserve">L’encaissement est effectué mais les opérations de clôture de caisse sont inadaptées	</t>
  </si>
  <si>
    <t xml:space="preserve">L’encaissement et les opérations de clôture de caisse sont correctement réalisés dans le respect des procédures de l’unité commerciale	</t>
  </si>
  <si>
    <t xml:space="preserve">N’ identifie pas une réclamation	</t>
  </si>
  <si>
    <t xml:space="preserve">Identifie la réclamation mais ne la transmet pas  au bon interlocuteur ou propose une solution inadaptée	</t>
  </si>
  <si>
    <t xml:space="preserve">Prend en compte la réclamation et la transmet au bon interlocuteur ou propose une solution pas totalement conforme aux procédures et à la réglementation	</t>
  </si>
  <si>
    <t xml:space="preserve">S’exprime avec des approximations concernant la clarté de ses propos et sa communication non
verbale	</t>
  </si>
  <si>
    <t>CAP EQUIPIER POLYVALENT DU COMMERCE</t>
  </si>
  <si>
    <t xml:space="preserve">Évaluation épreuve EP1  </t>
  </si>
  <si>
    <t xml:space="preserve">Évaluation épreuve EP2  </t>
  </si>
  <si>
    <t xml:space="preserve">Évaluation épreuve EP3  </t>
  </si>
  <si>
    <r>
      <t>Signatures</t>
    </r>
    <r>
      <rPr>
        <sz val="12"/>
        <rFont val="Calibri"/>
        <family val="2"/>
      </rPr>
      <t xml:space="preserve"> </t>
    </r>
  </si>
  <si>
    <t>ATTESTATION RECAPITULATIVE DE PFMP</t>
  </si>
  <si>
    <t>Périodes de PFMP</t>
  </si>
  <si>
    <t xml:space="preserve">Entreprise d'accueil, nom et adresse </t>
  </si>
  <si>
    <t xml:space="preserve">Observations </t>
  </si>
  <si>
    <t xml:space="preserve">CAP  1  an </t>
  </si>
  <si>
    <t xml:space="preserve">CAP 2 ans </t>
  </si>
  <si>
    <t xml:space="preserve">CAP 3 ans </t>
  </si>
  <si>
    <t xml:space="preserve">           Déposer le(s) lien(s) du portfolio du candidat et tout autre élément dans l'encadré ci-dessous (drive, nextcloud…)</t>
  </si>
  <si>
    <t xml:space="preserve">SYNTHESE DES NOTES </t>
  </si>
  <si>
    <r>
      <t xml:space="preserve">         </t>
    </r>
    <r>
      <rPr>
        <b/>
        <sz val="18"/>
        <color rgb="FFFF0000"/>
        <rFont val="Cambria"/>
        <family val="1"/>
      </rPr>
      <t xml:space="preserve">   EPREUVES PROFESSIONNELLES</t>
    </r>
  </si>
  <si>
    <t xml:space="preserve">   EPREUVE EP1</t>
  </si>
  <si>
    <t>NOTE /20</t>
  </si>
  <si>
    <t>Note /20</t>
  </si>
  <si>
    <t>Groupe de compétence 2                       METTRE EN VALEUR ET APPROVISIONNER</t>
  </si>
  <si>
    <t>EPREUVE EP2</t>
  </si>
  <si>
    <t>RECEPTION ET SUIVI DES COMMANDES - CCF</t>
  </si>
  <si>
    <t>MISE EN VALEUR ET APPROVISIONNEMENT - CCF</t>
  </si>
  <si>
    <t>CONSEIL ET ACCOMPAGNEMENT DU CLIENT DANS SON PARCOURS D'ACHAT - CCF</t>
  </si>
  <si>
    <t>Ne transmet pas les informations</t>
  </si>
  <si>
    <r>
      <rPr>
        <b/>
        <i/>
        <sz val="10"/>
        <color theme="1"/>
        <rFont val="Calibri"/>
        <family val="2"/>
      </rPr>
      <t>Sur la base des activités professionnelles réalisées par le candidat et de tout autre élément susceptible de nourrir son analyse</t>
    </r>
    <r>
      <rPr>
        <i/>
        <sz val="10"/>
        <color theme="1"/>
        <rFont val="Calibri"/>
        <family val="2"/>
      </rPr>
      <t xml:space="preserve">, la commission procède à l’évaluation de ses acquis à partir des critères définis pour l’épreuve et renseigne la grille nationale fournie à cet effet afin de proposer une note sur 20 affectée du </t>
    </r>
    <r>
      <rPr>
        <b/>
        <i/>
        <sz val="10"/>
        <color theme="1"/>
        <rFont val="Calibri"/>
        <family val="2"/>
      </rPr>
      <t>coefficient 3</t>
    </r>
    <r>
      <rPr>
        <i/>
        <sz val="10"/>
        <color theme="1"/>
        <rFont val="Calibri"/>
        <family val="2"/>
      </rPr>
      <t>. 
La proposition de note ne doit pas être communiquée au candidat.</t>
    </r>
  </si>
  <si>
    <r>
      <t xml:space="preserve">Le contrôle en cours de formation est conduit à partir des activités professionnelles du candidat réalisées </t>
    </r>
    <r>
      <rPr>
        <b/>
        <i/>
        <sz val="10"/>
        <color theme="1"/>
        <rFont val="Calibri"/>
        <family val="2"/>
      </rPr>
      <t>durant le cycle de formation</t>
    </r>
    <r>
      <rPr>
        <i/>
        <sz val="10"/>
        <color theme="1"/>
        <rFont val="Calibri"/>
        <family val="2"/>
      </rPr>
      <t>, à la fois dans le cadre des</t>
    </r>
    <r>
      <rPr>
        <b/>
        <i/>
        <sz val="10"/>
        <color theme="1"/>
        <rFont val="Calibri"/>
        <family val="2"/>
      </rPr>
      <t xml:space="preserve"> PFMP et de la formation en établissement.
</t>
    </r>
    <r>
      <rPr>
        <i/>
        <sz val="10"/>
        <color theme="1"/>
        <rFont val="Calibri"/>
        <family val="2"/>
      </rPr>
      <t xml:space="preserve"> Ces activités donneront lieu à des </t>
    </r>
    <r>
      <rPr>
        <b/>
        <i/>
        <u/>
        <sz val="10"/>
        <color theme="1"/>
        <rFont val="Calibri"/>
        <family val="2"/>
      </rPr>
      <t>comptes rendus écrits et oraux</t>
    </r>
    <r>
      <rPr>
        <i/>
        <sz val="10"/>
        <color theme="1"/>
        <rFont val="Calibri"/>
        <family val="2"/>
      </rPr>
      <t xml:space="preserve"> qui permettront à l’élève d’expliciter la démarche mise en œuvre pour les réaliser.</t>
    </r>
  </si>
  <si>
    <r>
      <t xml:space="preserve">Le contrôle en cours de formation est conduit à partir des activités professionnelles du candidat réalisées </t>
    </r>
    <r>
      <rPr>
        <b/>
        <i/>
        <sz val="10"/>
        <color theme="1"/>
        <rFont val="Calibri"/>
        <family val="2"/>
      </rPr>
      <t>durant le cycle de formation, à la fois dans le cadre des PFMP et de la formation en établissement</t>
    </r>
    <r>
      <rPr>
        <i/>
        <sz val="10"/>
        <color theme="1"/>
        <rFont val="Calibri"/>
        <family val="2"/>
      </rPr>
      <t>. Ces activités donneront lieu à des</t>
    </r>
    <r>
      <rPr>
        <b/>
        <i/>
        <u/>
        <sz val="10"/>
        <color theme="1"/>
        <rFont val="Calibri"/>
        <family val="2"/>
      </rPr>
      <t xml:space="preserve"> comptes rendus écrits et oraux</t>
    </r>
    <r>
      <rPr>
        <i/>
        <sz val="10"/>
        <color theme="1"/>
        <rFont val="Calibri"/>
        <family val="2"/>
      </rPr>
      <t xml:space="preserve"> qui permettront à l’élève d’expliciter la démarche mise en œuvre pour les réaliser.</t>
    </r>
  </si>
  <si>
    <r>
      <rPr>
        <b/>
        <i/>
        <sz val="10"/>
        <color theme="1"/>
        <rFont val="Calibri"/>
        <family val="2"/>
      </rPr>
      <t>Sur la base des activités professionnelles réalisées par le candidat et de tout autre élément susceptible de nourrir son analyse</t>
    </r>
    <r>
      <rPr>
        <i/>
        <sz val="10"/>
        <color theme="1"/>
        <rFont val="Calibri"/>
        <family val="2"/>
      </rPr>
      <t xml:space="preserve">, la commission procède à l’évaluation de ses acquis à partir des critères définis pour l’épreuve et renseigne la grille nationale fournie à cet effet afin de proposer une note sur 20 affectée du </t>
    </r>
    <r>
      <rPr>
        <b/>
        <i/>
        <sz val="10"/>
        <color theme="1"/>
        <rFont val="Calibri"/>
        <family val="2"/>
      </rPr>
      <t>coefficient 5</t>
    </r>
    <r>
      <rPr>
        <i/>
        <sz val="10"/>
        <color theme="1"/>
        <rFont val="Calibri"/>
        <family val="2"/>
      </rPr>
      <t>. La proposition de note ne doit pas être communiquée au candidat.</t>
    </r>
  </si>
  <si>
    <r>
      <t xml:space="preserve">Le contrôle en cours de formation est conduit à partir des activités professionnelles du candidat réalisées </t>
    </r>
    <r>
      <rPr>
        <b/>
        <i/>
        <sz val="10"/>
        <color theme="1"/>
        <rFont val="Calibri"/>
        <family val="2"/>
      </rPr>
      <t>durant le cycle de formation, à la fois dans le cadre des PFMP et de la formation en établissement.</t>
    </r>
    <r>
      <rPr>
        <i/>
        <sz val="10"/>
        <color theme="1"/>
        <rFont val="Calibri"/>
        <family val="2"/>
      </rPr>
      <t xml:space="preserve"> Ces activités donneront lieu à des comptes rendus écrits et oraux qui permettront à l’élève d’expliciter la démarche mise en œuvre pour les réaliser.</t>
    </r>
  </si>
  <si>
    <t xml:space="preserve">               Groupe de compétence 3 Conseiller et accompagner le client dans son parcours d'achat </t>
  </si>
  <si>
    <t>Notes</t>
  </si>
  <si>
    <t>Ne réalise aucun contrôle</t>
  </si>
  <si>
    <t>Réalise un contrôle imprécis lors de la réception des marchandises</t>
  </si>
  <si>
    <t>Respecte les règles d’hygiène et de sécurité et adopte une tenue professionnelle adaptée au produit et à la sécurité du personnel, en étant guidé</t>
  </si>
  <si>
    <t>Prend en compte, transmet la réclamation au bon interlocuteur et/ou propose une solution adaptée aux procédures de l’unité commerciale</t>
  </si>
  <si>
    <t>L’encaissement et les opérations de clôture de caisse sont parfaitement réalisés. Il s’assure de la fiabilité des enregistrements</t>
  </si>
  <si>
    <t>Prend la commande avec toutes les informations indispensables à son traitement en utilisant un outil de communication et/ou un logiciel de façon pertinente</t>
  </si>
  <si>
    <t xml:space="preserve">Observations : </t>
  </si>
  <si>
    <t xml:space="preserve">S’exprime avec difficulté en n’adaptant pas sa communication non verbale	
</t>
  </si>
  <si>
    <t xml:space="preserve">N’applique pas les procédures de remise et de retours des colis
	</t>
  </si>
  <si>
    <t xml:space="preserve">Applique les procédures de remise et des retours des colis 
	</t>
  </si>
  <si>
    <t>Accueille le client en face à face et/ou à distance dans le respect des exigences de l’unité commerciale</t>
  </si>
  <si>
    <t xml:space="preserve">Accueille le client en face à face et/ou à distance sans respecter les exigences de l’unité commerciale		</t>
  </si>
  <si>
    <t xml:space="preserve">S’exprime clairement et met en œuvre une communication non verbale correcte 	</t>
  </si>
  <si>
    <t xml:space="preserve">Classe </t>
  </si>
  <si>
    <r>
      <t xml:space="preserve">Cette épreuve vise à apprécier l’aptitude du candidat à mobiliser ses compétences et connaissances dans le cadre de situations professionnelles relevant du  </t>
    </r>
    <r>
      <rPr>
        <b/>
        <i/>
        <sz val="10"/>
        <color theme="1"/>
        <rFont val="Calibri"/>
        <family val="2"/>
      </rPr>
      <t>domaine d’activités 1</t>
    </r>
    <r>
      <rPr>
        <i/>
        <sz val="10"/>
        <color theme="1"/>
        <rFont val="Calibri"/>
        <family val="2"/>
      </rPr>
      <t>.</t>
    </r>
  </si>
  <si>
    <r>
      <t xml:space="preserve">Cette épreuve vise à apprécier l’aptitude du candidat à mobiliser ses compétences et connaissances dans le cadre de situations professionnelles relevant du </t>
    </r>
    <r>
      <rPr>
        <b/>
        <i/>
        <sz val="10"/>
        <color theme="1"/>
        <rFont val="Calibri"/>
        <family val="2"/>
      </rPr>
      <t>domaine d’activités 2.</t>
    </r>
  </si>
  <si>
    <t>Epreuve EP1 : Réception et suivi des commandes (coefficient  3)</t>
  </si>
  <si>
    <t>Epreuve EP2 : Mise en valeur et approvisionnemet (coefficient 5)</t>
  </si>
  <si>
    <r>
      <t xml:space="preserve">Cette épreuve vise à apprécier l’aptitude du candidat à mobiliser ses compétences et connaissances dans le cadre de situations professionnelles relevant du </t>
    </r>
    <r>
      <rPr>
        <b/>
        <i/>
        <sz val="10"/>
        <color theme="1"/>
        <rFont val="Calibri"/>
        <family val="2"/>
      </rPr>
      <t>domaine d’activités 3.</t>
    </r>
  </si>
  <si>
    <t>Professeur (e) d'économie gestion du (de la) candidat(e)</t>
  </si>
  <si>
    <t xml:space="preserve">Professionnel(le) du secteur du commerce et de la vente </t>
  </si>
  <si>
    <t>&amp;</t>
  </si>
  <si>
    <t>Ou</t>
  </si>
  <si>
    <t>Porfesseur(e) d'économie gestion du (de la) candidat(e)</t>
  </si>
  <si>
    <r>
      <rPr>
        <i/>
        <sz val="11"/>
        <rFont val="Calibri"/>
        <family val="2"/>
      </rPr>
      <t>Anticipation et évaluation correcte des quantités à commander :</t>
    </r>
    <r>
      <rPr>
        <i/>
        <sz val="11"/>
        <color rgb="FFFF0000"/>
        <rFont val="Calibri"/>
        <family val="2"/>
      </rPr>
      <t xml:space="preserve"> Connaissance du fonctionnement du cadencier de commande, vigilance concernant l’état des stocks et anticipation pour éviter les ruptures</t>
    </r>
  </si>
  <si>
    <r>
      <rPr>
        <i/>
        <sz val="11"/>
        <rFont val="Calibri"/>
        <family val="2"/>
      </rPr>
      <t xml:space="preserve">Fiabilité des informations transmises : </t>
    </r>
    <r>
      <rPr>
        <i/>
        <sz val="11"/>
        <color rgb="FFFF0000"/>
        <rFont val="Calibri"/>
        <family val="2"/>
      </rPr>
      <t>Préparation des propositions de commandes</t>
    </r>
  </si>
  <si>
    <r>
      <rPr>
        <i/>
        <sz val="11"/>
        <rFont val="Calibri"/>
        <family val="2"/>
      </rPr>
      <t>Fiabilité des contrôles lors de la réception des marchandises :</t>
    </r>
    <r>
      <rPr>
        <i/>
        <sz val="11"/>
        <color rgb="FFFF0000"/>
        <rFont val="Calibri"/>
        <family val="2"/>
      </rPr>
      <t xml:space="preserve"> Connaissance des étapes de la réception, des documents relatifs à la livraison et des règles d’organisation de la zone de stockage, contrôles quantitatifs et qualitatifs</t>
    </r>
  </si>
  <si>
    <r>
      <rPr>
        <i/>
        <sz val="11"/>
        <rFont val="Calibri"/>
        <family val="2"/>
      </rPr>
      <t>Respect des règles d’hygiène et de sécurité :</t>
    </r>
    <r>
      <rPr>
        <i/>
        <sz val="11"/>
        <color rgb="FFFF0000"/>
        <rFont val="Calibri"/>
        <family val="2"/>
      </rPr>
      <t xml:space="preserve"> Respect des procédures, et des règles concernant le produit (traçabilité, chaîne du froid…) adaptation des gestes et postures et de la tenue professionnelle à l’activité professionnelle</t>
    </r>
  </si>
  <si>
    <r>
      <rPr>
        <i/>
        <sz val="11"/>
        <rFont val="Calibri"/>
        <family val="2"/>
      </rPr>
      <t>Qualité du traitement des anomalies : R</t>
    </r>
    <r>
      <rPr>
        <i/>
        <sz val="11"/>
        <color rgb="FFFF0000"/>
        <rFont val="Calibri"/>
        <family val="2"/>
      </rPr>
      <t>aîtrise des informations à transmettre en cas d’anomalies et des procédures à réaliser en cas de livraison non conforme</t>
    </r>
  </si>
  <si>
    <r>
      <rPr>
        <i/>
        <sz val="11"/>
        <rFont val="Calibri"/>
        <family val="2"/>
      </rPr>
      <t>Respect des règles de stockage :</t>
    </r>
    <r>
      <rPr>
        <i/>
        <sz val="11"/>
        <color rgb="FFFF0000"/>
        <rFont val="Calibri"/>
        <family val="2"/>
      </rPr>
      <t xml:space="preserve">
Utilisation du matériel de manutention adapté et du mobilier de stockage en suivant les règles de stockage liée à la spécificité du produit
</t>
    </r>
  </si>
  <si>
    <r>
      <rPr>
        <i/>
        <sz val="11"/>
        <rFont val="Calibri"/>
        <family val="2"/>
      </rPr>
      <t xml:space="preserve">Propreté et rangement de la réserve : </t>
    </r>
    <r>
      <rPr>
        <i/>
        <sz val="11"/>
        <color rgb="FFFF0000"/>
        <rFont val="Calibri"/>
        <family val="2"/>
      </rPr>
      <t>Rangement des produits dans le bon espace et rotation des produits effectuée, la réserve est propre et correctement rangée</t>
    </r>
  </si>
  <si>
    <r>
      <rPr>
        <i/>
        <sz val="11"/>
        <rFont val="Calibri"/>
        <family val="2"/>
      </rPr>
      <t>Efficacité du tri et de l’évacuation des déchets :</t>
    </r>
    <r>
      <rPr>
        <i/>
        <sz val="11"/>
        <color rgb="FFFF0000"/>
        <rFont val="Calibri"/>
        <family val="2"/>
      </rPr>
      <t xml:space="preserve"> Les déchets sont triés et évacués selon la règlementation en vigueur</t>
    </r>
  </si>
  <si>
    <r>
      <rPr>
        <i/>
        <sz val="11"/>
        <rFont val="Calibri"/>
        <family val="2"/>
      </rPr>
      <t>Conformité de la préparation des commandes des clients et respect des délais :</t>
    </r>
    <r>
      <rPr>
        <i/>
        <sz val="11"/>
        <color rgb="FFFF0000"/>
        <rFont val="Calibri"/>
        <family val="2"/>
      </rPr>
      <t xml:space="preserve"> C</t>
    </r>
    <r>
      <rPr>
        <i/>
        <sz val="11"/>
        <color rgb="FFFF0000"/>
        <rFont val="Calibri"/>
        <family val="2"/>
        <scheme val="minor"/>
      </rPr>
      <t>onnaissance des différents modes de préparation des commandes omnicanales de l’entreprise</t>
    </r>
    <r>
      <rPr>
        <sz val="11"/>
        <color rgb="FFFF0000"/>
        <rFont val="Calibri"/>
        <family val="2"/>
        <scheme val="minor"/>
      </rPr>
      <t xml:space="preserve"> </t>
    </r>
    <r>
      <rPr>
        <i/>
        <sz val="11"/>
        <color rgb="FFFF0000"/>
        <rFont val="Calibri"/>
        <family val="2"/>
        <scheme val="minor"/>
      </rPr>
      <t>(click and collect, picking…), colis composés, enregistrés et entreposés pour faciliter leur retrait par le client</t>
    </r>
  </si>
  <si>
    <r>
      <rPr>
        <i/>
        <sz val="11"/>
        <rFont val="Calibri"/>
        <family val="2"/>
      </rPr>
      <t>Approvisionnement des rayons conforme aux consignes :</t>
    </r>
    <r>
      <rPr>
        <i/>
        <sz val="11"/>
        <color rgb="FFFF0000"/>
        <rFont val="Calibri"/>
        <family val="2"/>
      </rPr>
      <t xml:space="preserve">
Justesse de la détermination des quantités ; conformité des principes de mise en rayon et des règles de présentation</t>
    </r>
  </si>
  <si>
    <r>
      <rPr>
        <i/>
        <sz val="11"/>
        <rFont val="Calibri"/>
        <family val="2"/>
      </rPr>
      <t>Rotation des produits effective :</t>
    </r>
    <r>
      <rPr>
        <i/>
        <sz val="11"/>
        <color rgb="FFFF0000"/>
        <rFont val="Calibri"/>
        <family val="2"/>
      </rPr>
      <t xml:space="preserve">
Effectivité de la rotation et du réassort ; anticipation des ruptures ; détection des anomalies, défauts et altérations</t>
    </r>
  </si>
  <si>
    <r>
      <rPr>
        <i/>
        <sz val="11"/>
        <rFont val="Calibri"/>
        <family val="2"/>
      </rPr>
      <t>Mise en place efficace de l’aménagement de l’espace commercial :</t>
    </r>
    <r>
      <rPr>
        <i/>
        <sz val="11"/>
        <color rgb="FFFF0000"/>
        <rFont val="Calibri"/>
        <family val="2"/>
      </rPr>
      <t xml:space="preserve">
Respect des consignes et préconisations ; mise en œuvre efficace de l’aménagement</t>
    </r>
  </si>
  <si>
    <r>
      <rPr>
        <i/>
        <sz val="11"/>
        <rFont val="Calibri"/>
        <family val="2"/>
      </rPr>
      <t>Présentation des produits attractive :</t>
    </r>
    <r>
      <rPr>
        <i/>
        <sz val="11"/>
        <color rgb="FFFF0000"/>
        <rFont val="Calibri"/>
        <family val="2"/>
      </rPr>
      <t xml:space="preserve">
Respect des consignes et préconisations ; efficacité dans la mise en valeur des produits</t>
    </r>
  </si>
  <si>
    <r>
      <rPr>
        <i/>
        <sz val="11"/>
        <rFont val="Calibri"/>
        <family val="2"/>
      </rPr>
      <t>Maintien de la propreté des rayons, de l’espace commercial :</t>
    </r>
    <r>
      <rPr>
        <i/>
        <sz val="11"/>
        <color rgb="FFFF0000"/>
        <rFont val="Calibri"/>
        <family val="2"/>
      </rPr>
      <t xml:space="preserve">
Respect des règles et procédures de nettoyage ; effectivité du maintien de la propreté, du rangement des lieux de vente</t>
    </r>
  </si>
  <si>
    <r>
      <rPr>
        <i/>
        <sz val="11"/>
        <rFont val="Calibri"/>
        <family val="2"/>
      </rPr>
      <t>Signalétique conforme aux préconisations, fiable et visible :</t>
    </r>
    <r>
      <rPr>
        <i/>
        <sz val="11"/>
        <color rgb="FFFF0000"/>
        <rFont val="Calibri"/>
        <family val="2"/>
      </rPr>
      <t xml:space="preserve">
Fiabilité, visibilité et attractivité de la signalétique, détection des anomalies, respect des consignes et de la réglementation ; Fiabilité des remontées d’information</t>
    </r>
  </si>
  <si>
    <r>
      <rPr>
        <i/>
        <sz val="11"/>
        <rFont val="Calibri"/>
        <family val="2"/>
      </rPr>
      <t>Qualité des opérations de conditionnement :</t>
    </r>
    <r>
      <rPr>
        <i/>
        <sz val="11"/>
        <color rgb="FFFF0000"/>
        <rFont val="Calibri"/>
        <family val="2"/>
      </rPr>
      <t xml:space="preserve">
Pertinence de la sélection de produits, fournitures, conditionnement, emballage ; rigueur et méthode de l’opération de conditionnement et de l’étiquetage ; respect des consignes, procédures et réglementation en lien avec la manipulation des produits ; fiabilité des opérations de traçabilité ;valorisation du produit conditionné </t>
    </r>
  </si>
  <si>
    <r>
      <rPr>
        <i/>
        <sz val="11"/>
        <rFont val="Calibri"/>
        <family val="2"/>
      </rPr>
      <t>Respect des règles d’hygiène, de sécurité et d’économie d’effort :</t>
    </r>
    <r>
      <rPr>
        <i/>
        <sz val="11"/>
        <color rgb="FFFF0000"/>
        <rFont val="Calibri"/>
        <family val="2"/>
      </rPr>
      <t xml:space="preserve">
Adéquation de la posture et de la tenue professionnelle au contexte d’exercice ; respect des règles d’hygiène, de sécurité et d’économie d’effort dans toutes les activités quotidiennes</t>
    </r>
  </si>
  <si>
    <r>
      <rPr>
        <i/>
        <sz val="11"/>
        <rFont val="Calibri"/>
        <family val="2"/>
      </rPr>
      <t>Utilisation pertinente des outils et des supports numériques :</t>
    </r>
    <r>
      <rPr>
        <i/>
        <sz val="11"/>
        <color rgb="FFFF0000"/>
        <rFont val="Calibri"/>
        <family val="2"/>
      </rPr>
      <t xml:space="preserve">
Choix et usages pertinents des outils et supports à disposition selon l’activité à conduire ;  fiabilité de la recherche et de la lecture d’informations ; pertinence de la collecte et du prélèvement d’informations ; fiabilité de l’actualisation des données ; respect des procédures et des règles de sécurité</t>
    </r>
  </si>
  <si>
    <r>
      <rPr>
        <i/>
        <sz val="11"/>
        <rFont val="Calibri"/>
        <family val="2"/>
      </rPr>
      <t>Efficacité de la préparation de l’environnement de travail :</t>
    </r>
    <r>
      <rPr>
        <i/>
        <sz val="11"/>
        <color rgb="FFFF0000"/>
        <rFont val="Calibri"/>
        <family val="2"/>
      </rPr>
      <t xml:space="preserve">
Respect des procédures en termes de tenue professionnelle, d’opérationnalité des outils d’aide à la vente (y compris digitaux) et d’encaissement</t>
    </r>
  </si>
  <si>
    <r>
      <rPr>
        <i/>
        <sz val="11"/>
        <rFont val="Calibri"/>
        <family val="2"/>
      </rPr>
      <t>Adaptation de l’accueil aux codes de l’entreprise :</t>
    </r>
    <r>
      <rPr>
        <i/>
        <sz val="11"/>
        <color rgb="FFFF0000"/>
        <rFont val="Calibri"/>
        <family val="2"/>
      </rPr>
      <t xml:space="preserve">
Contact physique et/ou à distance positif, dans le respect des exigences de l’unité commerciale et en adéquation avec le comportement du client</t>
    </r>
  </si>
  <si>
    <r>
      <rPr>
        <i/>
        <sz val="11"/>
        <rFont val="Calibri"/>
        <family val="2"/>
      </rPr>
      <t>Qualité de l’écoute et de l’identification de la demande du client :</t>
    </r>
    <r>
      <rPr>
        <i/>
        <sz val="11"/>
        <color rgb="FFFF0000"/>
        <rFont val="Calibri"/>
        <family val="2"/>
      </rPr>
      <t xml:space="preserve">
Pertinence du questionnement en faisant preuve d’écoute active et d’empathie</t>
    </r>
  </si>
  <si>
    <r>
      <rPr>
        <i/>
        <sz val="11"/>
        <rFont val="Calibri"/>
        <family val="2"/>
      </rPr>
      <t>Pertinence des conseils apportés et adéquation avec les produits vendus :</t>
    </r>
    <r>
      <rPr>
        <i/>
        <sz val="11"/>
        <color rgb="FFFF0000"/>
        <rFont val="Calibri"/>
        <family val="2"/>
      </rPr>
      <t xml:space="preserve">
Justesse des propositions de conseils faites aux clients et conformité à l’offre commerciale</t>
    </r>
  </si>
  <si>
    <r>
      <rPr>
        <i/>
        <sz val="11"/>
        <rFont val="Calibri"/>
        <family val="2"/>
      </rPr>
      <t>Mise en œuvre d’une présentation, d’une démonstration ou d’une dégustation convaincante et efficace :</t>
    </r>
    <r>
      <rPr>
        <i/>
        <sz val="11"/>
        <color rgb="FFFF0000"/>
        <rFont val="Calibri"/>
        <family val="2"/>
      </rPr>
      <t xml:space="preserve">
Maîtrise des principales caractéristiques/principaux avantages des produits et pertinence dans les propositions de services associés au contexte de vente omnicanal</t>
    </r>
  </si>
  <si>
    <r>
      <rPr>
        <i/>
        <sz val="11"/>
        <rFont val="Calibri"/>
        <family val="2"/>
      </rPr>
      <t>Utilisation pertinente des moyens de communication et des  supports numériques :</t>
    </r>
    <r>
      <rPr>
        <i/>
        <sz val="11"/>
        <color rgb="FFFF0000"/>
        <rFont val="Calibri"/>
        <family val="2"/>
      </rPr>
      <t xml:space="preserve">
Sélection et maîtrise des outils numériques et digitaux d’aide à la vente ; accompagnement du client dans l’utilisation des outils digitaux à sa disposition dans l’unité commerciale</t>
    </r>
  </si>
  <si>
    <r>
      <rPr>
        <i/>
        <sz val="11"/>
        <rFont val="Calibri"/>
        <family val="2"/>
      </rPr>
      <t>Prise de commande comportant toutes les informations indispensables à son traitement :</t>
    </r>
    <r>
      <rPr>
        <i/>
        <sz val="11"/>
        <color rgb="FFFF0000"/>
        <rFont val="Calibri"/>
        <family val="2"/>
      </rPr>
      <t xml:space="preserve">
Maîtrise d’une prise de commande ; conformité et lisibilité du message retranscrit, sans faute d’orthographe, avec une utilisation pertinente des outils de communication et logiciels</t>
    </r>
  </si>
  <si>
    <r>
      <rPr>
        <i/>
        <sz val="11"/>
        <rFont val="Calibri"/>
        <family val="2"/>
      </rPr>
      <t>Respect des procédures de remises et de retours des colis :</t>
    </r>
    <r>
      <rPr>
        <i/>
        <sz val="11"/>
        <color rgb="FFFF0000"/>
        <rFont val="Calibri"/>
        <family val="2"/>
      </rPr>
      <t xml:space="preserve">
Maîtrise des procédures de remises des colis au client et des retours dans le respect de la politique commerciale du point de vente et après vérification de l’identité du client</t>
    </r>
  </si>
  <si>
    <r>
      <rPr>
        <i/>
        <sz val="11"/>
        <rFont val="Calibri"/>
        <family val="2"/>
      </rPr>
      <t>Prise de congé instaurant des conditions favorables à la fidélisation :</t>
    </r>
    <r>
      <rPr>
        <i/>
        <sz val="11"/>
        <color rgb="FFFF0000"/>
        <rFont val="Calibri"/>
        <family val="2"/>
      </rPr>
      <t xml:space="preserve">
Justesse de la procédure de prise de congé : rassurer, remercier et raccompagner le client ; maintien d’un climat de confiance et favorable jusqu’au départ du client ; respect de la politique et des moyens de fidélisation de l’unité commerciale</t>
    </r>
  </si>
  <si>
    <r>
      <rPr>
        <i/>
        <sz val="11"/>
        <rFont val="Calibri"/>
        <family val="2"/>
      </rPr>
      <t>Efficacité de l’encaissement et des opérations de clôture de caisse :</t>
    </r>
    <r>
      <rPr>
        <i/>
        <sz val="11"/>
        <color rgb="FFFF0000"/>
        <rFont val="Calibri"/>
        <family val="2"/>
      </rPr>
      <t xml:space="preserve">
Pertinence et exactitude de l’enregistrement des achats dans le respect des procédures de l’unité commerciale ; maîtrise des opérations de clôture de caisse</t>
    </r>
  </si>
  <si>
    <r>
      <rPr>
        <i/>
        <sz val="11"/>
        <rFont val="Calibri"/>
        <family val="2"/>
      </rPr>
      <t>Identification, prise en compte et/ou transmission rapide de la réclamation :</t>
    </r>
    <r>
      <rPr>
        <i/>
        <sz val="11"/>
        <color rgb="FFFF0000"/>
        <rFont val="Calibri"/>
        <family val="2"/>
      </rPr>
      <t xml:space="preserve">
Pertinence de la solution proposée avec les procédures de l’unité commerciale et la règlementation et/ou transmission de la réclamation au bon interlocuteur</t>
    </r>
  </si>
  <si>
    <r>
      <rPr>
        <i/>
        <sz val="11"/>
        <rFont val="Calibri"/>
        <family val="2"/>
      </rPr>
      <t xml:space="preserve">Adaptation de la communication verbale et non verbale au contexte de la vente : 
</t>
    </r>
    <r>
      <rPr>
        <i/>
        <sz val="11"/>
        <color rgb="FFFF0000"/>
        <rFont val="Calibri"/>
        <family val="2"/>
      </rPr>
      <t>Adéquation des réponses et du paralangage au contexte de la vente ; qualité du vocabulaire professionnel et du registre de langage utilisé</t>
    </r>
  </si>
  <si>
    <t xml:space="preserve">N’accueille pas le client en face à face et/ou à distance	</t>
  </si>
  <si>
    <t>S’appuie sur des avantages convaincants et efficaces lors de la présentation, démonstration ou dégustation et propose des services associés ou complémentaires pertinents</t>
  </si>
  <si>
    <t>S’exprime clairement et met en œuvre un vocabulaire et une communication non verbale professionnels et adaptés au contexte de la vente</t>
  </si>
  <si>
    <t xml:space="preserve">&amp; </t>
  </si>
  <si>
    <t xml:space="preserve">DEROGATION </t>
  </si>
  <si>
    <t xml:space="preserve">Nom du candidat </t>
  </si>
  <si>
    <t>Prénom du candidat</t>
  </si>
  <si>
    <t>ETABLISSEMENT</t>
  </si>
  <si>
    <t>Décompte en jours</t>
  </si>
  <si>
    <t xml:space="preserve">Durée du cycle </t>
  </si>
  <si>
    <t>et</t>
  </si>
  <si>
    <t>Signatures</t>
  </si>
  <si>
    <t>1 : Novice	    2 : Débrouillé     3 : Averti     4 : Expert   (les croix doivent être positionnées au milieu des colonnes)
Aucun point n'est attribué par ligne / Appréciation motivée obligatoire au verso</t>
  </si>
  <si>
    <t xml:space="preserve">N° d'inscription </t>
  </si>
  <si>
    <t>N° inscription</t>
  </si>
  <si>
    <t>N° d'inscription du candidat</t>
  </si>
  <si>
    <t xml:space="preserve">N° d'inscription du candidat </t>
  </si>
  <si>
    <t xml:space="preserve">Du                                                                                                                                                                                     Au </t>
  </si>
  <si>
    <t>Epreuve EP3 A : Conseil et accompagnement du client dans son parcours d'achat  (coefficient 5)</t>
  </si>
  <si>
    <r>
      <rPr>
        <b/>
        <i/>
        <sz val="10"/>
        <color theme="1"/>
        <rFont val="Calibri"/>
        <family val="2"/>
      </rPr>
      <t>Sur la base des activités professionnelles réalisées par le candidat et de tout autre élément susceptible de nourrir son analyse</t>
    </r>
    <r>
      <rPr>
        <i/>
        <sz val="10"/>
        <color theme="1"/>
        <rFont val="Calibri"/>
        <family val="2"/>
      </rPr>
      <t xml:space="preserve">, la commission procède à l’évaluation de ses acquis à partir des critères définis pour  l’épreuve et renseigne la grille nationale fournie à cet effet afin de proposer une note sur 20 affectée du </t>
    </r>
    <r>
      <rPr>
        <b/>
        <i/>
        <sz val="10"/>
        <color theme="1"/>
        <rFont val="Calibri"/>
        <family val="2"/>
      </rPr>
      <t>coefficient 5</t>
    </r>
    <r>
      <rPr>
        <i/>
        <sz val="10"/>
        <color theme="1"/>
        <rFont val="Calibri"/>
        <family val="2"/>
      </rPr>
      <t>. 
La proposition de note ne doit pas être communiquée au candidat.</t>
    </r>
  </si>
  <si>
    <t>EPREUVE EP3 A</t>
  </si>
  <si>
    <t xml:space="preserve">Établissement du candidat : </t>
  </si>
  <si>
    <t>ICI</t>
  </si>
  <si>
    <t xml:space="preserve">Nombre de semaines réalisées                                 </t>
  </si>
  <si>
    <t xml:space="preserve">Groupe de compétence 1         
RECEVOIR ET SUIVRE LES COMMANDES </t>
  </si>
  <si>
    <r>
      <rPr>
        <b/>
        <sz val="14"/>
        <color theme="1"/>
        <rFont val="Calibri"/>
        <family val="2"/>
        <scheme val="minor"/>
      </rPr>
      <t>Quelques consignes pour compléter ce livret dématérialisé  :</t>
    </r>
    <r>
      <rPr>
        <sz val="14"/>
        <color theme="1"/>
        <rFont val="Calibri"/>
        <family val="2"/>
        <scheme val="minor"/>
      </rPr>
      <t xml:space="preserve">
-L'identification de l'établissement et du candidat de la feuille 1 se reportent automatiquement sur les autres feuilles
- Une bulle de commentaire précise certaines cellules
- Pour les signatures électroniques, bien lire les consignes  
</t>
    </r>
  </si>
  <si>
    <t>Commentaires XXXXXXXX</t>
  </si>
  <si>
    <t>ATTESTATION DES COMMISSIONS D'EVALUATION</t>
  </si>
  <si>
    <t>TOTAL (en jours sur le cycle)</t>
  </si>
  <si>
    <t>TOTAL (en semaines sur le cycle)</t>
  </si>
  <si>
    <t xml:space="preserve">CAP Equipier Polyvalent du commerce </t>
  </si>
  <si>
    <t>Dossier candidat dematérialisé 
CAP EQUIPIER POLYVALENT DU COMMERCE
(C.C.F.)</t>
  </si>
  <si>
    <t xml:space="preserve">      SESSION :</t>
  </si>
  <si>
    <t xml:space="preserve"> CAP EQUIPIER POLYVALENT DU COMMERCE    </t>
  </si>
  <si>
    <t>Académie de Versailles</t>
  </si>
  <si>
    <t xml:space="preserve">CAP EQUIPIER POLYVALENT DU COMMERCE     </t>
  </si>
  <si>
    <t>Visa établissement (Mettre une croix dans la case pour viser l'attestation)</t>
  </si>
  <si>
    <t xml:space="preserve">* Signature électronique : En mettant une croix dans la cellule "signature"  vous garantissez l'authenticité des informations portées sur la grille d'évaluation de l'épreuve, et certifiez être l'auteur de la signature.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</si>
</sst>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06" x14ac:knownFonts="1">
    <font>
      <sz val="11"/>
      <color theme="1"/>
      <name val="Calibri"/>
      <family val="2"/>
      <scheme val="minor"/>
    </font>
    <font>
      <b/>
      <sz val="14"/>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b/>
      <sz val="18"/>
      <color indexed="9"/>
      <name val="Calibri"/>
      <family val="2"/>
    </font>
    <font>
      <b/>
      <sz val="14"/>
      <color indexed="8"/>
      <name val="Calibri"/>
      <family val="2"/>
    </font>
    <font>
      <b/>
      <sz val="14"/>
      <name val="Bookman Old Style"/>
      <family val="1"/>
    </font>
    <font>
      <sz val="4"/>
      <color indexed="8"/>
      <name val="Calibri"/>
      <family val="2"/>
    </font>
    <font>
      <b/>
      <i/>
      <sz val="12"/>
      <color indexed="8"/>
      <name val="Calibri"/>
      <family val="2"/>
    </font>
    <font>
      <b/>
      <i/>
      <sz val="14"/>
      <color indexed="8"/>
      <name val="Calibri"/>
      <family val="2"/>
    </font>
    <font>
      <i/>
      <sz val="9"/>
      <color indexed="8"/>
      <name val="Calibri"/>
      <family val="2"/>
    </font>
    <font>
      <b/>
      <sz val="16"/>
      <name val="Bookman Old Style"/>
      <family val="1"/>
    </font>
    <font>
      <b/>
      <sz val="18"/>
      <name val="Calibri"/>
      <family val="2"/>
    </font>
    <font>
      <b/>
      <sz val="18"/>
      <color indexed="8"/>
      <name val="Calibri"/>
      <family val="2"/>
    </font>
    <font>
      <sz val="14"/>
      <name val="Calibri"/>
      <family val="2"/>
    </font>
    <font>
      <i/>
      <sz val="7"/>
      <color indexed="8"/>
      <name val="Calibri"/>
      <family val="2"/>
    </font>
    <font>
      <u/>
      <sz val="8"/>
      <name val="Calibri"/>
      <family val="2"/>
    </font>
    <font>
      <sz val="9"/>
      <name val="Calibri"/>
      <family val="2"/>
    </font>
    <font>
      <i/>
      <sz val="10"/>
      <color indexed="8"/>
      <name val="Calibri"/>
      <family val="2"/>
    </font>
    <font>
      <sz val="11"/>
      <color rgb="FFFF0000"/>
      <name val="Calibri"/>
      <family val="2"/>
      <scheme val="minor"/>
    </font>
    <font>
      <sz val="11"/>
      <color theme="1"/>
      <name val="Calibri"/>
      <family val="2"/>
    </font>
    <font>
      <sz val="10"/>
      <color theme="1"/>
      <name val="Arial Narrow"/>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b/>
      <i/>
      <sz val="10"/>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b/>
      <sz val="12"/>
      <color rgb="FFFF0000"/>
      <name val="Calibri"/>
      <family val="2"/>
    </font>
    <font>
      <i/>
      <sz val="11"/>
      <color rgb="FFFF0000"/>
      <name val="Calibri"/>
      <family val="2"/>
    </font>
    <font>
      <sz val="8"/>
      <color theme="0" tint="-0.34998626667073579"/>
      <name val="Calibri"/>
      <family val="2"/>
    </font>
    <font>
      <sz val="8"/>
      <color theme="0" tint="-0.499984740745262"/>
      <name val="Calibri"/>
      <family val="2"/>
    </font>
    <font>
      <i/>
      <sz val="14"/>
      <color rgb="FFFF0000"/>
      <name val="Calibri"/>
      <family val="2"/>
    </font>
    <font>
      <i/>
      <sz val="12"/>
      <color rgb="FFFF0000"/>
      <name val="Calibri"/>
      <family val="2"/>
      <scheme val="minor"/>
    </font>
    <font>
      <b/>
      <sz val="22"/>
      <color theme="3" tint="-0.249977111117893"/>
      <name val="Calibri"/>
      <family val="2"/>
    </font>
    <font>
      <sz val="8"/>
      <color rgb="FFFF0000"/>
      <name val="Calibri"/>
      <family val="2"/>
    </font>
    <font>
      <b/>
      <i/>
      <u/>
      <sz val="10"/>
      <color theme="1"/>
      <name val="Calibri"/>
      <family val="2"/>
    </font>
    <font>
      <sz val="18"/>
      <color theme="3"/>
      <name val="Cambria"/>
      <family val="2"/>
      <scheme val="major"/>
    </font>
    <font>
      <b/>
      <sz val="18"/>
      <color indexed="53"/>
      <name val="Cambria"/>
      <family val="1"/>
    </font>
    <font>
      <b/>
      <sz val="18"/>
      <color rgb="FFFF0000"/>
      <name val="Cambria"/>
      <family val="1"/>
    </font>
    <font>
      <b/>
      <sz val="16"/>
      <name val="Calibri"/>
      <family val="2"/>
      <scheme val="minor"/>
    </font>
    <font>
      <i/>
      <sz val="11"/>
      <color rgb="FFFF0000"/>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b/>
      <sz val="10"/>
      <color theme="0" tint="-0.34998626667073579"/>
      <name val="Calibri"/>
      <family val="2"/>
    </font>
    <font>
      <b/>
      <sz val="16"/>
      <color theme="0" tint="-0.34998626667073579"/>
      <name val="Calibri"/>
      <family val="2"/>
    </font>
    <font>
      <sz val="14"/>
      <color indexed="8"/>
      <name val="Calibri"/>
      <family val="2"/>
    </font>
    <font>
      <sz val="18"/>
      <color indexed="8"/>
      <name val="Calibri"/>
      <family val="2"/>
    </font>
    <font>
      <b/>
      <sz val="16"/>
      <color theme="3"/>
      <name val="Calibri"/>
      <family val="2"/>
    </font>
    <font>
      <b/>
      <sz val="14"/>
      <color theme="3"/>
      <name val="Calibri"/>
      <family val="2"/>
    </font>
    <font>
      <b/>
      <sz val="13"/>
      <color theme="1"/>
      <name val="Calibri"/>
      <family val="2"/>
    </font>
    <font>
      <b/>
      <sz val="12"/>
      <color theme="3"/>
      <name val="Calibri"/>
      <family val="2"/>
    </font>
    <font>
      <b/>
      <sz val="16"/>
      <color theme="3"/>
      <name val="Calibri"/>
      <family val="2"/>
      <scheme val="minor"/>
    </font>
    <font>
      <b/>
      <sz val="11"/>
      <color theme="3"/>
      <name val="Calibri"/>
      <family val="2"/>
    </font>
    <font>
      <sz val="9"/>
      <color indexed="81"/>
      <name val="Tahoma"/>
      <family val="2"/>
    </font>
    <font>
      <b/>
      <sz val="9"/>
      <color indexed="81"/>
      <name val="Tahoma"/>
      <family val="2"/>
    </font>
    <font>
      <sz val="11"/>
      <color indexed="8"/>
      <name val="Calibri"/>
      <family val="2"/>
    </font>
    <font>
      <sz val="12"/>
      <color indexed="8"/>
      <name val="Calibri"/>
      <family val="2"/>
    </font>
    <font>
      <b/>
      <sz val="8"/>
      <color rgb="FFFF0000"/>
      <name val="Calibri"/>
      <family val="2"/>
    </font>
    <font>
      <sz val="8"/>
      <color rgb="FF000000"/>
      <name val="Segoe UI"/>
      <family val="2"/>
    </font>
    <font>
      <b/>
      <sz val="20"/>
      <name val="Calibri"/>
      <family val="2"/>
    </font>
    <font>
      <sz val="8"/>
      <color theme="1"/>
      <name val="Calibri"/>
      <family val="2"/>
      <scheme val="minor"/>
    </font>
    <font>
      <b/>
      <sz val="16"/>
      <color theme="4" tint="-0.249977111117893"/>
      <name val="Calibri"/>
      <family val="2"/>
    </font>
    <font>
      <b/>
      <sz val="14"/>
      <color theme="4" tint="-0.249977111117893"/>
      <name val="Calibri"/>
      <family val="2"/>
    </font>
    <font>
      <b/>
      <sz val="12"/>
      <color theme="4" tint="-0.249977111117893"/>
      <name val="Calibri"/>
      <family val="2"/>
    </font>
    <font>
      <b/>
      <sz val="18"/>
      <color theme="4" tint="-0.249977111117893"/>
      <name val="Calibri"/>
      <family val="2"/>
    </font>
    <font>
      <b/>
      <sz val="16"/>
      <color theme="4" tint="-0.249977111117893"/>
      <name val="Calibri"/>
      <family val="2"/>
      <scheme val="minor"/>
    </font>
    <font>
      <b/>
      <sz val="11"/>
      <color theme="4" tint="-0.249977111117893"/>
      <name val="Calibri"/>
      <family val="2"/>
    </font>
    <font>
      <b/>
      <sz val="36"/>
      <color theme="4" tint="-0.249977111117893"/>
      <name val="Calibri"/>
      <family val="2"/>
    </font>
    <font>
      <b/>
      <sz val="48"/>
      <color theme="4" tint="-0.249977111117893"/>
      <name val="Calibri"/>
      <family val="2"/>
    </font>
    <font>
      <b/>
      <sz val="11"/>
      <color rgb="FFFF0000"/>
      <name val="Calibri"/>
      <family val="2"/>
    </font>
    <font>
      <b/>
      <sz val="14"/>
      <color rgb="FFFF0000"/>
      <name val="Calibri"/>
      <family val="2"/>
    </font>
    <font>
      <b/>
      <i/>
      <sz val="14"/>
      <name val="Calibri"/>
      <family val="2"/>
    </font>
    <font>
      <b/>
      <sz val="22"/>
      <color theme="1"/>
      <name val="Calibri"/>
      <family val="2"/>
      <scheme val="minor"/>
    </font>
    <font>
      <b/>
      <sz val="14"/>
      <color theme="4"/>
      <name val="Calibri"/>
      <family val="2"/>
    </font>
    <font>
      <b/>
      <sz val="16"/>
      <color theme="4"/>
      <name val="Calibri"/>
      <family val="2"/>
    </font>
    <font>
      <b/>
      <sz val="14"/>
      <color theme="4"/>
      <name val="Bookman Old Style"/>
      <family val="1"/>
    </font>
    <font>
      <b/>
      <sz val="24"/>
      <color theme="3"/>
      <name val="Calibri"/>
      <family val="2"/>
    </font>
    <font>
      <b/>
      <sz val="24"/>
      <color theme="4" tint="-0.249977111117893"/>
      <name val="Calibri"/>
      <family val="2"/>
      <scheme val="minor"/>
    </font>
    <font>
      <b/>
      <sz val="20"/>
      <color theme="4"/>
      <name val="Bookman Old Style"/>
      <family val="1"/>
    </font>
    <font>
      <b/>
      <sz val="20"/>
      <color indexed="8"/>
      <name val="Calibri"/>
      <family val="2"/>
    </font>
  </fonts>
  <fills count="24">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lightGrid">
        <bgColor theme="0"/>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darkUp">
        <bgColor theme="0"/>
      </patternFill>
    </fill>
    <fill>
      <patternFill patternType="solid">
        <fgColor theme="9" tint="-0.249977111117893"/>
        <bgColor indexed="64"/>
      </patternFill>
    </fill>
  </fills>
  <borders count="99">
    <border>
      <left/>
      <right/>
      <top/>
      <bottom/>
      <diagonal/>
    </border>
    <border>
      <left/>
      <right style="thin">
        <color auto="1"/>
      </right>
      <top/>
      <bottom/>
      <diagonal/>
    </border>
    <border>
      <left/>
      <right style="thin">
        <color indexed="55"/>
      </right>
      <top style="thin">
        <color indexed="55"/>
      </top>
      <bottom style="thin">
        <color indexed="55"/>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style="hair">
        <color theme="4" tint="-0.499984740745262"/>
      </left>
      <right/>
      <top/>
      <bottom/>
      <diagonal/>
    </border>
    <border>
      <left/>
      <right style="hair">
        <color theme="4" tint="-0.499984740745262"/>
      </right>
      <top/>
      <bottom/>
      <diagonal/>
    </border>
    <border>
      <left/>
      <right/>
      <top/>
      <bottom style="thin">
        <color indexed="64"/>
      </bottom>
      <diagonal/>
    </border>
    <border>
      <left/>
      <right style="thin">
        <color auto="1"/>
      </right>
      <top style="thin">
        <color indexed="64"/>
      </top>
      <bottom/>
      <diagonal/>
    </border>
    <border>
      <left/>
      <right/>
      <top style="thin">
        <color indexed="64"/>
      </top>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double">
        <color auto="1"/>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auto="1"/>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64"/>
      </left>
      <right/>
      <top style="thin">
        <color indexed="55"/>
      </top>
      <bottom style="thin">
        <color indexed="55"/>
      </bottom>
      <diagonal/>
    </border>
    <border>
      <left style="thin">
        <color indexed="64"/>
      </left>
      <right/>
      <top style="thin">
        <color indexed="64"/>
      </top>
      <bottom style="thin">
        <color indexed="55"/>
      </bottom>
      <diagonal/>
    </border>
    <border>
      <left/>
      <right style="thin">
        <color indexed="55"/>
      </right>
      <top style="thin">
        <color indexed="64"/>
      </top>
      <bottom style="thin">
        <color indexed="55"/>
      </bottom>
      <diagonal/>
    </border>
    <border>
      <left/>
      <right style="thin">
        <color indexed="55"/>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55"/>
      </top>
      <bottom style="thin">
        <color indexed="55"/>
      </bottom>
      <diagonal/>
    </border>
    <border>
      <left style="thin">
        <color auto="1"/>
      </left>
      <right style="thin">
        <color indexed="55"/>
      </right>
      <top style="thin">
        <color indexed="55"/>
      </top>
      <bottom style="thin">
        <color indexed="55"/>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medium">
        <color indexed="64"/>
      </right>
      <top/>
      <bottom/>
      <diagonal/>
    </border>
    <border>
      <left/>
      <right style="thin">
        <color auto="1"/>
      </right>
      <top style="thin">
        <color indexed="55"/>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55"/>
      </top>
      <bottom/>
      <diagonal/>
    </border>
    <border>
      <left/>
      <right/>
      <top style="thin">
        <color indexed="55"/>
      </top>
      <bottom/>
      <diagonal/>
    </border>
    <border>
      <left/>
      <right style="thin">
        <color indexed="55"/>
      </right>
      <top style="thin">
        <color indexed="55"/>
      </top>
      <bottom/>
      <diagonal/>
    </border>
    <border>
      <left style="thin">
        <color auto="1"/>
      </left>
      <right/>
      <top style="thin">
        <color auto="1"/>
      </top>
      <bottom/>
      <diagonal/>
    </border>
    <border>
      <left style="thin">
        <color auto="1"/>
      </left>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style="thin">
        <color indexed="55"/>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theme="0" tint="-0.499984740745262"/>
      </top>
      <bottom/>
      <diagonal/>
    </border>
    <border>
      <left style="medium">
        <color indexed="64"/>
      </left>
      <right/>
      <top/>
      <bottom style="medium">
        <color theme="0" tint="-0.499984740745262"/>
      </bottom>
      <diagonal/>
    </border>
    <border>
      <left style="thin">
        <color indexed="64"/>
      </left>
      <right style="thin">
        <color indexed="64"/>
      </right>
      <top style="thin">
        <color indexed="55"/>
      </top>
      <bottom style="medium">
        <color indexed="64"/>
      </bottom>
      <diagonal/>
    </border>
    <border>
      <left style="thin">
        <color indexed="64"/>
      </left>
      <right/>
      <top style="thin">
        <color indexed="55"/>
      </top>
      <bottom style="medium">
        <color indexed="64"/>
      </bottom>
      <diagonal/>
    </border>
    <border>
      <left/>
      <right style="thin">
        <color indexed="55"/>
      </right>
      <top style="thin">
        <color indexed="55"/>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3">
    <xf numFmtId="0" fontId="0" fillId="0" borderId="0"/>
    <xf numFmtId="0" fontId="58" fillId="0" borderId="0" applyNumberFormat="0" applyFill="0" applyBorder="0" applyAlignment="0" applyProtection="0"/>
    <xf numFmtId="0" fontId="68" fillId="13" borderId="0" applyNumberFormat="0" applyBorder="0" applyAlignment="0" applyProtection="0"/>
  </cellStyleXfs>
  <cellXfs count="839">
    <xf numFmtId="0" fontId="0" fillId="0" borderId="0" xfId="0"/>
    <xf numFmtId="0" fontId="4" fillId="0" borderId="0" xfId="0" applyFont="1" applyAlignment="1">
      <alignment vertical="center"/>
    </xf>
    <xf numFmtId="0" fontId="9" fillId="0" borderId="0" xfId="0" applyFont="1" applyAlignment="1">
      <alignment vertical="top" wrapText="1"/>
    </xf>
    <xf numFmtId="0" fontId="31" fillId="0" borderId="0" xfId="0" applyFont="1"/>
    <xf numFmtId="0" fontId="31" fillId="0" borderId="0" xfId="0" applyFont="1" applyAlignment="1">
      <alignment vertical="center"/>
    </xf>
    <xf numFmtId="0" fontId="31" fillId="2" borderId="0" xfId="0" applyFont="1" applyFill="1"/>
    <xf numFmtId="0" fontId="31" fillId="0" borderId="6" xfId="0" applyFont="1" applyBorder="1"/>
    <xf numFmtId="0" fontId="31" fillId="5" borderId="0" xfId="0" applyFont="1" applyFill="1"/>
    <xf numFmtId="0" fontId="33" fillId="0" borderId="0" xfId="0" applyFont="1"/>
    <xf numFmtId="0" fontId="33" fillId="0" borderId="0" xfId="0" applyFont="1" applyAlignment="1">
      <alignment vertical="center"/>
    </xf>
    <xf numFmtId="0" fontId="31" fillId="0" borderId="8" xfId="0" applyFont="1" applyBorder="1"/>
    <xf numFmtId="0" fontId="31" fillId="0" borderId="7" xfId="0" applyFont="1" applyBorder="1"/>
    <xf numFmtId="0" fontId="37" fillId="3" borderId="0" xfId="0" applyFont="1" applyFill="1" applyAlignment="1">
      <alignment horizontal="center" vertical="top" wrapText="1"/>
    </xf>
    <xf numFmtId="0" fontId="44" fillId="0" borderId="0" xfId="0" applyFont="1" applyAlignment="1">
      <alignment vertical="center"/>
    </xf>
    <xf numFmtId="0" fontId="44" fillId="0" borderId="7" xfId="0" applyFont="1" applyBorder="1" applyAlignment="1">
      <alignment vertical="center"/>
    </xf>
    <xf numFmtId="14" fontId="6" fillId="4" borderId="0" xfId="0" applyNumberFormat="1" applyFont="1" applyFill="1" applyAlignment="1">
      <alignment horizontal="center" vertical="center" wrapText="1"/>
    </xf>
    <xf numFmtId="0" fontId="22" fillId="0" borderId="0" xfId="0" applyFont="1" applyAlignment="1">
      <alignment horizontal="center" vertical="center"/>
    </xf>
    <xf numFmtId="0" fontId="0" fillId="4" borderId="0" xfId="0" applyFill="1"/>
    <xf numFmtId="0" fontId="46" fillId="4" borderId="0" xfId="0" applyFont="1" applyFill="1" applyAlignment="1">
      <alignment horizontal="center"/>
    </xf>
    <xf numFmtId="0" fontId="31" fillId="4" borderId="7" xfId="0" applyFont="1" applyFill="1" applyBorder="1"/>
    <xf numFmtId="0" fontId="46" fillId="4" borderId="4" xfId="0" applyFont="1" applyFill="1" applyBorder="1" applyAlignment="1">
      <alignment horizontal="center"/>
    </xf>
    <xf numFmtId="0" fontId="46" fillId="4" borderId="19" xfId="0" applyFont="1" applyFill="1" applyBorder="1" applyAlignment="1">
      <alignment horizontal="center"/>
    </xf>
    <xf numFmtId="0" fontId="44" fillId="0" borderId="4" xfId="0" applyFont="1" applyBorder="1" applyAlignment="1">
      <alignment vertical="center"/>
    </xf>
    <xf numFmtId="0" fontId="37" fillId="3" borderId="19" xfId="0" applyFont="1" applyFill="1" applyBorder="1" applyAlignment="1">
      <alignment horizontal="center" vertical="top" wrapText="1"/>
    </xf>
    <xf numFmtId="0" fontId="20" fillId="4" borderId="0" xfId="0" applyFont="1" applyFill="1" applyAlignment="1">
      <alignment horizontal="center" vertical="top" wrapText="1"/>
    </xf>
    <xf numFmtId="0" fontId="19" fillId="4" borderId="0" xfId="0" applyFont="1" applyFill="1" applyAlignment="1">
      <alignment horizontal="center" vertical="center" wrapText="1"/>
    </xf>
    <xf numFmtId="0" fontId="13" fillId="4" borderId="0" xfId="0" applyFont="1" applyFill="1" applyAlignment="1">
      <alignment horizontal="center" vertical="center" wrapText="1"/>
    </xf>
    <xf numFmtId="0" fontId="9" fillId="4" borderId="0" xfId="0" applyFont="1" applyFill="1" applyAlignment="1">
      <alignment vertical="top" wrapText="1"/>
    </xf>
    <xf numFmtId="0" fontId="1" fillId="4" borderId="0" xfId="0" applyFont="1" applyFill="1" applyAlignment="1">
      <alignment vertical="center" wrapText="1"/>
    </xf>
    <xf numFmtId="0" fontId="31" fillId="4" borderId="0" xfId="0" applyFont="1" applyFill="1"/>
    <xf numFmtId="0" fontId="5" fillId="0" borderId="0" xfId="0" applyFont="1" applyAlignment="1">
      <alignment horizontal="center" vertical="center"/>
    </xf>
    <xf numFmtId="0" fontId="33" fillId="4" borderId="0" xfId="0" applyFont="1" applyFill="1"/>
    <xf numFmtId="0" fontId="28" fillId="4" borderId="0" xfId="0" applyFont="1" applyFill="1" applyAlignment="1">
      <alignment horizontal="center" vertical="center" wrapText="1"/>
    </xf>
    <xf numFmtId="0" fontId="48" fillId="4" borderId="0" xfId="0" applyFont="1" applyFill="1" applyAlignment="1">
      <alignment horizontal="center"/>
    </xf>
    <xf numFmtId="0" fontId="36" fillId="4" borderId="0" xfId="0" applyFont="1" applyFill="1" applyAlignment="1">
      <alignment horizontal="center"/>
    </xf>
    <xf numFmtId="0" fontId="31" fillId="0" borderId="11" xfId="0" applyFont="1" applyBorder="1"/>
    <xf numFmtId="0" fontId="6" fillId="4" borderId="0" xfId="0" applyFont="1" applyFill="1" applyAlignment="1">
      <alignment horizontal="center" vertical="center" wrapText="1"/>
    </xf>
    <xf numFmtId="0" fontId="8" fillId="4" borderId="0" xfId="0" applyFont="1" applyFill="1"/>
    <xf numFmtId="0" fontId="6" fillId="4" borderId="0" xfId="0" applyFont="1" applyFill="1" applyAlignment="1">
      <alignment vertical="center" wrapText="1"/>
    </xf>
    <xf numFmtId="0" fontId="5" fillId="4" borderId="0" xfId="0" applyFont="1" applyFill="1" applyAlignment="1">
      <alignment vertical="center"/>
    </xf>
    <xf numFmtId="0" fontId="56" fillId="4" borderId="0" xfId="0" applyFont="1" applyFill="1" applyAlignment="1">
      <alignment horizontal="center" vertical="center" wrapText="1"/>
    </xf>
    <xf numFmtId="0" fontId="10" fillId="4" borderId="0" xfId="0" applyFont="1" applyFill="1" applyAlignment="1">
      <alignment horizontal="center"/>
    </xf>
    <xf numFmtId="0" fontId="27" fillId="4" borderId="0" xfId="0" applyFont="1" applyFill="1" applyAlignment="1">
      <alignment horizontal="center" wrapText="1"/>
    </xf>
    <xf numFmtId="0" fontId="31" fillId="4" borderId="0" xfId="0" applyFont="1" applyFill="1" applyAlignment="1">
      <alignment horizontal="center"/>
    </xf>
    <xf numFmtId="0" fontId="5" fillId="9" borderId="39" xfId="0" applyFont="1" applyFill="1" applyBorder="1" applyAlignment="1">
      <alignment horizontal="center" vertical="center" wrapText="1"/>
    </xf>
    <xf numFmtId="0" fontId="12" fillId="0" borderId="0" xfId="0" applyFont="1"/>
    <xf numFmtId="0" fontId="5" fillId="9" borderId="40" xfId="0" applyFont="1" applyFill="1" applyBorder="1" applyAlignment="1">
      <alignment horizontal="center" vertical="center" wrapText="1"/>
    </xf>
    <xf numFmtId="0" fontId="5" fillId="9" borderId="41" xfId="0" applyFont="1" applyFill="1" applyBorder="1" applyAlignment="1">
      <alignment horizontal="center" vertical="center" wrapText="1"/>
    </xf>
    <xf numFmtId="0" fontId="12" fillId="0" borderId="0" xfId="0" applyFont="1" applyAlignment="1">
      <alignment horizontal="left" vertical="center"/>
    </xf>
    <xf numFmtId="0" fontId="5" fillId="4" borderId="0" xfId="0" applyFont="1" applyFill="1" applyAlignment="1">
      <alignment horizontal="center" vertical="center"/>
    </xf>
    <xf numFmtId="0" fontId="38" fillId="4" borderId="0" xfId="0" applyFont="1" applyFill="1"/>
    <xf numFmtId="0" fontId="66" fillId="4" borderId="0" xfId="0" applyFont="1" applyFill="1" applyAlignment="1">
      <alignment vertical="top"/>
    </xf>
    <xf numFmtId="0" fontId="38" fillId="0" borderId="11" xfId="0" applyFont="1" applyBorder="1"/>
    <xf numFmtId="0" fontId="40" fillId="4" borderId="0" xfId="0" applyFont="1" applyFill="1" applyAlignment="1">
      <alignment horizontal="right" vertical="center"/>
    </xf>
    <xf numFmtId="0" fontId="66" fillId="4" borderId="0" xfId="0" applyFont="1" applyFill="1" applyAlignment="1">
      <alignment horizontal="center" vertical="top"/>
    </xf>
    <xf numFmtId="0" fontId="5" fillId="4" borderId="0" xfId="0" applyFont="1" applyFill="1" applyAlignment="1">
      <alignment vertical="center" wrapText="1"/>
    </xf>
    <xf numFmtId="0" fontId="5" fillId="4" borderId="0" xfId="0" applyFont="1" applyFill="1" applyAlignment="1">
      <alignment horizontal="center" vertical="center" wrapText="1"/>
    </xf>
    <xf numFmtId="0" fontId="12" fillId="4" borderId="0" xfId="0" applyFont="1" applyFill="1"/>
    <xf numFmtId="14" fontId="5" fillId="4" borderId="0" xfId="0" applyNumberFormat="1" applyFont="1" applyFill="1" applyAlignment="1">
      <alignment horizontal="center" vertical="center" wrapText="1"/>
    </xf>
    <xf numFmtId="0" fontId="12" fillId="4" borderId="0" xfId="0" applyFont="1" applyFill="1" applyAlignment="1">
      <alignment horizontal="center" vertical="center" wrapText="1"/>
    </xf>
    <xf numFmtId="0" fontId="31" fillId="4" borderId="0" xfId="0" applyFont="1" applyFill="1" applyAlignment="1">
      <alignment vertical="center"/>
    </xf>
    <xf numFmtId="0" fontId="33" fillId="4" borderId="0" xfId="0" applyFont="1" applyFill="1" applyAlignment="1">
      <alignment vertical="center"/>
    </xf>
    <xf numFmtId="0" fontId="24" fillId="4" borderId="0" xfId="0" applyFont="1" applyFill="1" applyAlignment="1">
      <alignment vertical="center"/>
    </xf>
    <xf numFmtId="0" fontId="64" fillId="4" borderId="0" xfId="0" applyFont="1" applyFill="1" applyAlignment="1">
      <alignment horizontal="center" vertical="center"/>
    </xf>
    <xf numFmtId="0" fontId="45" fillId="4" borderId="0" xfId="0" applyFont="1" applyFill="1"/>
    <xf numFmtId="0" fontId="16" fillId="4" borderId="0" xfId="0" applyFont="1" applyFill="1" applyAlignment="1">
      <alignment vertical="center" wrapText="1"/>
    </xf>
    <xf numFmtId="0" fontId="67" fillId="4" borderId="0" xfId="0" applyFont="1" applyFill="1" applyAlignment="1">
      <alignment vertical="center" wrapText="1"/>
    </xf>
    <xf numFmtId="164" fontId="5" fillId="4" borderId="0" xfId="0" applyNumberFormat="1" applyFont="1" applyFill="1" applyAlignment="1">
      <alignment vertical="center" wrapText="1"/>
    </xf>
    <xf numFmtId="0" fontId="14" fillId="0" borderId="0" xfId="0" applyFont="1" applyAlignment="1">
      <alignment horizontal="center" vertical="center"/>
    </xf>
    <xf numFmtId="0" fontId="3" fillId="4" borderId="0" xfId="0" applyFont="1" applyFill="1" applyAlignment="1">
      <alignment vertical="top" wrapText="1"/>
    </xf>
    <xf numFmtId="0" fontId="63" fillId="4" borderId="0" xfId="0" applyFont="1" applyFill="1" applyAlignment="1">
      <alignment vertical="center" wrapText="1"/>
    </xf>
    <xf numFmtId="0" fontId="50" fillId="4" borderId="0" xfId="0" applyFont="1" applyFill="1" applyAlignment="1">
      <alignment horizontal="center" vertical="center" wrapText="1"/>
    </xf>
    <xf numFmtId="0" fontId="9" fillId="4" borderId="0" xfId="0" applyFont="1" applyFill="1" applyAlignment="1">
      <alignment wrapText="1"/>
    </xf>
    <xf numFmtId="0" fontId="54" fillId="4" borderId="0" xfId="0" applyFont="1" applyFill="1" applyAlignment="1">
      <alignment horizontal="center" vertical="center"/>
    </xf>
    <xf numFmtId="0" fontId="50" fillId="0" borderId="0" xfId="0" applyFont="1" applyAlignment="1">
      <alignment vertical="top" wrapText="1"/>
    </xf>
    <xf numFmtId="0" fontId="7" fillId="4" borderId="0" xfId="0" applyFont="1" applyFill="1" applyAlignment="1">
      <alignment wrapText="1"/>
    </xf>
    <xf numFmtId="0" fontId="24" fillId="6" borderId="0" xfId="0" applyFont="1" applyFill="1" applyAlignment="1">
      <alignment vertical="center" wrapText="1"/>
    </xf>
    <xf numFmtId="0" fontId="7" fillId="4" borderId="15" xfId="0" applyFont="1" applyFill="1" applyBorder="1" applyAlignment="1">
      <alignment wrapText="1"/>
    </xf>
    <xf numFmtId="0" fontId="9" fillId="4" borderId="15" xfId="0" applyFont="1" applyFill="1" applyBorder="1" applyAlignment="1">
      <alignment vertical="center" wrapText="1"/>
    </xf>
    <xf numFmtId="0" fontId="82" fillId="4" borderId="15" xfId="0" applyFont="1" applyFill="1" applyBorder="1" applyAlignment="1">
      <alignment vertical="center" wrapText="1"/>
    </xf>
    <xf numFmtId="0" fontId="83" fillId="6" borderId="0" xfId="0" applyFont="1" applyFill="1" applyAlignment="1">
      <alignment vertical="center" wrapText="1"/>
    </xf>
    <xf numFmtId="0" fontId="0" fillId="0" borderId="4" xfId="0" applyBorder="1"/>
    <xf numFmtId="0" fontId="49" fillId="6" borderId="24" xfId="0" applyFont="1" applyFill="1" applyBorder="1" applyAlignment="1">
      <alignment vertical="center" wrapText="1"/>
    </xf>
    <xf numFmtId="0" fontId="49" fillId="6" borderId="25" xfId="0" applyFont="1" applyFill="1" applyBorder="1" applyAlignment="1">
      <alignment vertical="center" wrapText="1"/>
    </xf>
    <xf numFmtId="164" fontId="5" fillId="17" borderId="38" xfId="0" applyNumberFormat="1" applyFont="1" applyFill="1" applyBorder="1" applyAlignment="1">
      <alignment horizontal="center" vertical="center" wrapText="1"/>
    </xf>
    <xf numFmtId="164" fontId="5" fillId="17" borderId="0" xfId="0" applyNumberFormat="1" applyFont="1" applyFill="1" applyAlignment="1">
      <alignment horizontal="center" vertical="center" wrapText="1"/>
    </xf>
    <xf numFmtId="0" fontId="1" fillId="4" borderId="15" xfId="0" applyFont="1" applyFill="1" applyBorder="1" applyAlignment="1">
      <alignment vertical="center"/>
    </xf>
    <xf numFmtId="0" fontId="86" fillId="0" borderId="0" xfId="0" applyFont="1"/>
    <xf numFmtId="0" fontId="11" fillId="0" borderId="0" xfId="0" applyFont="1" applyAlignment="1">
      <alignment horizontal="center" vertical="center"/>
    </xf>
    <xf numFmtId="0" fontId="0" fillId="0" borderId="0" xfId="0" applyAlignment="1">
      <alignment vertical="top" wrapText="1"/>
    </xf>
    <xf numFmtId="0" fontId="18" fillId="0" borderId="4" xfId="0" applyFont="1" applyBorder="1" applyAlignment="1">
      <alignment vertical="top" wrapText="1"/>
    </xf>
    <xf numFmtId="0" fontId="18" fillId="0" borderId="0" xfId="0" applyFont="1" applyAlignment="1">
      <alignment vertical="top" wrapText="1"/>
    </xf>
    <xf numFmtId="0" fontId="18" fillId="0" borderId="0" xfId="0" applyFont="1" applyAlignment="1">
      <alignment horizontal="center" wrapText="1"/>
    </xf>
    <xf numFmtId="0" fontId="18" fillId="0" borderId="19" xfId="0" applyFont="1" applyBorder="1" applyAlignment="1">
      <alignment horizontal="center" wrapText="1"/>
    </xf>
    <xf numFmtId="0" fontId="14" fillId="15" borderId="73" xfId="0" applyFont="1" applyFill="1" applyBorder="1" applyAlignment="1">
      <alignment horizontal="center" vertical="center"/>
    </xf>
    <xf numFmtId="2" fontId="73" fillId="15" borderId="73" xfId="0" applyNumberFormat="1" applyFont="1" applyFill="1" applyBorder="1" applyAlignment="1">
      <alignment horizontal="center" vertical="center"/>
    </xf>
    <xf numFmtId="0" fontId="0" fillId="0" borderId="4" xfId="0" applyBorder="1" applyAlignment="1">
      <alignment vertical="top" wrapText="1"/>
    </xf>
    <xf numFmtId="0" fontId="0" fillId="0" borderId="19" xfId="0" applyBorder="1" applyAlignment="1">
      <alignment vertical="top" wrapText="1"/>
    </xf>
    <xf numFmtId="0" fontId="0" fillId="0" borderId="67" xfId="0" applyBorder="1"/>
    <xf numFmtId="0" fontId="7" fillId="4" borderId="68" xfId="0" applyFont="1" applyFill="1" applyBorder="1" applyAlignment="1">
      <alignment wrapText="1"/>
    </xf>
    <xf numFmtId="0" fontId="9" fillId="4" borderId="68" xfId="0" applyFont="1" applyFill="1" applyBorder="1" applyAlignment="1">
      <alignment vertical="center" wrapText="1"/>
    </xf>
    <xf numFmtId="0" fontId="0" fillId="0" borderId="19" xfId="0" applyBorder="1"/>
    <xf numFmtId="0" fontId="63" fillId="0" borderId="53" xfId="0" applyFont="1" applyBorder="1" applyAlignment="1">
      <alignment horizontal="left" vertical="center" wrapText="1"/>
    </xf>
    <xf numFmtId="0" fontId="14" fillId="0" borderId="4" xfId="0" applyFont="1" applyBorder="1" applyAlignment="1">
      <alignment horizontal="center" vertical="center"/>
    </xf>
    <xf numFmtId="0" fontId="9" fillId="0" borderId="0" xfId="0" applyFont="1" applyAlignment="1">
      <alignment wrapText="1"/>
    </xf>
    <xf numFmtId="0" fontId="73" fillId="0" borderId="0" xfId="0" applyFont="1" applyAlignment="1">
      <alignment horizontal="center" vertical="center"/>
    </xf>
    <xf numFmtId="0" fontId="9" fillId="4" borderId="4" xfId="0" applyFont="1" applyFill="1" applyBorder="1" applyAlignment="1">
      <alignment horizontal="center" vertical="center" wrapText="1"/>
    </xf>
    <xf numFmtId="0" fontId="1" fillId="4" borderId="19" xfId="0" applyFont="1" applyFill="1" applyBorder="1" applyAlignment="1">
      <alignment vertical="center" wrapText="1"/>
    </xf>
    <xf numFmtId="0" fontId="63" fillId="4" borderId="4" xfId="0" applyFont="1" applyFill="1" applyBorder="1" applyAlignment="1">
      <alignment vertical="center" wrapText="1"/>
    </xf>
    <xf numFmtId="0" fontId="65" fillId="4" borderId="0" xfId="0" applyFont="1" applyFill="1" applyAlignment="1">
      <alignment vertical="center"/>
    </xf>
    <xf numFmtId="0" fontId="73" fillId="4" borderId="0" xfId="0" applyFont="1" applyFill="1" applyAlignment="1">
      <alignment horizontal="center" vertical="center"/>
    </xf>
    <xf numFmtId="2" fontId="87" fillId="15" borderId="73" xfId="0" applyNumberFormat="1" applyFont="1" applyFill="1" applyBorder="1" applyAlignment="1">
      <alignment horizontal="center" vertical="center"/>
    </xf>
    <xf numFmtId="0" fontId="50" fillId="0" borderId="42" xfId="0" applyFont="1" applyBorder="1" applyAlignment="1">
      <alignment horizontal="center" vertical="center" wrapText="1"/>
    </xf>
    <xf numFmtId="0" fontId="50" fillId="0" borderId="43" xfId="0" applyFont="1" applyBorder="1" applyAlignment="1">
      <alignment horizontal="center" vertical="center" wrapText="1"/>
    </xf>
    <xf numFmtId="0" fontId="50" fillId="0" borderId="44" xfId="0" applyFont="1" applyBorder="1" applyAlignment="1">
      <alignment horizontal="center" vertical="center" wrapText="1"/>
    </xf>
    <xf numFmtId="0" fontId="50" fillId="0" borderId="0" xfId="0" applyFont="1" applyAlignment="1">
      <alignment horizontal="center" vertical="center" wrapText="1"/>
    </xf>
    <xf numFmtId="0" fontId="63" fillId="0" borderId="74" xfId="0" applyFont="1" applyBorder="1" applyAlignment="1">
      <alignment horizontal="center" vertical="center" wrapText="1"/>
    </xf>
    <xf numFmtId="0" fontId="1" fillId="4" borderId="0" xfId="0" applyFont="1" applyFill="1" applyAlignment="1">
      <alignment horizontal="center" vertical="center" wrapText="1"/>
    </xf>
    <xf numFmtId="0" fontId="50" fillId="0" borderId="4" xfId="0" applyFont="1" applyBorder="1" applyAlignment="1">
      <alignment horizontal="center" vertical="center" wrapText="1"/>
    </xf>
    <xf numFmtId="0" fontId="63" fillId="0" borderId="53" xfId="0" applyFont="1" applyBorder="1" applyAlignment="1">
      <alignment horizontal="center" vertical="center" wrapText="1"/>
    </xf>
    <xf numFmtId="0" fontId="50" fillId="0" borderId="35" xfId="0" applyFont="1" applyBorder="1" applyAlignment="1">
      <alignment horizontal="center" vertical="center" wrapText="1"/>
    </xf>
    <xf numFmtId="0" fontId="50" fillId="0" borderId="36" xfId="0" applyFont="1" applyBorder="1" applyAlignment="1">
      <alignment horizontal="center" vertical="center" wrapText="1"/>
    </xf>
    <xf numFmtId="0" fontId="47" fillId="4" borderId="4" xfId="0" applyFont="1" applyFill="1" applyBorder="1" applyAlignment="1">
      <alignment horizontal="center" vertical="top" wrapText="1"/>
    </xf>
    <xf numFmtId="0" fontId="47" fillId="4" borderId="0" xfId="0" applyFont="1" applyFill="1" applyAlignment="1">
      <alignment horizontal="center" vertical="top" wrapText="1"/>
    </xf>
    <xf numFmtId="0" fontId="47" fillId="4" borderId="19" xfId="0" applyFont="1" applyFill="1" applyBorder="1" applyAlignment="1">
      <alignment horizontal="center" vertical="top" wrapText="1"/>
    </xf>
    <xf numFmtId="0" fontId="8" fillId="4" borderId="0" xfId="0" applyFont="1" applyFill="1" applyAlignment="1">
      <alignment vertical="center" wrapText="1"/>
    </xf>
    <xf numFmtId="0" fontId="67" fillId="4" borderId="0" xfId="0" applyFont="1" applyFill="1" applyAlignment="1">
      <alignment horizontal="center" vertical="center" wrapText="1"/>
    </xf>
    <xf numFmtId="0" fontId="1" fillId="4" borderId="0" xfId="0" applyFont="1" applyFill="1" applyAlignment="1">
      <alignment vertical="top" textRotation="255" wrapText="1"/>
    </xf>
    <xf numFmtId="0" fontId="7" fillId="4" borderId="0" xfId="0" applyFont="1" applyFill="1" applyAlignment="1">
      <alignment horizontal="center" wrapText="1"/>
    </xf>
    <xf numFmtId="0" fontId="1" fillId="4" borderId="0" xfId="0" applyFont="1" applyFill="1" applyAlignment="1">
      <alignment horizontal="center" vertical="center"/>
    </xf>
    <xf numFmtId="0" fontId="65" fillId="4" borderId="4" xfId="0" applyFont="1" applyFill="1" applyBorder="1" applyAlignment="1">
      <alignment vertical="center"/>
    </xf>
    <xf numFmtId="0" fontId="65" fillId="4" borderId="19" xfId="0" applyFont="1" applyFill="1" applyBorder="1" applyAlignment="1">
      <alignment vertical="center"/>
    </xf>
    <xf numFmtId="0" fontId="31" fillId="0" borderId="4" xfId="0" applyFont="1" applyBorder="1" applyAlignment="1">
      <alignment vertical="center"/>
    </xf>
    <xf numFmtId="0" fontId="55" fillId="0" borderId="0" xfId="0" applyFont="1" applyAlignment="1">
      <alignment horizontal="center"/>
    </xf>
    <xf numFmtId="0" fontId="55" fillId="0" borderId="19" xfId="0" applyFont="1" applyBorder="1" applyAlignment="1">
      <alignment horizontal="center"/>
    </xf>
    <xf numFmtId="164" fontId="5" fillId="4" borderId="19" xfId="0" applyNumberFormat="1" applyFont="1" applyFill="1" applyBorder="1" applyAlignment="1">
      <alignment vertical="center" wrapText="1"/>
    </xf>
    <xf numFmtId="0" fontId="47" fillId="4" borderId="4" xfId="0" applyFont="1" applyFill="1" applyBorder="1" applyAlignment="1">
      <alignment vertical="top" wrapText="1"/>
    </xf>
    <xf numFmtId="0" fontId="47" fillId="4" borderId="0" xfId="0" applyFont="1" applyFill="1" applyAlignment="1">
      <alignment vertical="top" wrapText="1"/>
    </xf>
    <xf numFmtId="0" fontId="47" fillId="4" borderId="19" xfId="0" applyFont="1" applyFill="1" applyBorder="1" applyAlignment="1">
      <alignment vertical="top" wrapText="1"/>
    </xf>
    <xf numFmtId="0" fontId="34" fillId="0" borderId="0" xfId="0" applyFont="1" applyAlignment="1">
      <alignment horizontal="left" vertical="center"/>
    </xf>
    <xf numFmtId="0" fontId="34" fillId="0" borderId="19" xfId="0" applyFont="1" applyBorder="1" applyAlignment="1">
      <alignment horizontal="left" vertical="center"/>
    </xf>
    <xf numFmtId="0" fontId="73" fillId="0" borderId="27" xfId="0" applyFont="1" applyBorder="1" applyAlignment="1">
      <alignment horizontal="center" vertical="center"/>
    </xf>
    <xf numFmtId="0" fontId="17" fillId="4" borderId="0" xfId="0" applyFont="1" applyFill="1" applyAlignment="1">
      <alignment horizontal="center" vertical="center"/>
    </xf>
    <xf numFmtId="0" fontId="73" fillId="0" borderId="53" xfId="0" applyFont="1" applyBorder="1" applyAlignment="1">
      <alignment horizontal="center" vertical="center"/>
    </xf>
    <xf numFmtId="2" fontId="39" fillId="4" borderId="0" xfId="0" applyNumberFormat="1" applyFont="1" applyFill="1" applyAlignment="1">
      <alignment horizontal="center" vertical="center"/>
    </xf>
    <xf numFmtId="0" fontId="5" fillId="4" borderId="53" xfId="0" applyFont="1" applyFill="1" applyBorder="1" applyAlignment="1" applyProtection="1">
      <alignment horizontal="left" vertical="center" wrapText="1"/>
      <protection locked="0"/>
    </xf>
    <xf numFmtId="0" fontId="26" fillId="4" borderId="0" xfId="0" applyFont="1" applyFill="1" applyAlignment="1">
      <alignment horizontal="center" vertical="center" wrapText="1"/>
    </xf>
    <xf numFmtId="0" fontId="31" fillId="0" borderId="4" xfId="0" applyFont="1" applyBorder="1"/>
    <xf numFmtId="0" fontId="38" fillId="0" borderId="0" xfId="0" applyFont="1"/>
    <xf numFmtId="0" fontId="4" fillId="0" borderId="19" xfId="0" applyFont="1" applyBorder="1" applyAlignment="1">
      <alignment vertical="center"/>
    </xf>
    <xf numFmtId="0" fontId="1" fillId="4" borderId="19" xfId="0" applyFont="1" applyFill="1" applyBorder="1" applyAlignment="1">
      <alignment horizontal="center" vertical="center"/>
    </xf>
    <xf numFmtId="0" fontId="31" fillId="0" borderId="92" xfId="0" applyFont="1" applyBorder="1"/>
    <xf numFmtId="0" fontId="2" fillId="0" borderId="79" xfId="0" applyFont="1" applyBorder="1" applyAlignment="1">
      <alignment horizontal="center" vertical="center"/>
    </xf>
    <xf numFmtId="0" fontId="38" fillId="4" borderId="19" xfId="0" applyFont="1" applyFill="1" applyBorder="1"/>
    <xf numFmtId="0" fontId="66" fillId="4" borderId="19" xfId="0" applyFont="1" applyFill="1" applyBorder="1" applyAlignment="1">
      <alignment vertical="top"/>
    </xf>
    <xf numFmtId="0" fontId="5" fillId="0" borderId="79" xfId="0" applyFont="1" applyBorder="1" applyAlignment="1">
      <alignment horizontal="center" vertical="center"/>
    </xf>
    <xf numFmtId="0" fontId="31" fillId="0" borderId="93" xfId="0" applyFont="1" applyBorder="1"/>
    <xf numFmtId="0" fontId="66" fillId="4" borderId="19" xfId="0" applyFont="1" applyFill="1" applyBorder="1" applyAlignment="1">
      <alignment horizontal="center" vertical="top"/>
    </xf>
    <xf numFmtId="0" fontId="12" fillId="4" borderId="19" xfId="0" applyFont="1" applyFill="1" applyBorder="1" applyAlignment="1">
      <alignment horizontal="center" vertical="center" wrapText="1"/>
    </xf>
    <xf numFmtId="164" fontId="5" fillId="17" borderId="19" xfId="0" applyNumberFormat="1" applyFont="1" applyFill="1" applyBorder="1" applyAlignment="1">
      <alignment horizontal="center" vertical="center" wrapText="1"/>
    </xf>
    <xf numFmtId="0" fontId="31" fillId="0" borderId="24" xfId="0" applyFont="1" applyBorder="1"/>
    <xf numFmtId="0" fontId="5" fillId="9" borderId="94" xfId="0" applyFont="1" applyFill="1" applyBorder="1" applyAlignment="1">
      <alignment horizontal="center" vertical="center" wrapText="1"/>
    </xf>
    <xf numFmtId="0" fontId="12" fillId="0" borderId="25" xfId="0" applyFont="1" applyBorder="1"/>
    <xf numFmtId="0" fontId="31" fillId="0" borderId="43" xfId="0" applyFont="1" applyBorder="1"/>
    <xf numFmtId="0" fontId="31" fillId="0" borderId="44" xfId="0" applyFont="1" applyBorder="1"/>
    <xf numFmtId="0" fontId="52" fillId="0" borderId="19" xfId="0" applyFont="1" applyBorder="1" applyAlignment="1">
      <alignment horizontal="left" vertical="center"/>
    </xf>
    <xf numFmtId="0" fontId="31" fillId="0" borderId="19" xfId="0" applyFont="1" applyBorder="1" applyAlignment="1">
      <alignment horizontal="center" vertical="center"/>
    </xf>
    <xf numFmtId="0" fontId="31" fillId="0" borderId="19" xfId="0" applyFont="1" applyBorder="1"/>
    <xf numFmtId="0" fontId="0" fillId="0" borderId="0" xfId="0" applyAlignment="1">
      <alignment vertical="center"/>
    </xf>
    <xf numFmtId="0" fontId="0" fillId="4" borderId="0" xfId="2" applyFont="1" applyFill="1" applyAlignment="1" applyProtection="1">
      <alignment vertical="top" wrapText="1"/>
    </xf>
    <xf numFmtId="0" fontId="31" fillId="0" borderId="19" xfId="0" applyFont="1" applyBorder="1" applyAlignment="1">
      <alignment horizontal="left"/>
    </xf>
    <xf numFmtId="0" fontId="51" fillId="0" borderId="19" xfId="0" applyFont="1" applyBorder="1" applyAlignment="1">
      <alignment horizontal="left" vertical="center" wrapText="1"/>
    </xf>
    <xf numFmtId="0" fontId="39" fillId="0" borderId="4" xfId="0" applyFont="1" applyBorder="1" applyAlignment="1">
      <alignment horizontal="right" vertical="center"/>
    </xf>
    <xf numFmtId="0" fontId="39" fillId="0" borderId="10" xfId="0" applyFont="1" applyBorder="1" applyAlignment="1">
      <alignment horizontal="right" vertical="center"/>
    </xf>
    <xf numFmtId="0" fontId="0" fillId="0" borderId="9" xfId="0" applyBorder="1" applyAlignment="1">
      <alignment horizontal="left"/>
    </xf>
    <xf numFmtId="0" fontId="0" fillId="0" borderId="10" xfId="0" applyBorder="1" applyAlignment="1">
      <alignment horizontal="left"/>
    </xf>
    <xf numFmtId="0" fontId="43" fillId="0" borderId="19" xfId="0" applyFont="1" applyBorder="1" applyAlignment="1">
      <alignment horizontal="left"/>
    </xf>
    <xf numFmtId="0" fontId="51" fillId="0" borderId="19" xfId="0" applyFont="1" applyBorder="1" applyAlignment="1">
      <alignment horizontal="left"/>
    </xf>
    <xf numFmtId="0" fontId="25" fillId="0" borderId="4" xfId="0" applyFont="1" applyBorder="1" applyAlignment="1">
      <alignment vertical="center"/>
    </xf>
    <xf numFmtId="0" fontId="51" fillId="0" borderId="19" xfId="0" applyFont="1" applyBorder="1" applyAlignment="1">
      <alignment horizontal="left" vertical="center"/>
    </xf>
    <xf numFmtId="0" fontId="25" fillId="0" borderId="19" xfId="0" applyFont="1" applyBorder="1" applyAlignment="1">
      <alignment horizontal="left" vertical="center"/>
    </xf>
    <xf numFmtId="0" fontId="53" fillId="0" borderId="0" xfId="0" applyFont="1" applyAlignment="1">
      <alignment horizontal="left"/>
    </xf>
    <xf numFmtId="0" fontId="45" fillId="0" borderId="0" xfId="0" applyFont="1" applyAlignment="1">
      <alignment horizontal="center"/>
    </xf>
    <xf numFmtId="0" fontId="45" fillId="4" borderId="0" xfId="0" applyFont="1" applyFill="1" applyAlignment="1">
      <alignment horizontal="center"/>
    </xf>
    <xf numFmtId="0" fontId="47" fillId="0" borderId="0" xfId="0" applyFont="1" applyAlignment="1">
      <alignment vertical="center"/>
    </xf>
    <xf numFmtId="0" fontId="31" fillId="0" borderId="7" xfId="0" applyFont="1" applyBorder="1" applyAlignment="1">
      <alignment vertical="center"/>
    </xf>
    <xf numFmtId="0" fontId="34" fillId="0" borderId="0" xfId="0" applyFont="1" applyAlignment="1">
      <alignment vertical="center"/>
    </xf>
    <xf numFmtId="0" fontId="34" fillId="0" borderId="7" xfId="0" applyFont="1" applyBorder="1" applyAlignment="1">
      <alignment vertical="center"/>
    </xf>
    <xf numFmtId="0" fontId="35" fillId="0" borderId="0" xfId="0" applyFont="1" applyAlignment="1">
      <alignment vertical="center"/>
    </xf>
    <xf numFmtId="0" fontId="33" fillId="0" borderId="7" xfId="0" applyFont="1" applyBorder="1" applyAlignment="1">
      <alignment vertical="center"/>
    </xf>
    <xf numFmtId="0" fontId="32" fillId="0" borderId="0" xfId="0" applyFont="1" applyAlignment="1">
      <alignment vertical="center"/>
    </xf>
    <xf numFmtId="0" fontId="73" fillId="0" borderId="97" xfId="0" applyFont="1" applyBorder="1" applyAlignment="1">
      <alignment horizontal="center" vertical="center"/>
    </xf>
    <xf numFmtId="2" fontId="73" fillId="15" borderId="2" xfId="0" applyNumberFormat="1" applyFont="1" applyFill="1" applyBorder="1" applyAlignment="1">
      <alignment horizontal="center" vertical="center"/>
    </xf>
    <xf numFmtId="164" fontId="5" fillId="4" borderId="35" xfId="0" applyNumberFormat="1" applyFont="1" applyFill="1" applyBorder="1" applyAlignment="1">
      <alignment vertical="center" wrapText="1"/>
    </xf>
    <xf numFmtId="164" fontId="5" fillId="4" borderId="36" xfId="0" applyNumberFormat="1" applyFont="1" applyFill="1" applyBorder="1" applyAlignment="1">
      <alignment vertical="center" wrapText="1"/>
    </xf>
    <xf numFmtId="164" fontId="5" fillId="4" borderId="37" xfId="0" applyNumberFormat="1" applyFont="1" applyFill="1" applyBorder="1" applyAlignment="1">
      <alignment vertical="center" wrapText="1"/>
    </xf>
    <xf numFmtId="0" fontId="63" fillId="0" borderId="71" xfId="0" applyFont="1" applyBorder="1" applyAlignment="1">
      <alignment horizontal="left" vertical="center" wrapText="1"/>
    </xf>
    <xf numFmtId="0" fontId="23" fillId="4" borderId="0" xfId="0" applyFont="1" applyFill="1" applyAlignment="1">
      <alignment horizontal="center"/>
    </xf>
    <xf numFmtId="0" fontId="23" fillId="4" borderId="27" xfId="0" applyFont="1" applyFill="1" applyBorder="1" applyAlignment="1" applyProtection="1">
      <alignment horizontal="center" vertical="center" wrapText="1"/>
      <protection locked="0"/>
    </xf>
    <xf numFmtId="0" fontId="0" fillId="0" borderId="38" xfId="0" applyBorder="1"/>
    <xf numFmtId="0" fontId="55" fillId="4" borderId="0" xfId="0" applyFont="1" applyFill="1" applyAlignment="1">
      <alignment horizontal="center"/>
    </xf>
    <xf numFmtId="0" fontId="73" fillId="12" borderId="43" xfId="0" applyFont="1" applyFill="1" applyBorder="1" applyAlignment="1">
      <alignment horizontal="center" vertical="center"/>
    </xf>
    <xf numFmtId="0" fontId="73" fillId="12" borderId="25" xfId="0" applyFont="1" applyFill="1" applyBorder="1" applyAlignment="1">
      <alignment horizontal="center" vertical="center"/>
    </xf>
    <xf numFmtId="0" fontId="14" fillId="14" borderId="34" xfId="0" applyFont="1" applyFill="1" applyBorder="1" applyAlignment="1">
      <alignment horizontal="center" vertical="center" wrapText="1"/>
    </xf>
    <xf numFmtId="0" fontId="14" fillId="14" borderId="89" xfId="0" applyFont="1" applyFill="1" applyBorder="1" applyAlignment="1">
      <alignment horizontal="center" vertical="center" wrapText="1"/>
    </xf>
    <xf numFmtId="0" fontId="14" fillId="14" borderId="43" xfId="0" applyFont="1" applyFill="1" applyBorder="1" applyAlignment="1">
      <alignment horizontal="center" vertical="center" wrapText="1"/>
    </xf>
    <xf numFmtId="0" fontId="37" fillId="0" borderId="97" xfId="0" applyFont="1" applyBorder="1" applyAlignment="1">
      <alignment horizontal="center" vertical="center"/>
    </xf>
    <xf numFmtId="0" fontId="12" fillId="4" borderId="0" xfId="0" applyFont="1" applyFill="1" applyAlignment="1">
      <alignment horizontal="left" vertical="center"/>
    </xf>
    <xf numFmtId="0" fontId="1" fillId="4" borderId="35" xfId="0" applyFont="1" applyFill="1" applyBorder="1" applyAlignment="1">
      <alignment vertical="center"/>
    </xf>
    <xf numFmtId="0" fontId="40" fillId="4" borderId="0" xfId="0" applyFont="1" applyFill="1" applyAlignment="1">
      <alignment vertical="center" wrapText="1"/>
    </xf>
    <xf numFmtId="0" fontId="1" fillId="0" borderId="4" xfId="0" applyFont="1" applyBorder="1" applyAlignment="1">
      <alignment horizontal="center" vertical="center"/>
    </xf>
    <xf numFmtId="0" fontId="31" fillId="10" borderId="43" xfId="0" applyFont="1" applyFill="1" applyBorder="1"/>
    <xf numFmtId="0" fontId="31" fillId="10" borderId="25" xfId="0" applyFont="1" applyFill="1" applyBorder="1"/>
    <xf numFmtId="0" fontId="31" fillId="0" borderId="0" xfId="0" applyFont="1" applyAlignment="1">
      <alignment horizontal="center" vertical="center"/>
    </xf>
    <xf numFmtId="0" fontId="1" fillId="0" borderId="0" xfId="0" applyFont="1" applyAlignment="1">
      <alignment horizontal="center" vertical="center"/>
    </xf>
    <xf numFmtId="0" fontId="31" fillId="0" borderId="0" xfId="0" applyFont="1" applyAlignment="1">
      <alignment horizontal="left"/>
    </xf>
    <xf numFmtId="0" fontId="39" fillId="0" borderId="0" xfId="0" applyFont="1" applyAlignment="1">
      <alignment horizontal="right" vertical="center"/>
    </xf>
    <xf numFmtId="0" fontId="0" fillId="0" borderId="0" xfId="0" applyAlignment="1">
      <alignment horizontal="left"/>
    </xf>
    <xf numFmtId="0" fontId="25" fillId="0" borderId="0" xfId="0" applyFont="1" applyAlignment="1">
      <alignment vertical="center"/>
    </xf>
    <xf numFmtId="0" fontId="25" fillId="0" borderId="0" xfId="0" applyFont="1" applyAlignment="1">
      <alignment horizontal="left" vertical="center"/>
    </xf>
    <xf numFmtId="1" fontId="14" fillId="7" borderId="0" xfId="0" applyNumberFormat="1" applyFont="1" applyFill="1" applyAlignment="1" applyProtection="1">
      <alignment horizontal="center" vertical="center"/>
      <protection locked="0"/>
    </xf>
    <xf numFmtId="0" fontId="99" fillId="4" borderId="0" xfId="0" applyFont="1" applyFill="1" applyAlignment="1">
      <alignment vertical="center"/>
    </xf>
    <xf numFmtId="0" fontId="99" fillId="4" borderId="42" xfId="0" applyFont="1" applyFill="1" applyBorder="1" applyAlignment="1">
      <alignment vertical="center"/>
    </xf>
    <xf numFmtId="0" fontId="99" fillId="4" borderId="43" xfId="0" applyFont="1" applyFill="1" applyBorder="1" applyAlignment="1">
      <alignment vertical="center"/>
    </xf>
    <xf numFmtId="0" fontId="99" fillId="4" borderId="4" xfId="0" applyFont="1" applyFill="1" applyBorder="1" applyAlignment="1">
      <alignment vertical="center"/>
    </xf>
    <xf numFmtId="0" fontId="101" fillId="16" borderId="35" xfId="0" applyFont="1" applyFill="1" applyBorder="1" applyAlignment="1">
      <alignment horizontal="center" vertical="center"/>
    </xf>
    <xf numFmtId="0" fontId="101" fillId="16" borderId="97" xfId="0" applyFont="1" applyFill="1" applyBorder="1" applyAlignment="1">
      <alignment horizontal="center" vertical="center"/>
    </xf>
    <xf numFmtId="0" fontId="104" fillId="15" borderId="97" xfId="0" applyFont="1" applyFill="1" applyBorder="1" applyAlignment="1">
      <alignment horizontal="center" vertical="center"/>
    </xf>
    <xf numFmtId="49" fontId="45" fillId="10" borderId="42" xfId="2" applyNumberFormat="1" applyFont="1" applyFill="1" applyBorder="1" applyAlignment="1" applyProtection="1">
      <alignment horizontal="left" vertical="top" wrapText="1"/>
    </xf>
    <xf numFmtId="49" fontId="45" fillId="10" borderId="43" xfId="2" applyNumberFormat="1" applyFont="1" applyFill="1" applyBorder="1" applyAlignment="1" applyProtection="1">
      <alignment horizontal="left" vertical="top" wrapText="1"/>
    </xf>
    <xf numFmtId="49" fontId="45" fillId="10" borderId="44" xfId="2" applyNumberFormat="1" applyFont="1" applyFill="1" applyBorder="1" applyAlignment="1" applyProtection="1">
      <alignment horizontal="left" vertical="top" wrapText="1"/>
    </xf>
    <xf numFmtId="49" fontId="45" fillId="10" borderId="4" xfId="2" applyNumberFormat="1" applyFont="1" applyFill="1" applyBorder="1" applyAlignment="1" applyProtection="1">
      <alignment horizontal="left" vertical="top" wrapText="1"/>
    </xf>
    <xf numFmtId="49" fontId="45" fillId="10" borderId="0" xfId="2" applyNumberFormat="1" applyFont="1" applyFill="1" applyBorder="1" applyAlignment="1" applyProtection="1">
      <alignment horizontal="left" vertical="top" wrapText="1"/>
    </xf>
    <xf numFmtId="49" fontId="45" fillId="10" borderId="19" xfId="2" applyNumberFormat="1" applyFont="1" applyFill="1" applyBorder="1" applyAlignment="1" applyProtection="1">
      <alignment horizontal="left" vertical="top" wrapText="1"/>
    </xf>
    <xf numFmtId="49" fontId="45" fillId="10" borderId="24" xfId="2" applyNumberFormat="1" applyFont="1" applyFill="1" applyBorder="1" applyAlignment="1" applyProtection="1">
      <alignment horizontal="left" vertical="top" wrapText="1"/>
    </xf>
    <xf numFmtId="49" fontId="45" fillId="10" borderId="25" xfId="2" applyNumberFormat="1" applyFont="1" applyFill="1" applyBorder="1" applyAlignment="1" applyProtection="1">
      <alignment horizontal="left" vertical="top" wrapText="1"/>
    </xf>
    <xf numFmtId="49" fontId="45" fillId="10" borderId="26" xfId="2" applyNumberFormat="1" applyFont="1" applyFill="1" applyBorder="1" applyAlignment="1" applyProtection="1">
      <alignment horizontal="left" vertical="top" wrapText="1"/>
    </xf>
    <xf numFmtId="0" fontId="31" fillId="10" borderId="44" xfId="0" applyFont="1" applyFill="1" applyBorder="1" applyAlignment="1">
      <alignment horizontal="center"/>
    </xf>
    <xf numFmtId="0" fontId="31" fillId="10" borderId="19" xfId="0" applyFont="1" applyFill="1" applyBorder="1" applyAlignment="1">
      <alignment horizontal="center"/>
    </xf>
    <xf numFmtId="0" fontId="31" fillId="10" borderId="26" xfId="0" applyFont="1" applyFill="1" applyBorder="1" applyAlignment="1">
      <alignment horizontal="center"/>
    </xf>
    <xf numFmtId="0" fontId="31" fillId="10" borderId="42" xfId="0" applyFont="1" applyFill="1" applyBorder="1" applyAlignment="1">
      <alignment horizontal="center"/>
    </xf>
    <xf numFmtId="0" fontId="31" fillId="10" borderId="4" xfId="0" applyFont="1" applyFill="1" applyBorder="1" applyAlignment="1">
      <alignment horizontal="center"/>
    </xf>
    <xf numFmtId="0" fontId="31" fillId="10" borderId="24" xfId="0" applyFont="1" applyFill="1" applyBorder="1" applyAlignment="1">
      <alignment horizontal="center"/>
    </xf>
    <xf numFmtId="0" fontId="46" fillId="20" borderId="42" xfId="0" applyFont="1" applyFill="1" applyBorder="1" applyAlignment="1">
      <alignment horizontal="center" vertical="center" wrapText="1"/>
    </xf>
    <xf numFmtId="0" fontId="46" fillId="20" borderId="43" xfId="0" applyFont="1" applyFill="1" applyBorder="1" applyAlignment="1">
      <alignment horizontal="center" vertical="center"/>
    </xf>
    <xf numFmtId="0" fontId="46" fillId="20" borderId="44" xfId="0" applyFont="1" applyFill="1" applyBorder="1" applyAlignment="1">
      <alignment horizontal="center" vertical="center"/>
    </xf>
    <xf numFmtId="0" fontId="46" fillId="20" borderId="4" xfId="0" applyFont="1" applyFill="1" applyBorder="1" applyAlignment="1">
      <alignment horizontal="center" vertical="center"/>
    </xf>
    <xf numFmtId="0" fontId="46" fillId="20" borderId="0" xfId="0" applyFont="1" applyFill="1" applyAlignment="1">
      <alignment horizontal="center" vertical="center"/>
    </xf>
    <xf numFmtId="0" fontId="46" fillId="20" borderId="19" xfId="0" applyFont="1" applyFill="1" applyBorder="1" applyAlignment="1">
      <alignment horizontal="center" vertical="center"/>
    </xf>
    <xf numFmtId="0" fontId="46" fillId="20" borderId="24" xfId="0" applyFont="1" applyFill="1" applyBorder="1" applyAlignment="1">
      <alignment horizontal="center" vertical="center"/>
    </xf>
    <xf numFmtId="0" fontId="46" fillId="20" borderId="25" xfId="0" applyFont="1" applyFill="1" applyBorder="1" applyAlignment="1">
      <alignment horizontal="center" vertical="center"/>
    </xf>
    <xf numFmtId="0" fontId="46" fillId="20" borderId="26" xfId="0" applyFont="1" applyFill="1" applyBorder="1" applyAlignment="1">
      <alignment horizontal="center" vertical="center"/>
    </xf>
    <xf numFmtId="0" fontId="1" fillId="0" borderId="0" xfId="0" applyFont="1"/>
    <xf numFmtId="0" fontId="100" fillId="15" borderId="42" xfId="0" applyFont="1" applyFill="1" applyBorder="1" applyAlignment="1">
      <alignment horizontal="center" vertical="center"/>
    </xf>
    <xf numFmtId="0" fontId="100" fillId="15" borderId="43" xfId="0" applyFont="1" applyFill="1" applyBorder="1" applyAlignment="1">
      <alignment horizontal="center" vertical="center"/>
    </xf>
    <xf numFmtId="0" fontId="100" fillId="15" borderId="44" xfId="0" applyFont="1" applyFill="1" applyBorder="1" applyAlignment="1">
      <alignment horizontal="center" vertical="center"/>
    </xf>
    <xf numFmtId="0" fontId="100" fillId="15" borderId="24" xfId="0" applyFont="1" applyFill="1" applyBorder="1" applyAlignment="1">
      <alignment horizontal="center" vertical="center"/>
    </xf>
    <xf numFmtId="0" fontId="100" fillId="15" borderId="25" xfId="0" applyFont="1" applyFill="1" applyBorder="1" applyAlignment="1">
      <alignment horizontal="center" vertical="center"/>
    </xf>
    <xf numFmtId="0" fontId="100" fillId="15" borderId="26" xfId="0" applyFont="1" applyFill="1" applyBorder="1" applyAlignment="1">
      <alignment horizontal="center" vertical="center"/>
    </xf>
    <xf numFmtId="0" fontId="34" fillId="10" borderId="24" xfId="0" applyFont="1" applyFill="1" applyBorder="1" applyAlignment="1">
      <alignment horizontal="center" vertical="center" wrapText="1"/>
    </xf>
    <xf numFmtId="0" fontId="34" fillId="10" borderId="25" xfId="0" applyFont="1" applyFill="1" applyBorder="1" applyAlignment="1">
      <alignment horizontal="center" vertical="center"/>
    </xf>
    <xf numFmtId="0" fontId="34" fillId="10" borderId="26" xfId="0" applyFont="1" applyFill="1" applyBorder="1" applyAlignment="1">
      <alignment horizontal="center" vertical="center"/>
    </xf>
    <xf numFmtId="0" fontId="75" fillId="12" borderId="20" xfId="0" applyFont="1" applyFill="1" applyBorder="1" applyAlignment="1">
      <alignment horizontal="center" vertical="center" wrapText="1"/>
    </xf>
    <xf numFmtId="0" fontId="75" fillId="12" borderId="13" xfId="0" applyFont="1" applyFill="1" applyBorder="1" applyAlignment="1">
      <alignment horizontal="center" vertical="center" wrapText="1"/>
    </xf>
    <xf numFmtId="0" fontId="75" fillId="12" borderId="21" xfId="0" applyFont="1" applyFill="1" applyBorder="1" applyAlignment="1">
      <alignment horizontal="center" vertical="center" wrapText="1"/>
    </xf>
    <xf numFmtId="0" fontId="34" fillId="10" borderId="22" xfId="0" applyFont="1" applyFill="1" applyBorder="1" applyAlignment="1">
      <alignment horizontal="center" vertical="center" wrapText="1"/>
    </xf>
    <xf numFmtId="0" fontId="34" fillId="10" borderId="3" xfId="0" applyFont="1" applyFill="1" applyBorder="1" applyAlignment="1">
      <alignment horizontal="center" vertical="center"/>
    </xf>
    <xf numFmtId="0" fontId="34" fillId="10" borderId="23" xfId="0" applyFont="1" applyFill="1" applyBorder="1" applyAlignment="1">
      <alignment horizontal="center" vertical="center"/>
    </xf>
    <xf numFmtId="0" fontId="34" fillId="10" borderId="4" xfId="0" applyFont="1" applyFill="1" applyBorder="1" applyAlignment="1">
      <alignment horizontal="center" vertical="center" wrapText="1"/>
    </xf>
    <xf numFmtId="0" fontId="34" fillId="10" borderId="0" xfId="0" applyFont="1" applyFill="1" applyAlignment="1">
      <alignment horizontal="center" vertical="center"/>
    </xf>
    <xf numFmtId="0" fontId="34" fillId="10" borderId="19" xfId="0" applyFont="1" applyFill="1" applyBorder="1" applyAlignment="1">
      <alignment horizontal="center" vertical="center"/>
    </xf>
    <xf numFmtId="0" fontId="39" fillId="12" borderId="20" xfId="0" applyFont="1" applyFill="1" applyBorder="1" applyAlignment="1">
      <alignment horizontal="center" vertical="center" wrapText="1"/>
    </xf>
    <xf numFmtId="0" fontId="39" fillId="12" borderId="13" xfId="0" applyFont="1" applyFill="1" applyBorder="1" applyAlignment="1">
      <alignment horizontal="center" vertical="center" wrapText="1"/>
    </xf>
    <xf numFmtId="0" fontId="39" fillId="12" borderId="21" xfId="0" applyFont="1" applyFill="1" applyBorder="1" applyAlignment="1">
      <alignment horizontal="center" vertical="center" wrapText="1"/>
    </xf>
    <xf numFmtId="0" fontId="34" fillId="0" borderId="4" xfId="0" applyFont="1" applyBorder="1" applyAlignment="1">
      <alignment horizontal="center" vertical="center"/>
    </xf>
    <xf numFmtId="0" fontId="34" fillId="0" borderId="0" xfId="0" applyFont="1" applyAlignment="1">
      <alignment horizontal="center" vertical="center"/>
    </xf>
    <xf numFmtId="0" fontId="34" fillId="0" borderId="19" xfId="0" applyFont="1" applyBorder="1" applyAlignment="1">
      <alignment horizontal="center" vertical="center"/>
    </xf>
    <xf numFmtId="0" fontId="34" fillId="10" borderId="4" xfId="0" applyFont="1" applyFill="1" applyBorder="1" applyAlignment="1">
      <alignment horizontal="center" vertical="center"/>
    </xf>
    <xf numFmtId="0" fontId="41" fillId="10" borderId="4" xfId="0" applyFont="1" applyFill="1" applyBorder="1" applyAlignment="1">
      <alignment horizontal="center" vertical="center" wrapText="1"/>
    </xf>
    <xf numFmtId="0" fontId="41" fillId="10" borderId="0" xfId="0" applyFont="1" applyFill="1" applyAlignment="1">
      <alignment horizontal="center" vertical="center" wrapText="1"/>
    </xf>
    <xf numFmtId="0" fontId="41" fillId="10" borderId="19" xfId="0" applyFont="1" applyFill="1" applyBorder="1" applyAlignment="1">
      <alignment horizontal="center" vertical="center" wrapText="1"/>
    </xf>
    <xf numFmtId="0" fontId="1" fillId="10" borderId="35" xfId="0" applyFont="1" applyFill="1" applyBorder="1" applyAlignment="1" applyProtection="1">
      <alignment horizontal="center" vertical="center" wrapText="1"/>
      <protection locked="0"/>
    </xf>
    <xf numFmtId="0" fontId="1" fillId="10" borderId="36" xfId="0" applyFont="1" applyFill="1" applyBorder="1" applyAlignment="1" applyProtection="1">
      <alignment horizontal="center" vertical="center" wrapText="1"/>
      <protection locked="0"/>
    </xf>
    <xf numFmtId="0" fontId="1" fillId="10" borderId="37" xfId="0" applyFont="1" applyFill="1" applyBorder="1" applyAlignment="1" applyProtection="1">
      <alignment horizontal="center" vertical="center" wrapText="1"/>
      <protection locked="0"/>
    </xf>
    <xf numFmtId="0" fontId="1" fillId="10" borderId="35" xfId="0" applyFont="1" applyFill="1" applyBorder="1" applyAlignment="1" applyProtection="1">
      <alignment horizontal="center" vertical="center"/>
      <protection locked="0"/>
    </xf>
    <xf numFmtId="0" fontId="1" fillId="10" borderId="36" xfId="0" applyFont="1" applyFill="1" applyBorder="1" applyAlignment="1" applyProtection="1">
      <alignment horizontal="center" vertical="center"/>
      <protection locked="0"/>
    </xf>
    <xf numFmtId="0" fontId="1" fillId="10" borderId="37" xfId="0" applyFont="1" applyFill="1" applyBorder="1" applyAlignment="1" applyProtection="1">
      <alignment horizontal="center" vertical="center"/>
      <protection locked="0"/>
    </xf>
    <xf numFmtId="0" fontId="0" fillId="10" borderId="35" xfId="0" applyFill="1" applyBorder="1" applyAlignment="1" applyProtection="1">
      <alignment horizontal="center" vertical="center"/>
      <protection locked="0"/>
    </xf>
    <xf numFmtId="0" fontId="0" fillId="10" borderId="36" xfId="0" applyFill="1" applyBorder="1" applyAlignment="1" applyProtection="1">
      <alignment horizontal="center" vertical="center"/>
      <protection locked="0"/>
    </xf>
    <xf numFmtId="0" fontId="0" fillId="10" borderId="37" xfId="0" applyFill="1" applyBorder="1" applyAlignment="1" applyProtection="1">
      <alignment horizontal="center" vertical="center"/>
      <protection locked="0"/>
    </xf>
    <xf numFmtId="0" fontId="39" fillId="0" borderId="4" xfId="0" applyFont="1" applyBorder="1" applyAlignment="1">
      <alignment horizontal="center" vertical="center"/>
    </xf>
    <xf numFmtId="0" fontId="39" fillId="0" borderId="0" xfId="0" applyFont="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41" fillId="11" borderId="16" xfId="0" applyFont="1" applyFill="1" applyBorder="1" applyAlignment="1">
      <alignment horizontal="center"/>
    </xf>
    <xf numFmtId="0" fontId="41" fillId="11" borderId="17" xfId="0" applyFont="1" applyFill="1" applyBorder="1" applyAlignment="1">
      <alignment horizontal="center"/>
    </xf>
    <xf numFmtId="0" fontId="41" fillId="11" borderId="18" xfId="0" applyFont="1" applyFill="1" applyBorder="1" applyAlignment="1">
      <alignment horizontal="center"/>
    </xf>
    <xf numFmtId="0" fontId="39" fillId="10" borderId="35" xfId="0" applyFont="1" applyFill="1" applyBorder="1" applyAlignment="1" applyProtection="1">
      <alignment horizontal="center" vertical="center"/>
      <protection locked="0"/>
    </xf>
    <xf numFmtId="0" fontId="39" fillId="10" borderId="36" xfId="0" applyFont="1" applyFill="1" applyBorder="1" applyAlignment="1" applyProtection="1">
      <alignment horizontal="center" vertical="center"/>
      <protection locked="0"/>
    </xf>
    <xf numFmtId="0" fontId="39" fillId="10" borderId="37" xfId="0" applyFont="1" applyFill="1" applyBorder="1" applyAlignment="1" applyProtection="1">
      <alignment horizontal="center" vertical="center"/>
      <protection locked="0"/>
    </xf>
    <xf numFmtId="0" fontId="17" fillId="4" borderId="36" xfId="0" applyFont="1" applyFill="1" applyBorder="1" applyAlignment="1">
      <alignment horizontal="center" vertical="center"/>
    </xf>
    <xf numFmtId="0" fontId="17" fillId="4" borderId="37" xfId="0" applyFont="1" applyFill="1" applyBorder="1" applyAlignment="1">
      <alignment horizontal="center" vertical="center"/>
    </xf>
    <xf numFmtId="0" fontId="40" fillId="23" borderId="42" xfId="0" applyFont="1" applyFill="1" applyBorder="1" applyAlignment="1">
      <alignment horizontal="center" vertical="center" wrapText="1"/>
    </xf>
    <xf numFmtId="0" fontId="40" fillId="23" borderId="43" xfId="0" applyFont="1" applyFill="1" applyBorder="1" applyAlignment="1">
      <alignment horizontal="center" vertical="center" wrapText="1"/>
    </xf>
    <xf numFmtId="0" fontId="40" fillId="23" borderId="44" xfId="0" applyFont="1" applyFill="1" applyBorder="1" applyAlignment="1">
      <alignment horizontal="center" vertical="center" wrapText="1"/>
    </xf>
    <xf numFmtId="0" fontId="40" fillId="23" borderId="24" xfId="0" applyFont="1" applyFill="1" applyBorder="1" applyAlignment="1">
      <alignment horizontal="center" vertical="center" wrapText="1"/>
    </xf>
    <xf numFmtId="0" fontId="40" fillId="23" borderId="25" xfId="0" applyFont="1" applyFill="1" applyBorder="1" applyAlignment="1">
      <alignment horizontal="center" vertical="center" wrapText="1"/>
    </xf>
    <xf numFmtId="0" fontId="40" fillId="23" borderId="26" xfId="0" applyFont="1" applyFill="1" applyBorder="1" applyAlignment="1">
      <alignment horizontal="center" vertical="center" wrapText="1"/>
    </xf>
    <xf numFmtId="0" fontId="96" fillId="6" borderId="35" xfId="0" applyFont="1" applyFill="1" applyBorder="1" applyAlignment="1">
      <alignment horizontal="center" vertical="center" wrapText="1"/>
    </xf>
    <xf numFmtId="0" fontId="96" fillId="6" borderId="36" xfId="0" applyFont="1" applyFill="1" applyBorder="1" applyAlignment="1">
      <alignment horizontal="center" vertical="center" wrapText="1"/>
    </xf>
    <xf numFmtId="0" fontId="96" fillId="6" borderId="37" xfId="0" applyFont="1" applyFill="1" applyBorder="1" applyAlignment="1">
      <alignment horizontal="center" vertical="center" wrapText="1"/>
    </xf>
    <xf numFmtId="0" fontId="0" fillId="0" borderId="15" xfId="0" applyBorder="1" applyAlignment="1">
      <alignment horizontal="center"/>
    </xf>
    <xf numFmtId="0" fontId="0" fillId="0" borderId="68" xfId="0" applyBorder="1" applyAlignment="1">
      <alignment horizontal="center"/>
    </xf>
    <xf numFmtId="0" fontId="13" fillId="4" borderId="67" xfId="0" applyFont="1" applyFill="1" applyBorder="1" applyAlignment="1">
      <alignment horizontal="center" vertical="center" wrapText="1"/>
    </xf>
    <xf numFmtId="0" fontId="13" fillId="4" borderId="15" xfId="0" applyFont="1" applyFill="1" applyBorder="1" applyAlignment="1">
      <alignment horizontal="center" vertical="center" wrapText="1"/>
    </xf>
    <xf numFmtId="0" fontId="50" fillId="0" borderId="42" xfId="0" applyFont="1" applyBorder="1" applyAlignment="1">
      <alignment horizontal="center" vertical="center" wrapText="1"/>
    </xf>
    <xf numFmtId="0" fontId="50" fillId="0" borderId="43" xfId="0" applyFont="1" applyBorder="1" applyAlignment="1">
      <alignment horizontal="center" vertical="center" wrapText="1"/>
    </xf>
    <xf numFmtId="0" fontId="50" fillId="0" borderId="44" xfId="0" applyFont="1" applyBorder="1" applyAlignment="1">
      <alignment horizontal="center" vertical="center" wrapText="1"/>
    </xf>
    <xf numFmtId="49" fontId="0" fillId="0" borderId="50" xfId="0" applyNumberFormat="1" applyBorder="1" applyAlignment="1" applyProtection="1">
      <alignment horizontal="center" vertical="top" wrapText="1"/>
      <protection locked="0"/>
    </xf>
    <xf numFmtId="49" fontId="0" fillId="0" borderId="51" xfId="0" applyNumberFormat="1" applyBorder="1" applyAlignment="1" applyProtection="1">
      <alignment horizontal="center" vertical="top" wrapText="1"/>
      <protection locked="0"/>
    </xf>
    <xf numFmtId="49" fontId="0" fillId="0" borderId="52" xfId="0" applyNumberFormat="1" applyBorder="1" applyAlignment="1" applyProtection="1">
      <alignment horizontal="center" vertical="top" wrapText="1"/>
      <protection locked="0"/>
    </xf>
    <xf numFmtId="49" fontId="0" fillId="0" borderId="53" xfId="0" applyNumberFormat="1" applyBorder="1" applyAlignment="1" applyProtection="1">
      <alignment horizontal="center" vertical="top" wrapText="1"/>
      <protection locked="0"/>
    </xf>
    <xf numFmtId="49" fontId="0" fillId="0" borderId="27" xfId="0" applyNumberFormat="1" applyBorder="1" applyAlignment="1" applyProtection="1">
      <alignment horizontal="center" vertical="top" wrapText="1"/>
      <protection locked="0"/>
    </xf>
    <xf numFmtId="49" fontId="0" fillId="0" borderId="54" xfId="0" applyNumberFormat="1" applyBorder="1" applyAlignment="1" applyProtection="1">
      <alignment horizontal="center" vertical="top" wrapText="1"/>
      <protection locked="0"/>
    </xf>
    <xf numFmtId="49" fontId="0" fillId="0" borderId="55" xfId="0" applyNumberFormat="1" applyBorder="1" applyAlignment="1" applyProtection="1">
      <alignment horizontal="center" vertical="top" wrapText="1"/>
      <protection locked="0"/>
    </xf>
    <xf numFmtId="49" fontId="0" fillId="0" borderId="56" xfId="0" applyNumberFormat="1" applyBorder="1" applyAlignment="1" applyProtection="1">
      <alignment horizontal="center" vertical="top" wrapText="1"/>
      <protection locked="0"/>
    </xf>
    <xf numFmtId="49" fontId="0" fillId="0" borderId="57" xfId="0" applyNumberFormat="1" applyBorder="1" applyAlignment="1" applyProtection="1">
      <alignment horizontal="center" vertical="top" wrapText="1"/>
      <protection locked="0"/>
    </xf>
    <xf numFmtId="0" fontId="24" fillId="6" borderId="24" xfId="0" applyFont="1" applyFill="1" applyBorder="1" applyAlignment="1">
      <alignment horizontal="center" vertical="center" wrapText="1"/>
    </xf>
    <xf numFmtId="0" fontId="24" fillId="6" borderId="25" xfId="0" applyFont="1" applyFill="1" applyBorder="1" applyAlignment="1">
      <alignment horizontal="center" vertical="center" wrapText="1"/>
    </xf>
    <xf numFmtId="0" fontId="24" fillId="6" borderId="26" xfId="0" applyFont="1" applyFill="1" applyBorder="1" applyAlignment="1">
      <alignment horizontal="center" vertical="center" wrapText="1"/>
    </xf>
    <xf numFmtId="0" fontId="1" fillId="10" borderId="31" xfId="0" applyFont="1" applyFill="1" applyBorder="1" applyAlignment="1" applyProtection="1">
      <alignment horizontal="center" vertical="center" wrapText="1"/>
      <protection locked="0"/>
    </xf>
    <xf numFmtId="0" fontId="1" fillId="10" borderId="13" xfId="0" applyFont="1" applyFill="1" applyBorder="1" applyAlignment="1" applyProtection="1">
      <alignment horizontal="center" vertical="center" wrapText="1"/>
      <protection locked="0"/>
    </xf>
    <xf numFmtId="0" fontId="1" fillId="10" borderId="12" xfId="0" applyFont="1" applyFill="1" applyBorder="1" applyAlignment="1" applyProtection="1">
      <alignment horizontal="center" vertical="center" wrapText="1"/>
      <protection locked="0"/>
    </xf>
    <xf numFmtId="0" fontId="1" fillId="10" borderId="32" xfId="0" applyFont="1" applyFill="1" applyBorder="1" applyAlignment="1" applyProtection="1">
      <alignment horizontal="center" vertical="center" wrapText="1"/>
      <protection locked="0"/>
    </xf>
    <xf numFmtId="0" fontId="1" fillId="10" borderId="11" xfId="0" applyFont="1" applyFill="1" applyBorder="1" applyAlignment="1" applyProtection="1">
      <alignment horizontal="center" vertical="center" wrapText="1"/>
      <protection locked="0"/>
    </xf>
    <xf numFmtId="0" fontId="1" fillId="10" borderId="33" xfId="0" applyFont="1" applyFill="1" applyBorder="1" applyAlignment="1" applyProtection="1">
      <alignment horizontal="center" vertical="center" wrapText="1"/>
      <protection locked="0"/>
    </xf>
    <xf numFmtId="0" fontId="1" fillId="10" borderId="38" xfId="0" applyFont="1" applyFill="1" applyBorder="1" applyAlignment="1" applyProtection="1">
      <alignment horizontal="center" vertical="center" wrapText="1"/>
      <protection locked="0"/>
    </xf>
    <xf numFmtId="0" fontId="1" fillId="10" borderId="0" xfId="0" applyFont="1" applyFill="1" applyAlignment="1" applyProtection="1">
      <alignment horizontal="center" vertical="center" wrapText="1"/>
      <protection locked="0"/>
    </xf>
    <xf numFmtId="0" fontId="1" fillId="10" borderId="1" xfId="0" applyFont="1" applyFill="1" applyBorder="1" applyAlignment="1" applyProtection="1">
      <alignment horizontal="center" vertical="center" wrapText="1"/>
      <protection locked="0"/>
    </xf>
    <xf numFmtId="0" fontId="1" fillId="10" borderId="28" xfId="0" applyFont="1" applyFill="1" applyBorder="1" applyAlignment="1" applyProtection="1">
      <alignment horizontal="center" vertical="center" wrapText="1"/>
      <protection locked="0"/>
    </xf>
    <xf numFmtId="0" fontId="1" fillId="10" borderId="15" xfId="0" applyFont="1" applyFill="1" applyBorder="1" applyAlignment="1" applyProtection="1">
      <alignment horizontal="center" vertical="center" wrapText="1"/>
      <protection locked="0"/>
    </xf>
    <xf numFmtId="0" fontId="1" fillId="10" borderId="14" xfId="0" applyFont="1" applyFill="1" applyBorder="1" applyAlignment="1" applyProtection="1">
      <alignment horizontal="center" vertical="center" wrapText="1"/>
      <protection locked="0"/>
    </xf>
    <xf numFmtId="0" fontId="1" fillId="10" borderId="21" xfId="0" applyFont="1" applyFill="1" applyBorder="1" applyAlignment="1" applyProtection="1">
      <alignment horizontal="center" vertical="center" wrapText="1"/>
      <protection locked="0"/>
    </xf>
    <xf numFmtId="0" fontId="1" fillId="10" borderId="46" xfId="0" applyFont="1" applyFill="1" applyBorder="1" applyAlignment="1" applyProtection="1">
      <alignment horizontal="center" vertical="center" wrapText="1"/>
      <protection locked="0"/>
    </xf>
    <xf numFmtId="0" fontId="1" fillId="10" borderId="19" xfId="0" applyFont="1" applyFill="1" applyBorder="1" applyAlignment="1" applyProtection="1">
      <alignment horizontal="center" vertical="center" wrapText="1"/>
      <protection locked="0"/>
    </xf>
    <xf numFmtId="2" fontId="74" fillId="8" borderId="35" xfId="0" applyNumberFormat="1" applyFont="1" applyFill="1" applyBorder="1" applyAlignment="1" applyProtection="1">
      <alignment horizontal="center" vertical="center" wrapText="1"/>
      <protection locked="0"/>
    </xf>
    <xf numFmtId="2" fontId="74" fillId="8" borderId="36" xfId="0" applyNumberFormat="1" applyFont="1" applyFill="1" applyBorder="1" applyAlignment="1" applyProtection="1">
      <alignment horizontal="center" vertical="center" wrapText="1"/>
      <protection locked="0"/>
    </xf>
    <xf numFmtId="2" fontId="74" fillId="8" borderId="37" xfId="0" applyNumberFormat="1" applyFont="1" applyFill="1" applyBorder="1" applyAlignment="1" applyProtection="1">
      <alignment horizontal="center" vertical="center" wrapText="1"/>
      <protection locked="0"/>
    </xf>
    <xf numFmtId="0" fontId="23" fillId="10" borderId="4" xfId="0" applyFont="1" applyFill="1" applyBorder="1" applyAlignment="1">
      <alignment horizontal="center"/>
    </xf>
    <xf numFmtId="0" fontId="23" fillId="10" borderId="0" xfId="0" applyFont="1" applyFill="1" applyAlignment="1">
      <alignment horizontal="center"/>
    </xf>
    <xf numFmtId="0" fontId="50" fillId="0" borderId="28" xfId="0" applyFont="1" applyBorder="1" applyAlignment="1">
      <alignment horizontal="center" vertical="center" wrapText="1"/>
    </xf>
    <xf numFmtId="0" fontId="50" fillId="0" borderId="15" xfId="0" applyFont="1" applyBorder="1" applyAlignment="1">
      <alignment horizontal="center" vertical="center" wrapText="1"/>
    </xf>
    <xf numFmtId="0" fontId="50" fillId="0" borderId="14" xfId="0" applyFont="1" applyBorder="1" applyAlignment="1">
      <alignment horizontal="center" vertical="center" wrapText="1"/>
    </xf>
    <xf numFmtId="0" fontId="1" fillId="10" borderId="38" xfId="0" applyFont="1" applyFill="1" applyBorder="1" applyAlignment="1" applyProtection="1">
      <alignment horizontal="center" vertical="top" textRotation="255" wrapText="1"/>
      <protection locked="0"/>
    </xf>
    <xf numFmtId="0" fontId="1" fillId="10" borderId="0" xfId="0" applyFont="1" applyFill="1" applyAlignment="1" applyProtection="1">
      <alignment horizontal="center" vertical="top" textRotation="255" wrapText="1"/>
      <protection locked="0"/>
    </xf>
    <xf numFmtId="0" fontId="1" fillId="10" borderId="1" xfId="0" applyFont="1" applyFill="1" applyBorder="1" applyAlignment="1" applyProtection="1">
      <alignment horizontal="center" vertical="top" textRotation="255" wrapText="1"/>
      <protection locked="0"/>
    </xf>
    <xf numFmtId="0" fontId="1" fillId="8" borderId="28"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105" fillId="23" borderId="31" xfId="0" applyFont="1" applyFill="1" applyBorder="1" applyAlignment="1" applyProtection="1">
      <alignment horizontal="center" vertical="center" wrapText="1"/>
      <protection locked="0"/>
    </xf>
    <xf numFmtId="0" fontId="105" fillId="23" borderId="79" xfId="0" applyFont="1" applyFill="1" applyBorder="1" applyAlignment="1" applyProtection="1">
      <alignment horizontal="center" vertical="center" wrapText="1"/>
      <protection locked="0"/>
    </xf>
    <xf numFmtId="0" fontId="105" fillId="23" borderId="80" xfId="0" applyFont="1" applyFill="1" applyBorder="1" applyAlignment="1" applyProtection="1">
      <alignment horizontal="center" vertical="center" wrapText="1"/>
      <protection locked="0"/>
    </xf>
    <xf numFmtId="0" fontId="105" fillId="23" borderId="32" xfId="0" applyFont="1" applyFill="1" applyBorder="1" applyAlignment="1" applyProtection="1">
      <alignment horizontal="center" vertical="center" wrapText="1"/>
      <protection locked="0"/>
    </xf>
    <xf numFmtId="0" fontId="105" fillId="23" borderId="11" xfId="0" applyFont="1" applyFill="1" applyBorder="1" applyAlignment="1" applyProtection="1">
      <alignment horizontal="center" vertical="center" wrapText="1"/>
      <protection locked="0"/>
    </xf>
    <xf numFmtId="0" fontId="105" fillId="23" borderId="46" xfId="0" applyFont="1" applyFill="1" applyBorder="1" applyAlignment="1" applyProtection="1">
      <alignment horizontal="center" vertical="center" wrapText="1"/>
      <protection locked="0"/>
    </xf>
    <xf numFmtId="0" fontId="1" fillId="10" borderId="28" xfId="0" applyFont="1" applyFill="1" applyBorder="1" applyAlignment="1" applyProtection="1">
      <alignment vertical="top" textRotation="255" wrapText="1"/>
      <protection locked="0"/>
    </xf>
    <xf numFmtId="0" fontId="1" fillId="10" borderId="15" xfId="0" applyFont="1" applyFill="1" applyBorder="1" applyAlignment="1" applyProtection="1">
      <alignment vertical="top" textRotation="255" wrapText="1"/>
      <protection locked="0"/>
    </xf>
    <xf numFmtId="0" fontId="1" fillId="10" borderId="14" xfId="0" applyFont="1" applyFill="1" applyBorder="1" applyAlignment="1" applyProtection="1">
      <alignment vertical="top" textRotation="255" wrapText="1"/>
      <protection locked="0"/>
    </xf>
    <xf numFmtId="0" fontId="1" fillId="10" borderId="27" xfId="0" applyFont="1" applyFill="1" applyBorder="1" applyAlignment="1">
      <alignment horizontal="center" vertical="center" wrapText="1"/>
    </xf>
    <xf numFmtId="0" fontId="76" fillId="9" borderId="27" xfId="0" applyFont="1" applyFill="1" applyBorder="1" applyAlignment="1" applyProtection="1">
      <alignment horizontal="center" vertical="center" wrapText="1"/>
      <protection locked="0"/>
    </xf>
    <xf numFmtId="0" fontId="89" fillId="9" borderId="27" xfId="0" applyFont="1" applyFill="1" applyBorder="1" applyAlignment="1" applyProtection="1">
      <alignment horizontal="center" vertical="center" wrapText="1"/>
      <protection locked="0"/>
    </xf>
    <xf numFmtId="0" fontId="89" fillId="9" borderId="28" xfId="0" applyFont="1" applyFill="1" applyBorder="1" applyAlignment="1" applyProtection="1">
      <alignment horizontal="center" vertical="center" wrapText="1"/>
      <protection locked="0"/>
    </xf>
    <xf numFmtId="0" fontId="89" fillId="9" borderId="15" xfId="0" applyFont="1" applyFill="1" applyBorder="1" applyAlignment="1" applyProtection="1">
      <alignment horizontal="center" vertical="center" wrapText="1"/>
      <protection locked="0"/>
    </xf>
    <xf numFmtId="0" fontId="89" fillId="9" borderId="14" xfId="0" applyFont="1" applyFill="1" applyBorder="1" applyAlignment="1" applyProtection="1">
      <alignment horizontal="center" vertical="center" wrapText="1"/>
      <protection locked="0"/>
    </xf>
    <xf numFmtId="0" fontId="1" fillId="10" borderId="68" xfId="0" applyFont="1" applyFill="1" applyBorder="1" applyAlignment="1" applyProtection="1">
      <alignment horizontal="center" vertical="center" wrapText="1"/>
      <protection locked="0"/>
    </xf>
    <xf numFmtId="0" fontId="50" fillId="0" borderId="31" xfId="0" applyFont="1" applyBorder="1" applyAlignment="1">
      <alignment horizontal="center" vertical="center" wrapText="1"/>
    </xf>
    <xf numFmtId="0" fontId="50" fillId="0" borderId="13" xfId="0" applyFont="1" applyBorder="1" applyAlignment="1">
      <alignment horizontal="center" vertical="center" wrapText="1"/>
    </xf>
    <xf numFmtId="0" fontId="50" fillId="0" borderId="12" xfId="0" applyFont="1" applyBorder="1" applyAlignment="1">
      <alignment horizontal="center" vertical="center" wrapText="1"/>
    </xf>
    <xf numFmtId="0" fontId="50" fillId="0" borderId="38" xfId="0" applyFont="1" applyBorder="1" applyAlignment="1">
      <alignment horizontal="center" vertical="center" wrapText="1"/>
    </xf>
    <xf numFmtId="0" fontId="50" fillId="0" borderId="0" xfId="0" applyFont="1" applyAlignment="1">
      <alignment horizontal="center" vertical="center" wrapText="1"/>
    </xf>
    <xf numFmtId="0" fontId="50" fillId="0" borderId="1" xfId="0" applyFont="1" applyBorder="1" applyAlignment="1">
      <alignment horizontal="center" vertical="center" wrapText="1"/>
    </xf>
    <xf numFmtId="0" fontId="50" fillId="0" borderId="32" xfId="0" applyFont="1" applyBorder="1" applyAlignment="1">
      <alignment horizontal="center" vertical="center" wrapText="1"/>
    </xf>
    <xf numFmtId="0" fontId="50" fillId="0" borderId="11" xfId="0" applyFont="1" applyBorder="1" applyAlignment="1">
      <alignment horizontal="center" vertical="center" wrapText="1"/>
    </xf>
    <xf numFmtId="0" fontId="50" fillId="0" borderId="33" xfId="0" applyFont="1" applyBorder="1" applyAlignment="1">
      <alignment horizontal="center" vertical="center" wrapText="1"/>
    </xf>
    <xf numFmtId="0" fontId="1" fillId="10" borderId="32" xfId="0" applyFont="1" applyFill="1" applyBorder="1" applyAlignment="1" applyProtection="1">
      <alignment horizontal="center" vertical="top" textRotation="255" wrapText="1"/>
      <protection locked="0"/>
    </xf>
    <xf numFmtId="0" fontId="1" fillId="10" borderId="11" xfId="0" applyFont="1" applyFill="1" applyBorder="1" applyAlignment="1" applyProtection="1">
      <alignment horizontal="center" vertical="top" textRotation="255" wrapText="1"/>
      <protection locked="0"/>
    </xf>
    <xf numFmtId="0" fontId="1" fillId="10" borderId="33" xfId="0" applyFont="1" applyFill="1" applyBorder="1" applyAlignment="1" applyProtection="1">
      <alignment horizontal="center" vertical="top" textRotation="255" wrapText="1"/>
      <protection locked="0"/>
    </xf>
    <xf numFmtId="0" fontId="4" fillId="10" borderId="30" xfId="0" applyFont="1" applyFill="1" applyBorder="1" applyAlignment="1">
      <alignment horizontal="center" vertical="center" wrapText="1"/>
    </xf>
    <xf numFmtId="0" fontId="50" fillId="0" borderId="20" xfId="0" applyFont="1" applyBorder="1" applyAlignment="1">
      <alignment horizontal="center" vertical="center" wrapText="1"/>
    </xf>
    <xf numFmtId="0" fontId="50" fillId="0" borderId="21" xfId="0" applyFont="1" applyBorder="1" applyAlignment="1">
      <alignment horizontal="center" vertical="center" wrapText="1"/>
    </xf>
    <xf numFmtId="0" fontId="1" fillId="10" borderId="28" xfId="0" applyFont="1" applyFill="1" applyBorder="1" applyAlignment="1">
      <alignment horizontal="center" vertical="center" wrapText="1"/>
    </xf>
    <xf numFmtId="0" fontId="1" fillId="10" borderId="15"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 fillId="10" borderId="68" xfId="0" applyFont="1" applyFill="1" applyBorder="1" applyAlignment="1">
      <alignment horizontal="center" vertical="center" wrapText="1"/>
    </xf>
    <xf numFmtId="0" fontId="1" fillId="8" borderId="15" xfId="0" applyFont="1" applyFill="1" applyBorder="1" applyAlignment="1">
      <alignment horizontal="center" vertical="center" wrapText="1"/>
    </xf>
    <xf numFmtId="0" fontId="7" fillId="9" borderId="27" xfId="0" applyFont="1" applyFill="1" applyBorder="1" applyAlignment="1">
      <alignment horizontal="center" wrapText="1"/>
    </xf>
    <xf numFmtId="0" fontId="9" fillId="9" borderId="53" xfId="0" applyFont="1" applyFill="1" applyBorder="1" applyAlignment="1">
      <alignment horizontal="center" vertical="center" wrapText="1"/>
    </xf>
    <xf numFmtId="0" fontId="9" fillId="9" borderId="27"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13" fillId="4" borderId="68" xfId="0" applyFont="1" applyFill="1" applyBorder="1" applyAlignment="1">
      <alignment horizontal="center" vertical="center" wrapText="1"/>
    </xf>
    <xf numFmtId="0" fontId="7" fillId="9" borderId="54" xfId="0" applyFont="1" applyFill="1" applyBorder="1" applyAlignment="1">
      <alignment horizontal="center" wrapText="1"/>
    </xf>
    <xf numFmtId="0" fontId="1" fillId="10" borderId="31" xfId="0" applyFont="1" applyFill="1" applyBorder="1" applyAlignment="1" applyProtection="1">
      <alignment vertical="top" textRotation="255" wrapText="1"/>
      <protection locked="0"/>
    </xf>
    <xf numFmtId="0" fontId="1" fillId="10" borderId="13" xfId="0" applyFont="1" applyFill="1" applyBorder="1" applyAlignment="1" applyProtection="1">
      <alignment vertical="top" textRotation="255" wrapText="1"/>
      <protection locked="0"/>
    </xf>
    <xf numFmtId="0" fontId="1" fillId="10" borderId="12" xfId="0" applyFont="1" applyFill="1" applyBorder="1" applyAlignment="1" applyProtection="1">
      <alignment vertical="top" textRotation="255" wrapText="1"/>
      <protection locked="0"/>
    </xf>
    <xf numFmtId="0" fontId="7" fillId="9" borderId="53" xfId="0" applyFont="1" applyFill="1" applyBorder="1" applyAlignment="1">
      <alignment horizontal="center" wrapText="1"/>
    </xf>
    <xf numFmtId="0" fontId="1" fillId="10" borderId="74" xfId="0" applyFont="1" applyFill="1" applyBorder="1" applyAlignment="1">
      <alignment horizontal="center" vertical="center" wrapText="1"/>
    </xf>
    <xf numFmtId="0" fontId="1" fillId="10" borderId="71" xfId="0" applyFont="1" applyFill="1" applyBorder="1" applyAlignment="1">
      <alignment horizontal="center" vertical="center" wrapText="1"/>
    </xf>
    <xf numFmtId="0" fontId="63" fillId="0" borderId="74" xfId="0" applyFont="1" applyBorder="1" applyAlignment="1">
      <alignment horizontal="center" vertical="center" wrapText="1"/>
    </xf>
    <xf numFmtId="0" fontId="63" fillId="0" borderId="71" xfId="0" applyFont="1" applyBorder="1" applyAlignment="1">
      <alignment horizontal="center" vertical="center" wrapText="1"/>
    </xf>
    <xf numFmtId="0" fontId="63" fillId="0" borderId="75" xfId="0" applyFont="1" applyBorder="1" applyAlignment="1">
      <alignment horizontal="center" vertical="center" wrapText="1"/>
    </xf>
    <xf numFmtId="0" fontId="50" fillId="0" borderId="4" xfId="0" applyFont="1" applyBorder="1" applyAlignment="1">
      <alignment horizontal="center" vertical="top" wrapText="1"/>
    </xf>
    <xf numFmtId="0" fontId="50" fillId="0" borderId="0" xfId="0" applyFont="1" applyAlignment="1">
      <alignment horizontal="center" vertical="top" wrapText="1"/>
    </xf>
    <xf numFmtId="0" fontId="50" fillId="0" borderId="19" xfId="0" applyFont="1" applyBorder="1" applyAlignment="1">
      <alignment horizontal="center" vertical="top" wrapText="1"/>
    </xf>
    <xf numFmtId="0" fontId="1" fillId="10" borderId="54" xfId="0" applyFont="1" applyFill="1" applyBorder="1" applyAlignment="1">
      <alignment horizontal="center" vertical="center" wrapText="1"/>
    </xf>
    <xf numFmtId="0" fontId="14" fillId="10" borderId="4" xfId="0" applyFont="1" applyFill="1" applyBorder="1" applyAlignment="1">
      <alignment horizontal="center" vertical="center"/>
    </xf>
    <xf numFmtId="0" fontId="14" fillId="10" borderId="0" xfId="0" applyFont="1" applyFill="1" applyAlignment="1">
      <alignment horizontal="center" vertical="center"/>
    </xf>
    <xf numFmtId="0" fontId="14" fillId="10" borderId="19" xfId="0" applyFont="1" applyFill="1" applyBorder="1" applyAlignment="1">
      <alignment horizontal="center" vertical="center"/>
    </xf>
    <xf numFmtId="0" fontId="16" fillId="10" borderId="81" xfId="0" applyFont="1" applyFill="1" applyBorder="1" applyAlignment="1">
      <alignment horizontal="center" vertical="center" wrapText="1"/>
    </xf>
    <xf numFmtId="0" fontId="16" fillId="10" borderId="82" xfId="0" applyFont="1" applyFill="1" applyBorder="1" applyAlignment="1">
      <alignment horizontal="center" vertical="center" wrapText="1"/>
    </xf>
    <xf numFmtId="0" fontId="16" fillId="10" borderId="83" xfId="0" applyFont="1" applyFill="1" applyBorder="1" applyAlignment="1">
      <alignment horizontal="center" vertical="center" wrapText="1"/>
    </xf>
    <xf numFmtId="0" fontId="61" fillId="11" borderId="31" xfId="1" applyFont="1" applyFill="1" applyBorder="1" applyAlignment="1" applyProtection="1">
      <alignment horizontal="center" vertical="center" wrapText="1"/>
    </xf>
    <xf numFmtId="0" fontId="61" fillId="11" borderId="13" xfId="1" applyFont="1" applyFill="1" applyBorder="1" applyAlignment="1" applyProtection="1">
      <alignment horizontal="center" vertical="center" wrapText="1"/>
    </xf>
    <xf numFmtId="0" fontId="61" fillId="11" borderId="21" xfId="1" applyFont="1" applyFill="1" applyBorder="1" applyAlignment="1" applyProtection="1">
      <alignment horizontal="center" vertical="center" wrapText="1"/>
    </xf>
    <xf numFmtId="0" fontId="61" fillId="11" borderId="32" xfId="1" applyFont="1" applyFill="1" applyBorder="1" applyAlignment="1" applyProtection="1">
      <alignment horizontal="center" vertical="center" wrapText="1"/>
    </xf>
    <xf numFmtId="0" fontId="61" fillId="11" borderId="11" xfId="1" applyFont="1" applyFill="1" applyBorder="1" applyAlignment="1" applyProtection="1">
      <alignment horizontal="center" vertical="center" wrapText="1"/>
    </xf>
    <xf numFmtId="0" fontId="61" fillId="11" borderId="46" xfId="1" applyFont="1" applyFill="1" applyBorder="1" applyAlignment="1" applyProtection="1">
      <alignment horizontal="center" vertical="center" wrapText="1"/>
    </xf>
    <xf numFmtId="0" fontId="14" fillId="10" borderId="87" xfId="0" applyFont="1" applyFill="1" applyBorder="1" applyAlignment="1">
      <alignment horizontal="center" vertical="center"/>
    </xf>
    <xf numFmtId="0" fontId="14" fillId="10" borderId="77" xfId="0" applyFont="1" applyFill="1" applyBorder="1" applyAlignment="1">
      <alignment horizontal="center" vertical="center"/>
    </xf>
    <xf numFmtId="0" fontId="59" fillId="0" borderId="4" xfId="0" applyFont="1" applyBorder="1" applyAlignment="1">
      <alignment horizontal="center" vertical="center"/>
    </xf>
    <xf numFmtId="0" fontId="59" fillId="0" borderId="0" xfId="0" applyFont="1" applyAlignment="1">
      <alignment horizontal="center" vertical="center"/>
    </xf>
    <xf numFmtId="0" fontId="59" fillId="0" borderId="19" xfId="0" applyFont="1" applyBorder="1" applyAlignment="1">
      <alignment horizontal="center" vertical="center"/>
    </xf>
    <xf numFmtId="0" fontId="1" fillId="10" borderId="42" xfId="0" applyFont="1" applyFill="1" applyBorder="1" applyAlignment="1">
      <alignment horizontal="center" vertical="center" wrapText="1"/>
    </xf>
    <xf numFmtId="0" fontId="1" fillId="10" borderId="43" xfId="0" applyFont="1" applyFill="1" applyBorder="1" applyAlignment="1">
      <alignment horizontal="center" vertical="center" wrapText="1"/>
    </xf>
    <xf numFmtId="0" fontId="1" fillId="10" borderId="24" xfId="0" applyFont="1" applyFill="1" applyBorder="1" applyAlignment="1">
      <alignment horizontal="center" vertical="center" wrapText="1"/>
    </xf>
    <xf numFmtId="0" fontId="1" fillId="10" borderId="25" xfId="0" applyFont="1" applyFill="1" applyBorder="1" applyAlignment="1">
      <alignment horizontal="center" vertical="center" wrapText="1"/>
    </xf>
    <xf numFmtId="0" fontId="3" fillId="4" borderId="43" xfId="0" applyFont="1" applyFill="1" applyBorder="1" applyAlignment="1">
      <alignment horizontal="center" vertical="top" wrapText="1"/>
    </xf>
    <xf numFmtId="0" fontId="3" fillId="4" borderId="25" xfId="0" applyFont="1" applyFill="1" applyBorder="1" applyAlignment="1">
      <alignment horizontal="center" vertical="top" wrapText="1"/>
    </xf>
    <xf numFmtId="14" fontId="78" fillId="12" borderId="43" xfId="0" applyNumberFormat="1" applyFont="1" applyFill="1" applyBorder="1" applyAlignment="1" applyProtection="1">
      <alignment horizontal="center" vertical="center" wrapText="1"/>
      <protection locked="0"/>
    </xf>
    <xf numFmtId="14" fontId="78" fillId="12" borderId="44" xfId="0" applyNumberFormat="1" applyFont="1" applyFill="1" applyBorder="1" applyAlignment="1" applyProtection="1">
      <alignment horizontal="center" vertical="center" wrapText="1"/>
      <protection locked="0"/>
    </xf>
    <xf numFmtId="14" fontId="78" fillId="12" borderId="25" xfId="0" applyNumberFormat="1" applyFont="1" applyFill="1" applyBorder="1" applyAlignment="1" applyProtection="1">
      <alignment horizontal="center" vertical="center" wrapText="1"/>
      <protection locked="0"/>
    </xf>
    <xf numFmtId="14" fontId="78" fillId="12" borderId="26" xfId="0" applyNumberFormat="1" applyFont="1" applyFill="1" applyBorder="1" applyAlignment="1" applyProtection="1">
      <alignment horizontal="center" vertical="center" wrapText="1"/>
      <protection locked="0"/>
    </xf>
    <xf numFmtId="0" fontId="87" fillId="0" borderId="35" xfId="0" applyFont="1" applyBorder="1" applyAlignment="1">
      <alignment horizontal="center" vertical="center"/>
    </xf>
    <xf numFmtId="0" fontId="87" fillId="0" borderId="36" xfId="0" applyFont="1" applyBorder="1" applyAlignment="1">
      <alignment horizontal="center" vertical="center"/>
    </xf>
    <xf numFmtId="0" fontId="87" fillId="0" borderId="37" xfId="0" applyFont="1" applyBorder="1" applyAlignment="1">
      <alignment horizontal="center" vertical="center"/>
    </xf>
    <xf numFmtId="0" fontId="69" fillId="0" borderId="43" xfId="0" applyFont="1" applyBorder="1" applyAlignment="1">
      <alignment horizontal="center" vertical="center"/>
    </xf>
    <xf numFmtId="0" fontId="70" fillId="0" borderId="43" xfId="0" applyFont="1" applyBorder="1" applyAlignment="1">
      <alignment horizontal="center" vertical="center"/>
    </xf>
    <xf numFmtId="0" fontId="70" fillId="0" borderId="44" xfId="0" applyFont="1" applyBorder="1" applyAlignment="1">
      <alignment horizontal="center" vertical="center"/>
    </xf>
    <xf numFmtId="1" fontId="87" fillId="9" borderId="30" xfId="0" applyNumberFormat="1" applyFont="1" applyFill="1" applyBorder="1" applyAlignment="1">
      <alignment horizontal="center" vertical="center"/>
    </xf>
    <xf numFmtId="1" fontId="87" fillId="9" borderId="91" xfId="0" applyNumberFormat="1" applyFont="1" applyFill="1" applyBorder="1" applyAlignment="1">
      <alignment horizontal="center" vertical="center"/>
    </xf>
    <xf numFmtId="0" fontId="7" fillId="10" borderId="53" xfId="0" applyFont="1" applyFill="1" applyBorder="1" applyAlignment="1">
      <alignment horizontal="center" vertical="center" wrapText="1"/>
    </xf>
    <xf numFmtId="0" fontId="7" fillId="10" borderId="27" xfId="0" applyFont="1" applyFill="1" applyBorder="1" applyAlignment="1">
      <alignment horizontal="center" vertical="center" wrapText="1"/>
    </xf>
    <xf numFmtId="0" fontId="7" fillId="10" borderId="54" xfId="0" applyFont="1" applyFill="1" applyBorder="1" applyAlignment="1">
      <alignment horizontal="center" vertical="center" wrapText="1"/>
    </xf>
    <xf numFmtId="0" fontId="4" fillId="10" borderId="31" xfId="0" applyFont="1" applyFill="1" applyBorder="1" applyAlignment="1">
      <alignment horizontal="center" vertical="center" wrapText="1"/>
    </xf>
    <xf numFmtId="0" fontId="4" fillId="10" borderId="13" xfId="0" applyFont="1" applyFill="1" applyBorder="1" applyAlignment="1">
      <alignment horizontal="center" vertical="center" wrapText="1"/>
    </xf>
    <xf numFmtId="0" fontId="4" fillId="10" borderId="12" xfId="0" applyFont="1" applyFill="1" applyBorder="1" applyAlignment="1">
      <alignment horizontal="center" vertical="center" wrapText="1"/>
    </xf>
    <xf numFmtId="0" fontId="4" fillId="10" borderId="38"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0" xfId="0" applyFont="1" applyFill="1" applyAlignment="1">
      <alignment horizontal="center" vertical="center" wrapText="1"/>
    </xf>
    <xf numFmtId="0" fontId="4" fillId="10" borderId="28" xfId="0" applyFont="1" applyFill="1" applyBorder="1" applyAlignment="1">
      <alignment horizontal="center" vertical="center" wrapText="1"/>
    </xf>
    <xf numFmtId="0" fontId="4" fillId="10" borderId="15"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4" fillId="10" borderId="32" xfId="0" applyFont="1" applyFill="1" applyBorder="1" applyAlignment="1">
      <alignment horizontal="center" vertical="center" wrapText="1"/>
    </xf>
    <xf numFmtId="0" fontId="4" fillId="10" borderId="33" xfId="0" applyFont="1" applyFill="1" applyBorder="1" applyAlignment="1">
      <alignment horizontal="center" vertical="center" wrapText="1"/>
    </xf>
    <xf numFmtId="0" fontId="4" fillId="10" borderId="11" xfId="0" applyFont="1" applyFill="1" applyBorder="1" applyAlignment="1">
      <alignment horizontal="center" vertical="center" wrapText="1"/>
    </xf>
    <xf numFmtId="0" fontId="17" fillId="0" borderId="35" xfId="0" applyFont="1" applyBorder="1" applyAlignment="1">
      <alignment horizontal="center" vertical="center"/>
    </xf>
    <xf numFmtId="0" fontId="17" fillId="0" borderId="36" xfId="0" applyFont="1" applyBorder="1" applyAlignment="1">
      <alignment horizontal="center" vertical="center"/>
    </xf>
    <xf numFmtId="0" fontId="17" fillId="0" borderId="37" xfId="0" applyFont="1" applyBorder="1" applyAlignment="1">
      <alignment horizontal="center" vertical="center"/>
    </xf>
    <xf numFmtId="0" fontId="39" fillId="23" borderId="0" xfId="0" applyFont="1" applyFill="1" applyAlignment="1">
      <alignment horizontal="center" vertical="center" wrapText="1"/>
    </xf>
    <xf numFmtId="0" fontId="8" fillId="10" borderId="31" xfId="0" applyFont="1" applyFill="1" applyBorder="1" applyAlignment="1">
      <alignment horizontal="center" vertical="center" wrapText="1"/>
    </xf>
    <xf numFmtId="0" fontId="8" fillId="10" borderId="13" xfId="0" applyFont="1" applyFill="1" applyBorder="1" applyAlignment="1">
      <alignment horizontal="center" vertical="center" wrapText="1"/>
    </xf>
    <xf numFmtId="0" fontId="8" fillId="10" borderId="12" xfId="0" applyFont="1" applyFill="1" applyBorder="1" applyAlignment="1">
      <alignment horizontal="center" vertical="center" wrapText="1"/>
    </xf>
    <xf numFmtId="0" fontId="105" fillId="23" borderId="27" xfId="0" applyFont="1" applyFill="1" applyBorder="1" applyAlignment="1" applyProtection="1">
      <alignment horizontal="center" vertical="center" wrapText="1"/>
      <protection locked="0"/>
    </xf>
    <xf numFmtId="0" fontId="105" fillId="23" borderId="54" xfId="0" applyFont="1" applyFill="1" applyBorder="1" applyAlignment="1" applyProtection="1">
      <alignment horizontal="center" vertical="center" wrapText="1"/>
      <protection locked="0"/>
    </xf>
    <xf numFmtId="0" fontId="1" fillId="4" borderId="0" xfId="0" applyFont="1" applyFill="1" applyAlignment="1">
      <alignment horizontal="center" vertical="center" wrapText="1"/>
    </xf>
    <xf numFmtId="0" fontId="1" fillId="8" borderId="30" xfId="0" applyFont="1" applyFill="1" applyBorder="1" applyAlignment="1">
      <alignment horizontal="center" vertical="center" wrapText="1"/>
    </xf>
    <xf numFmtId="0" fontId="8" fillId="10" borderId="38" xfId="0" applyFont="1" applyFill="1" applyBorder="1" applyAlignment="1">
      <alignment horizontal="center" vertical="center" wrapText="1"/>
    </xf>
    <xf numFmtId="0" fontId="8" fillId="10" borderId="0" xfId="0" applyFont="1" applyFill="1" applyAlignment="1">
      <alignment horizontal="center" vertical="center" wrapText="1"/>
    </xf>
    <xf numFmtId="0" fontId="8" fillId="10" borderId="1" xfId="0" applyFont="1" applyFill="1" applyBorder="1" applyAlignment="1">
      <alignment horizontal="center" vertical="center" wrapText="1"/>
    </xf>
    <xf numFmtId="0" fontId="8" fillId="10" borderId="32" xfId="0" applyFont="1" applyFill="1" applyBorder="1" applyAlignment="1">
      <alignment horizontal="center" vertical="center" wrapText="1"/>
    </xf>
    <xf numFmtId="0" fontId="8" fillId="10" borderId="11" xfId="0" applyFont="1" applyFill="1" applyBorder="1" applyAlignment="1">
      <alignment horizontal="center" vertical="center" wrapText="1"/>
    </xf>
    <xf numFmtId="0" fontId="8" fillId="10" borderId="33" xfId="0" applyFont="1" applyFill="1" applyBorder="1" applyAlignment="1">
      <alignment horizontal="center" vertical="center" wrapText="1"/>
    </xf>
    <xf numFmtId="0" fontId="8" fillId="10" borderId="30" xfId="0" applyFont="1" applyFill="1" applyBorder="1" applyAlignment="1">
      <alignment horizontal="center" vertical="center" wrapText="1"/>
    </xf>
    <xf numFmtId="0" fontId="8" fillId="10" borderId="27" xfId="0" applyFont="1" applyFill="1" applyBorder="1" applyAlignment="1">
      <alignment horizontal="center" vertical="center" wrapText="1"/>
    </xf>
    <xf numFmtId="0" fontId="8" fillId="10" borderId="28" xfId="0" applyFont="1" applyFill="1" applyBorder="1" applyAlignment="1">
      <alignment horizontal="center" vertical="center" wrapText="1"/>
    </xf>
    <xf numFmtId="0" fontId="8" fillId="10" borderId="15" xfId="0" applyFont="1" applyFill="1" applyBorder="1" applyAlignment="1">
      <alignment horizontal="center" vertical="center" wrapText="1"/>
    </xf>
    <xf numFmtId="0" fontId="8" fillId="10" borderId="14" xfId="0" applyFont="1" applyFill="1" applyBorder="1" applyAlignment="1">
      <alignment horizontal="center" vertical="center" wrapText="1"/>
    </xf>
    <xf numFmtId="0" fontId="97" fillId="10" borderId="32" xfId="0" applyFont="1" applyFill="1" applyBorder="1" applyAlignment="1" applyProtection="1">
      <alignment horizontal="center" vertical="center" textRotation="255" wrapText="1"/>
      <protection locked="0"/>
    </xf>
    <xf numFmtId="0" fontId="97" fillId="10" borderId="11" xfId="0" applyFont="1" applyFill="1" applyBorder="1" applyAlignment="1" applyProtection="1">
      <alignment horizontal="center" vertical="center" textRotation="255" wrapText="1"/>
      <protection locked="0"/>
    </xf>
    <xf numFmtId="0" fontId="97" fillId="10" borderId="33" xfId="0" applyFont="1" applyFill="1" applyBorder="1" applyAlignment="1" applyProtection="1">
      <alignment horizontal="center" vertical="center" textRotation="255" wrapText="1"/>
      <protection locked="0"/>
    </xf>
    <xf numFmtId="0" fontId="97" fillId="10" borderId="32" xfId="0" applyFont="1" applyFill="1" applyBorder="1" applyAlignment="1" applyProtection="1">
      <alignment horizontal="center" vertical="center" wrapText="1"/>
      <protection locked="0"/>
    </xf>
    <xf numFmtId="0" fontId="97" fillId="10" borderId="11" xfId="0" applyFont="1" applyFill="1" applyBorder="1" applyAlignment="1" applyProtection="1">
      <alignment horizontal="center" vertical="center" wrapText="1"/>
      <protection locked="0"/>
    </xf>
    <xf numFmtId="0" fontId="97" fillId="10" borderId="33" xfId="0" applyFont="1" applyFill="1" applyBorder="1" applyAlignment="1" applyProtection="1">
      <alignment horizontal="center" vertical="center" wrapText="1"/>
      <protection locked="0"/>
    </xf>
    <xf numFmtId="0" fontId="97" fillId="10" borderId="46" xfId="0" applyFont="1" applyFill="1" applyBorder="1" applyAlignment="1" applyProtection="1">
      <alignment horizontal="center" vertical="center" wrapText="1"/>
      <protection locked="0"/>
    </xf>
    <xf numFmtId="0" fontId="81" fillId="4" borderId="67" xfId="0" applyFont="1" applyFill="1" applyBorder="1" applyAlignment="1">
      <alignment horizontal="center" vertical="center" wrapText="1"/>
    </xf>
    <xf numFmtId="0" fontId="81" fillId="4" borderId="15" xfId="0" applyFont="1" applyFill="1" applyBorder="1" applyAlignment="1">
      <alignment horizontal="center" vertical="center" wrapText="1"/>
    </xf>
    <xf numFmtId="0" fontId="97" fillId="10" borderId="31" xfId="0" applyFont="1" applyFill="1" applyBorder="1" applyAlignment="1" applyProtection="1">
      <alignment horizontal="center" vertical="center" wrapText="1"/>
      <protection locked="0"/>
    </xf>
    <xf numFmtId="0" fontId="97" fillId="10" borderId="13" xfId="0" applyFont="1" applyFill="1" applyBorder="1" applyAlignment="1" applyProtection="1">
      <alignment horizontal="center" vertical="center" wrapText="1"/>
      <protection locked="0"/>
    </xf>
    <xf numFmtId="0" fontId="97" fillId="10" borderId="12" xfId="0" applyFont="1" applyFill="1" applyBorder="1" applyAlignment="1" applyProtection="1">
      <alignment horizontal="center" vertical="center" wrapText="1"/>
      <protection locked="0"/>
    </xf>
    <xf numFmtId="0" fontId="97" fillId="10" borderId="21" xfId="0" applyFont="1" applyFill="1" applyBorder="1" applyAlignment="1" applyProtection="1">
      <alignment horizontal="center" vertical="center" wrapText="1"/>
      <protection locked="0"/>
    </xf>
    <xf numFmtId="0" fontId="97" fillId="10" borderId="31" xfId="0" applyFont="1" applyFill="1" applyBorder="1" applyAlignment="1" applyProtection="1">
      <alignment horizontal="center" vertical="center" textRotation="255" wrapText="1"/>
      <protection locked="0"/>
    </xf>
    <xf numFmtId="0" fontId="97" fillId="10" borderId="13" xfId="0" applyFont="1" applyFill="1" applyBorder="1" applyAlignment="1" applyProtection="1">
      <alignment horizontal="center" vertical="center" textRotation="255" wrapText="1"/>
      <protection locked="0"/>
    </xf>
    <xf numFmtId="0" fontId="97" fillId="10" borderId="12" xfId="0" applyFont="1" applyFill="1" applyBorder="1" applyAlignment="1" applyProtection="1">
      <alignment horizontal="center" vertical="center" textRotation="255" wrapText="1"/>
      <protection locked="0"/>
    </xf>
    <xf numFmtId="0" fontId="1" fillId="10" borderId="31"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1" fillId="10" borderId="33" xfId="0" applyFont="1" applyFill="1" applyBorder="1" applyAlignment="1">
      <alignment horizontal="center" vertical="center" wrapText="1"/>
    </xf>
    <xf numFmtId="0" fontId="76" fillId="9" borderId="28" xfId="0" applyFont="1" applyFill="1" applyBorder="1" applyAlignment="1" applyProtection="1">
      <alignment horizontal="center" vertical="center" wrapText="1"/>
      <protection locked="0"/>
    </xf>
    <xf numFmtId="0" fontId="76" fillId="9" borderId="15" xfId="0" applyFont="1" applyFill="1" applyBorder="1" applyAlignment="1" applyProtection="1">
      <alignment horizontal="center" vertical="center" wrapText="1"/>
      <protection locked="0"/>
    </xf>
    <xf numFmtId="0" fontId="76" fillId="9" borderId="14" xfId="0" applyFont="1" applyFill="1" applyBorder="1" applyAlignment="1" applyProtection="1">
      <alignment horizontal="center" vertical="center" wrapText="1"/>
      <protection locked="0"/>
    </xf>
    <xf numFmtId="0" fontId="50" fillId="0" borderId="4" xfId="0" applyFont="1" applyBorder="1" applyAlignment="1">
      <alignment horizontal="center" vertical="center" wrapText="1"/>
    </xf>
    <xf numFmtId="0" fontId="50" fillId="0" borderId="19" xfId="0" applyFont="1" applyBorder="1" applyAlignment="1">
      <alignment horizontal="center" vertical="center" wrapText="1"/>
    </xf>
    <xf numFmtId="49" fontId="0" fillId="0" borderId="58" xfId="0" applyNumberFormat="1" applyBorder="1" applyAlignment="1" applyProtection="1">
      <alignment horizontal="center" vertical="top" wrapText="1"/>
      <protection locked="0"/>
    </xf>
    <xf numFmtId="49" fontId="0" fillId="0" borderId="59" xfId="0" applyNumberFormat="1" applyBorder="1" applyAlignment="1" applyProtection="1">
      <alignment horizontal="center" vertical="top" wrapText="1"/>
      <protection locked="0"/>
    </xf>
    <xf numFmtId="49" fontId="0" fillId="0" borderId="60" xfId="0" applyNumberFormat="1" applyBorder="1" applyAlignment="1" applyProtection="1">
      <alignment horizontal="center" vertical="top" wrapText="1"/>
      <protection locked="0"/>
    </xf>
    <xf numFmtId="0" fontId="24" fillId="6" borderId="35" xfId="0" applyFont="1" applyFill="1" applyBorder="1" applyAlignment="1">
      <alignment horizontal="center" vertical="center" wrapText="1"/>
    </xf>
    <xf numFmtId="0" fontId="24" fillId="6" borderId="36" xfId="0" applyFont="1" applyFill="1" applyBorder="1" applyAlignment="1">
      <alignment horizontal="center" vertical="center" wrapText="1"/>
    </xf>
    <xf numFmtId="0" fontId="24" fillId="6" borderId="37" xfId="0" applyFont="1" applyFill="1" applyBorder="1" applyAlignment="1">
      <alignment horizontal="center" vertical="center" wrapText="1"/>
    </xf>
    <xf numFmtId="0" fontId="23" fillId="10" borderId="19" xfId="0" applyFont="1" applyFill="1" applyBorder="1" applyAlignment="1">
      <alignment horizontal="center"/>
    </xf>
    <xf numFmtId="0" fontId="97" fillId="10" borderId="38" xfId="0" applyFont="1" applyFill="1" applyBorder="1" applyAlignment="1" applyProtection="1">
      <alignment horizontal="center" vertical="center" textRotation="255" wrapText="1"/>
      <protection locked="0"/>
    </xf>
    <xf numFmtId="0" fontId="97" fillId="10" borderId="0" xfId="0" applyFont="1" applyFill="1" applyAlignment="1" applyProtection="1">
      <alignment horizontal="center" vertical="center" textRotation="255" wrapText="1"/>
      <protection locked="0"/>
    </xf>
    <xf numFmtId="0" fontId="97" fillId="10" borderId="1" xfId="0" applyFont="1" applyFill="1" applyBorder="1" applyAlignment="1" applyProtection="1">
      <alignment horizontal="center" vertical="center" textRotation="255" wrapText="1"/>
      <protection locked="0"/>
    </xf>
    <xf numFmtId="0" fontId="97" fillId="10" borderId="38" xfId="0" applyFont="1" applyFill="1" applyBorder="1" applyAlignment="1" applyProtection="1">
      <alignment horizontal="center" vertical="center" wrapText="1"/>
      <protection locked="0"/>
    </xf>
    <xf numFmtId="0" fontId="97" fillId="10" borderId="0" xfId="0" applyFont="1" applyFill="1" applyAlignment="1" applyProtection="1">
      <alignment horizontal="center" vertical="center" wrapText="1"/>
      <protection locked="0"/>
    </xf>
    <xf numFmtId="0" fontId="97" fillId="10" borderId="1" xfId="0" applyFont="1" applyFill="1" applyBorder="1" applyAlignment="1" applyProtection="1">
      <alignment horizontal="center" vertical="center" wrapText="1"/>
      <protection locked="0"/>
    </xf>
    <xf numFmtId="0" fontId="97" fillId="10" borderId="19" xfId="0" applyFont="1" applyFill="1" applyBorder="1" applyAlignment="1" applyProtection="1">
      <alignment horizontal="center" vertical="center" wrapText="1"/>
      <protection locked="0"/>
    </xf>
    <xf numFmtId="0" fontId="16" fillId="10" borderId="72" xfId="0" applyFont="1" applyFill="1" applyBorder="1" applyAlignment="1">
      <alignment horizontal="center" vertical="center" wrapText="1"/>
    </xf>
    <xf numFmtId="0" fontId="16" fillId="10" borderId="5" xfId="0" applyFont="1" applyFill="1" applyBorder="1" applyAlignment="1">
      <alignment horizontal="center" vertical="center" wrapText="1"/>
    </xf>
    <xf numFmtId="0" fontId="16" fillId="10" borderId="2" xfId="0" applyFont="1" applyFill="1" applyBorder="1" applyAlignment="1">
      <alignment horizontal="center" vertical="center" wrapText="1"/>
    </xf>
    <xf numFmtId="0" fontId="61" fillId="11" borderId="42" xfId="1" applyFont="1" applyFill="1" applyBorder="1" applyAlignment="1" applyProtection="1">
      <alignment horizontal="center" vertical="center" wrapText="1"/>
    </xf>
    <xf numFmtId="0" fontId="61" fillId="11" borderId="43" xfId="1" applyFont="1" applyFill="1" applyBorder="1" applyAlignment="1" applyProtection="1">
      <alignment horizontal="center" vertical="center" wrapText="1"/>
    </xf>
    <xf numFmtId="0" fontId="61" fillId="11" borderId="44" xfId="1" applyFont="1" applyFill="1" applyBorder="1" applyAlignment="1" applyProtection="1">
      <alignment horizontal="center" vertical="center" wrapText="1"/>
    </xf>
    <xf numFmtId="0" fontId="61" fillId="11" borderId="24" xfId="1" applyFont="1" applyFill="1" applyBorder="1" applyAlignment="1" applyProtection="1">
      <alignment horizontal="center" vertical="center" wrapText="1"/>
    </xf>
    <xf numFmtId="0" fontId="61" fillId="11" borderId="25" xfId="1" applyFont="1" applyFill="1" applyBorder="1" applyAlignment="1" applyProtection="1">
      <alignment horizontal="center" vertical="center" wrapText="1"/>
    </xf>
    <xf numFmtId="0" fontId="61" fillId="11" borderId="26" xfId="1" applyFont="1" applyFill="1" applyBorder="1" applyAlignment="1" applyProtection="1">
      <alignment horizontal="center" vertical="center" wrapText="1"/>
    </xf>
    <xf numFmtId="0" fontId="91" fillId="0" borderId="72" xfId="0" applyFont="1" applyBorder="1" applyAlignment="1">
      <alignment horizontal="center" vertical="center" wrapText="1"/>
    </xf>
    <xf numFmtId="0" fontId="91" fillId="0" borderId="5" xfId="0" applyFont="1" applyBorder="1" applyAlignment="1">
      <alignment horizontal="center" vertical="center" wrapText="1"/>
    </xf>
    <xf numFmtId="0" fontId="91" fillId="0" borderId="2" xfId="0" applyFont="1" applyBorder="1" applyAlignment="1">
      <alignment horizontal="center" vertical="center" wrapText="1"/>
    </xf>
    <xf numFmtId="1" fontId="87" fillId="9" borderId="24" xfId="0" applyNumberFormat="1" applyFont="1" applyFill="1" applyBorder="1" applyAlignment="1">
      <alignment horizontal="center" vertical="center"/>
    </xf>
    <xf numFmtId="1" fontId="87" fillId="9" borderId="25" xfId="0" applyNumberFormat="1" applyFont="1" applyFill="1" applyBorder="1" applyAlignment="1">
      <alignment horizontal="center" vertical="center"/>
    </xf>
    <xf numFmtId="1" fontId="87" fillId="9" borderId="26" xfId="0" applyNumberFormat="1" applyFont="1" applyFill="1" applyBorder="1" applyAlignment="1">
      <alignment horizontal="center" vertical="center"/>
    </xf>
    <xf numFmtId="0" fontId="97" fillId="10" borderId="28" xfId="0" applyFont="1" applyFill="1" applyBorder="1" applyAlignment="1" applyProtection="1">
      <alignment horizontal="center" vertical="center" textRotation="255" wrapText="1"/>
      <protection locked="0"/>
    </xf>
    <xf numFmtId="0" fontId="97" fillId="10" borderId="15" xfId="0" applyFont="1" applyFill="1" applyBorder="1" applyAlignment="1" applyProtection="1">
      <alignment horizontal="center" vertical="center" textRotation="255" wrapText="1"/>
      <protection locked="0"/>
    </xf>
    <xf numFmtId="0" fontId="97" fillId="10" borderId="14" xfId="0" applyFont="1" applyFill="1" applyBorder="1" applyAlignment="1" applyProtection="1">
      <alignment horizontal="center" vertical="center" textRotation="255" wrapText="1"/>
      <protection locked="0"/>
    </xf>
    <xf numFmtId="0" fontId="97" fillId="10" borderId="28" xfId="0" applyFont="1" applyFill="1" applyBorder="1" applyAlignment="1" applyProtection="1">
      <alignment horizontal="center" vertical="center" wrapText="1"/>
      <protection locked="0"/>
    </xf>
    <xf numFmtId="0" fontId="97" fillId="10" borderId="15" xfId="0" applyFont="1" applyFill="1" applyBorder="1" applyAlignment="1" applyProtection="1">
      <alignment horizontal="center" vertical="center" wrapText="1"/>
      <protection locked="0"/>
    </xf>
    <xf numFmtId="0" fontId="97" fillId="10" borderId="14" xfId="0" applyFont="1" applyFill="1" applyBorder="1" applyAlignment="1" applyProtection="1">
      <alignment horizontal="center" vertical="center" wrapText="1"/>
      <protection locked="0"/>
    </xf>
    <xf numFmtId="0" fontId="97" fillId="10" borderId="68" xfId="0" applyFont="1" applyFill="1" applyBorder="1" applyAlignment="1" applyProtection="1">
      <alignment horizontal="center" vertical="center" wrapText="1"/>
      <protection locked="0"/>
    </xf>
    <xf numFmtId="0" fontId="63" fillId="0" borderId="74" xfId="0" applyFont="1" applyBorder="1" applyAlignment="1">
      <alignment horizontal="left" vertical="center" wrapText="1"/>
    </xf>
    <xf numFmtId="0" fontId="63" fillId="0" borderId="71" xfId="0" applyFont="1" applyBorder="1" applyAlignment="1">
      <alignment horizontal="left" vertical="center" wrapText="1"/>
    </xf>
    <xf numFmtId="0" fontId="63" fillId="0" borderId="75" xfId="0" applyFont="1" applyBorder="1" applyAlignment="1">
      <alignment horizontal="left" vertical="center" wrapText="1"/>
    </xf>
    <xf numFmtId="0" fontId="95" fillId="6" borderId="35" xfId="0" applyFont="1" applyFill="1" applyBorder="1" applyAlignment="1">
      <alignment horizontal="center" vertical="center" wrapText="1"/>
    </xf>
    <xf numFmtId="0" fontId="95" fillId="6" borderId="36" xfId="0" applyFont="1" applyFill="1" applyBorder="1" applyAlignment="1">
      <alignment horizontal="center" vertical="center" wrapText="1"/>
    </xf>
    <xf numFmtId="0" fontId="95" fillId="6" borderId="37" xfId="0" applyFont="1" applyFill="1" applyBorder="1" applyAlignment="1">
      <alignment horizontal="center" vertical="center" wrapText="1"/>
    </xf>
    <xf numFmtId="0" fontId="63" fillId="0" borderId="53" xfId="0" applyFont="1" applyBorder="1" applyAlignment="1">
      <alignment horizontal="center" vertical="center" wrapText="1"/>
    </xf>
    <xf numFmtId="0" fontId="1" fillId="10" borderId="38" xfId="0" applyFont="1" applyFill="1" applyBorder="1" applyAlignment="1" applyProtection="1">
      <alignment horizontal="center" vertical="center" textRotation="255" wrapText="1"/>
      <protection locked="0"/>
    </xf>
    <xf numFmtId="0" fontId="1" fillId="10" borderId="0" xfId="0" applyFont="1" applyFill="1" applyAlignment="1" applyProtection="1">
      <alignment horizontal="center" vertical="center" textRotation="255" wrapText="1"/>
      <protection locked="0"/>
    </xf>
    <xf numFmtId="0" fontId="1" fillId="10" borderId="1" xfId="0" applyFont="1" applyFill="1" applyBorder="1" applyAlignment="1" applyProtection="1">
      <alignment horizontal="center" vertical="center" textRotation="255" wrapText="1"/>
      <protection locked="0"/>
    </xf>
    <xf numFmtId="0" fontId="50" fillId="0" borderId="35" xfId="0" applyFont="1" applyBorder="1" applyAlignment="1">
      <alignment horizontal="center" vertical="center" wrapText="1"/>
    </xf>
    <xf numFmtId="0" fontId="50" fillId="0" borderId="36" xfId="0" applyFont="1" applyBorder="1" applyAlignment="1">
      <alignment horizontal="center" vertical="center" wrapText="1"/>
    </xf>
    <xf numFmtId="0" fontId="50" fillId="0" borderId="37" xfId="0" applyFont="1" applyBorder="1" applyAlignment="1">
      <alignment horizontal="center" vertical="center" wrapText="1"/>
    </xf>
    <xf numFmtId="0" fontId="1" fillId="10" borderId="38" xfId="0" applyFont="1" applyFill="1" applyBorder="1" applyAlignment="1">
      <alignment horizontal="center" vertical="center" wrapText="1"/>
    </xf>
    <xf numFmtId="0" fontId="1" fillId="10" borderId="0" xfId="0" applyFont="1" applyFill="1" applyAlignment="1">
      <alignment horizontal="center" vertical="center" wrapText="1"/>
    </xf>
    <xf numFmtId="0" fontId="1" fillId="10" borderId="1" xfId="0" applyFont="1" applyFill="1" applyBorder="1" applyAlignment="1">
      <alignment horizontal="center" vertical="center" wrapText="1"/>
    </xf>
    <xf numFmtId="0" fontId="50" fillId="0" borderId="29" xfId="0" applyFont="1" applyBorder="1" applyAlignment="1">
      <alignment horizontal="center" vertical="center" wrapText="1"/>
    </xf>
    <xf numFmtId="0" fontId="50" fillId="0" borderId="34" xfId="0" applyFont="1" applyBorder="1" applyAlignment="1">
      <alignment horizontal="center" vertical="center" wrapText="1"/>
    </xf>
    <xf numFmtId="0" fontId="82" fillId="4" borderId="67" xfId="0" applyFont="1" applyFill="1" applyBorder="1" applyAlignment="1">
      <alignment horizontal="center" vertical="center" wrapText="1"/>
    </xf>
    <xf numFmtId="0" fontId="82" fillId="4" borderId="15" xfId="0" applyFont="1" applyFill="1" applyBorder="1" applyAlignment="1">
      <alignment horizontal="center" vertical="center" wrapText="1"/>
    </xf>
    <xf numFmtId="0" fontId="1" fillId="10" borderId="75" xfId="0" applyFont="1" applyFill="1" applyBorder="1" applyAlignment="1">
      <alignment horizontal="center" vertical="center" wrapText="1"/>
    </xf>
    <xf numFmtId="0" fontId="1" fillId="10" borderId="31" xfId="0" applyFont="1" applyFill="1" applyBorder="1" applyAlignment="1" applyProtection="1">
      <alignment horizontal="center" vertical="center" textRotation="255" wrapText="1"/>
      <protection locked="0"/>
    </xf>
    <xf numFmtId="0" fontId="1" fillId="10" borderId="13" xfId="0" applyFont="1" applyFill="1" applyBorder="1" applyAlignment="1" applyProtection="1">
      <alignment horizontal="center" vertical="center" textRotation="255" wrapText="1"/>
      <protection locked="0"/>
    </xf>
    <xf numFmtId="0" fontId="1" fillId="10" borderId="12" xfId="0" applyFont="1" applyFill="1" applyBorder="1" applyAlignment="1" applyProtection="1">
      <alignment horizontal="center" vertical="center" textRotation="255" wrapText="1"/>
      <protection locked="0"/>
    </xf>
    <xf numFmtId="0" fontId="1" fillId="10" borderId="28" xfId="0" applyFont="1" applyFill="1" applyBorder="1" applyAlignment="1" applyProtection="1">
      <alignment horizontal="center" vertical="center" textRotation="255" wrapText="1"/>
      <protection locked="0"/>
    </xf>
    <xf numFmtId="0" fontId="1" fillId="10" borderId="15" xfId="0" applyFont="1" applyFill="1" applyBorder="1" applyAlignment="1" applyProtection="1">
      <alignment horizontal="center" vertical="center" textRotation="255" wrapText="1"/>
      <protection locked="0"/>
    </xf>
    <xf numFmtId="0" fontId="1" fillId="10" borderId="14" xfId="0" applyFont="1" applyFill="1" applyBorder="1" applyAlignment="1" applyProtection="1">
      <alignment horizontal="center" vertical="center" textRotation="255" wrapText="1"/>
      <protection locked="0"/>
    </xf>
    <xf numFmtId="0" fontId="59" fillId="0" borderId="4" xfId="0" applyFont="1" applyBorder="1" applyAlignment="1">
      <alignment horizontal="center" vertical="center" wrapText="1"/>
    </xf>
    <xf numFmtId="0" fontId="59" fillId="0" borderId="0" xfId="0" applyFont="1" applyAlignment="1">
      <alignment horizontal="center" vertical="center" wrapText="1"/>
    </xf>
    <xf numFmtId="0" fontId="59" fillId="0" borderId="19" xfId="0" applyFont="1" applyBorder="1" applyAlignment="1">
      <alignment horizontal="center" vertical="center" wrapText="1"/>
    </xf>
    <xf numFmtId="14" fontId="92" fillId="12" borderId="43" xfId="0" applyNumberFormat="1" applyFont="1" applyFill="1" applyBorder="1" applyAlignment="1" applyProtection="1">
      <alignment horizontal="center" vertical="center" wrapText="1"/>
      <protection locked="0"/>
    </xf>
    <xf numFmtId="14" fontId="92" fillId="12" borderId="44" xfId="0" applyNumberFormat="1" applyFont="1" applyFill="1" applyBorder="1" applyAlignment="1" applyProtection="1">
      <alignment horizontal="center" vertical="center" wrapText="1"/>
      <protection locked="0"/>
    </xf>
    <xf numFmtId="14" fontId="92" fillId="12" borderId="25" xfId="0" applyNumberFormat="1" applyFont="1" applyFill="1" applyBorder="1" applyAlignment="1" applyProtection="1">
      <alignment horizontal="center" vertical="center" wrapText="1"/>
      <protection locked="0"/>
    </xf>
    <xf numFmtId="14" fontId="92" fillId="12" borderId="26" xfId="0" applyNumberFormat="1" applyFont="1" applyFill="1" applyBorder="1" applyAlignment="1" applyProtection="1">
      <alignment horizontal="center" vertical="center" wrapText="1"/>
      <protection locked="0"/>
    </xf>
    <xf numFmtId="0" fontId="1" fillId="10" borderId="32" xfId="0" applyFont="1" applyFill="1" applyBorder="1" applyAlignment="1" applyProtection="1">
      <alignment horizontal="center" vertical="center" textRotation="255" wrapText="1"/>
      <protection locked="0"/>
    </xf>
    <xf numFmtId="0" fontId="1" fillId="10" borderId="11" xfId="0" applyFont="1" applyFill="1" applyBorder="1" applyAlignment="1" applyProtection="1">
      <alignment horizontal="center" vertical="center" textRotation="255" wrapText="1"/>
      <protection locked="0"/>
    </xf>
    <xf numFmtId="0" fontId="1" fillId="10" borderId="33" xfId="0" applyFont="1" applyFill="1" applyBorder="1" applyAlignment="1" applyProtection="1">
      <alignment horizontal="center" vertical="center" textRotation="255" wrapText="1"/>
      <protection locked="0"/>
    </xf>
    <xf numFmtId="49" fontId="0" fillId="0" borderId="35" xfId="0" applyNumberFormat="1" applyBorder="1" applyAlignment="1" applyProtection="1">
      <alignment horizontal="center" vertical="top" wrapText="1"/>
      <protection locked="0"/>
    </xf>
    <xf numFmtId="49" fontId="0" fillId="0" borderId="36" xfId="0" applyNumberFormat="1" applyBorder="1" applyAlignment="1" applyProtection="1">
      <alignment horizontal="center" vertical="top" wrapText="1"/>
      <protection locked="0"/>
    </xf>
    <xf numFmtId="49" fontId="0" fillId="0" borderId="37" xfId="0" applyNumberFormat="1" applyBorder="1" applyAlignment="1" applyProtection="1">
      <alignment horizontal="center" vertical="top" wrapText="1"/>
      <protection locked="0"/>
    </xf>
    <xf numFmtId="0" fontId="9" fillId="0" borderId="36" xfId="0" applyFont="1" applyBorder="1" applyAlignment="1">
      <alignment horizontal="center" wrapText="1"/>
    </xf>
    <xf numFmtId="0" fontId="9" fillId="0" borderId="37" xfId="0" applyFont="1" applyBorder="1" applyAlignment="1">
      <alignment horizontal="center" wrapText="1"/>
    </xf>
    <xf numFmtId="2" fontId="74" fillId="8" borderId="24" xfId="0" applyNumberFormat="1" applyFont="1" applyFill="1" applyBorder="1" applyAlignment="1" applyProtection="1">
      <alignment horizontal="center" vertical="center" wrapText="1"/>
      <protection locked="0"/>
    </xf>
    <xf numFmtId="2" fontId="74" fillId="8" borderId="25" xfId="0" applyNumberFormat="1" applyFont="1" applyFill="1" applyBorder="1" applyAlignment="1" applyProtection="1">
      <alignment horizontal="center" vertical="center" wrapText="1"/>
      <protection locked="0"/>
    </xf>
    <xf numFmtId="2" fontId="74" fillId="8" borderId="26" xfId="0" applyNumberFormat="1" applyFont="1" applyFill="1" applyBorder="1" applyAlignment="1" applyProtection="1">
      <alignment horizontal="center" vertical="center" wrapText="1"/>
      <protection locked="0"/>
    </xf>
    <xf numFmtId="0" fontId="50" fillId="0" borderId="27" xfId="0" applyFont="1" applyBorder="1" applyAlignment="1">
      <alignment horizontal="center" vertical="center" wrapText="1"/>
    </xf>
    <xf numFmtId="0" fontId="50" fillId="0" borderId="30" xfId="0" applyFont="1" applyBorder="1" applyAlignment="1">
      <alignment horizontal="center" vertical="center" wrapText="1"/>
    </xf>
    <xf numFmtId="0" fontId="47" fillId="11" borderId="4" xfId="0" applyFont="1" applyFill="1" applyBorder="1" applyAlignment="1">
      <alignment horizontal="center" vertical="top" wrapText="1"/>
    </xf>
    <xf numFmtId="0" fontId="47" fillId="11" borderId="0" xfId="0" applyFont="1" applyFill="1" applyAlignment="1">
      <alignment horizontal="center" vertical="top" wrapText="1"/>
    </xf>
    <xf numFmtId="0" fontId="47" fillId="11" borderId="19" xfId="0" applyFont="1" applyFill="1" applyBorder="1" applyAlignment="1">
      <alignment horizontal="center" vertical="top" wrapText="1"/>
    </xf>
    <xf numFmtId="0" fontId="16" fillId="16" borderId="69" xfId="0" applyFont="1" applyFill="1" applyBorder="1" applyAlignment="1">
      <alignment horizontal="center" vertical="center" wrapText="1"/>
    </xf>
    <xf numFmtId="0" fontId="16" fillId="16" borderId="76" xfId="0" applyFont="1" applyFill="1" applyBorder="1" applyAlignment="1">
      <alignment horizontal="center" vertical="center" wrapText="1"/>
    </xf>
    <xf numFmtId="0" fontId="16" fillId="16" borderId="70" xfId="0" applyFont="1" applyFill="1" applyBorder="1" applyAlignment="1">
      <alignment horizontal="center" vertical="center" wrapText="1"/>
    </xf>
    <xf numFmtId="2" fontId="89" fillId="16" borderId="35" xfId="0" applyNumberFormat="1" applyFont="1" applyFill="1" applyBorder="1" applyAlignment="1">
      <alignment horizontal="center" vertical="center" wrapText="1"/>
    </xf>
    <xf numFmtId="0" fontId="89" fillId="16" borderId="36" xfId="0" applyFont="1" applyFill="1" applyBorder="1" applyAlignment="1">
      <alignment horizontal="center" vertical="center" wrapText="1"/>
    </xf>
    <xf numFmtId="0" fontId="89" fillId="16" borderId="37" xfId="0" applyFont="1" applyFill="1" applyBorder="1" applyAlignment="1">
      <alignment horizontal="center" vertical="center" wrapText="1"/>
    </xf>
    <xf numFmtId="0" fontId="71" fillId="9" borderId="47" xfId="0" applyFont="1" applyFill="1" applyBorder="1" applyAlignment="1">
      <alignment horizontal="center" vertical="center" wrapText="1"/>
    </xf>
    <xf numFmtId="0" fontId="71" fillId="9" borderId="48" xfId="0" applyFont="1" applyFill="1" applyBorder="1" applyAlignment="1">
      <alignment horizontal="center" vertical="center" wrapText="1"/>
    </xf>
    <xf numFmtId="0" fontId="71" fillId="9" borderId="49" xfId="0" applyFont="1" applyFill="1" applyBorder="1" applyAlignment="1">
      <alignment horizontal="center" vertical="center" wrapText="1"/>
    </xf>
    <xf numFmtId="0" fontId="8" fillId="4" borderId="0" xfId="0" applyFont="1" applyFill="1" applyAlignment="1">
      <alignment vertical="center" wrapText="1"/>
    </xf>
    <xf numFmtId="0" fontId="47" fillId="10" borderId="35" xfId="0" applyFont="1" applyFill="1" applyBorder="1" applyAlignment="1" applyProtection="1">
      <alignment horizontal="center" vertical="top" wrapText="1"/>
      <protection locked="0"/>
    </xf>
    <xf numFmtId="0" fontId="47" fillId="10" borderId="36" xfId="0" applyFont="1" applyFill="1" applyBorder="1" applyAlignment="1" applyProtection="1">
      <alignment horizontal="center" vertical="top" wrapText="1"/>
      <protection locked="0"/>
    </xf>
    <xf numFmtId="0" fontId="47" fillId="10" borderId="37" xfId="0" applyFont="1" applyFill="1" applyBorder="1" applyAlignment="1" applyProtection="1">
      <alignment horizontal="center" vertical="top" wrapText="1"/>
      <protection locked="0"/>
    </xf>
    <xf numFmtId="0" fontId="8" fillId="4" borderId="19" xfId="0" applyFont="1" applyFill="1" applyBorder="1" applyAlignment="1">
      <alignment vertical="center" wrapText="1"/>
    </xf>
    <xf numFmtId="0" fontId="1" fillId="4" borderId="19" xfId="0" applyFont="1" applyFill="1" applyBorder="1" applyAlignment="1">
      <alignment horizontal="center" vertical="center" wrapText="1"/>
    </xf>
    <xf numFmtId="0" fontId="1" fillId="7" borderId="69" xfId="0" applyFont="1" applyFill="1" applyBorder="1" applyAlignment="1">
      <alignment horizontal="center" vertical="center" wrapText="1"/>
    </xf>
    <xf numFmtId="0" fontId="1" fillId="7" borderId="76" xfId="0" applyFont="1" applyFill="1" applyBorder="1" applyAlignment="1">
      <alignment horizontal="center" vertical="center" wrapText="1"/>
    </xf>
    <xf numFmtId="0" fontId="1" fillId="7" borderId="70" xfId="0" applyFont="1" applyFill="1" applyBorder="1" applyAlignment="1">
      <alignment horizontal="center" vertical="center" wrapText="1"/>
    </xf>
    <xf numFmtId="0" fontId="72" fillId="4" borderId="78" xfId="0" applyFont="1" applyFill="1" applyBorder="1" applyAlignment="1">
      <alignment horizontal="center" vertical="center" wrapText="1"/>
    </xf>
    <xf numFmtId="0" fontId="72" fillId="4" borderId="79" xfId="0" applyFont="1" applyFill="1" applyBorder="1" applyAlignment="1">
      <alignment horizontal="center" vertical="center" wrapText="1"/>
    </xf>
    <xf numFmtId="0" fontId="72" fillId="4" borderId="80" xfId="0" applyFont="1" applyFill="1" applyBorder="1" applyAlignment="1">
      <alignment horizontal="center" vertical="center" wrapText="1"/>
    </xf>
    <xf numFmtId="0" fontId="72" fillId="4" borderId="4" xfId="0" applyFont="1" applyFill="1" applyBorder="1" applyAlignment="1">
      <alignment horizontal="center" vertical="center" wrapText="1"/>
    </xf>
    <xf numFmtId="0" fontId="72" fillId="4" borderId="0" xfId="0" applyFont="1" applyFill="1" applyAlignment="1">
      <alignment horizontal="center" vertical="center" wrapText="1"/>
    </xf>
    <xf numFmtId="0" fontId="72" fillId="4" borderId="19" xfId="0" applyFont="1" applyFill="1" applyBorder="1" applyAlignment="1">
      <alignment horizontal="center" vertical="center" wrapText="1"/>
    </xf>
    <xf numFmtId="0" fontId="72" fillId="4" borderId="45" xfId="0" applyFont="1" applyFill="1" applyBorder="1" applyAlignment="1">
      <alignment horizontal="center" vertical="center" wrapText="1"/>
    </xf>
    <xf numFmtId="0" fontId="72" fillId="4" borderId="11" xfId="0" applyFont="1" applyFill="1" applyBorder="1" applyAlignment="1">
      <alignment horizontal="center" vertical="center" wrapText="1"/>
    </xf>
    <xf numFmtId="0" fontId="72" fillId="4" borderId="46" xfId="0" applyFont="1" applyFill="1" applyBorder="1" applyAlignment="1">
      <alignment horizontal="center" vertical="center" wrapText="1"/>
    </xf>
    <xf numFmtId="2" fontId="88" fillId="7" borderId="35" xfId="0" applyNumberFormat="1" applyFont="1" applyFill="1" applyBorder="1" applyAlignment="1">
      <alignment horizontal="center" vertical="center" wrapText="1"/>
    </xf>
    <xf numFmtId="0" fontId="88" fillId="7" borderId="36" xfId="0" applyFont="1" applyFill="1" applyBorder="1" applyAlignment="1">
      <alignment horizontal="center" vertical="center" wrapText="1"/>
    </xf>
    <xf numFmtId="0" fontId="88" fillId="7" borderId="37" xfId="0" applyFont="1" applyFill="1" applyBorder="1" applyAlignment="1">
      <alignment horizontal="center" vertical="center" wrapText="1"/>
    </xf>
    <xf numFmtId="0" fontId="50" fillId="4" borderId="0" xfId="0" applyFont="1" applyFill="1" applyAlignment="1">
      <alignment horizontal="left" vertical="center" wrapText="1"/>
    </xf>
    <xf numFmtId="0" fontId="1" fillId="4" borderId="0" xfId="0" applyFont="1" applyFill="1" applyAlignment="1">
      <alignment vertical="center" textRotation="255" wrapText="1"/>
    </xf>
    <xf numFmtId="0" fontId="1" fillId="4" borderId="0" xfId="0" applyFont="1" applyFill="1" applyAlignment="1">
      <alignment vertical="top" textRotation="255" wrapText="1"/>
    </xf>
    <xf numFmtId="0" fontId="67" fillId="4" borderId="0" xfId="0" applyFont="1" applyFill="1" applyAlignment="1">
      <alignment horizontal="center" vertical="center" wrapText="1"/>
    </xf>
    <xf numFmtId="0" fontId="14" fillId="10" borderId="53" xfId="0" applyFont="1" applyFill="1" applyBorder="1" applyAlignment="1">
      <alignment horizontal="center" vertical="center"/>
    </xf>
    <xf numFmtId="0" fontId="14" fillId="10" borderId="27" xfId="0" applyFont="1" applyFill="1" applyBorder="1" applyAlignment="1">
      <alignment horizontal="center" vertical="center"/>
    </xf>
    <xf numFmtId="0" fontId="16" fillId="10" borderId="35" xfId="0" applyFont="1" applyFill="1" applyBorder="1" applyAlignment="1">
      <alignment horizontal="center" vertical="center" wrapText="1"/>
    </xf>
    <xf numFmtId="0" fontId="16" fillId="10" borderId="36" xfId="0" applyFont="1" applyFill="1" applyBorder="1" applyAlignment="1">
      <alignment horizontal="center" vertical="center" wrapText="1"/>
    </xf>
    <xf numFmtId="0" fontId="16" fillId="10" borderId="37" xfId="0" applyFont="1" applyFill="1" applyBorder="1" applyAlignment="1">
      <alignment horizontal="center" vertical="center" wrapText="1"/>
    </xf>
    <xf numFmtId="0" fontId="91" fillId="0" borderId="35" xfId="0" applyFont="1" applyBorder="1" applyAlignment="1">
      <alignment horizontal="center" vertical="center" wrapText="1"/>
    </xf>
    <xf numFmtId="0" fontId="91" fillId="0" borderId="36" xfId="0" applyFont="1" applyBorder="1" applyAlignment="1">
      <alignment horizontal="center" vertical="center" wrapText="1"/>
    </xf>
    <xf numFmtId="0" fontId="91" fillId="0" borderId="37" xfId="0" applyFont="1" applyBorder="1" applyAlignment="1">
      <alignment horizontal="center" vertical="center" wrapText="1"/>
    </xf>
    <xf numFmtId="0" fontId="71" fillId="9" borderId="45" xfId="0" applyFont="1" applyFill="1" applyBorder="1" applyAlignment="1">
      <alignment horizontal="center" vertical="center" wrapText="1"/>
    </xf>
    <xf numFmtId="0" fontId="71" fillId="9" borderId="11" xfId="0" applyFont="1" applyFill="1" applyBorder="1" applyAlignment="1">
      <alignment horizontal="center" vertical="center" wrapText="1"/>
    </xf>
    <xf numFmtId="0" fontId="71" fillId="9" borderId="46" xfId="0" applyFont="1" applyFill="1" applyBorder="1" applyAlignment="1">
      <alignment horizontal="center" vertical="center" wrapText="1"/>
    </xf>
    <xf numFmtId="0" fontId="16" fillId="4" borderId="0" xfId="0" applyFont="1" applyFill="1" applyAlignment="1">
      <alignment horizontal="center" vertical="center" wrapText="1"/>
    </xf>
    <xf numFmtId="2" fontId="89" fillId="10" borderId="35" xfId="0" applyNumberFormat="1" applyFont="1" applyFill="1" applyBorder="1" applyAlignment="1">
      <alignment horizontal="center" vertical="center" wrapText="1"/>
    </xf>
    <xf numFmtId="0" fontId="89" fillId="10" borderId="36" xfId="0" applyFont="1" applyFill="1" applyBorder="1" applyAlignment="1">
      <alignment horizontal="center" vertical="center" wrapText="1"/>
    </xf>
    <xf numFmtId="0" fontId="89" fillId="10" borderId="37" xfId="0" applyFont="1" applyFill="1" applyBorder="1" applyAlignment="1">
      <alignment horizontal="center" vertical="center" wrapText="1"/>
    </xf>
    <xf numFmtId="0" fontId="14" fillId="10" borderId="35" xfId="0" applyFont="1" applyFill="1" applyBorder="1" applyAlignment="1">
      <alignment horizontal="center" vertical="center"/>
    </xf>
    <xf numFmtId="0" fontId="14" fillId="10" borderId="36" xfId="0" applyFont="1" applyFill="1" applyBorder="1" applyAlignment="1">
      <alignment horizontal="center" vertical="center"/>
    </xf>
    <xf numFmtId="0" fontId="14" fillId="10" borderId="37" xfId="0" applyFont="1" applyFill="1" applyBorder="1" applyAlignment="1">
      <alignment horizontal="center" vertical="center"/>
    </xf>
    <xf numFmtId="1" fontId="77" fillId="0" borderId="35" xfId="1" applyNumberFormat="1" applyFont="1" applyFill="1" applyBorder="1" applyAlignment="1" applyProtection="1">
      <alignment horizontal="center" vertical="center" wrapText="1"/>
    </xf>
    <xf numFmtId="1" fontId="77" fillId="0" borderId="36" xfId="1" applyNumberFormat="1" applyFont="1" applyFill="1" applyBorder="1" applyAlignment="1" applyProtection="1">
      <alignment horizontal="center" vertical="center" wrapText="1"/>
    </xf>
    <xf numFmtId="1" fontId="77" fillId="0" borderId="37" xfId="1" applyNumberFormat="1" applyFont="1" applyFill="1" applyBorder="1" applyAlignment="1" applyProtection="1">
      <alignment horizontal="center" vertical="center" wrapText="1"/>
    </xf>
    <xf numFmtId="0" fontId="16" fillId="10" borderId="69" xfId="0" applyFont="1" applyFill="1" applyBorder="1" applyAlignment="1">
      <alignment horizontal="center" vertical="center" wrapText="1"/>
    </xf>
    <xf numFmtId="0" fontId="16" fillId="10" borderId="76" xfId="0" applyFont="1" applyFill="1" applyBorder="1" applyAlignment="1">
      <alignment horizontal="center" vertical="center" wrapText="1"/>
    </xf>
    <xf numFmtId="0" fontId="16" fillId="10" borderId="70" xfId="0" applyFont="1" applyFill="1" applyBorder="1" applyAlignment="1">
      <alignment horizontal="center" vertical="center" wrapText="1"/>
    </xf>
    <xf numFmtId="0" fontId="47" fillId="4" borderId="4" xfId="0" applyFont="1" applyFill="1" applyBorder="1" applyAlignment="1" applyProtection="1">
      <alignment horizontal="center" vertical="top" wrapText="1"/>
      <protection locked="0"/>
    </xf>
    <xf numFmtId="0" fontId="47" fillId="4" borderId="0" xfId="0" applyFont="1" applyFill="1" applyAlignment="1" applyProtection="1">
      <alignment horizontal="center" vertical="top" wrapText="1"/>
      <protection locked="0"/>
    </xf>
    <xf numFmtId="0" fontId="47" fillId="4" borderId="19" xfId="0" applyFont="1" applyFill="1" applyBorder="1" applyAlignment="1" applyProtection="1">
      <alignment horizontal="center" vertical="top" wrapText="1"/>
      <protection locked="0"/>
    </xf>
    <xf numFmtId="0" fontId="47" fillId="4" borderId="24" xfId="0" applyFont="1" applyFill="1" applyBorder="1" applyAlignment="1" applyProtection="1">
      <alignment horizontal="center" vertical="top" wrapText="1"/>
      <protection locked="0"/>
    </xf>
    <xf numFmtId="0" fontId="47" fillId="4" borderId="25" xfId="0" applyFont="1" applyFill="1" applyBorder="1" applyAlignment="1" applyProtection="1">
      <alignment horizontal="center" vertical="top" wrapText="1"/>
      <protection locked="0"/>
    </xf>
    <xf numFmtId="0" fontId="47" fillId="4" borderId="26" xfId="0" applyFont="1" applyFill="1" applyBorder="1" applyAlignment="1" applyProtection="1">
      <alignment horizontal="center" vertical="top" wrapText="1"/>
      <protection locked="0"/>
    </xf>
    <xf numFmtId="0" fontId="54" fillId="4" borderId="0" xfId="0" applyFont="1" applyFill="1" applyAlignment="1">
      <alignment horizontal="center" vertical="center" wrapText="1"/>
    </xf>
    <xf numFmtId="0" fontId="23" fillId="4" borderId="0" xfId="0" applyFont="1" applyFill="1" applyAlignment="1">
      <alignment horizontal="center"/>
    </xf>
    <xf numFmtId="0" fontId="15" fillId="4" borderId="0" xfId="0" applyFont="1" applyFill="1" applyAlignment="1">
      <alignment horizontal="center"/>
    </xf>
    <xf numFmtId="2" fontId="16" fillId="4" borderId="0" xfId="0" applyNumberFormat="1" applyFont="1" applyFill="1" applyAlignment="1">
      <alignment horizontal="center" vertical="center" wrapText="1"/>
    </xf>
    <xf numFmtId="0" fontId="7" fillId="4" borderId="0" xfId="0" applyFont="1" applyFill="1" applyAlignment="1">
      <alignment horizontal="center" wrapText="1"/>
    </xf>
    <xf numFmtId="0" fontId="0" fillId="4" borderId="0" xfId="0" applyFill="1" applyAlignment="1">
      <alignment vertical="top" wrapText="1"/>
    </xf>
    <xf numFmtId="0" fontId="49" fillId="4" borderId="0" xfId="0" applyFont="1" applyFill="1" applyAlignment="1">
      <alignment horizontal="center" vertical="center" wrapText="1"/>
    </xf>
    <xf numFmtId="0" fontId="24" fillId="4" borderId="0" xfId="0" applyFont="1" applyFill="1" applyAlignment="1">
      <alignment horizontal="center" vertical="center" wrapText="1"/>
    </xf>
    <xf numFmtId="0" fontId="63" fillId="4" borderId="0" xfId="0" applyFont="1" applyFill="1" applyAlignment="1">
      <alignment horizontal="center" vertical="center" wrapText="1"/>
    </xf>
    <xf numFmtId="0" fontId="23" fillId="0" borderId="0" xfId="0" applyFont="1" applyAlignment="1">
      <alignment horizontal="center" vertical="center"/>
    </xf>
    <xf numFmtId="164" fontId="14" fillId="14" borderId="35" xfId="0" applyNumberFormat="1" applyFont="1" applyFill="1" applyBorder="1" applyAlignment="1">
      <alignment horizontal="center" vertical="center" wrapText="1"/>
    </xf>
    <xf numFmtId="164" fontId="14" fillId="14" borderId="36" xfId="0" applyNumberFormat="1" applyFont="1" applyFill="1" applyBorder="1" applyAlignment="1">
      <alignment horizontal="center" vertical="center" wrapText="1"/>
    </xf>
    <xf numFmtId="164" fontId="14" fillId="14" borderId="37" xfId="0" applyNumberFormat="1" applyFont="1" applyFill="1" applyBorder="1" applyAlignment="1">
      <alignment horizontal="center" vertical="center" wrapText="1"/>
    </xf>
    <xf numFmtId="0" fontId="93" fillId="17" borderId="90" xfId="0" applyFont="1" applyFill="1" applyBorder="1" applyAlignment="1">
      <alignment horizontal="center" vertical="center" wrapText="1"/>
    </xf>
    <xf numFmtId="0" fontId="93" fillId="17" borderId="88" xfId="0" applyFont="1" applyFill="1" applyBorder="1" applyAlignment="1">
      <alignment horizontal="center" vertical="center" wrapText="1"/>
    </xf>
    <xf numFmtId="0" fontId="93" fillId="17" borderId="98" xfId="0" applyFont="1" applyFill="1" applyBorder="1" applyAlignment="1">
      <alignment horizontal="center" vertical="center" wrapText="1"/>
    </xf>
    <xf numFmtId="0" fontId="14" fillId="14" borderId="38" xfId="0" applyFont="1" applyFill="1" applyBorder="1" applyAlignment="1">
      <alignment horizontal="center" vertical="center" wrapText="1"/>
    </xf>
    <xf numFmtId="0" fontId="14" fillId="14" borderId="1" xfId="0" applyFont="1" applyFill="1" applyBorder="1" applyAlignment="1">
      <alignment horizontal="center" vertical="center" wrapText="1"/>
    </xf>
    <xf numFmtId="0" fontId="23" fillId="4" borderId="27" xfId="0" applyFont="1" applyFill="1" applyBorder="1" applyAlignment="1" applyProtection="1">
      <alignment horizontal="center" vertical="center" wrapText="1"/>
      <protection locked="0"/>
    </xf>
    <xf numFmtId="0" fontId="73" fillId="22" borderId="0" xfId="0" applyFont="1" applyFill="1" applyAlignment="1">
      <alignment horizontal="center" vertical="center"/>
    </xf>
    <xf numFmtId="0" fontId="23" fillId="4" borderId="85" xfId="0" applyFont="1" applyFill="1" applyBorder="1" applyAlignment="1">
      <alignment horizontal="center" vertical="center" wrapText="1"/>
    </xf>
    <xf numFmtId="0" fontId="23" fillId="4" borderId="86" xfId="0" applyFont="1" applyFill="1" applyBorder="1" applyAlignment="1">
      <alignment horizontal="center" vertical="center" wrapText="1"/>
    </xf>
    <xf numFmtId="0" fontId="73" fillId="4" borderId="0" xfId="0" applyFont="1" applyFill="1" applyAlignment="1">
      <alignment horizontal="center" vertical="center"/>
    </xf>
    <xf numFmtId="0" fontId="73" fillId="4" borderId="19" xfId="0" applyFont="1" applyFill="1" applyBorder="1" applyAlignment="1">
      <alignment horizontal="center" vertical="center"/>
    </xf>
    <xf numFmtId="0" fontId="73" fillId="4" borderId="25" xfId="0" applyFont="1" applyFill="1" applyBorder="1" applyAlignment="1">
      <alignment horizontal="center" vertical="center"/>
    </xf>
    <xf numFmtId="0" fontId="73" fillId="4" borderId="26" xfId="0" applyFont="1" applyFill="1" applyBorder="1" applyAlignment="1">
      <alignment horizontal="center" vertical="center"/>
    </xf>
    <xf numFmtId="0" fontId="24" fillId="9" borderId="35" xfId="0" applyFont="1" applyFill="1" applyBorder="1" applyAlignment="1">
      <alignment horizontal="center" vertical="center"/>
    </xf>
    <xf numFmtId="0" fontId="24" fillId="9" borderId="36" xfId="0" applyFont="1" applyFill="1" applyBorder="1" applyAlignment="1">
      <alignment horizontal="center" vertical="center"/>
    </xf>
    <xf numFmtId="0" fontId="24" fillId="9" borderId="37" xfId="0" applyFont="1" applyFill="1" applyBorder="1" applyAlignment="1">
      <alignment horizontal="center" vertical="center"/>
    </xf>
    <xf numFmtId="0" fontId="14" fillId="6" borderId="84" xfId="0" applyFont="1" applyFill="1" applyBorder="1" applyAlignment="1">
      <alignment horizontal="center" vertical="center"/>
    </xf>
    <xf numFmtId="0" fontId="14" fillId="6" borderId="79" xfId="0" applyFont="1" applyFill="1" applyBorder="1" applyAlignment="1">
      <alignment horizontal="center" vertical="center"/>
    </xf>
    <xf numFmtId="0" fontId="14" fillId="6" borderId="80" xfId="0" applyFont="1" applyFill="1" applyBorder="1" applyAlignment="1">
      <alignment horizontal="center" vertical="center"/>
    </xf>
    <xf numFmtId="0" fontId="23" fillId="10" borderId="1" xfId="0" applyFont="1" applyFill="1" applyBorder="1" applyAlignment="1">
      <alignment horizontal="center"/>
    </xf>
    <xf numFmtId="0" fontId="31" fillId="0" borderId="0" xfId="0" applyFont="1" applyAlignment="1">
      <alignment horizontal="center"/>
    </xf>
    <xf numFmtId="0" fontId="65" fillId="19" borderId="0" xfId="0" applyFont="1" applyFill="1" applyAlignment="1">
      <alignment horizontal="center" vertical="center"/>
    </xf>
    <xf numFmtId="0" fontId="65" fillId="19" borderId="19" xfId="0" applyFont="1" applyFill="1" applyBorder="1" applyAlignment="1">
      <alignment horizontal="center" vertical="center"/>
    </xf>
    <xf numFmtId="0" fontId="103" fillId="15" borderId="42" xfId="0" applyFont="1" applyFill="1" applyBorder="1" applyAlignment="1">
      <alignment horizontal="center" vertical="center"/>
    </xf>
    <xf numFmtId="0" fontId="103" fillId="15" borderId="43" xfId="0" applyFont="1" applyFill="1" applyBorder="1" applyAlignment="1">
      <alignment horizontal="center" vertical="center"/>
    </xf>
    <xf numFmtId="0" fontId="103" fillId="15" borderId="44" xfId="0" applyFont="1" applyFill="1" applyBorder="1" applyAlignment="1">
      <alignment horizontal="center" vertical="center"/>
    </xf>
    <xf numFmtId="0" fontId="103" fillId="15" borderId="24" xfId="0" applyFont="1" applyFill="1" applyBorder="1" applyAlignment="1">
      <alignment horizontal="center" vertical="center"/>
    </xf>
    <xf numFmtId="0" fontId="103" fillId="15" borderId="25" xfId="0" applyFont="1" applyFill="1" applyBorder="1" applyAlignment="1">
      <alignment horizontal="center" vertical="center"/>
    </xf>
    <xf numFmtId="0" fontId="103" fillId="15" borderId="26" xfId="0" applyFont="1" applyFill="1" applyBorder="1" applyAlignment="1">
      <alignment horizontal="center" vertical="center"/>
    </xf>
    <xf numFmtId="0" fontId="98" fillId="4" borderId="42" xfId="0" applyFont="1" applyFill="1" applyBorder="1" applyAlignment="1">
      <alignment horizontal="center" vertical="center"/>
    </xf>
    <xf numFmtId="0" fontId="98" fillId="4" borderId="43" xfId="0" applyFont="1" applyFill="1" applyBorder="1" applyAlignment="1">
      <alignment horizontal="center" vertical="center"/>
    </xf>
    <xf numFmtId="0" fontId="98" fillId="4" borderId="44" xfId="0" applyFont="1" applyFill="1" applyBorder="1" applyAlignment="1">
      <alignment horizontal="center" vertical="center"/>
    </xf>
    <xf numFmtId="0" fontId="98" fillId="4" borderId="24" xfId="0" applyFont="1" applyFill="1" applyBorder="1" applyAlignment="1">
      <alignment horizontal="center" vertical="center"/>
    </xf>
    <xf numFmtId="0" fontId="98" fillId="4" borderId="25" xfId="0" applyFont="1" applyFill="1" applyBorder="1" applyAlignment="1">
      <alignment horizontal="center" vertical="center"/>
    </xf>
    <xf numFmtId="0" fontId="98" fillId="4" borderId="26" xfId="0" applyFont="1" applyFill="1" applyBorder="1" applyAlignment="1">
      <alignment horizontal="center" vertical="center"/>
    </xf>
    <xf numFmtId="0" fontId="14" fillId="14" borderId="0" xfId="0" applyFont="1" applyFill="1" applyAlignment="1">
      <alignment horizontal="center" vertical="center" wrapText="1"/>
    </xf>
    <xf numFmtId="0" fontId="85" fillId="11" borderId="42" xfId="0" applyFont="1" applyFill="1" applyBorder="1" applyAlignment="1">
      <alignment horizontal="left" vertical="center"/>
    </xf>
    <xf numFmtId="0" fontId="85" fillId="11" borderId="43" xfId="0" applyFont="1" applyFill="1" applyBorder="1" applyAlignment="1">
      <alignment horizontal="left" vertical="center"/>
    </xf>
    <xf numFmtId="0" fontId="85" fillId="11" borderId="44" xfId="0" applyFont="1" applyFill="1" applyBorder="1" applyAlignment="1">
      <alignment horizontal="left" vertical="center"/>
    </xf>
    <xf numFmtId="0" fontId="85" fillId="11" borderId="24" xfId="0" applyFont="1" applyFill="1" applyBorder="1" applyAlignment="1">
      <alignment horizontal="left" vertical="center"/>
    </xf>
    <xf numFmtId="0" fontId="85" fillId="11" borderId="25" xfId="0" applyFont="1" applyFill="1" applyBorder="1" applyAlignment="1">
      <alignment horizontal="left" vertical="center"/>
    </xf>
    <xf numFmtId="0" fontId="85" fillId="11" borderId="26" xfId="0" applyFont="1" applyFill="1" applyBorder="1" applyAlignment="1">
      <alignment horizontal="left" vertical="center"/>
    </xf>
    <xf numFmtId="0" fontId="73" fillId="10" borderId="42" xfId="0" applyFont="1" applyFill="1" applyBorder="1" applyAlignment="1">
      <alignment horizontal="center" vertical="center" wrapText="1"/>
    </xf>
    <xf numFmtId="0" fontId="73" fillId="10" borderId="44" xfId="0" applyFont="1" applyFill="1" applyBorder="1" applyAlignment="1">
      <alignment horizontal="center" vertical="center" wrapText="1"/>
    </xf>
    <xf numFmtId="0" fontId="73" fillId="10" borderId="24" xfId="0" applyFont="1" applyFill="1" applyBorder="1" applyAlignment="1">
      <alignment horizontal="center" vertical="center" wrapText="1"/>
    </xf>
    <xf numFmtId="0" fontId="73" fillId="10" borderId="26" xfId="0" applyFont="1" applyFill="1" applyBorder="1" applyAlignment="1">
      <alignment horizontal="center" vertical="center" wrapText="1"/>
    </xf>
    <xf numFmtId="0" fontId="31" fillId="0" borderId="19" xfId="0" applyFont="1" applyBorder="1" applyAlignment="1">
      <alignment horizontal="center"/>
    </xf>
    <xf numFmtId="0" fontId="73" fillId="0" borderId="35" xfId="0" applyFont="1" applyBorder="1" applyAlignment="1">
      <alignment horizontal="center" vertical="center"/>
    </xf>
    <xf numFmtId="0" fontId="73" fillId="0" borderId="36" xfId="0" applyFont="1" applyBorder="1" applyAlignment="1">
      <alignment horizontal="center" vertical="center"/>
    </xf>
    <xf numFmtId="0" fontId="73" fillId="0" borderId="37" xfId="0" applyFont="1" applyBorder="1" applyAlignment="1">
      <alignment horizontal="center" vertical="center"/>
    </xf>
    <xf numFmtId="0" fontId="102" fillId="23" borderId="42" xfId="0" applyFont="1" applyFill="1" applyBorder="1" applyAlignment="1" applyProtection="1">
      <alignment horizontal="center" vertical="center"/>
      <protection locked="0"/>
    </xf>
    <xf numFmtId="0" fontId="102" fillId="23" borderId="4" xfId="0" applyFont="1" applyFill="1" applyBorder="1" applyAlignment="1" applyProtection="1">
      <alignment horizontal="center" vertical="center"/>
      <protection locked="0"/>
    </xf>
    <xf numFmtId="0" fontId="73" fillId="12" borderId="42" xfId="0" applyFont="1" applyFill="1" applyBorder="1" applyAlignment="1">
      <alignment horizontal="center" vertical="center"/>
    </xf>
    <xf numFmtId="0" fontId="73" fillId="12" borderId="24" xfId="0" applyFont="1" applyFill="1" applyBorder="1" applyAlignment="1">
      <alignment horizontal="center" vertical="center"/>
    </xf>
    <xf numFmtId="0" fontId="74" fillId="4" borderId="58" xfId="0" applyFont="1" applyFill="1" applyBorder="1" applyAlignment="1">
      <alignment horizontal="center" vertical="center"/>
    </xf>
    <xf numFmtId="0" fontId="74" fillId="4" borderId="59" xfId="0" applyFont="1" applyFill="1" applyBorder="1" applyAlignment="1">
      <alignment horizontal="center" vertical="center"/>
    </xf>
    <xf numFmtId="0" fontId="74" fillId="4" borderId="60" xfId="0" applyFont="1" applyFill="1" applyBorder="1" applyAlignment="1">
      <alignment horizontal="center" vertical="center"/>
    </xf>
    <xf numFmtId="0" fontId="1" fillId="18" borderId="42" xfId="0" applyFont="1" applyFill="1" applyBorder="1" applyAlignment="1">
      <alignment horizontal="center" vertical="center"/>
    </xf>
    <xf numFmtId="0" fontId="1" fillId="18" borderId="43" xfId="0" applyFont="1" applyFill="1" applyBorder="1" applyAlignment="1">
      <alignment horizontal="center" vertical="center"/>
    </xf>
    <xf numFmtId="0" fontId="1" fillId="18" borderId="44" xfId="0" applyFont="1" applyFill="1" applyBorder="1" applyAlignment="1">
      <alignment horizontal="center" vertical="center"/>
    </xf>
    <xf numFmtId="0" fontId="1" fillId="18" borderId="24" xfId="0" applyFont="1" applyFill="1" applyBorder="1" applyAlignment="1">
      <alignment horizontal="center" vertical="center"/>
    </xf>
    <xf numFmtId="0" fontId="1" fillId="18" borderId="25" xfId="0" applyFont="1" applyFill="1" applyBorder="1" applyAlignment="1">
      <alignment horizontal="center" vertical="center"/>
    </xf>
    <xf numFmtId="0" fontId="1" fillId="18" borderId="26" xfId="0" applyFont="1" applyFill="1" applyBorder="1" applyAlignment="1">
      <alignment horizontal="center" vertical="center"/>
    </xf>
    <xf numFmtId="0" fontId="74" fillId="14" borderId="42" xfId="0" applyFont="1" applyFill="1" applyBorder="1" applyAlignment="1">
      <alignment horizontal="center" vertical="center"/>
    </xf>
    <xf numFmtId="0" fontId="74" fillId="14" borderId="43" xfId="0" applyFont="1" applyFill="1" applyBorder="1" applyAlignment="1">
      <alignment horizontal="center" vertical="center"/>
    </xf>
    <xf numFmtId="0" fontId="74" fillId="14" borderId="36" xfId="0" applyFont="1" applyFill="1" applyBorder="1" applyAlignment="1">
      <alignment horizontal="center" vertical="center"/>
    </xf>
    <xf numFmtId="0" fontId="74" fillId="14" borderId="37" xfId="0" applyFont="1" applyFill="1" applyBorder="1" applyAlignment="1">
      <alignment horizontal="center" vertical="center"/>
    </xf>
    <xf numFmtId="0" fontId="1" fillId="12" borderId="42" xfId="0" applyFont="1" applyFill="1" applyBorder="1" applyAlignment="1">
      <alignment horizontal="center" vertical="center"/>
    </xf>
    <xf numFmtId="0" fontId="1" fillId="12" borderId="44"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26" xfId="0" applyFont="1" applyFill="1" applyBorder="1" applyAlignment="1">
      <alignment horizontal="center" vertical="center"/>
    </xf>
    <xf numFmtId="0" fontId="74" fillId="20" borderId="35" xfId="0" applyFont="1" applyFill="1" applyBorder="1" applyAlignment="1">
      <alignment horizontal="center" vertical="center"/>
    </xf>
    <xf numFmtId="0" fontId="74" fillId="20" borderId="36" xfId="0" applyFont="1" applyFill="1" applyBorder="1" applyAlignment="1">
      <alignment horizontal="center" vertical="center"/>
    </xf>
    <xf numFmtId="0" fontId="74" fillId="20" borderId="37" xfId="0" applyFont="1" applyFill="1" applyBorder="1" applyAlignment="1">
      <alignment horizontal="center" vertical="center"/>
    </xf>
    <xf numFmtId="0" fontId="5" fillId="4" borderId="27" xfId="0" applyFont="1" applyFill="1" applyBorder="1" applyAlignment="1" applyProtection="1">
      <alignment horizontal="center" vertical="center" wrapText="1"/>
      <protection locked="0"/>
    </xf>
    <xf numFmtId="0" fontId="14" fillId="14" borderId="42" xfId="0" applyFont="1" applyFill="1" applyBorder="1" applyAlignment="1">
      <alignment horizontal="center" vertical="center" wrapText="1"/>
    </xf>
    <xf numFmtId="0" fontId="14" fillId="14" borderId="44" xfId="0" applyFont="1" applyFill="1" applyBorder="1" applyAlignment="1">
      <alignment horizontal="center" vertical="center" wrapText="1"/>
    </xf>
    <xf numFmtId="0" fontId="94" fillId="4" borderId="65" xfId="0" applyFont="1" applyFill="1" applyBorder="1" applyAlignment="1">
      <alignment horizontal="center" vertical="center" wrapText="1"/>
    </xf>
    <xf numFmtId="0" fontId="94" fillId="4" borderId="51" xfId="0" applyFont="1" applyFill="1" applyBorder="1" applyAlignment="1">
      <alignment horizontal="center" vertical="center" wrapText="1"/>
    </xf>
    <xf numFmtId="0" fontId="94" fillId="4" borderId="52" xfId="0" applyFont="1" applyFill="1" applyBorder="1" applyAlignment="1">
      <alignment horizontal="center" vertical="center" wrapText="1"/>
    </xf>
    <xf numFmtId="0" fontId="94" fillId="4" borderId="66" xfId="0" applyFont="1" applyFill="1" applyBorder="1" applyAlignment="1">
      <alignment horizontal="center" vertical="center" wrapText="1"/>
    </xf>
    <xf numFmtId="0" fontId="94" fillId="4" borderId="56" xfId="0" applyFont="1" applyFill="1" applyBorder="1" applyAlignment="1">
      <alignment horizontal="center" vertical="center" wrapText="1"/>
    </xf>
    <xf numFmtId="0" fontId="94" fillId="4" borderId="57" xfId="0" applyFont="1" applyFill="1" applyBorder="1" applyAlignment="1">
      <alignment horizontal="center" vertical="center" wrapText="1"/>
    </xf>
    <xf numFmtId="0" fontId="64" fillId="4" borderId="42" xfId="0" applyFont="1" applyFill="1" applyBorder="1" applyAlignment="1">
      <alignment horizontal="center" vertical="center"/>
    </xf>
    <xf numFmtId="0" fontId="64" fillId="4" borderId="43" xfId="0" applyFont="1" applyFill="1" applyBorder="1" applyAlignment="1">
      <alignment horizontal="center" vertical="center"/>
    </xf>
    <xf numFmtId="0" fontId="64" fillId="4" borderId="44" xfId="0" applyFont="1" applyFill="1" applyBorder="1" applyAlignment="1">
      <alignment horizontal="center" vertical="center"/>
    </xf>
    <xf numFmtId="0" fontId="64" fillId="4" borderId="24" xfId="0" applyFont="1" applyFill="1" applyBorder="1" applyAlignment="1">
      <alignment horizontal="center" vertical="center"/>
    </xf>
    <xf numFmtId="0" fontId="64" fillId="4" borderId="25" xfId="0" applyFont="1" applyFill="1" applyBorder="1" applyAlignment="1">
      <alignment horizontal="center" vertical="center"/>
    </xf>
    <xf numFmtId="0" fontId="64" fillId="4" borderId="26" xfId="0" applyFont="1" applyFill="1" applyBorder="1" applyAlignment="1">
      <alignment horizontal="center" vertical="center"/>
    </xf>
    <xf numFmtId="0" fontId="101" fillId="16" borderId="42" xfId="0" applyFont="1" applyFill="1" applyBorder="1" applyAlignment="1">
      <alignment horizontal="center" vertical="center"/>
    </xf>
    <xf numFmtId="0" fontId="101" fillId="16" borderId="44" xfId="0" applyFont="1" applyFill="1" applyBorder="1" applyAlignment="1">
      <alignment horizontal="center" vertical="center"/>
    </xf>
    <xf numFmtId="0" fontId="101" fillId="16" borderId="24" xfId="0" applyFont="1" applyFill="1" applyBorder="1" applyAlignment="1">
      <alignment horizontal="center" vertical="center"/>
    </xf>
    <xf numFmtId="0" fontId="101" fillId="16" borderId="26" xfId="0" applyFont="1" applyFill="1" applyBorder="1" applyAlignment="1">
      <alignment horizontal="center" vertical="center"/>
    </xf>
    <xf numFmtId="0" fontId="5" fillId="9" borderId="61"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76" fillId="4" borderId="5" xfId="0" applyFont="1" applyFill="1" applyBorder="1" applyAlignment="1">
      <alignment horizontal="center" vertical="center" wrapText="1"/>
    </xf>
    <xf numFmtId="0" fontId="76" fillId="4" borderId="2" xfId="0" applyFont="1" applyFill="1" applyBorder="1" applyAlignment="1">
      <alignment horizontal="center" vertical="center" wrapText="1"/>
    </xf>
    <xf numFmtId="0" fontId="89" fillId="4" borderId="62" xfId="0" applyFont="1" applyFill="1" applyBorder="1" applyAlignment="1">
      <alignment horizontal="center" vertical="center" wrapText="1"/>
    </xf>
    <xf numFmtId="0" fontId="89" fillId="4" borderId="63" xfId="0" applyFont="1" applyFill="1" applyBorder="1" applyAlignment="1">
      <alignment horizontal="center" vertical="center" wrapText="1"/>
    </xf>
    <xf numFmtId="164" fontId="85" fillId="23" borderId="35" xfId="0" applyNumberFormat="1" applyFont="1" applyFill="1" applyBorder="1" applyAlignment="1" applyProtection="1">
      <alignment horizontal="center" vertical="center" wrapText="1"/>
      <protection locked="0"/>
    </xf>
    <xf numFmtId="164" fontId="85" fillId="23" borderId="36" xfId="0" applyNumberFormat="1" applyFont="1" applyFill="1" applyBorder="1" applyAlignment="1" applyProtection="1">
      <alignment horizontal="center" vertical="center" wrapText="1"/>
      <protection locked="0"/>
    </xf>
    <xf numFmtId="164" fontId="85" fillId="23" borderId="37" xfId="0" applyNumberFormat="1" applyFont="1" applyFill="1" applyBorder="1" applyAlignment="1" applyProtection="1">
      <alignment horizontal="center" vertical="center" wrapText="1"/>
      <protection locked="0"/>
    </xf>
    <xf numFmtId="164" fontId="5" fillId="17" borderId="38" xfId="0" applyNumberFormat="1" applyFont="1" applyFill="1" applyBorder="1" applyAlignment="1">
      <alignment horizontal="center" vertical="center" wrapText="1"/>
    </xf>
    <xf numFmtId="164" fontId="5" fillId="17" borderId="0" xfId="0" applyNumberFormat="1" applyFont="1" applyFill="1" applyAlignment="1">
      <alignment horizontal="center" vertical="center" wrapText="1"/>
    </xf>
    <xf numFmtId="164" fontId="5" fillId="17" borderId="19" xfId="0" applyNumberFormat="1" applyFont="1" applyFill="1" applyBorder="1" applyAlignment="1">
      <alignment horizontal="center" vertical="center" wrapText="1"/>
    </xf>
    <xf numFmtId="0" fontId="90" fillId="9" borderId="42" xfId="0" applyFont="1" applyFill="1" applyBorder="1" applyAlignment="1">
      <alignment horizontal="center" vertical="center"/>
    </xf>
    <xf numFmtId="0" fontId="90" fillId="9" borderId="43" xfId="0" applyFont="1" applyFill="1" applyBorder="1" applyAlignment="1">
      <alignment horizontal="center" vertical="center"/>
    </xf>
    <xf numFmtId="0" fontId="90" fillId="9" borderId="44" xfId="0" applyFont="1" applyFill="1" applyBorder="1" applyAlignment="1">
      <alignment horizontal="center" vertical="center"/>
    </xf>
    <xf numFmtId="0" fontId="14" fillId="0" borderId="27" xfId="0" applyFont="1" applyBorder="1" applyAlignment="1">
      <alignment horizontal="center" vertical="center"/>
    </xf>
    <xf numFmtId="0" fontId="87" fillId="21" borderId="58" xfId="0" applyFont="1" applyFill="1" applyBorder="1" applyAlignment="1">
      <alignment horizontal="center" vertical="center"/>
    </xf>
    <xf numFmtId="0" fontId="87" fillId="21" borderId="59" xfId="0" applyFont="1" applyFill="1" applyBorder="1" applyAlignment="1">
      <alignment horizontal="center" vertical="center"/>
    </xf>
    <xf numFmtId="0" fontId="87" fillId="21" borderId="60" xfId="0" applyFont="1" applyFill="1" applyBorder="1" applyAlignment="1">
      <alignment horizontal="center" vertical="center"/>
    </xf>
    <xf numFmtId="0" fontId="14" fillId="0" borderId="28" xfId="0" applyFont="1" applyBorder="1" applyAlignment="1">
      <alignment horizontal="center" vertical="center"/>
    </xf>
    <xf numFmtId="0" fontId="14" fillId="0" borderId="15" xfId="0" applyFont="1" applyBorder="1" applyAlignment="1">
      <alignment horizontal="center" vertical="center"/>
    </xf>
    <xf numFmtId="0" fontId="14" fillId="0" borderId="14" xfId="0" applyFont="1" applyBorder="1" applyAlignment="1">
      <alignment horizontal="center" vertical="center"/>
    </xf>
    <xf numFmtId="0" fontId="5" fillId="9" borderId="31" xfId="0" applyFont="1" applyFill="1" applyBorder="1" applyAlignment="1">
      <alignment horizontal="center" vertical="center"/>
    </xf>
    <xf numFmtId="0" fontId="5" fillId="9" borderId="79" xfId="0" applyFont="1" applyFill="1" applyBorder="1" applyAlignment="1">
      <alignment horizontal="center" vertical="center"/>
    </xf>
    <xf numFmtId="0" fontId="5" fillId="9" borderId="80" xfId="0" applyFont="1" applyFill="1" applyBorder="1" applyAlignment="1">
      <alignment horizontal="center" vertical="center"/>
    </xf>
    <xf numFmtId="0" fontId="5" fillId="9" borderId="38" xfId="0" applyFont="1" applyFill="1" applyBorder="1" applyAlignment="1">
      <alignment horizontal="center" vertical="center"/>
    </xf>
    <xf numFmtId="0" fontId="5" fillId="9" borderId="0" xfId="0" applyFont="1" applyFill="1" applyAlignment="1">
      <alignment horizontal="center" vertical="center"/>
    </xf>
    <xf numFmtId="0" fontId="5" fillId="9" borderId="19" xfId="0" applyFont="1" applyFill="1" applyBorder="1" applyAlignment="1">
      <alignment horizontal="center" vertical="center"/>
    </xf>
    <xf numFmtId="0" fontId="5" fillId="9" borderId="38" xfId="0" applyFont="1" applyFill="1" applyBorder="1" applyAlignment="1">
      <alignment horizontal="center" vertical="center" wrapText="1"/>
    </xf>
    <xf numFmtId="0" fontId="5" fillId="9" borderId="0" xfId="0" applyFont="1" applyFill="1" applyAlignment="1">
      <alignment horizontal="center" vertical="center" wrapText="1"/>
    </xf>
    <xf numFmtId="0" fontId="5" fillId="9" borderId="64" xfId="0" applyFont="1" applyFill="1" applyBorder="1" applyAlignment="1">
      <alignment horizontal="center" vertical="center" wrapText="1"/>
    </xf>
    <xf numFmtId="0" fontId="89" fillId="4" borderId="61" xfId="0" applyFont="1" applyFill="1" applyBorder="1" applyAlignment="1">
      <alignment horizontal="center" vertical="center" wrapText="1"/>
    </xf>
    <xf numFmtId="0" fontId="89" fillId="4" borderId="2" xfId="0" applyFont="1" applyFill="1" applyBorder="1" applyAlignment="1">
      <alignment horizontal="center" vertical="center" wrapText="1"/>
    </xf>
    <xf numFmtId="0" fontId="5" fillId="14" borderId="28" xfId="0" applyFont="1" applyFill="1" applyBorder="1" applyAlignment="1">
      <alignment horizontal="center"/>
    </xf>
    <xf numFmtId="0" fontId="5" fillId="14" borderId="15" xfId="0" applyFont="1" applyFill="1" applyBorder="1" applyAlignment="1">
      <alignment horizontal="center"/>
    </xf>
    <xf numFmtId="0" fontId="5" fillId="14" borderId="14" xfId="0" applyFont="1" applyFill="1" applyBorder="1" applyAlignment="1">
      <alignment horizontal="center"/>
    </xf>
    <xf numFmtId="0" fontId="5" fillId="14" borderId="68" xfId="0" applyFont="1" applyFill="1" applyBorder="1" applyAlignment="1">
      <alignment horizontal="center"/>
    </xf>
    <xf numFmtId="0" fontId="5" fillId="10" borderId="31" xfId="0" applyFont="1" applyFill="1" applyBorder="1" applyAlignment="1">
      <alignment horizontal="left" vertical="center"/>
    </xf>
    <xf numFmtId="0" fontId="5" fillId="10" borderId="79" xfId="0" applyFont="1" applyFill="1" applyBorder="1" applyAlignment="1">
      <alignment horizontal="left" vertical="center"/>
    </xf>
    <xf numFmtId="0" fontId="5" fillId="10" borderId="12" xfId="0" applyFont="1" applyFill="1" applyBorder="1" applyAlignment="1">
      <alignment horizontal="left" vertical="center"/>
    </xf>
    <xf numFmtId="0" fontId="5" fillId="10" borderId="32" xfId="0" applyFont="1" applyFill="1" applyBorder="1" applyAlignment="1">
      <alignment horizontal="left" vertical="center"/>
    </xf>
    <xf numFmtId="0" fontId="5" fillId="10" borderId="11" xfId="0" applyFont="1" applyFill="1" applyBorder="1" applyAlignment="1">
      <alignment horizontal="left" vertical="center"/>
    </xf>
    <xf numFmtId="0" fontId="5" fillId="10" borderId="33" xfId="0" applyFont="1" applyFill="1" applyBorder="1" applyAlignment="1">
      <alignment horizontal="left" vertical="center"/>
    </xf>
    <xf numFmtId="0" fontId="89" fillId="0" borderId="28" xfId="0" applyFont="1" applyBorder="1" applyAlignment="1">
      <alignment horizontal="center" vertical="center"/>
    </xf>
    <xf numFmtId="0" fontId="89" fillId="0" borderId="15" xfId="0" applyFont="1" applyBorder="1" applyAlignment="1">
      <alignment horizontal="center" vertical="center"/>
    </xf>
    <xf numFmtId="0" fontId="89" fillId="0" borderId="14" xfId="0" applyFont="1" applyBorder="1" applyAlignment="1">
      <alignment horizontal="center" vertical="center"/>
    </xf>
    <xf numFmtId="0" fontId="88" fillId="4" borderId="35" xfId="0" applyFont="1" applyFill="1" applyBorder="1" applyAlignment="1">
      <alignment horizontal="center" vertical="center"/>
    </xf>
    <xf numFmtId="0" fontId="88" fillId="4" borderId="36" xfId="0" applyFont="1" applyFill="1" applyBorder="1" applyAlignment="1">
      <alignment horizontal="center" vertical="center"/>
    </xf>
    <xf numFmtId="0" fontId="88" fillId="4" borderId="37" xfId="0" applyFont="1" applyFill="1" applyBorder="1" applyAlignment="1">
      <alignment horizontal="center" vertical="center"/>
    </xf>
    <xf numFmtId="0" fontId="89" fillId="4" borderId="95" xfId="0" applyFont="1" applyFill="1" applyBorder="1" applyAlignment="1">
      <alignment horizontal="center" vertical="center" wrapText="1"/>
    </xf>
    <xf numFmtId="0" fontId="89" fillId="4" borderId="96" xfId="0" applyFont="1" applyFill="1" applyBorder="1" applyAlignment="1">
      <alignment horizontal="center" vertical="center" wrapText="1"/>
    </xf>
    <xf numFmtId="0" fontId="64" fillId="10" borderId="0" xfId="0" applyFont="1" applyFill="1" applyAlignment="1">
      <alignment horizontal="center" vertical="center"/>
    </xf>
    <xf numFmtId="164" fontId="85" fillId="23" borderId="42" xfId="0" applyNumberFormat="1" applyFont="1" applyFill="1" applyBorder="1" applyAlignment="1" applyProtection="1">
      <alignment horizontal="center" vertical="center" wrapText="1"/>
      <protection locked="0"/>
    </xf>
    <xf numFmtId="164" fontId="85" fillId="23" borderId="43" xfId="0" applyNumberFormat="1" applyFont="1" applyFill="1" applyBorder="1" applyAlignment="1" applyProtection="1">
      <alignment horizontal="center" vertical="center" wrapText="1"/>
      <protection locked="0"/>
    </xf>
    <xf numFmtId="164" fontId="85" fillId="23" borderId="44" xfId="0" applyNumberFormat="1" applyFont="1" applyFill="1" applyBorder="1" applyAlignment="1" applyProtection="1">
      <alignment horizontal="center" vertical="center" wrapText="1"/>
      <protection locked="0"/>
    </xf>
    <xf numFmtId="164" fontId="85" fillId="23" borderId="24" xfId="0" applyNumberFormat="1" applyFont="1" applyFill="1" applyBorder="1" applyAlignment="1" applyProtection="1">
      <alignment horizontal="center" vertical="center" wrapText="1"/>
      <protection locked="0"/>
    </xf>
    <xf numFmtId="164" fontId="85" fillId="23" borderId="25" xfId="0" applyNumberFormat="1" applyFont="1" applyFill="1" applyBorder="1" applyAlignment="1" applyProtection="1">
      <alignment horizontal="center" vertical="center" wrapText="1"/>
      <protection locked="0"/>
    </xf>
    <xf numFmtId="164" fontId="85" fillId="23" borderId="26" xfId="0" applyNumberFormat="1" applyFont="1" applyFill="1" applyBorder="1" applyAlignment="1" applyProtection="1">
      <alignment horizontal="center" vertical="center" wrapText="1"/>
      <protection locked="0"/>
    </xf>
    <xf numFmtId="0" fontId="76" fillId="4" borderId="62" xfId="0" applyFont="1" applyFill="1" applyBorder="1" applyAlignment="1">
      <alignment horizontal="center" vertical="center" wrapText="1"/>
    </xf>
    <xf numFmtId="0" fontId="76" fillId="4" borderId="63" xfId="0" applyFont="1" applyFill="1" applyBorder="1" applyAlignment="1">
      <alignment horizontal="center" vertical="center" wrapText="1"/>
    </xf>
    <xf numFmtId="0" fontId="64" fillId="4" borderId="0" xfId="0" applyFont="1" applyFill="1" applyAlignment="1">
      <alignment horizontal="center" vertical="center" wrapText="1"/>
    </xf>
    <xf numFmtId="0" fontId="14" fillId="4" borderId="0" xfId="0" applyFont="1" applyFill="1" applyAlignment="1">
      <alignment horizontal="center" vertical="center"/>
    </xf>
    <xf numFmtId="0" fontId="16" fillId="9" borderId="0" xfId="0" applyFont="1" applyFill="1" applyAlignment="1">
      <alignment horizontal="center" vertical="center"/>
    </xf>
    <xf numFmtId="0" fontId="64" fillId="4" borderId="28" xfId="0" applyFont="1" applyFill="1" applyBorder="1" applyAlignment="1">
      <alignment horizontal="center" vertical="center"/>
    </xf>
    <xf numFmtId="0" fontId="64" fillId="4" borderId="15" xfId="0" applyFont="1" applyFill="1" applyBorder="1" applyAlignment="1">
      <alignment horizontal="center" vertical="center"/>
    </xf>
    <xf numFmtId="0" fontId="64" fillId="4" borderId="14" xfId="0" applyFont="1" applyFill="1" applyBorder="1" applyAlignment="1">
      <alignment horizontal="center" vertical="center"/>
    </xf>
    <xf numFmtId="0" fontId="39" fillId="4" borderId="13" xfId="0" applyFont="1" applyFill="1" applyBorder="1" applyAlignment="1">
      <alignment horizontal="center" vertical="center"/>
    </xf>
    <xf numFmtId="0" fontId="1" fillId="4" borderId="0" xfId="0" applyFont="1" applyFill="1" applyAlignment="1">
      <alignment horizontal="center" vertical="center"/>
    </xf>
  </cellXfs>
  <cellStyles count="3">
    <cellStyle name="20 % - Accent3" xfId="2" builtinId="38"/>
    <cellStyle name="Normal" xfId="0" builtinId="0"/>
    <cellStyle name="Titre" xfId="1" builtinId="15"/>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9FF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37</xdr:row>
      <xdr:rowOff>0</xdr:rowOff>
    </xdr:from>
    <xdr:to>
      <xdr:col>1</xdr:col>
      <xdr:colOff>733425</xdr:colOff>
      <xdr:row>37</xdr:row>
      <xdr:rowOff>0</xdr:rowOff>
    </xdr:to>
    <xdr:pic>
      <xdr:nvPicPr>
        <xdr:cNvPr id="32311" name="Picture 2" descr="C:\logo\LOGO 44ter.jpg">
          <a:extLst>
            <a:ext uri="{FF2B5EF4-FFF2-40B4-BE49-F238E27FC236}">
              <a16:creationId xmlns:a16="http://schemas.microsoft.com/office/drawing/2014/main" id="{00000000-0008-0000-0100-000037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131570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523875</xdr:colOff>
      <xdr:row>14</xdr:row>
      <xdr:rowOff>47625</xdr:rowOff>
    </xdr:from>
    <xdr:to>
      <xdr:col>1</xdr:col>
      <xdr:colOff>1238250</xdr:colOff>
      <xdr:row>14</xdr:row>
      <xdr:rowOff>47625</xdr:rowOff>
    </xdr:to>
    <xdr:pic>
      <xdr:nvPicPr>
        <xdr:cNvPr id="32313" name="Picture 4" descr="C:\logo\LOGO 44ter.jpg">
          <a:extLst>
            <a:ext uri="{FF2B5EF4-FFF2-40B4-BE49-F238E27FC236}">
              <a16:creationId xmlns:a16="http://schemas.microsoft.com/office/drawing/2014/main" id="{00000000-0008-0000-0100-000039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50101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95250</xdr:rowOff>
    </xdr:from>
    <xdr:to>
      <xdr:col>1</xdr:col>
      <xdr:colOff>733425</xdr:colOff>
      <xdr:row>15</xdr:row>
      <xdr:rowOff>95250</xdr:rowOff>
    </xdr:to>
    <xdr:pic>
      <xdr:nvPicPr>
        <xdr:cNvPr id="32314" name="Picture 2" descr="C:\logo\LOGO 44ter.jpg">
          <a:extLst>
            <a:ext uri="{FF2B5EF4-FFF2-40B4-BE49-F238E27FC236}">
              <a16:creationId xmlns:a16="http://schemas.microsoft.com/office/drawing/2014/main" id="{00000000-0008-0000-0100-00003A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591175"/>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190020</xdr:colOff>
      <xdr:row>16</xdr:row>
      <xdr:rowOff>28499</xdr:rowOff>
    </xdr:from>
    <xdr:to>
      <xdr:col>23</xdr:col>
      <xdr:colOff>137266</xdr:colOff>
      <xdr:row>16</xdr:row>
      <xdr:rowOff>28499</xdr:rowOff>
    </xdr:to>
    <xdr:pic>
      <xdr:nvPicPr>
        <xdr:cNvPr id="32315" name="Picture 3" descr="C:\logo\LOGO 44ter.jpg">
          <a:extLst>
            <a:ext uri="{FF2B5EF4-FFF2-40B4-BE49-F238E27FC236}">
              <a16:creationId xmlns:a16="http://schemas.microsoft.com/office/drawing/2014/main" id="{00000000-0008-0000-0100-00003B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2674" y="5655576"/>
          <a:ext cx="2240573"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1314450</xdr:colOff>
      <xdr:row>13</xdr:row>
      <xdr:rowOff>57150</xdr:rowOff>
    </xdr:from>
    <xdr:to>
      <xdr:col>1</xdr:col>
      <xdr:colOff>2028825</xdr:colOff>
      <xdr:row>13</xdr:row>
      <xdr:rowOff>57150</xdr:rowOff>
    </xdr:to>
    <xdr:pic>
      <xdr:nvPicPr>
        <xdr:cNvPr id="32316" name="Picture 4" descr="C:\logo\LOGO 44ter.jpg">
          <a:extLst>
            <a:ext uri="{FF2B5EF4-FFF2-40B4-BE49-F238E27FC236}">
              <a16:creationId xmlns:a16="http://schemas.microsoft.com/office/drawing/2014/main" id="{00000000-0008-0000-0100-00003C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450" y="48958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12" name="Picture 2" descr="C:\logo\LOGO 44ter.jpg">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13" name="Picture 3" descr="C:\logo\LOGO 44ter.jpg">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14" name="Picture 2" descr="C:\logo\LOGO 44ter.jpg">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15" name="Picture 3" descr="C:\logo\LOGO 44ter.jpg">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6" name="Picture 2" descr="C:\logo\LOGO 44ter.jpg">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7" name="Picture 3" descr="C:\logo\LOGO 44ter.jpg">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8" name="Picture 2" descr="C:\logo\LOGO 44ter.jpg">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9" name="Picture 3" descr="C:\logo\LOGO 44ter.jpg">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20" name="Picture 2" descr="C:\logo\LOGO 44ter.jpg">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21" name="Picture 3" descr="C:\logo\LOGO 44ter.jpg">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22" name="Picture 2" descr="C:\logo\LOGO 44ter.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23" name="Picture 3" descr="C:\logo\LOGO 44ter.jpg">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24" name="Picture 2" descr="C:\logo\LOGO 44ter.jpg">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5" name="Picture 3" descr="C:\logo\LOGO 44ter.jpg">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26" name="Picture 2" descr="C:\logo\LOGO 44ter.jpg">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7" name="Picture 3" descr="C:\logo\LOGO 44ter.jpg">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28" name="Picture 2" descr="C:\logo\LOGO 44ter.jpg">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29" name="Picture 3" descr="C:\logo\LOGO 44ter.jpg">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30" name="Picture 2" descr="C:\logo\LOGO 44ter.jpg">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31" name="Picture 3" descr="C:\logo\LOGO 44ter.jpg">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32" name="Picture 2" descr="C:\logo\LOGO 44ter.jpg">
          <a:extLst>
            <a:ext uri="{FF2B5EF4-FFF2-40B4-BE49-F238E27FC236}">
              <a16:creationId xmlns:a16="http://schemas.microsoft.com/office/drawing/2014/main" id="{00000000-0008-0000-01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33" name="Picture 3" descr="C:\logo\LOGO 44ter.jpg">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34" name="Picture 2" descr="C:\logo\LOGO 44ter.jpg">
          <a:extLst>
            <a:ext uri="{FF2B5EF4-FFF2-40B4-BE49-F238E27FC236}">
              <a16:creationId xmlns:a16="http://schemas.microsoft.com/office/drawing/2014/main" id="{00000000-0008-0000-01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35" name="Picture 3" descr="C:\logo\LOGO 44ter.jpg">
          <a:extLst>
            <a:ext uri="{FF2B5EF4-FFF2-40B4-BE49-F238E27FC236}">
              <a16:creationId xmlns:a16="http://schemas.microsoft.com/office/drawing/2014/main" id="{00000000-0008-0000-01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6" name="Picture 2" descr="C:\logo\LOGO 44ter.jpg">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7" name="Picture 3" descr="C:\logo\LOGO 44ter.jpg">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8" name="Picture 2" descr="C:\logo\LOGO 44ter.jpg">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9" name="Picture 3" descr="C:\logo\LOGO 44ter.jpg">
          <a:extLst>
            <a:ext uri="{FF2B5EF4-FFF2-40B4-BE49-F238E27FC236}">
              <a16:creationId xmlns:a16="http://schemas.microsoft.com/office/drawing/2014/main" id="{00000000-0008-0000-01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40" name="Picture 2" descr="C:\logo\LOGO 44ter.jpg">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41" name="Picture 3" descr="C:\logo\LOGO 44ter.jpg">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42" name="Picture 2" descr="C:\logo\LOGO 44ter.jpg">
          <a:extLst>
            <a:ext uri="{FF2B5EF4-FFF2-40B4-BE49-F238E27FC236}">
              <a16:creationId xmlns:a16="http://schemas.microsoft.com/office/drawing/2014/main" id="{00000000-0008-0000-01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43" name="Picture 3" descr="C:\logo\LOGO 44ter.jpg">
          <a:extLst>
            <a:ext uri="{FF2B5EF4-FFF2-40B4-BE49-F238E27FC236}">
              <a16:creationId xmlns:a16="http://schemas.microsoft.com/office/drawing/2014/main" id="{00000000-0008-0000-01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44" name="Picture 2" descr="C:\logo\LOGO 44ter.jpg">
          <a:extLst>
            <a:ext uri="{FF2B5EF4-FFF2-40B4-BE49-F238E27FC236}">
              <a16:creationId xmlns:a16="http://schemas.microsoft.com/office/drawing/2014/main" id="{00000000-0008-0000-01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5" name="Picture 3" descr="C:\logo\LOGO 44ter.jpg">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46" name="Picture 2" descr="C:\logo\LOGO 44ter.jpg">
          <a:extLst>
            <a:ext uri="{FF2B5EF4-FFF2-40B4-BE49-F238E27FC236}">
              <a16:creationId xmlns:a16="http://schemas.microsoft.com/office/drawing/2014/main" id="{00000000-0008-0000-01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7" name="Picture 3" descr="C:\logo\LOGO 44ter.jpg">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1799492</xdr:colOff>
      <xdr:row>14</xdr:row>
      <xdr:rowOff>549519</xdr:rowOff>
    </xdr:from>
    <xdr:to>
      <xdr:col>1</xdr:col>
      <xdr:colOff>2159977</xdr:colOff>
      <xdr:row>14</xdr:row>
      <xdr:rowOff>549519</xdr:rowOff>
    </xdr:to>
    <xdr:pic>
      <xdr:nvPicPr>
        <xdr:cNvPr id="48" name="Picture 2" descr="C:\logo\LOGO 44ter.jpg">
          <a:extLst>
            <a:ext uri="{FF2B5EF4-FFF2-40B4-BE49-F238E27FC236}">
              <a16:creationId xmlns:a16="http://schemas.microsoft.com/office/drawing/2014/main" id="{00000000-0008-0000-01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6165" y="5451231"/>
          <a:ext cx="36048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16</xdr:row>
      <xdr:rowOff>63500</xdr:rowOff>
    </xdr:from>
    <xdr:to>
      <xdr:col>14</xdr:col>
      <xdr:colOff>31750</xdr:colOff>
      <xdr:row>16</xdr:row>
      <xdr:rowOff>63500</xdr:rowOff>
    </xdr:to>
    <xdr:pic>
      <xdr:nvPicPr>
        <xdr:cNvPr id="49" name="Picture 3" descr="C:\logo\LOGO 44ter.jpg">
          <a:extLst>
            <a:ext uri="{FF2B5EF4-FFF2-40B4-BE49-F238E27FC236}">
              <a16:creationId xmlns:a16="http://schemas.microsoft.com/office/drawing/2014/main" id="{00000000-0008-0000-01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85617" y="5228167"/>
          <a:ext cx="357716"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60680</xdr:colOff>
      <xdr:row>21</xdr:row>
      <xdr:rowOff>253999</xdr:rowOff>
    </xdr:from>
    <xdr:to>
      <xdr:col>24</xdr:col>
      <xdr:colOff>776111</xdr:colOff>
      <xdr:row>23</xdr:row>
      <xdr:rowOff>59189</xdr:rowOff>
    </xdr:to>
    <xdr:sp macro="" textlink="">
      <xdr:nvSpPr>
        <xdr:cNvPr id="51" name="Flèche : courbe vers le bas 46">
          <a:extLst>
            <a:ext uri="{FF2B5EF4-FFF2-40B4-BE49-F238E27FC236}">
              <a16:creationId xmlns:a16="http://schemas.microsoft.com/office/drawing/2014/main" id="{00000000-0008-0000-0100-000033000000}"/>
            </a:ext>
          </a:extLst>
        </xdr:cNvPr>
        <xdr:cNvSpPr/>
      </xdr:nvSpPr>
      <xdr:spPr>
        <a:xfrm rot="10800000" flipH="1">
          <a:off x="10333569" y="7909277"/>
          <a:ext cx="715431" cy="341412"/>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lang="fr-FR" sz="1100">
              <a:solidFill>
                <a:schemeClr val="tx1"/>
              </a:solidFil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36</xdr:row>
      <xdr:rowOff>0</xdr:rowOff>
    </xdr:from>
    <xdr:to>
      <xdr:col>1</xdr:col>
      <xdr:colOff>733425</xdr:colOff>
      <xdr:row>36</xdr:row>
      <xdr:rowOff>0</xdr:rowOff>
    </xdr:to>
    <xdr:pic>
      <xdr:nvPicPr>
        <xdr:cNvPr id="2" name="Picture 2" descr="C:\logo\LOGO 44ter.jp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59924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3" name="Picture 4" descr="C:\logo\LOGO 44ter.jp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4" name="Picture 2" descr="C:\logo\LOGO 44ter.jp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5302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5" name="Picture 3" descr="C:\logo\LOGO 44ter.jpg">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53025"/>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6" name="Picture 4" descr="C:\logo\LOGO 44ter.jp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8" name="Picture 2" descr="C:\logo\LOGO 44ter.jpg">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 name="Picture 3" descr="C:\logo\LOGO 44ter.jpg">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0" name="Picture 2" descr="C:\logo\LOGO 44ter.jpg">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1" name="Picture 3" descr="C:\logo\LOGO 44ter.jp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2" name="Picture 2" descr="C:\logo\LOGO 44ter.jpg">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3" name="Picture 3" descr="C:\logo\LOGO 44ter.jpg">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 name="Picture 2" descr="C:\logo\LOGO 44ter.jpg">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5" name="Picture 3" descr="C:\logo\LOGO 44ter.jpg">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6" name="Picture 2" descr="C:\logo\LOGO 44ter.jpg">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7" name="Picture 3" descr="C:\logo\LOGO 44ter.jpg">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8" name="Picture 2" descr="C:\logo\LOGO 44ter.jpg">
          <a:extLst>
            <a:ext uri="{FF2B5EF4-FFF2-40B4-BE49-F238E27FC236}">
              <a16:creationId xmlns:a16="http://schemas.microsoft.com/office/drawing/2014/main" id="{00000000-0008-0000-02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 name="Picture 3" descr="C:\logo\LOGO 44ter.jpg">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0" name="Picture 2" descr="C:\logo\LOGO 44ter.jpg">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1" name="Picture 3" descr="C:\logo\LOGO 44ter.jpg">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2" name="Picture 2" descr="C:\logo\LOGO 44ter.jpg">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3" name="Picture 3" descr="C:\logo\LOGO 44ter.jpg">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4" name="Picture 2" descr="C:\logo\LOGO 44ter.jpg">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5" name="Picture 3" descr="C:\logo\LOGO 44ter.jpg">
          <a:extLst>
            <a:ext uri="{FF2B5EF4-FFF2-40B4-BE49-F238E27FC236}">
              <a16:creationId xmlns:a16="http://schemas.microsoft.com/office/drawing/2014/main" id="{00000000-0008-0000-02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6" name="Picture 2" descr="C:\logo\LOGO 44ter.jpg">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7" name="Picture 3" descr="C:\logo\LOGO 44ter.jpg">
          <a:extLst>
            <a:ext uri="{FF2B5EF4-FFF2-40B4-BE49-F238E27FC236}">
              <a16:creationId xmlns:a16="http://schemas.microsoft.com/office/drawing/2014/main" id="{00000000-0008-0000-02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8" name="Picture 2" descr="C:\logo\LOGO 44ter.jpg">
          <a:extLst>
            <a:ext uri="{FF2B5EF4-FFF2-40B4-BE49-F238E27FC236}">
              <a16:creationId xmlns:a16="http://schemas.microsoft.com/office/drawing/2014/main" id="{00000000-0008-0000-02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9" name="Picture 3" descr="C:\logo\LOGO 44ter.jpg">
          <a:extLst>
            <a:ext uri="{FF2B5EF4-FFF2-40B4-BE49-F238E27FC236}">
              <a16:creationId xmlns:a16="http://schemas.microsoft.com/office/drawing/2014/main" id="{00000000-0008-0000-02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30" name="Picture 2" descr="C:\logo\LOGO 44ter.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31" name="Picture 3" descr="C:\logo\LOGO 44ter.jpg">
          <a:extLst>
            <a:ext uri="{FF2B5EF4-FFF2-40B4-BE49-F238E27FC236}">
              <a16:creationId xmlns:a16="http://schemas.microsoft.com/office/drawing/2014/main" id="{00000000-0008-0000-02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32" name="Picture 2" descr="C:\logo\LOGO 44ter.jpg">
          <a:extLst>
            <a:ext uri="{FF2B5EF4-FFF2-40B4-BE49-F238E27FC236}">
              <a16:creationId xmlns:a16="http://schemas.microsoft.com/office/drawing/2014/main" id="{00000000-0008-0000-02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33" name="Picture 3" descr="C:\logo\LOGO 44ter.jpg">
          <a:extLst>
            <a:ext uri="{FF2B5EF4-FFF2-40B4-BE49-F238E27FC236}">
              <a16:creationId xmlns:a16="http://schemas.microsoft.com/office/drawing/2014/main" id="{00000000-0008-0000-02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34" name="Picture 2" descr="C:\logo\LOGO 44ter.jpg">
          <a:extLst>
            <a:ext uri="{FF2B5EF4-FFF2-40B4-BE49-F238E27FC236}">
              <a16:creationId xmlns:a16="http://schemas.microsoft.com/office/drawing/2014/main" id="{00000000-0008-0000-02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35" name="Picture 3" descr="C:\logo\LOGO 44ter.jpg">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36" name="Picture 2" descr="C:\logo\LOGO 44ter.jpg">
          <a:extLst>
            <a:ext uri="{FF2B5EF4-FFF2-40B4-BE49-F238E27FC236}">
              <a16:creationId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37" name="Picture 3" descr="C:\logo\LOGO 44ter.jpg">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38" name="Picture 2" descr="C:\logo\LOGO 44ter.jpg">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39" name="Picture 3" descr="C:\logo\LOGO 44ter.jpg">
          <a:extLst>
            <a:ext uri="{FF2B5EF4-FFF2-40B4-BE49-F238E27FC236}">
              <a16:creationId xmlns:a16="http://schemas.microsoft.com/office/drawing/2014/main" id="{00000000-0008-0000-02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40" name="Picture 2" descr="C:\logo\LOGO 44ter.jpg">
          <a:extLst>
            <a:ext uri="{FF2B5EF4-FFF2-40B4-BE49-F238E27FC236}">
              <a16:creationId xmlns:a16="http://schemas.microsoft.com/office/drawing/2014/main" id="{00000000-0008-0000-02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41" name="Picture 3" descr="C:\logo\LOGO 44ter.jpg">
          <a:extLst>
            <a:ext uri="{FF2B5EF4-FFF2-40B4-BE49-F238E27FC236}">
              <a16:creationId xmlns:a16="http://schemas.microsoft.com/office/drawing/2014/main" id="{00000000-0008-0000-02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42" name="Picture 2" descr="C:\logo\LOGO 44ter.jpg">
          <a:extLst>
            <a:ext uri="{FF2B5EF4-FFF2-40B4-BE49-F238E27FC236}">
              <a16:creationId xmlns:a16="http://schemas.microsoft.com/office/drawing/2014/main" id="{00000000-0008-0000-02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43" name="Picture 3" descr="C:\logo\LOGO 44ter.jpg">
          <a:extLst>
            <a:ext uri="{FF2B5EF4-FFF2-40B4-BE49-F238E27FC236}">
              <a16:creationId xmlns:a16="http://schemas.microsoft.com/office/drawing/2014/main" id="{00000000-0008-0000-02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44" name="Picture 2" descr="C:\logo\LOGO 44ter.jpg">
          <a:extLst>
            <a:ext uri="{FF2B5EF4-FFF2-40B4-BE49-F238E27FC236}">
              <a16:creationId xmlns:a16="http://schemas.microsoft.com/office/drawing/2014/main" id="{00000000-0008-0000-02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95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45" name="Picture 3" descr="C:\logo\LOGO 44ter.jpg">
          <a:extLst>
            <a:ext uri="{FF2B5EF4-FFF2-40B4-BE49-F238E27FC236}">
              <a16:creationId xmlns:a16="http://schemas.microsoft.com/office/drawing/2014/main" id="{00000000-0008-0000-02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49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44824</xdr:colOff>
      <xdr:row>21</xdr:row>
      <xdr:rowOff>14940</xdr:rowOff>
    </xdr:from>
    <xdr:to>
      <xdr:col>25</xdr:col>
      <xdr:colOff>170805</xdr:colOff>
      <xdr:row>22</xdr:row>
      <xdr:rowOff>3129</xdr:rowOff>
    </xdr:to>
    <xdr:sp macro="" textlink="">
      <xdr:nvSpPr>
        <xdr:cNvPr id="47" name="Flèche : courbe vers le bas 46">
          <a:extLst>
            <a:ext uri="{FF2B5EF4-FFF2-40B4-BE49-F238E27FC236}">
              <a16:creationId xmlns:a16="http://schemas.microsoft.com/office/drawing/2014/main" id="{00000000-0008-0000-0200-00002F000000}"/>
            </a:ext>
          </a:extLst>
        </xdr:cNvPr>
        <xdr:cNvSpPr/>
      </xdr:nvSpPr>
      <xdr:spPr>
        <a:xfrm rot="10800000" flipH="1">
          <a:off x="10780059" y="6813175"/>
          <a:ext cx="828217" cy="331836"/>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solidFill>
              <a:schemeClr val="tx1"/>
            </a:solidFill>
          </a:endParaRPr>
        </a:p>
      </xdr:txBody>
    </xdr:sp>
    <xdr:clientData/>
  </xdr:twoCellAnchor>
  <xdr:twoCellAnchor>
    <xdr:from>
      <xdr:col>0</xdr:col>
      <xdr:colOff>19050</xdr:colOff>
      <xdr:row>13</xdr:row>
      <xdr:rowOff>0</xdr:rowOff>
    </xdr:from>
    <xdr:to>
      <xdr:col>1</xdr:col>
      <xdr:colOff>733425</xdr:colOff>
      <xdr:row>13</xdr:row>
      <xdr:rowOff>0</xdr:rowOff>
    </xdr:to>
    <xdr:pic>
      <xdr:nvPicPr>
        <xdr:cNvPr id="91" name="Picture 4" descr="C:\logo\LOGO 44ter.jpg">
          <a:extLst>
            <a:ext uri="{FF2B5EF4-FFF2-40B4-BE49-F238E27FC236}">
              <a16:creationId xmlns:a16="http://schemas.microsoft.com/office/drawing/2014/main" id="{00000000-0008-0000-02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92" name="Picture 2" descr="C:\logo\LOGO 44ter.jpg">
          <a:extLst>
            <a:ext uri="{FF2B5EF4-FFF2-40B4-BE49-F238E27FC236}">
              <a16:creationId xmlns:a16="http://schemas.microsoft.com/office/drawing/2014/main" id="{00000000-0008-0000-02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5302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93" name="Picture 3" descr="C:\logo\LOGO 44ter.jpg">
          <a:extLst>
            <a:ext uri="{FF2B5EF4-FFF2-40B4-BE49-F238E27FC236}">
              <a16:creationId xmlns:a16="http://schemas.microsoft.com/office/drawing/2014/main" id="{00000000-0008-0000-02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53025"/>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94" name="Picture 4" descr="C:\logo\LOGO 44ter.jpg">
          <a:extLst>
            <a:ext uri="{FF2B5EF4-FFF2-40B4-BE49-F238E27FC236}">
              <a16:creationId xmlns:a16="http://schemas.microsoft.com/office/drawing/2014/main" id="{00000000-0008-0000-02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96" name="Picture 2" descr="C:\logo\LOGO 44ter.jpg">
          <a:extLst>
            <a:ext uri="{FF2B5EF4-FFF2-40B4-BE49-F238E27FC236}">
              <a16:creationId xmlns:a16="http://schemas.microsoft.com/office/drawing/2014/main" id="{00000000-0008-0000-02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7" name="Picture 3" descr="C:\logo\LOGO 44ter.jpg">
          <a:extLst>
            <a:ext uri="{FF2B5EF4-FFF2-40B4-BE49-F238E27FC236}">
              <a16:creationId xmlns:a16="http://schemas.microsoft.com/office/drawing/2014/main" id="{00000000-0008-0000-02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98" name="Picture 2" descr="C:\logo\LOGO 44ter.jpg">
          <a:extLst>
            <a:ext uri="{FF2B5EF4-FFF2-40B4-BE49-F238E27FC236}">
              <a16:creationId xmlns:a16="http://schemas.microsoft.com/office/drawing/2014/main" id="{00000000-0008-0000-02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9" name="Picture 3" descr="C:\logo\LOGO 44ter.jpg">
          <a:extLst>
            <a:ext uri="{FF2B5EF4-FFF2-40B4-BE49-F238E27FC236}">
              <a16:creationId xmlns:a16="http://schemas.microsoft.com/office/drawing/2014/main" id="{00000000-0008-0000-02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00" name="Picture 2" descr="C:\logo\LOGO 44ter.jpg">
          <a:extLst>
            <a:ext uri="{FF2B5EF4-FFF2-40B4-BE49-F238E27FC236}">
              <a16:creationId xmlns:a16="http://schemas.microsoft.com/office/drawing/2014/main" id="{00000000-0008-0000-02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01" name="Picture 3" descr="C:\logo\LOGO 44ter.jpg">
          <a:extLst>
            <a:ext uri="{FF2B5EF4-FFF2-40B4-BE49-F238E27FC236}">
              <a16:creationId xmlns:a16="http://schemas.microsoft.com/office/drawing/2014/main" id="{00000000-0008-0000-02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02" name="Picture 2" descr="C:\logo\LOGO 44ter.jpg">
          <a:extLst>
            <a:ext uri="{FF2B5EF4-FFF2-40B4-BE49-F238E27FC236}">
              <a16:creationId xmlns:a16="http://schemas.microsoft.com/office/drawing/2014/main" id="{00000000-0008-0000-02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03" name="Picture 3" descr="C:\logo\LOGO 44ter.jpg">
          <a:extLst>
            <a:ext uri="{FF2B5EF4-FFF2-40B4-BE49-F238E27FC236}">
              <a16:creationId xmlns:a16="http://schemas.microsoft.com/office/drawing/2014/main" id="{00000000-0008-0000-02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04" name="Picture 2" descr="C:\logo\LOGO 44ter.jpg">
          <a:extLst>
            <a:ext uri="{FF2B5EF4-FFF2-40B4-BE49-F238E27FC236}">
              <a16:creationId xmlns:a16="http://schemas.microsoft.com/office/drawing/2014/main" id="{00000000-0008-0000-02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05" name="Picture 3" descr="C:\logo\LOGO 44ter.jpg">
          <a:extLst>
            <a:ext uri="{FF2B5EF4-FFF2-40B4-BE49-F238E27FC236}">
              <a16:creationId xmlns:a16="http://schemas.microsoft.com/office/drawing/2014/main" id="{00000000-0008-0000-02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06" name="Picture 2" descr="C:\logo\LOGO 44ter.jpg">
          <a:extLst>
            <a:ext uri="{FF2B5EF4-FFF2-40B4-BE49-F238E27FC236}">
              <a16:creationId xmlns:a16="http://schemas.microsoft.com/office/drawing/2014/main" id="{00000000-0008-0000-02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07" name="Picture 3" descr="C:\logo\LOGO 44ter.jpg">
          <a:extLst>
            <a:ext uri="{FF2B5EF4-FFF2-40B4-BE49-F238E27FC236}">
              <a16:creationId xmlns:a16="http://schemas.microsoft.com/office/drawing/2014/main" id="{00000000-0008-0000-02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08" name="Picture 2" descr="C:\logo\LOGO 44ter.jpg">
          <a:extLst>
            <a:ext uri="{FF2B5EF4-FFF2-40B4-BE49-F238E27FC236}">
              <a16:creationId xmlns:a16="http://schemas.microsoft.com/office/drawing/2014/main" id="{00000000-0008-0000-02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09" name="Picture 3" descr="C:\logo\LOGO 44ter.jpg">
          <a:extLst>
            <a:ext uri="{FF2B5EF4-FFF2-40B4-BE49-F238E27FC236}">
              <a16:creationId xmlns:a16="http://schemas.microsoft.com/office/drawing/2014/main" id="{00000000-0008-0000-02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10" name="Picture 2" descr="C:\logo\LOGO 44ter.jpg">
          <a:extLst>
            <a:ext uri="{FF2B5EF4-FFF2-40B4-BE49-F238E27FC236}">
              <a16:creationId xmlns:a16="http://schemas.microsoft.com/office/drawing/2014/main" id="{00000000-0008-0000-02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11" name="Picture 3" descr="C:\logo\LOGO 44ter.jpg">
          <a:extLst>
            <a:ext uri="{FF2B5EF4-FFF2-40B4-BE49-F238E27FC236}">
              <a16:creationId xmlns:a16="http://schemas.microsoft.com/office/drawing/2014/main" id="{00000000-0008-0000-0200-00006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12" name="Picture 2" descr="C:\logo\LOGO 44ter.jpg">
          <a:extLst>
            <a:ext uri="{FF2B5EF4-FFF2-40B4-BE49-F238E27FC236}">
              <a16:creationId xmlns:a16="http://schemas.microsoft.com/office/drawing/2014/main" id="{00000000-0008-0000-02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13" name="Picture 3" descr="C:\logo\LOGO 44ter.jpg">
          <a:extLst>
            <a:ext uri="{FF2B5EF4-FFF2-40B4-BE49-F238E27FC236}">
              <a16:creationId xmlns:a16="http://schemas.microsoft.com/office/drawing/2014/main" id="{00000000-0008-0000-02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14" name="Picture 2" descr="C:\logo\LOGO 44ter.jpg">
          <a:extLst>
            <a:ext uri="{FF2B5EF4-FFF2-40B4-BE49-F238E27FC236}">
              <a16:creationId xmlns:a16="http://schemas.microsoft.com/office/drawing/2014/main" id="{00000000-0008-0000-02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15" name="Picture 3" descr="C:\logo\LOGO 44ter.jpg">
          <a:extLst>
            <a:ext uri="{FF2B5EF4-FFF2-40B4-BE49-F238E27FC236}">
              <a16:creationId xmlns:a16="http://schemas.microsoft.com/office/drawing/2014/main" id="{00000000-0008-0000-02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16" name="Picture 2" descr="C:\logo\LOGO 44ter.jpg">
          <a:extLst>
            <a:ext uri="{FF2B5EF4-FFF2-40B4-BE49-F238E27FC236}">
              <a16:creationId xmlns:a16="http://schemas.microsoft.com/office/drawing/2014/main" id="{00000000-0008-0000-02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17" name="Picture 3" descr="C:\logo\LOGO 44ter.jpg">
          <a:extLst>
            <a:ext uri="{FF2B5EF4-FFF2-40B4-BE49-F238E27FC236}">
              <a16:creationId xmlns:a16="http://schemas.microsoft.com/office/drawing/2014/main" id="{00000000-0008-0000-0200-00007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18" name="Picture 2" descr="C:\logo\LOGO 44ter.jpg">
          <a:extLst>
            <a:ext uri="{FF2B5EF4-FFF2-40B4-BE49-F238E27FC236}">
              <a16:creationId xmlns:a16="http://schemas.microsoft.com/office/drawing/2014/main" id="{00000000-0008-0000-02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19" name="Picture 3" descr="C:\logo\LOGO 44ter.jpg">
          <a:extLst>
            <a:ext uri="{FF2B5EF4-FFF2-40B4-BE49-F238E27FC236}">
              <a16:creationId xmlns:a16="http://schemas.microsoft.com/office/drawing/2014/main" id="{00000000-0008-0000-02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20" name="Picture 2" descr="C:\logo\LOGO 44ter.jpg">
          <a:extLst>
            <a:ext uri="{FF2B5EF4-FFF2-40B4-BE49-F238E27FC236}">
              <a16:creationId xmlns:a16="http://schemas.microsoft.com/office/drawing/2014/main" id="{00000000-0008-0000-02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21" name="Picture 3" descr="C:\logo\LOGO 44ter.jpg">
          <a:extLst>
            <a:ext uri="{FF2B5EF4-FFF2-40B4-BE49-F238E27FC236}">
              <a16:creationId xmlns:a16="http://schemas.microsoft.com/office/drawing/2014/main" id="{00000000-0008-0000-02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22" name="Picture 2" descr="C:\logo\LOGO 44ter.jpg">
          <a:extLst>
            <a:ext uri="{FF2B5EF4-FFF2-40B4-BE49-F238E27FC236}">
              <a16:creationId xmlns:a16="http://schemas.microsoft.com/office/drawing/2014/main" id="{00000000-0008-0000-02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23" name="Picture 3" descr="C:\logo\LOGO 44ter.jpg">
          <a:extLst>
            <a:ext uri="{FF2B5EF4-FFF2-40B4-BE49-F238E27FC236}">
              <a16:creationId xmlns:a16="http://schemas.microsoft.com/office/drawing/2014/main" id="{00000000-0008-0000-0200-00007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24" name="Picture 2" descr="C:\logo\LOGO 44ter.jpg">
          <a:extLst>
            <a:ext uri="{FF2B5EF4-FFF2-40B4-BE49-F238E27FC236}">
              <a16:creationId xmlns:a16="http://schemas.microsoft.com/office/drawing/2014/main" id="{00000000-0008-0000-02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25" name="Picture 3" descr="C:\logo\LOGO 44ter.jpg">
          <a:extLst>
            <a:ext uri="{FF2B5EF4-FFF2-40B4-BE49-F238E27FC236}">
              <a16:creationId xmlns:a16="http://schemas.microsoft.com/office/drawing/2014/main" id="{00000000-0008-0000-0200-00007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26" name="Picture 2" descr="C:\logo\LOGO 44ter.jpg">
          <a:extLst>
            <a:ext uri="{FF2B5EF4-FFF2-40B4-BE49-F238E27FC236}">
              <a16:creationId xmlns:a16="http://schemas.microsoft.com/office/drawing/2014/main" id="{00000000-0008-0000-02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27" name="Picture 3" descr="C:\logo\LOGO 44ter.jpg">
          <a:extLst>
            <a:ext uri="{FF2B5EF4-FFF2-40B4-BE49-F238E27FC236}">
              <a16:creationId xmlns:a16="http://schemas.microsoft.com/office/drawing/2014/main" id="{00000000-0008-0000-02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28" name="Picture 2" descr="C:\logo\LOGO 44ter.jpg">
          <a:extLst>
            <a:ext uri="{FF2B5EF4-FFF2-40B4-BE49-F238E27FC236}">
              <a16:creationId xmlns:a16="http://schemas.microsoft.com/office/drawing/2014/main" id="{00000000-0008-0000-02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29" name="Picture 3" descr="C:\logo\LOGO 44ter.jpg">
          <a:extLst>
            <a:ext uri="{FF2B5EF4-FFF2-40B4-BE49-F238E27FC236}">
              <a16:creationId xmlns:a16="http://schemas.microsoft.com/office/drawing/2014/main" id="{00000000-0008-0000-02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30" name="Picture 2" descr="C:\logo\LOGO 44ter.jpg">
          <a:extLst>
            <a:ext uri="{FF2B5EF4-FFF2-40B4-BE49-F238E27FC236}">
              <a16:creationId xmlns:a16="http://schemas.microsoft.com/office/drawing/2014/main" id="{00000000-0008-0000-02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31" name="Picture 3" descr="C:\logo\LOGO 44ter.jpg">
          <a:extLst>
            <a:ext uri="{FF2B5EF4-FFF2-40B4-BE49-F238E27FC236}">
              <a16:creationId xmlns:a16="http://schemas.microsoft.com/office/drawing/2014/main" id="{00000000-0008-0000-0200-00008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132" name="Picture 2" descr="C:\logo\LOGO 44ter.jpg">
          <a:extLst>
            <a:ext uri="{FF2B5EF4-FFF2-40B4-BE49-F238E27FC236}">
              <a16:creationId xmlns:a16="http://schemas.microsoft.com/office/drawing/2014/main" id="{00000000-0008-0000-02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95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133" name="Picture 3" descr="C:\logo\LOGO 44ter.jpg">
          <a:extLst>
            <a:ext uri="{FF2B5EF4-FFF2-40B4-BE49-F238E27FC236}">
              <a16:creationId xmlns:a16="http://schemas.microsoft.com/office/drawing/2014/main" id="{00000000-0008-0000-02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49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34" name="Picture 4" descr="C:\logo\LOGO 44ter.jpg">
          <a:extLst>
            <a:ext uri="{FF2B5EF4-FFF2-40B4-BE49-F238E27FC236}">
              <a16:creationId xmlns:a16="http://schemas.microsoft.com/office/drawing/2014/main" id="{00000000-0008-0000-02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958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135" name="Picture 2" descr="C:\logo\LOGO 44ter.jpg">
          <a:extLst>
            <a:ext uri="{FF2B5EF4-FFF2-40B4-BE49-F238E27FC236}">
              <a16:creationId xmlns:a16="http://schemas.microsoft.com/office/drawing/2014/main" id="{00000000-0008-0000-02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52450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136" name="Picture 3" descr="C:\logo\LOGO 44ter.jpg">
          <a:extLst>
            <a:ext uri="{FF2B5EF4-FFF2-40B4-BE49-F238E27FC236}">
              <a16:creationId xmlns:a16="http://schemas.microsoft.com/office/drawing/2014/main" id="{00000000-0008-0000-02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524500"/>
          <a:ext cx="2238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37" name="Picture 4" descr="C:\logo\LOGO 44ter.jpg">
          <a:extLst>
            <a:ext uri="{FF2B5EF4-FFF2-40B4-BE49-F238E27FC236}">
              <a16:creationId xmlns:a16="http://schemas.microsoft.com/office/drawing/2014/main" id="{00000000-0008-0000-0200-00008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958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38" name="Picture 2" descr="C:\logo\LOGO 44ter.jpg">
          <a:extLst>
            <a:ext uri="{FF2B5EF4-FFF2-40B4-BE49-F238E27FC236}">
              <a16:creationId xmlns:a16="http://schemas.microsoft.com/office/drawing/2014/main" id="{00000000-0008-0000-02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5245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39" name="Picture 3" descr="C:\logo\LOGO 44ter.jpg">
          <a:extLst>
            <a:ext uri="{FF2B5EF4-FFF2-40B4-BE49-F238E27FC236}">
              <a16:creationId xmlns:a16="http://schemas.microsoft.com/office/drawing/2014/main" id="{00000000-0008-0000-02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40" name="Picture 2" descr="C:\logo\LOGO 44ter.jpg">
          <a:extLst>
            <a:ext uri="{FF2B5EF4-FFF2-40B4-BE49-F238E27FC236}">
              <a16:creationId xmlns:a16="http://schemas.microsoft.com/office/drawing/2014/main" id="{00000000-0008-0000-02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5245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41" name="Picture 3" descr="C:\logo\LOGO 44ter.jpg">
          <a:extLst>
            <a:ext uri="{FF2B5EF4-FFF2-40B4-BE49-F238E27FC236}">
              <a16:creationId xmlns:a16="http://schemas.microsoft.com/office/drawing/2014/main" id="{00000000-0008-0000-02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2" name="Picture 2" descr="C:\logo\LOGO 44ter.jpg">
          <a:extLst>
            <a:ext uri="{FF2B5EF4-FFF2-40B4-BE49-F238E27FC236}">
              <a16:creationId xmlns:a16="http://schemas.microsoft.com/office/drawing/2014/main" id="{00000000-0008-0000-02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43" name="Picture 3" descr="C:\logo\LOGO 44ter.jpg">
          <a:extLst>
            <a:ext uri="{FF2B5EF4-FFF2-40B4-BE49-F238E27FC236}">
              <a16:creationId xmlns:a16="http://schemas.microsoft.com/office/drawing/2014/main" id="{00000000-0008-0000-0200-00008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5245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4" name="Picture 2" descr="C:\logo\LOGO 44ter.jpg">
          <a:extLst>
            <a:ext uri="{FF2B5EF4-FFF2-40B4-BE49-F238E27FC236}">
              <a16:creationId xmlns:a16="http://schemas.microsoft.com/office/drawing/2014/main" id="{00000000-0008-0000-02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45" name="Picture 3" descr="C:\logo\LOGO 44ter.jpg">
          <a:extLst>
            <a:ext uri="{FF2B5EF4-FFF2-40B4-BE49-F238E27FC236}">
              <a16:creationId xmlns:a16="http://schemas.microsoft.com/office/drawing/2014/main" id="{00000000-0008-0000-02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5245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46" name="Picture 2" descr="C:\logo\LOGO 44ter.jpg">
          <a:extLst>
            <a:ext uri="{FF2B5EF4-FFF2-40B4-BE49-F238E27FC236}">
              <a16:creationId xmlns:a16="http://schemas.microsoft.com/office/drawing/2014/main" id="{00000000-0008-0000-02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47" name="Picture 3" descr="C:\logo\LOGO 44ter.jpg">
          <a:extLst>
            <a:ext uri="{FF2B5EF4-FFF2-40B4-BE49-F238E27FC236}">
              <a16:creationId xmlns:a16="http://schemas.microsoft.com/office/drawing/2014/main" id="{00000000-0008-0000-0200-00009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48" name="Picture 2" descr="C:\logo\LOGO 44ter.jpg">
          <a:extLst>
            <a:ext uri="{FF2B5EF4-FFF2-40B4-BE49-F238E27FC236}">
              <a16:creationId xmlns:a16="http://schemas.microsoft.com/office/drawing/2014/main" id="{00000000-0008-0000-02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49" name="Picture 3" descr="C:\logo\LOGO 44ter.jpg">
          <a:extLst>
            <a:ext uri="{FF2B5EF4-FFF2-40B4-BE49-F238E27FC236}">
              <a16:creationId xmlns:a16="http://schemas.microsoft.com/office/drawing/2014/main" id="{00000000-0008-0000-02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50" name="Picture 2" descr="C:\logo\LOGO 44ter.jpg">
          <a:extLst>
            <a:ext uri="{FF2B5EF4-FFF2-40B4-BE49-F238E27FC236}">
              <a16:creationId xmlns:a16="http://schemas.microsoft.com/office/drawing/2014/main" id="{00000000-0008-0000-02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51" name="Picture 3" descr="C:\logo\LOGO 44ter.jpg">
          <a:extLst>
            <a:ext uri="{FF2B5EF4-FFF2-40B4-BE49-F238E27FC236}">
              <a16:creationId xmlns:a16="http://schemas.microsoft.com/office/drawing/2014/main" id="{00000000-0008-0000-02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52" name="Picture 2" descr="C:\logo\LOGO 44ter.jpg">
          <a:extLst>
            <a:ext uri="{FF2B5EF4-FFF2-40B4-BE49-F238E27FC236}">
              <a16:creationId xmlns:a16="http://schemas.microsoft.com/office/drawing/2014/main" id="{00000000-0008-0000-02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53" name="Picture 3" descr="C:\logo\LOGO 44ter.jpg">
          <a:extLst>
            <a:ext uri="{FF2B5EF4-FFF2-40B4-BE49-F238E27FC236}">
              <a16:creationId xmlns:a16="http://schemas.microsoft.com/office/drawing/2014/main" id="{00000000-0008-0000-02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54" name="Picture 2" descr="C:\logo\LOGO 44ter.jpg">
          <a:extLst>
            <a:ext uri="{FF2B5EF4-FFF2-40B4-BE49-F238E27FC236}">
              <a16:creationId xmlns:a16="http://schemas.microsoft.com/office/drawing/2014/main" id="{00000000-0008-0000-02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55" name="Picture 3" descr="C:\logo\LOGO 44ter.jpg">
          <a:extLst>
            <a:ext uri="{FF2B5EF4-FFF2-40B4-BE49-F238E27FC236}">
              <a16:creationId xmlns:a16="http://schemas.microsoft.com/office/drawing/2014/main" id="{00000000-0008-0000-0200-00009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56" name="Picture 2" descr="C:\logo\LOGO 44ter.jpg">
          <a:extLst>
            <a:ext uri="{FF2B5EF4-FFF2-40B4-BE49-F238E27FC236}">
              <a16:creationId xmlns:a16="http://schemas.microsoft.com/office/drawing/2014/main" id="{00000000-0008-0000-02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57" name="Picture 3" descr="C:\logo\LOGO 44ter.jpg">
          <a:extLst>
            <a:ext uri="{FF2B5EF4-FFF2-40B4-BE49-F238E27FC236}">
              <a16:creationId xmlns:a16="http://schemas.microsoft.com/office/drawing/2014/main" id="{00000000-0008-0000-02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58" name="Picture 2" descr="C:\logo\LOGO 44ter.jpg">
          <a:extLst>
            <a:ext uri="{FF2B5EF4-FFF2-40B4-BE49-F238E27FC236}">
              <a16:creationId xmlns:a16="http://schemas.microsoft.com/office/drawing/2014/main" id="{00000000-0008-0000-02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59" name="Picture 3" descr="C:\logo\LOGO 44ter.jpg">
          <a:extLst>
            <a:ext uri="{FF2B5EF4-FFF2-40B4-BE49-F238E27FC236}">
              <a16:creationId xmlns:a16="http://schemas.microsoft.com/office/drawing/2014/main" id="{00000000-0008-0000-02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5245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60" name="Picture 2" descr="C:\logo\LOGO 44ter.jpg">
          <a:extLst>
            <a:ext uri="{FF2B5EF4-FFF2-40B4-BE49-F238E27FC236}">
              <a16:creationId xmlns:a16="http://schemas.microsoft.com/office/drawing/2014/main" id="{00000000-0008-0000-02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61" name="Picture 3" descr="C:\logo\LOGO 44ter.jpg">
          <a:extLst>
            <a:ext uri="{FF2B5EF4-FFF2-40B4-BE49-F238E27FC236}">
              <a16:creationId xmlns:a16="http://schemas.microsoft.com/office/drawing/2014/main" id="{00000000-0008-0000-0200-0000A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5245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62" name="Picture 2" descr="C:\logo\LOGO 44ter.jpg">
          <a:extLst>
            <a:ext uri="{FF2B5EF4-FFF2-40B4-BE49-F238E27FC236}">
              <a16:creationId xmlns:a16="http://schemas.microsoft.com/office/drawing/2014/main" id="{00000000-0008-0000-0200-0000A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63" name="Picture 3" descr="C:\logo\LOGO 44ter.jpg">
          <a:extLst>
            <a:ext uri="{FF2B5EF4-FFF2-40B4-BE49-F238E27FC236}">
              <a16:creationId xmlns:a16="http://schemas.microsoft.com/office/drawing/2014/main" id="{00000000-0008-0000-0200-0000A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151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64" name="Picture 2" descr="C:\logo\LOGO 44ter.jpg">
          <a:extLst>
            <a:ext uri="{FF2B5EF4-FFF2-40B4-BE49-F238E27FC236}">
              <a16:creationId xmlns:a16="http://schemas.microsoft.com/office/drawing/2014/main" id="{00000000-0008-0000-0200-0000A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65" name="Picture 3" descr="C:\logo\LOGO 44ter.jpg">
          <a:extLst>
            <a:ext uri="{FF2B5EF4-FFF2-40B4-BE49-F238E27FC236}">
              <a16:creationId xmlns:a16="http://schemas.microsoft.com/office/drawing/2014/main" id="{00000000-0008-0000-0200-0000A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151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66" name="Picture 2" descr="C:\logo\LOGO 44ter.jpg">
          <a:extLst>
            <a:ext uri="{FF2B5EF4-FFF2-40B4-BE49-F238E27FC236}">
              <a16:creationId xmlns:a16="http://schemas.microsoft.com/office/drawing/2014/main" id="{00000000-0008-0000-0200-0000A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67" name="Picture 3" descr="C:\logo\LOGO 44ter.jpg">
          <a:extLst>
            <a:ext uri="{FF2B5EF4-FFF2-40B4-BE49-F238E27FC236}">
              <a16:creationId xmlns:a16="http://schemas.microsoft.com/office/drawing/2014/main" id="{00000000-0008-0000-0200-0000A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68" name="Picture 2" descr="C:\logo\LOGO 44ter.jpg">
          <a:extLst>
            <a:ext uri="{FF2B5EF4-FFF2-40B4-BE49-F238E27FC236}">
              <a16:creationId xmlns:a16="http://schemas.microsoft.com/office/drawing/2014/main" id="{00000000-0008-0000-0200-0000A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69" name="Picture 3" descr="C:\logo\LOGO 44ter.jpg">
          <a:extLst>
            <a:ext uri="{FF2B5EF4-FFF2-40B4-BE49-F238E27FC236}">
              <a16:creationId xmlns:a16="http://schemas.microsoft.com/office/drawing/2014/main" id="{00000000-0008-0000-0200-0000A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70" name="Picture 2" descr="C:\logo\LOGO 44ter.jpg">
          <a:extLst>
            <a:ext uri="{FF2B5EF4-FFF2-40B4-BE49-F238E27FC236}">
              <a16:creationId xmlns:a16="http://schemas.microsoft.com/office/drawing/2014/main" id="{00000000-0008-0000-0200-0000A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5245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71" name="Picture 3" descr="C:\logo\LOGO 44ter.jpg">
          <a:extLst>
            <a:ext uri="{FF2B5EF4-FFF2-40B4-BE49-F238E27FC236}">
              <a16:creationId xmlns:a16="http://schemas.microsoft.com/office/drawing/2014/main" id="{00000000-0008-0000-0200-0000A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5245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72" name="Picture 2" descr="C:\logo\LOGO 44ter.jpg">
          <a:extLst>
            <a:ext uri="{FF2B5EF4-FFF2-40B4-BE49-F238E27FC236}">
              <a16:creationId xmlns:a16="http://schemas.microsoft.com/office/drawing/2014/main" id="{00000000-0008-0000-0200-0000A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5245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73" name="Picture 3" descr="C:\logo\LOGO 44ter.jpg">
          <a:extLst>
            <a:ext uri="{FF2B5EF4-FFF2-40B4-BE49-F238E27FC236}">
              <a16:creationId xmlns:a16="http://schemas.microsoft.com/office/drawing/2014/main" id="{00000000-0008-0000-0200-0000A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5245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174" name="Picture 2" descr="C:\logo\LOGO 44ter.jpg">
          <a:extLst>
            <a:ext uri="{FF2B5EF4-FFF2-40B4-BE49-F238E27FC236}">
              <a16:creationId xmlns:a16="http://schemas.microsoft.com/office/drawing/2014/main" id="{00000000-0008-0000-0200-0000A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15</xdr:row>
      <xdr:rowOff>63500</xdr:rowOff>
    </xdr:from>
    <xdr:to>
      <xdr:col>14</xdr:col>
      <xdr:colOff>31750</xdr:colOff>
      <xdr:row>15</xdr:row>
      <xdr:rowOff>63500</xdr:rowOff>
    </xdr:to>
    <xdr:pic>
      <xdr:nvPicPr>
        <xdr:cNvPr id="175" name="Picture 3" descr="C:\logo\LOGO 44ter.jpg">
          <a:extLst>
            <a:ext uri="{FF2B5EF4-FFF2-40B4-BE49-F238E27FC236}">
              <a16:creationId xmlns:a16="http://schemas.microsoft.com/office/drawing/2014/main" id="{00000000-0008-0000-0200-0000A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5588000"/>
          <a:ext cx="336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523875</xdr:colOff>
      <xdr:row>13</xdr:row>
      <xdr:rowOff>47625</xdr:rowOff>
    </xdr:from>
    <xdr:to>
      <xdr:col>1</xdr:col>
      <xdr:colOff>1238250</xdr:colOff>
      <xdr:row>13</xdr:row>
      <xdr:rowOff>47625</xdr:rowOff>
    </xdr:to>
    <xdr:pic>
      <xdr:nvPicPr>
        <xdr:cNvPr id="177" name="Picture 4" descr="C:\logo\LOGO 44ter.jpg">
          <a:extLst>
            <a:ext uri="{FF2B5EF4-FFF2-40B4-BE49-F238E27FC236}">
              <a16:creationId xmlns:a16="http://schemas.microsoft.com/office/drawing/2014/main" id="{00000000-0008-0000-0200-0000B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4962525"/>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190020</xdr:colOff>
      <xdr:row>15</xdr:row>
      <xdr:rowOff>28499</xdr:rowOff>
    </xdr:from>
    <xdr:to>
      <xdr:col>23</xdr:col>
      <xdr:colOff>137266</xdr:colOff>
      <xdr:row>15</xdr:row>
      <xdr:rowOff>28499</xdr:rowOff>
    </xdr:to>
    <xdr:pic>
      <xdr:nvPicPr>
        <xdr:cNvPr id="179" name="Picture 3" descr="C:\logo\LOGO 44ter.jpg">
          <a:extLst>
            <a:ext uri="{FF2B5EF4-FFF2-40B4-BE49-F238E27FC236}">
              <a16:creationId xmlns:a16="http://schemas.microsoft.com/office/drawing/2014/main" id="{00000000-0008-0000-0200-0000B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7545" y="5667299"/>
          <a:ext cx="224277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1314450</xdr:colOff>
      <xdr:row>12</xdr:row>
      <xdr:rowOff>57150</xdr:rowOff>
    </xdr:from>
    <xdr:to>
      <xdr:col>1</xdr:col>
      <xdr:colOff>2028825</xdr:colOff>
      <xdr:row>12</xdr:row>
      <xdr:rowOff>57150</xdr:rowOff>
    </xdr:to>
    <xdr:pic>
      <xdr:nvPicPr>
        <xdr:cNvPr id="180" name="Picture 4" descr="C:\logo\LOGO 44ter.jpg">
          <a:extLst>
            <a:ext uri="{FF2B5EF4-FFF2-40B4-BE49-F238E27FC236}">
              <a16:creationId xmlns:a16="http://schemas.microsoft.com/office/drawing/2014/main" id="{00000000-0008-0000-0200-0000B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450" y="48958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81" name="Picture 2" descr="C:\logo\LOGO 44ter.jpg">
          <a:extLst>
            <a:ext uri="{FF2B5EF4-FFF2-40B4-BE49-F238E27FC236}">
              <a16:creationId xmlns:a16="http://schemas.microsoft.com/office/drawing/2014/main" id="{00000000-0008-0000-0200-0000B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6388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82" name="Picture 3" descr="C:\logo\LOGO 44ter.jpg">
          <a:extLst>
            <a:ext uri="{FF2B5EF4-FFF2-40B4-BE49-F238E27FC236}">
              <a16:creationId xmlns:a16="http://schemas.microsoft.com/office/drawing/2014/main" id="{00000000-0008-0000-0200-0000B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83" name="Picture 2" descr="C:\logo\LOGO 44ter.jpg">
          <a:extLst>
            <a:ext uri="{FF2B5EF4-FFF2-40B4-BE49-F238E27FC236}">
              <a16:creationId xmlns:a16="http://schemas.microsoft.com/office/drawing/2014/main" id="{00000000-0008-0000-0200-0000B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6388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84" name="Picture 3" descr="C:\logo\LOGO 44ter.jpg">
          <a:extLst>
            <a:ext uri="{FF2B5EF4-FFF2-40B4-BE49-F238E27FC236}">
              <a16:creationId xmlns:a16="http://schemas.microsoft.com/office/drawing/2014/main" id="{00000000-0008-0000-0200-0000B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85" name="Picture 2" descr="C:\logo\LOGO 44ter.jpg">
          <a:extLst>
            <a:ext uri="{FF2B5EF4-FFF2-40B4-BE49-F238E27FC236}">
              <a16:creationId xmlns:a16="http://schemas.microsoft.com/office/drawing/2014/main" id="{00000000-0008-0000-0200-0000B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86" name="Picture 3" descr="C:\logo\LOGO 44ter.jpg">
          <a:extLst>
            <a:ext uri="{FF2B5EF4-FFF2-40B4-BE49-F238E27FC236}">
              <a16:creationId xmlns:a16="http://schemas.microsoft.com/office/drawing/2014/main" id="{00000000-0008-0000-0200-0000B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87" name="Picture 2" descr="C:\logo\LOGO 44ter.jpg">
          <a:extLst>
            <a:ext uri="{FF2B5EF4-FFF2-40B4-BE49-F238E27FC236}">
              <a16:creationId xmlns:a16="http://schemas.microsoft.com/office/drawing/2014/main" id="{00000000-0008-0000-0200-0000B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88" name="Picture 3" descr="C:\logo\LOGO 44ter.jpg">
          <a:extLst>
            <a:ext uri="{FF2B5EF4-FFF2-40B4-BE49-F238E27FC236}">
              <a16:creationId xmlns:a16="http://schemas.microsoft.com/office/drawing/2014/main" id="{00000000-0008-0000-0200-0000B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89" name="Picture 2" descr="C:\logo\LOGO 44ter.jpg">
          <a:extLst>
            <a:ext uri="{FF2B5EF4-FFF2-40B4-BE49-F238E27FC236}">
              <a16:creationId xmlns:a16="http://schemas.microsoft.com/office/drawing/2014/main" id="{00000000-0008-0000-0200-0000B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0" name="Picture 3" descr="C:\logo\LOGO 44ter.jpg">
          <a:extLst>
            <a:ext uri="{FF2B5EF4-FFF2-40B4-BE49-F238E27FC236}">
              <a16:creationId xmlns:a16="http://schemas.microsoft.com/office/drawing/2014/main" id="{00000000-0008-0000-0200-0000B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91" name="Picture 2" descr="C:\logo\LOGO 44ter.jpg">
          <a:extLst>
            <a:ext uri="{FF2B5EF4-FFF2-40B4-BE49-F238E27FC236}">
              <a16:creationId xmlns:a16="http://schemas.microsoft.com/office/drawing/2014/main" id="{00000000-0008-0000-0200-0000B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2" name="Picture 3" descr="C:\logo\LOGO 44ter.jpg">
          <a:extLst>
            <a:ext uri="{FF2B5EF4-FFF2-40B4-BE49-F238E27FC236}">
              <a16:creationId xmlns:a16="http://schemas.microsoft.com/office/drawing/2014/main" id="{00000000-0008-0000-0200-0000C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93" name="Picture 2" descr="C:\logo\LOGO 44ter.jpg">
          <a:extLst>
            <a:ext uri="{FF2B5EF4-FFF2-40B4-BE49-F238E27FC236}">
              <a16:creationId xmlns:a16="http://schemas.microsoft.com/office/drawing/2014/main" id="{00000000-0008-0000-0200-0000C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94" name="Picture 3" descr="C:\logo\LOGO 44ter.jpg">
          <a:extLst>
            <a:ext uri="{FF2B5EF4-FFF2-40B4-BE49-F238E27FC236}">
              <a16:creationId xmlns:a16="http://schemas.microsoft.com/office/drawing/2014/main" id="{00000000-0008-0000-0200-0000C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95" name="Picture 2" descr="C:\logo\LOGO 44ter.jpg">
          <a:extLst>
            <a:ext uri="{FF2B5EF4-FFF2-40B4-BE49-F238E27FC236}">
              <a16:creationId xmlns:a16="http://schemas.microsoft.com/office/drawing/2014/main" id="{00000000-0008-0000-0200-0000C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96" name="Picture 3" descr="C:\logo\LOGO 44ter.jpg">
          <a:extLst>
            <a:ext uri="{FF2B5EF4-FFF2-40B4-BE49-F238E27FC236}">
              <a16:creationId xmlns:a16="http://schemas.microsoft.com/office/drawing/2014/main" id="{00000000-0008-0000-0200-0000C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97" name="Picture 2" descr="C:\logo\LOGO 44ter.jpg">
          <a:extLst>
            <a:ext uri="{FF2B5EF4-FFF2-40B4-BE49-F238E27FC236}">
              <a16:creationId xmlns:a16="http://schemas.microsoft.com/office/drawing/2014/main" id="{00000000-0008-0000-0200-0000C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98" name="Picture 3" descr="C:\logo\LOGO 44ter.jpg">
          <a:extLst>
            <a:ext uri="{FF2B5EF4-FFF2-40B4-BE49-F238E27FC236}">
              <a16:creationId xmlns:a16="http://schemas.microsoft.com/office/drawing/2014/main" id="{00000000-0008-0000-02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99" name="Picture 2" descr="C:\logo\LOGO 44ter.jpg">
          <a:extLst>
            <a:ext uri="{FF2B5EF4-FFF2-40B4-BE49-F238E27FC236}">
              <a16:creationId xmlns:a16="http://schemas.microsoft.com/office/drawing/2014/main" id="{00000000-0008-0000-0200-0000C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00" name="Picture 3" descr="C:\logo\LOGO 44ter.jpg">
          <a:extLst>
            <a:ext uri="{FF2B5EF4-FFF2-40B4-BE49-F238E27FC236}">
              <a16:creationId xmlns:a16="http://schemas.microsoft.com/office/drawing/2014/main" id="{00000000-0008-0000-0200-0000C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01" name="Picture 2" descr="C:\logo\LOGO 44ter.jpg">
          <a:extLst>
            <a:ext uri="{FF2B5EF4-FFF2-40B4-BE49-F238E27FC236}">
              <a16:creationId xmlns:a16="http://schemas.microsoft.com/office/drawing/2014/main" id="{00000000-0008-0000-0200-0000C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02" name="Picture 3" descr="C:\logo\LOGO 44ter.jpg">
          <a:extLst>
            <a:ext uri="{FF2B5EF4-FFF2-40B4-BE49-F238E27FC236}">
              <a16:creationId xmlns:a16="http://schemas.microsoft.com/office/drawing/2014/main" id="{00000000-0008-0000-0200-0000C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03" name="Picture 2" descr="C:\logo\LOGO 44ter.jpg">
          <a:extLst>
            <a:ext uri="{FF2B5EF4-FFF2-40B4-BE49-F238E27FC236}">
              <a16:creationId xmlns:a16="http://schemas.microsoft.com/office/drawing/2014/main" id="{00000000-0008-0000-0200-0000C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04" name="Picture 3" descr="C:\logo\LOGO 44ter.jpg">
          <a:extLst>
            <a:ext uri="{FF2B5EF4-FFF2-40B4-BE49-F238E27FC236}">
              <a16:creationId xmlns:a16="http://schemas.microsoft.com/office/drawing/2014/main" id="{00000000-0008-0000-0200-0000C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05" name="Picture 2" descr="C:\logo\LOGO 44ter.jpg">
          <a:extLst>
            <a:ext uri="{FF2B5EF4-FFF2-40B4-BE49-F238E27FC236}">
              <a16:creationId xmlns:a16="http://schemas.microsoft.com/office/drawing/2014/main" id="{00000000-0008-0000-0200-0000C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06" name="Picture 3" descr="C:\logo\LOGO 44ter.jpg">
          <a:extLst>
            <a:ext uri="{FF2B5EF4-FFF2-40B4-BE49-F238E27FC236}">
              <a16:creationId xmlns:a16="http://schemas.microsoft.com/office/drawing/2014/main" id="{00000000-0008-0000-0200-0000C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151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07" name="Picture 2" descr="C:\logo\LOGO 44ter.jpg">
          <a:extLst>
            <a:ext uri="{FF2B5EF4-FFF2-40B4-BE49-F238E27FC236}">
              <a16:creationId xmlns:a16="http://schemas.microsoft.com/office/drawing/2014/main" id="{00000000-0008-0000-0200-0000C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27214</xdr:rowOff>
    </xdr:from>
    <xdr:to>
      <xdr:col>10</xdr:col>
      <xdr:colOff>155575</xdr:colOff>
      <xdr:row>15</xdr:row>
      <xdr:rowOff>27214</xdr:rowOff>
    </xdr:to>
    <xdr:pic>
      <xdr:nvPicPr>
        <xdr:cNvPr id="208" name="Picture 3" descr="C:\logo\LOGO 44ter.jpg">
          <a:extLst>
            <a:ext uri="{FF2B5EF4-FFF2-40B4-BE49-F238E27FC236}">
              <a16:creationId xmlns:a16="http://schemas.microsoft.com/office/drawing/2014/main" id="{00000000-0008-0000-0200-0000D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20768" y="5315857"/>
          <a:ext cx="352878"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09" name="Picture 2" descr="C:\logo\LOGO 44ter.jpg">
          <a:extLst>
            <a:ext uri="{FF2B5EF4-FFF2-40B4-BE49-F238E27FC236}">
              <a16:creationId xmlns:a16="http://schemas.microsoft.com/office/drawing/2014/main" id="{00000000-0008-0000-0200-0000D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10" name="Picture 3" descr="C:\logo\LOGO 44ter.jpg">
          <a:extLst>
            <a:ext uri="{FF2B5EF4-FFF2-40B4-BE49-F238E27FC236}">
              <a16:creationId xmlns:a16="http://schemas.microsoft.com/office/drawing/2014/main" id="{00000000-0008-0000-0200-0000D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11" name="Picture 2" descr="C:\logo\LOGO 44ter.jpg">
          <a:extLst>
            <a:ext uri="{FF2B5EF4-FFF2-40B4-BE49-F238E27FC236}">
              <a16:creationId xmlns:a16="http://schemas.microsoft.com/office/drawing/2014/main" id="{00000000-0008-0000-0200-0000D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12" name="Picture 3" descr="C:\logo\LOGO 44ter.jpg">
          <a:extLst>
            <a:ext uri="{FF2B5EF4-FFF2-40B4-BE49-F238E27FC236}">
              <a16:creationId xmlns:a16="http://schemas.microsoft.com/office/drawing/2014/main" id="{00000000-0008-0000-0200-0000D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13" name="Picture 2" descr="C:\logo\LOGO 44ter.jpg">
          <a:extLst>
            <a:ext uri="{FF2B5EF4-FFF2-40B4-BE49-F238E27FC236}">
              <a16:creationId xmlns:a16="http://schemas.microsoft.com/office/drawing/2014/main" id="{00000000-0008-0000-0200-0000D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6388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14" name="Picture 3" descr="C:\logo\LOGO 44ter.jpg">
          <a:extLst>
            <a:ext uri="{FF2B5EF4-FFF2-40B4-BE49-F238E27FC236}">
              <a16:creationId xmlns:a16="http://schemas.microsoft.com/office/drawing/2014/main" id="{00000000-0008-0000-0200-0000D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6388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15" name="Picture 2" descr="C:\logo\LOGO 44ter.jpg">
          <a:extLst>
            <a:ext uri="{FF2B5EF4-FFF2-40B4-BE49-F238E27FC236}">
              <a16:creationId xmlns:a16="http://schemas.microsoft.com/office/drawing/2014/main" id="{00000000-0008-0000-0200-0000D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6388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16" name="Picture 3" descr="C:\logo\LOGO 44ter.jpg">
          <a:extLst>
            <a:ext uri="{FF2B5EF4-FFF2-40B4-BE49-F238E27FC236}">
              <a16:creationId xmlns:a16="http://schemas.microsoft.com/office/drawing/2014/main" id="{00000000-0008-0000-0200-0000D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6388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1799492</xdr:colOff>
      <xdr:row>13</xdr:row>
      <xdr:rowOff>549519</xdr:rowOff>
    </xdr:from>
    <xdr:to>
      <xdr:col>1</xdr:col>
      <xdr:colOff>2159977</xdr:colOff>
      <xdr:row>13</xdr:row>
      <xdr:rowOff>549519</xdr:rowOff>
    </xdr:to>
    <xdr:pic>
      <xdr:nvPicPr>
        <xdr:cNvPr id="217" name="Picture 2" descr="C:\logo\LOGO 44ter.jpg">
          <a:extLst>
            <a:ext uri="{FF2B5EF4-FFF2-40B4-BE49-F238E27FC236}">
              <a16:creationId xmlns:a16="http://schemas.microsoft.com/office/drawing/2014/main" id="{00000000-0008-0000-0200-0000D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3967" y="5464419"/>
          <a:ext cx="36048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15</xdr:row>
      <xdr:rowOff>63500</xdr:rowOff>
    </xdr:from>
    <xdr:to>
      <xdr:col>14</xdr:col>
      <xdr:colOff>31750</xdr:colOff>
      <xdr:row>15</xdr:row>
      <xdr:rowOff>63500</xdr:rowOff>
    </xdr:to>
    <xdr:pic>
      <xdr:nvPicPr>
        <xdr:cNvPr id="218" name="Picture 3" descr="C:\logo\LOGO 44ter.jpg">
          <a:extLst>
            <a:ext uri="{FF2B5EF4-FFF2-40B4-BE49-F238E27FC236}">
              <a16:creationId xmlns:a16="http://schemas.microsoft.com/office/drawing/2014/main" id="{00000000-0008-0000-0200-0000D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5702300"/>
          <a:ext cx="336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27214</xdr:rowOff>
    </xdr:from>
    <xdr:to>
      <xdr:col>10</xdr:col>
      <xdr:colOff>155575</xdr:colOff>
      <xdr:row>16</xdr:row>
      <xdr:rowOff>27214</xdr:rowOff>
    </xdr:to>
    <xdr:pic>
      <xdr:nvPicPr>
        <xdr:cNvPr id="176" name="Picture 3" descr="C:\logo\LOGO 44ter.jpg">
          <a:extLst>
            <a:ext uri="{FF2B5EF4-FFF2-40B4-BE49-F238E27FC236}">
              <a16:creationId xmlns:a16="http://schemas.microsoft.com/office/drawing/2014/main" id="{00000000-0008-0000-0200-0000B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20768" y="5315857"/>
          <a:ext cx="352878"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13</xdr:row>
      <xdr:rowOff>0</xdr:rowOff>
    </xdr:from>
    <xdr:to>
      <xdr:col>1</xdr:col>
      <xdr:colOff>733425</xdr:colOff>
      <xdr:row>13</xdr:row>
      <xdr:rowOff>0</xdr:rowOff>
    </xdr:to>
    <xdr:pic>
      <xdr:nvPicPr>
        <xdr:cNvPr id="3" name="Picture 4" descr="C:\logo\LOGO 44ter.jpg">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4" name="Picture 2" descr="C:\logo\LOGO 44ter.jp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5302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5" name="Picture 3" descr="C:\logo\LOGO 44ter.jpg">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53025"/>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6" name="Picture 4" descr="C:\logo\LOGO 44ter.jpg">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8" name="Picture 2" descr="C:\logo\LOGO 44ter.jpg">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 name="Picture 3" descr="C:\logo\LOGO 44ter.jpg">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0" name="Picture 2" descr="C:\logo\LOGO 44ter.jpg">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1" name="Picture 3" descr="C:\logo\LOGO 44ter.jpg">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2" name="Picture 2" descr="C:\logo\LOGO 44ter.jpg">
          <a:extLst>
            <a:ext uri="{FF2B5EF4-FFF2-40B4-BE49-F238E27FC236}">
              <a16:creationId xmlns:a16="http://schemas.microsoft.com/office/drawing/2014/main" id="{00000000-0008-0000-03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3" name="Picture 3" descr="C:\logo\LOGO 44ter.jpg">
          <a:extLst>
            <a:ext uri="{FF2B5EF4-FFF2-40B4-BE49-F238E27FC236}">
              <a16:creationId xmlns:a16="http://schemas.microsoft.com/office/drawing/2014/main" id="{00000000-0008-0000-03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 name="Picture 2" descr="C:\logo\LOGO 44ter.jpg">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5" name="Picture 3" descr="C:\logo\LOGO 44ter.jpg">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6" name="Picture 2" descr="C:\logo\LOGO 44ter.jpg">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7" name="Picture 3" descr="C:\logo\LOGO 44ter.jpg">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8" name="Picture 2" descr="C:\logo\LOGO 44ter.jpg">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 name="Picture 3" descr="C:\logo\LOGO 44ter.jpg">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0" name="Picture 2" descr="C:\logo\LOGO 44ter.jpg">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1" name="Picture 3" descr="C:\logo\LOGO 44ter.jpg">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2" name="Picture 2" descr="C:\logo\LOGO 44ter.jpg">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3" name="Picture 3" descr="C:\logo\LOGO 44ter.jpg">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4" name="Picture 2" descr="C:\logo\LOGO 44ter.jpg">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5" name="Picture 3" descr="C:\logo\LOGO 44ter.jpg">
          <a:extLst>
            <a:ext uri="{FF2B5EF4-FFF2-40B4-BE49-F238E27FC236}">
              <a16:creationId xmlns:a16="http://schemas.microsoft.com/office/drawing/2014/main" id="{00000000-0008-0000-03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6" name="Picture 2" descr="C:\logo\LOGO 44ter.jpg">
          <a:extLst>
            <a:ext uri="{FF2B5EF4-FFF2-40B4-BE49-F238E27FC236}">
              <a16:creationId xmlns:a16="http://schemas.microsoft.com/office/drawing/2014/main" id="{00000000-0008-0000-03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7" name="Picture 3" descr="C:\logo\LOGO 44ter.jpg">
          <a:extLst>
            <a:ext uri="{FF2B5EF4-FFF2-40B4-BE49-F238E27FC236}">
              <a16:creationId xmlns:a16="http://schemas.microsoft.com/office/drawing/2014/main" id="{00000000-0008-0000-03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8" name="Picture 2" descr="C:\logo\LOGO 44ter.jpg">
          <a:extLst>
            <a:ext uri="{FF2B5EF4-FFF2-40B4-BE49-F238E27FC236}">
              <a16:creationId xmlns:a16="http://schemas.microsoft.com/office/drawing/2014/main" id="{00000000-0008-0000-03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9" name="Picture 3" descr="C:\logo\LOGO 44ter.jpg">
          <a:extLst>
            <a:ext uri="{FF2B5EF4-FFF2-40B4-BE49-F238E27FC236}">
              <a16:creationId xmlns:a16="http://schemas.microsoft.com/office/drawing/2014/main" id="{00000000-0008-0000-03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30" name="Picture 2" descr="C:\logo\LOGO 44ter.jpg">
          <a:extLst>
            <a:ext uri="{FF2B5EF4-FFF2-40B4-BE49-F238E27FC236}">
              <a16:creationId xmlns:a16="http://schemas.microsoft.com/office/drawing/2014/main" id="{00000000-0008-0000-03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31" name="Picture 3" descr="C:\logo\LOGO 44ter.jpg">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32" name="Picture 2" descr="C:\logo\LOGO 44ter.jpg">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33" name="Picture 3" descr="C:\logo\LOGO 44ter.jpg">
          <a:extLst>
            <a:ext uri="{FF2B5EF4-FFF2-40B4-BE49-F238E27FC236}">
              <a16:creationId xmlns:a16="http://schemas.microsoft.com/office/drawing/2014/main" id="{00000000-0008-0000-03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34" name="Picture 2" descr="C:\logo\LOGO 44ter.jpg">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35" name="Picture 3" descr="C:\logo\LOGO 44ter.jpg">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36" name="Picture 2" descr="C:\logo\LOGO 44ter.jpg">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37" name="Picture 3" descr="C:\logo\LOGO 44ter.jpg">
          <a:extLst>
            <a:ext uri="{FF2B5EF4-FFF2-40B4-BE49-F238E27FC236}">
              <a16:creationId xmlns:a16="http://schemas.microsoft.com/office/drawing/2014/main" id="{00000000-0008-0000-03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38" name="Picture 2" descr="C:\logo\LOGO 44ter.jpg">
          <a:extLst>
            <a:ext uri="{FF2B5EF4-FFF2-40B4-BE49-F238E27FC236}">
              <a16:creationId xmlns:a16="http://schemas.microsoft.com/office/drawing/2014/main" id="{00000000-0008-0000-03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39" name="Picture 3" descr="C:\logo\LOGO 44ter.jpg">
          <a:extLst>
            <a:ext uri="{FF2B5EF4-FFF2-40B4-BE49-F238E27FC236}">
              <a16:creationId xmlns:a16="http://schemas.microsoft.com/office/drawing/2014/main" id="{00000000-0008-0000-03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40" name="Picture 2" descr="C:\logo\LOGO 44ter.jpg">
          <a:extLst>
            <a:ext uri="{FF2B5EF4-FFF2-40B4-BE49-F238E27FC236}">
              <a16:creationId xmlns:a16="http://schemas.microsoft.com/office/drawing/2014/main" id="{00000000-0008-0000-03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41" name="Picture 3" descr="C:\logo\LOGO 44ter.jpg">
          <a:extLst>
            <a:ext uri="{FF2B5EF4-FFF2-40B4-BE49-F238E27FC236}">
              <a16:creationId xmlns:a16="http://schemas.microsoft.com/office/drawing/2014/main" id="{00000000-0008-0000-03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42" name="Picture 2" descr="C:\logo\LOGO 44ter.jpg">
          <a:extLst>
            <a:ext uri="{FF2B5EF4-FFF2-40B4-BE49-F238E27FC236}">
              <a16:creationId xmlns:a16="http://schemas.microsoft.com/office/drawing/2014/main" id="{00000000-0008-0000-03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43" name="Picture 3" descr="C:\logo\LOGO 44ter.jpg">
          <a:extLst>
            <a:ext uri="{FF2B5EF4-FFF2-40B4-BE49-F238E27FC236}">
              <a16:creationId xmlns:a16="http://schemas.microsoft.com/office/drawing/2014/main" id="{00000000-0008-0000-03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44" name="Picture 2" descr="C:\logo\LOGO 44ter.jpg">
          <a:extLst>
            <a:ext uri="{FF2B5EF4-FFF2-40B4-BE49-F238E27FC236}">
              <a16:creationId xmlns:a16="http://schemas.microsoft.com/office/drawing/2014/main" id="{00000000-0008-0000-03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95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45" name="Picture 3" descr="C:\logo\LOGO 44ter.jpg">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49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90" name="Picture 4" descr="C:\logo\LOGO 44ter.jpg">
          <a:extLst>
            <a:ext uri="{FF2B5EF4-FFF2-40B4-BE49-F238E27FC236}">
              <a16:creationId xmlns:a16="http://schemas.microsoft.com/office/drawing/2014/main" id="{00000000-0008-0000-03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91" name="Picture 2" descr="C:\logo\LOGO 44ter.jpg">
          <a:extLst>
            <a:ext uri="{FF2B5EF4-FFF2-40B4-BE49-F238E27FC236}">
              <a16:creationId xmlns:a16="http://schemas.microsoft.com/office/drawing/2014/main" id="{00000000-0008-0000-03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5302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92" name="Picture 3" descr="C:\logo\LOGO 44ter.jpg">
          <a:extLst>
            <a:ext uri="{FF2B5EF4-FFF2-40B4-BE49-F238E27FC236}">
              <a16:creationId xmlns:a16="http://schemas.microsoft.com/office/drawing/2014/main" id="{00000000-0008-0000-03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53025"/>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93" name="Picture 4" descr="C:\logo\LOGO 44ter.jpg">
          <a:extLst>
            <a:ext uri="{FF2B5EF4-FFF2-40B4-BE49-F238E27FC236}">
              <a16:creationId xmlns:a16="http://schemas.microsoft.com/office/drawing/2014/main" id="{00000000-0008-0000-03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95" name="Picture 2" descr="C:\logo\LOGO 44ter.jpg">
          <a:extLst>
            <a:ext uri="{FF2B5EF4-FFF2-40B4-BE49-F238E27FC236}">
              <a16:creationId xmlns:a16="http://schemas.microsoft.com/office/drawing/2014/main" id="{00000000-0008-0000-0300-00005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6" name="Picture 3" descr="C:\logo\LOGO 44ter.jpg">
          <a:extLst>
            <a:ext uri="{FF2B5EF4-FFF2-40B4-BE49-F238E27FC236}">
              <a16:creationId xmlns:a16="http://schemas.microsoft.com/office/drawing/2014/main" id="{00000000-0008-0000-03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97" name="Picture 2" descr="C:\logo\LOGO 44ter.jpg">
          <a:extLst>
            <a:ext uri="{FF2B5EF4-FFF2-40B4-BE49-F238E27FC236}">
              <a16:creationId xmlns:a16="http://schemas.microsoft.com/office/drawing/2014/main" id="{00000000-0008-0000-03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8" name="Picture 3" descr="C:\logo\LOGO 44ter.jpg">
          <a:extLst>
            <a:ext uri="{FF2B5EF4-FFF2-40B4-BE49-F238E27FC236}">
              <a16:creationId xmlns:a16="http://schemas.microsoft.com/office/drawing/2014/main" id="{00000000-0008-0000-03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99" name="Picture 2" descr="C:\logo\LOGO 44ter.jpg">
          <a:extLst>
            <a:ext uri="{FF2B5EF4-FFF2-40B4-BE49-F238E27FC236}">
              <a16:creationId xmlns:a16="http://schemas.microsoft.com/office/drawing/2014/main" id="{00000000-0008-0000-03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00" name="Picture 3" descr="C:\logo\LOGO 44ter.jpg">
          <a:extLst>
            <a:ext uri="{FF2B5EF4-FFF2-40B4-BE49-F238E27FC236}">
              <a16:creationId xmlns:a16="http://schemas.microsoft.com/office/drawing/2014/main" id="{00000000-0008-0000-03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01" name="Picture 2" descr="C:\logo\LOGO 44ter.jpg">
          <a:extLst>
            <a:ext uri="{FF2B5EF4-FFF2-40B4-BE49-F238E27FC236}">
              <a16:creationId xmlns:a16="http://schemas.microsoft.com/office/drawing/2014/main" id="{00000000-0008-0000-03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02" name="Picture 3" descr="C:\logo\LOGO 44ter.jpg">
          <a:extLst>
            <a:ext uri="{FF2B5EF4-FFF2-40B4-BE49-F238E27FC236}">
              <a16:creationId xmlns:a16="http://schemas.microsoft.com/office/drawing/2014/main" id="{00000000-0008-0000-03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03" name="Picture 2" descr="C:\logo\LOGO 44ter.jpg">
          <a:extLst>
            <a:ext uri="{FF2B5EF4-FFF2-40B4-BE49-F238E27FC236}">
              <a16:creationId xmlns:a16="http://schemas.microsoft.com/office/drawing/2014/main" id="{00000000-0008-0000-03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04" name="Picture 3" descr="C:\logo\LOGO 44ter.jpg">
          <a:extLst>
            <a:ext uri="{FF2B5EF4-FFF2-40B4-BE49-F238E27FC236}">
              <a16:creationId xmlns:a16="http://schemas.microsoft.com/office/drawing/2014/main" id="{00000000-0008-0000-03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05" name="Picture 2" descr="C:\logo\LOGO 44ter.jpg">
          <a:extLst>
            <a:ext uri="{FF2B5EF4-FFF2-40B4-BE49-F238E27FC236}">
              <a16:creationId xmlns:a16="http://schemas.microsoft.com/office/drawing/2014/main" id="{00000000-0008-0000-03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06" name="Picture 3" descr="C:\logo\LOGO 44ter.jpg">
          <a:extLst>
            <a:ext uri="{FF2B5EF4-FFF2-40B4-BE49-F238E27FC236}">
              <a16:creationId xmlns:a16="http://schemas.microsoft.com/office/drawing/2014/main" id="{00000000-0008-0000-03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07" name="Picture 2" descr="C:\logo\LOGO 44ter.jpg">
          <a:extLst>
            <a:ext uri="{FF2B5EF4-FFF2-40B4-BE49-F238E27FC236}">
              <a16:creationId xmlns:a16="http://schemas.microsoft.com/office/drawing/2014/main" id="{00000000-0008-0000-03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08" name="Picture 3" descr="C:\logo\LOGO 44ter.jpg">
          <a:extLst>
            <a:ext uri="{FF2B5EF4-FFF2-40B4-BE49-F238E27FC236}">
              <a16:creationId xmlns:a16="http://schemas.microsoft.com/office/drawing/2014/main" id="{00000000-0008-0000-03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09" name="Picture 2" descr="C:\logo\LOGO 44ter.jpg">
          <a:extLst>
            <a:ext uri="{FF2B5EF4-FFF2-40B4-BE49-F238E27FC236}">
              <a16:creationId xmlns:a16="http://schemas.microsoft.com/office/drawing/2014/main" id="{00000000-0008-0000-03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10" name="Picture 3" descr="C:\logo\LOGO 44ter.jpg">
          <a:extLst>
            <a:ext uri="{FF2B5EF4-FFF2-40B4-BE49-F238E27FC236}">
              <a16:creationId xmlns:a16="http://schemas.microsoft.com/office/drawing/2014/main" id="{00000000-0008-0000-03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11" name="Picture 2" descr="C:\logo\LOGO 44ter.jpg">
          <a:extLst>
            <a:ext uri="{FF2B5EF4-FFF2-40B4-BE49-F238E27FC236}">
              <a16:creationId xmlns:a16="http://schemas.microsoft.com/office/drawing/2014/main" id="{00000000-0008-0000-0300-00006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12" name="Picture 3" descr="C:\logo\LOGO 44ter.jpg">
          <a:extLst>
            <a:ext uri="{FF2B5EF4-FFF2-40B4-BE49-F238E27FC236}">
              <a16:creationId xmlns:a16="http://schemas.microsoft.com/office/drawing/2014/main" id="{00000000-0008-0000-03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13" name="Picture 2" descr="C:\logo\LOGO 44ter.jpg">
          <a:extLst>
            <a:ext uri="{FF2B5EF4-FFF2-40B4-BE49-F238E27FC236}">
              <a16:creationId xmlns:a16="http://schemas.microsoft.com/office/drawing/2014/main" id="{00000000-0008-0000-03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14" name="Picture 3" descr="C:\logo\LOGO 44ter.jpg">
          <a:extLst>
            <a:ext uri="{FF2B5EF4-FFF2-40B4-BE49-F238E27FC236}">
              <a16:creationId xmlns:a16="http://schemas.microsoft.com/office/drawing/2014/main" id="{00000000-0008-0000-03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15" name="Picture 2" descr="C:\logo\LOGO 44ter.jpg">
          <a:extLst>
            <a:ext uri="{FF2B5EF4-FFF2-40B4-BE49-F238E27FC236}">
              <a16:creationId xmlns:a16="http://schemas.microsoft.com/office/drawing/2014/main" id="{00000000-0008-0000-03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16" name="Picture 3" descr="C:\logo\LOGO 44ter.jpg">
          <a:extLst>
            <a:ext uri="{FF2B5EF4-FFF2-40B4-BE49-F238E27FC236}">
              <a16:creationId xmlns:a16="http://schemas.microsoft.com/office/drawing/2014/main" id="{00000000-0008-0000-03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17" name="Picture 2" descr="C:\logo\LOGO 44ter.jpg">
          <a:extLst>
            <a:ext uri="{FF2B5EF4-FFF2-40B4-BE49-F238E27FC236}">
              <a16:creationId xmlns:a16="http://schemas.microsoft.com/office/drawing/2014/main" id="{00000000-0008-0000-0300-00007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18" name="Picture 3" descr="C:\logo\LOGO 44ter.jpg">
          <a:extLst>
            <a:ext uri="{FF2B5EF4-FFF2-40B4-BE49-F238E27FC236}">
              <a16:creationId xmlns:a16="http://schemas.microsoft.com/office/drawing/2014/main" id="{00000000-0008-0000-03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19" name="Picture 2" descr="C:\logo\LOGO 44ter.jpg">
          <a:extLst>
            <a:ext uri="{FF2B5EF4-FFF2-40B4-BE49-F238E27FC236}">
              <a16:creationId xmlns:a16="http://schemas.microsoft.com/office/drawing/2014/main" id="{00000000-0008-0000-03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20" name="Picture 3" descr="C:\logo\LOGO 44ter.jpg">
          <a:extLst>
            <a:ext uri="{FF2B5EF4-FFF2-40B4-BE49-F238E27FC236}">
              <a16:creationId xmlns:a16="http://schemas.microsoft.com/office/drawing/2014/main" id="{00000000-0008-0000-03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21" name="Picture 2" descr="C:\logo\LOGO 44ter.jpg">
          <a:extLst>
            <a:ext uri="{FF2B5EF4-FFF2-40B4-BE49-F238E27FC236}">
              <a16:creationId xmlns:a16="http://schemas.microsoft.com/office/drawing/2014/main" id="{00000000-0008-0000-03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22" name="Picture 3" descr="C:\logo\LOGO 44ter.jpg">
          <a:extLst>
            <a:ext uri="{FF2B5EF4-FFF2-40B4-BE49-F238E27FC236}">
              <a16:creationId xmlns:a16="http://schemas.microsoft.com/office/drawing/2014/main" id="{00000000-0008-0000-03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23" name="Picture 2" descr="C:\logo\LOGO 44ter.jpg">
          <a:extLst>
            <a:ext uri="{FF2B5EF4-FFF2-40B4-BE49-F238E27FC236}">
              <a16:creationId xmlns:a16="http://schemas.microsoft.com/office/drawing/2014/main" id="{00000000-0008-0000-0300-00007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24" name="Picture 3" descr="C:\logo\LOGO 44ter.jpg">
          <a:extLst>
            <a:ext uri="{FF2B5EF4-FFF2-40B4-BE49-F238E27FC236}">
              <a16:creationId xmlns:a16="http://schemas.microsoft.com/office/drawing/2014/main" id="{00000000-0008-0000-03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25" name="Picture 2" descr="C:\logo\LOGO 44ter.jpg">
          <a:extLst>
            <a:ext uri="{FF2B5EF4-FFF2-40B4-BE49-F238E27FC236}">
              <a16:creationId xmlns:a16="http://schemas.microsoft.com/office/drawing/2014/main" id="{00000000-0008-0000-0300-00007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26" name="Picture 3" descr="C:\logo\LOGO 44ter.jpg">
          <a:extLst>
            <a:ext uri="{FF2B5EF4-FFF2-40B4-BE49-F238E27FC236}">
              <a16:creationId xmlns:a16="http://schemas.microsoft.com/office/drawing/2014/main" id="{00000000-0008-0000-03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27" name="Picture 2" descr="C:\logo\LOGO 44ter.jpg">
          <a:extLst>
            <a:ext uri="{FF2B5EF4-FFF2-40B4-BE49-F238E27FC236}">
              <a16:creationId xmlns:a16="http://schemas.microsoft.com/office/drawing/2014/main" id="{00000000-0008-0000-03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28" name="Picture 3" descr="C:\logo\LOGO 44ter.jpg">
          <a:extLst>
            <a:ext uri="{FF2B5EF4-FFF2-40B4-BE49-F238E27FC236}">
              <a16:creationId xmlns:a16="http://schemas.microsoft.com/office/drawing/2014/main" id="{00000000-0008-0000-03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29" name="Picture 2" descr="C:\logo\LOGO 44ter.jpg">
          <a:extLst>
            <a:ext uri="{FF2B5EF4-FFF2-40B4-BE49-F238E27FC236}">
              <a16:creationId xmlns:a16="http://schemas.microsoft.com/office/drawing/2014/main" id="{00000000-0008-0000-03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30" name="Picture 3" descr="C:\logo\LOGO 44ter.jpg">
          <a:extLst>
            <a:ext uri="{FF2B5EF4-FFF2-40B4-BE49-F238E27FC236}">
              <a16:creationId xmlns:a16="http://schemas.microsoft.com/office/drawing/2014/main" id="{00000000-0008-0000-03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131" name="Picture 2" descr="C:\logo\LOGO 44ter.jpg">
          <a:extLst>
            <a:ext uri="{FF2B5EF4-FFF2-40B4-BE49-F238E27FC236}">
              <a16:creationId xmlns:a16="http://schemas.microsoft.com/office/drawing/2014/main" id="{00000000-0008-0000-0300-00008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95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132" name="Picture 3" descr="C:\logo\LOGO 44ter.jpg">
          <a:extLst>
            <a:ext uri="{FF2B5EF4-FFF2-40B4-BE49-F238E27FC236}">
              <a16:creationId xmlns:a16="http://schemas.microsoft.com/office/drawing/2014/main" id="{00000000-0008-0000-03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49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33" name="Picture 4" descr="C:\logo\LOGO 44ter.jpg">
          <a:extLst>
            <a:ext uri="{FF2B5EF4-FFF2-40B4-BE49-F238E27FC236}">
              <a16:creationId xmlns:a16="http://schemas.microsoft.com/office/drawing/2014/main" id="{00000000-0008-0000-03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134" name="Picture 2" descr="C:\logo\LOGO 44ter.jpg">
          <a:extLst>
            <a:ext uri="{FF2B5EF4-FFF2-40B4-BE49-F238E27FC236}">
              <a16:creationId xmlns:a16="http://schemas.microsoft.com/office/drawing/2014/main" id="{00000000-0008-0000-03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38162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135" name="Picture 3" descr="C:\logo\LOGO 44ter.jpg">
          <a:extLst>
            <a:ext uri="{FF2B5EF4-FFF2-40B4-BE49-F238E27FC236}">
              <a16:creationId xmlns:a16="http://schemas.microsoft.com/office/drawing/2014/main" id="{00000000-0008-0000-03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381625"/>
          <a:ext cx="23241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36" name="Picture 4" descr="C:\logo\LOGO 44ter.jpg">
          <a:extLst>
            <a:ext uri="{FF2B5EF4-FFF2-40B4-BE49-F238E27FC236}">
              <a16:creationId xmlns:a16="http://schemas.microsoft.com/office/drawing/2014/main" id="{00000000-0008-0000-03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198966</xdr:colOff>
      <xdr:row>15</xdr:row>
      <xdr:rowOff>42333</xdr:rowOff>
    </xdr:from>
    <xdr:to>
      <xdr:col>21</xdr:col>
      <xdr:colOff>52917</xdr:colOff>
      <xdr:row>15</xdr:row>
      <xdr:rowOff>42333</xdr:rowOff>
    </xdr:to>
    <xdr:pic>
      <xdr:nvPicPr>
        <xdr:cNvPr id="137" name="Picture 2" descr="C:\logo\LOGO 44ter.jpg">
          <a:extLst>
            <a:ext uri="{FF2B5EF4-FFF2-40B4-BE49-F238E27FC236}">
              <a16:creationId xmlns:a16="http://schemas.microsoft.com/office/drawing/2014/main" id="{00000000-0008-0000-0300-00008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0016" y="5423958"/>
          <a:ext cx="419735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38" name="Picture 2" descr="C:\logo\LOGO 44ter.jpg">
          <a:extLst>
            <a:ext uri="{FF2B5EF4-FFF2-40B4-BE49-F238E27FC236}">
              <a16:creationId xmlns:a16="http://schemas.microsoft.com/office/drawing/2014/main" id="{00000000-0008-0000-03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39" name="Picture 3" descr="C:\logo\LOGO 44ter.jpg">
          <a:extLst>
            <a:ext uri="{FF2B5EF4-FFF2-40B4-BE49-F238E27FC236}">
              <a16:creationId xmlns:a16="http://schemas.microsoft.com/office/drawing/2014/main" id="{00000000-0008-0000-03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40" name="Picture 2" descr="C:\logo\LOGO 44ter.jpg">
          <a:extLst>
            <a:ext uri="{FF2B5EF4-FFF2-40B4-BE49-F238E27FC236}">
              <a16:creationId xmlns:a16="http://schemas.microsoft.com/office/drawing/2014/main" id="{00000000-0008-0000-03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41" name="Picture 3" descr="C:\logo\LOGO 44ter.jpg">
          <a:extLst>
            <a:ext uri="{FF2B5EF4-FFF2-40B4-BE49-F238E27FC236}">
              <a16:creationId xmlns:a16="http://schemas.microsoft.com/office/drawing/2014/main" id="{00000000-0008-0000-03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2" name="Picture 2" descr="C:\logo\LOGO 44ter.jpg">
          <a:extLst>
            <a:ext uri="{FF2B5EF4-FFF2-40B4-BE49-F238E27FC236}">
              <a16:creationId xmlns:a16="http://schemas.microsoft.com/office/drawing/2014/main" id="{00000000-0008-0000-03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43" name="Picture 3" descr="C:\logo\LOGO 44ter.jpg">
          <a:extLst>
            <a:ext uri="{FF2B5EF4-FFF2-40B4-BE49-F238E27FC236}">
              <a16:creationId xmlns:a16="http://schemas.microsoft.com/office/drawing/2014/main" id="{00000000-0008-0000-0300-00008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4" name="Picture 2" descr="C:\logo\LOGO 44ter.jpg">
          <a:extLst>
            <a:ext uri="{FF2B5EF4-FFF2-40B4-BE49-F238E27FC236}">
              <a16:creationId xmlns:a16="http://schemas.microsoft.com/office/drawing/2014/main" id="{00000000-0008-0000-03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45" name="Picture 3" descr="C:\logo\LOGO 44ter.jpg">
          <a:extLst>
            <a:ext uri="{FF2B5EF4-FFF2-40B4-BE49-F238E27FC236}">
              <a16:creationId xmlns:a16="http://schemas.microsoft.com/office/drawing/2014/main" id="{00000000-0008-0000-03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46" name="Picture 2" descr="C:\logo\LOGO 44ter.jpg">
          <a:extLst>
            <a:ext uri="{FF2B5EF4-FFF2-40B4-BE49-F238E27FC236}">
              <a16:creationId xmlns:a16="http://schemas.microsoft.com/office/drawing/2014/main" id="{00000000-0008-0000-03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47" name="Picture 3" descr="C:\logo\LOGO 44ter.jpg">
          <a:extLst>
            <a:ext uri="{FF2B5EF4-FFF2-40B4-BE49-F238E27FC236}">
              <a16:creationId xmlns:a16="http://schemas.microsoft.com/office/drawing/2014/main" id="{00000000-0008-0000-0300-00009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48" name="Picture 2" descr="C:\logo\LOGO 44ter.jpg">
          <a:extLst>
            <a:ext uri="{FF2B5EF4-FFF2-40B4-BE49-F238E27FC236}">
              <a16:creationId xmlns:a16="http://schemas.microsoft.com/office/drawing/2014/main" id="{00000000-0008-0000-03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49" name="Picture 3" descr="C:\logo\LOGO 44ter.jpg">
          <a:extLst>
            <a:ext uri="{FF2B5EF4-FFF2-40B4-BE49-F238E27FC236}">
              <a16:creationId xmlns:a16="http://schemas.microsoft.com/office/drawing/2014/main" id="{00000000-0008-0000-03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50" name="Picture 2" descr="C:\logo\LOGO 44ter.jpg">
          <a:extLst>
            <a:ext uri="{FF2B5EF4-FFF2-40B4-BE49-F238E27FC236}">
              <a16:creationId xmlns:a16="http://schemas.microsoft.com/office/drawing/2014/main" id="{00000000-0008-0000-03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51" name="Picture 3" descr="C:\logo\LOGO 44ter.jpg">
          <a:extLst>
            <a:ext uri="{FF2B5EF4-FFF2-40B4-BE49-F238E27FC236}">
              <a16:creationId xmlns:a16="http://schemas.microsoft.com/office/drawing/2014/main" id="{00000000-0008-0000-03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52" name="Picture 2" descr="C:\logo\LOGO 44ter.jpg">
          <a:extLst>
            <a:ext uri="{FF2B5EF4-FFF2-40B4-BE49-F238E27FC236}">
              <a16:creationId xmlns:a16="http://schemas.microsoft.com/office/drawing/2014/main" id="{00000000-0008-0000-03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53" name="Picture 3" descr="C:\logo\LOGO 44ter.jpg">
          <a:extLst>
            <a:ext uri="{FF2B5EF4-FFF2-40B4-BE49-F238E27FC236}">
              <a16:creationId xmlns:a16="http://schemas.microsoft.com/office/drawing/2014/main" id="{00000000-0008-0000-03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54" name="Picture 2" descr="C:\logo\LOGO 44ter.jpg">
          <a:extLst>
            <a:ext uri="{FF2B5EF4-FFF2-40B4-BE49-F238E27FC236}">
              <a16:creationId xmlns:a16="http://schemas.microsoft.com/office/drawing/2014/main" id="{00000000-0008-0000-03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55" name="Picture 3" descr="C:\logo\LOGO 44ter.jpg">
          <a:extLst>
            <a:ext uri="{FF2B5EF4-FFF2-40B4-BE49-F238E27FC236}">
              <a16:creationId xmlns:a16="http://schemas.microsoft.com/office/drawing/2014/main" id="{00000000-0008-0000-0300-00009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56" name="Picture 2" descr="C:\logo\LOGO 44ter.jpg">
          <a:extLst>
            <a:ext uri="{FF2B5EF4-FFF2-40B4-BE49-F238E27FC236}">
              <a16:creationId xmlns:a16="http://schemas.microsoft.com/office/drawing/2014/main" id="{00000000-0008-0000-03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57" name="Picture 3" descr="C:\logo\LOGO 44ter.jpg">
          <a:extLst>
            <a:ext uri="{FF2B5EF4-FFF2-40B4-BE49-F238E27FC236}">
              <a16:creationId xmlns:a16="http://schemas.microsoft.com/office/drawing/2014/main" id="{00000000-0008-0000-03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58" name="Picture 2" descr="C:\logo\LOGO 44ter.jpg">
          <a:extLst>
            <a:ext uri="{FF2B5EF4-FFF2-40B4-BE49-F238E27FC236}">
              <a16:creationId xmlns:a16="http://schemas.microsoft.com/office/drawing/2014/main" id="{00000000-0008-0000-03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59" name="Picture 3" descr="C:\logo\LOGO 44ter.jpg">
          <a:extLst>
            <a:ext uri="{FF2B5EF4-FFF2-40B4-BE49-F238E27FC236}">
              <a16:creationId xmlns:a16="http://schemas.microsoft.com/office/drawing/2014/main" id="{00000000-0008-0000-03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60" name="Picture 2" descr="C:\logo\LOGO 44ter.jpg">
          <a:extLst>
            <a:ext uri="{FF2B5EF4-FFF2-40B4-BE49-F238E27FC236}">
              <a16:creationId xmlns:a16="http://schemas.microsoft.com/office/drawing/2014/main" id="{00000000-0008-0000-03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61" name="Picture 3" descr="C:\logo\LOGO 44ter.jpg">
          <a:extLst>
            <a:ext uri="{FF2B5EF4-FFF2-40B4-BE49-F238E27FC236}">
              <a16:creationId xmlns:a16="http://schemas.microsoft.com/office/drawing/2014/main" id="{00000000-0008-0000-0300-0000A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62" name="Picture 2" descr="C:\logo\LOGO 44ter.jpg">
          <a:extLst>
            <a:ext uri="{FF2B5EF4-FFF2-40B4-BE49-F238E27FC236}">
              <a16:creationId xmlns:a16="http://schemas.microsoft.com/office/drawing/2014/main" id="{00000000-0008-0000-0300-0000A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63" name="Picture 3" descr="C:\logo\LOGO 44ter.jpg">
          <a:extLst>
            <a:ext uri="{FF2B5EF4-FFF2-40B4-BE49-F238E27FC236}">
              <a16:creationId xmlns:a16="http://schemas.microsoft.com/office/drawing/2014/main" id="{00000000-0008-0000-0300-0000A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64" name="Picture 2" descr="C:\logo\LOGO 44ter.jpg">
          <a:extLst>
            <a:ext uri="{FF2B5EF4-FFF2-40B4-BE49-F238E27FC236}">
              <a16:creationId xmlns:a16="http://schemas.microsoft.com/office/drawing/2014/main" id="{00000000-0008-0000-0300-0000A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65" name="Picture 3" descr="C:\logo\LOGO 44ter.jpg">
          <a:extLst>
            <a:ext uri="{FF2B5EF4-FFF2-40B4-BE49-F238E27FC236}">
              <a16:creationId xmlns:a16="http://schemas.microsoft.com/office/drawing/2014/main" id="{00000000-0008-0000-0300-0000A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66" name="Picture 2" descr="C:\logo\LOGO 44ter.jpg">
          <a:extLst>
            <a:ext uri="{FF2B5EF4-FFF2-40B4-BE49-F238E27FC236}">
              <a16:creationId xmlns:a16="http://schemas.microsoft.com/office/drawing/2014/main" id="{00000000-0008-0000-0300-0000A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67" name="Picture 3" descr="C:\logo\LOGO 44ter.jpg">
          <a:extLst>
            <a:ext uri="{FF2B5EF4-FFF2-40B4-BE49-F238E27FC236}">
              <a16:creationId xmlns:a16="http://schemas.microsoft.com/office/drawing/2014/main" id="{00000000-0008-0000-0300-0000A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68" name="Picture 2" descr="C:\logo\LOGO 44ter.jpg">
          <a:extLst>
            <a:ext uri="{FF2B5EF4-FFF2-40B4-BE49-F238E27FC236}">
              <a16:creationId xmlns:a16="http://schemas.microsoft.com/office/drawing/2014/main" id="{00000000-0008-0000-0300-0000A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69" name="Picture 3" descr="C:\logo\LOGO 44ter.jpg">
          <a:extLst>
            <a:ext uri="{FF2B5EF4-FFF2-40B4-BE49-F238E27FC236}">
              <a16:creationId xmlns:a16="http://schemas.microsoft.com/office/drawing/2014/main" id="{00000000-0008-0000-0300-0000A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70" name="Picture 2" descr="C:\logo\LOGO 44ter.jpg">
          <a:extLst>
            <a:ext uri="{FF2B5EF4-FFF2-40B4-BE49-F238E27FC236}">
              <a16:creationId xmlns:a16="http://schemas.microsoft.com/office/drawing/2014/main" id="{00000000-0008-0000-0300-0000A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71" name="Picture 3" descr="C:\logo\LOGO 44ter.jpg">
          <a:extLst>
            <a:ext uri="{FF2B5EF4-FFF2-40B4-BE49-F238E27FC236}">
              <a16:creationId xmlns:a16="http://schemas.microsoft.com/office/drawing/2014/main" id="{00000000-0008-0000-0300-0000A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72" name="Picture 2" descr="C:\logo\LOGO 44ter.jpg">
          <a:extLst>
            <a:ext uri="{FF2B5EF4-FFF2-40B4-BE49-F238E27FC236}">
              <a16:creationId xmlns:a16="http://schemas.microsoft.com/office/drawing/2014/main" id="{00000000-0008-0000-0300-0000A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73" name="Picture 3" descr="C:\logo\LOGO 44ter.jpg">
          <a:extLst>
            <a:ext uri="{FF2B5EF4-FFF2-40B4-BE49-F238E27FC236}">
              <a16:creationId xmlns:a16="http://schemas.microsoft.com/office/drawing/2014/main" id="{00000000-0008-0000-0300-0000A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174" name="Picture 2" descr="C:\logo\LOGO 44ter.jpg">
          <a:extLst>
            <a:ext uri="{FF2B5EF4-FFF2-40B4-BE49-F238E27FC236}">
              <a16:creationId xmlns:a16="http://schemas.microsoft.com/office/drawing/2014/main" id="{00000000-0008-0000-0300-0000A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72375"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175" name="Picture 3" descr="C:\logo\LOGO 44ter.jpg">
          <a:extLst>
            <a:ext uri="{FF2B5EF4-FFF2-40B4-BE49-F238E27FC236}">
              <a16:creationId xmlns:a16="http://schemas.microsoft.com/office/drawing/2014/main" id="{00000000-0008-0000-0300-0000A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00950"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76" name="Picture 4" descr="C:\logo\LOGO 44ter.jpg">
          <a:extLst>
            <a:ext uri="{FF2B5EF4-FFF2-40B4-BE49-F238E27FC236}">
              <a16:creationId xmlns:a16="http://schemas.microsoft.com/office/drawing/2014/main" id="{00000000-0008-0000-0300-0000B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177" name="Picture 2" descr="C:\logo\LOGO 44ter.jpg">
          <a:extLst>
            <a:ext uri="{FF2B5EF4-FFF2-40B4-BE49-F238E27FC236}">
              <a16:creationId xmlns:a16="http://schemas.microsoft.com/office/drawing/2014/main" id="{00000000-0008-0000-0300-0000B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38162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178" name="Picture 3" descr="C:\logo\LOGO 44ter.jpg">
          <a:extLst>
            <a:ext uri="{FF2B5EF4-FFF2-40B4-BE49-F238E27FC236}">
              <a16:creationId xmlns:a16="http://schemas.microsoft.com/office/drawing/2014/main" id="{00000000-0008-0000-0300-0000B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381625"/>
          <a:ext cx="23241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79" name="Picture 4" descr="C:\logo\LOGO 44ter.jpg">
          <a:extLst>
            <a:ext uri="{FF2B5EF4-FFF2-40B4-BE49-F238E27FC236}">
              <a16:creationId xmlns:a16="http://schemas.microsoft.com/office/drawing/2014/main" id="{00000000-0008-0000-0300-0000B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81" name="Picture 2" descr="C:\logo\LOGO 44ter.jpg">
          <a:extLst>
            <a:ext uri="{FF2B5EF4-FFF2-40B4-BE49-F238E27FC236}">
              <a16:creationId xmlns:a16="http://schemas.microsoft.com/office/drawing/2014/main" id="{00000000-0008-0000-0300-0000B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82" name="Picture 3" descr="C:\logo\LOGO 44ter.jpg">
          <a:extLst>
            <a:ext uri="{FF2B5EF4-FFF2-40B4-BE49-F238E27FC236}">
              <a16:creationId xmlns:a16="http://schemas.microsoft.com/office/drawing/2014/main" id="{00000000-0008-0000-0300-0000B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83" name="Picture 2" descr="C:\logo\LOGO 44ter.jpg">
          <a:extLst>
            <a:ext uri="{FF2B5EF4-FFF2-40B4-BE49-F238E27FC236}">
              <a16:creationId xmlns:a16="http://schemas.microsoft.com/office/drawing/2014/main" id="{00000000-0008-0000-0300-0000B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84" name="Picture 3" descr="C:\logo\LOGO 44ter.jpg">
          <a:extLst>
            <a:ext uri="{FF2B5EF4-FFF2-40B4-BE49-F238E27FC236}">
              <a16:creationId xmlns:a16="http://schemas.microsoft.com/office/drawing/2014/main" id="{00000000-0008-0000-0300-0000B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85" name="Picture 2" descr="C:\logo\LOGO 44ter.jpg">
          <a:extLst>
            <a:ext uri="{FF2B5EF4-FFF2-40B4-BE49-F238E27FC236}">
              <a16:creationId xmlns:a16="http://schemas.microsoft.com/office/drawing/2014/main" id="{00000000-0008-0000-0300-0000B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86" name="Picture 3" descr="C:\logo\LOGO 44ter.jpg">
          <a:extLst>
            <a:ext uri="{FF2B5EF4-FFF2-40B4-BE49-F238E27FC236}">
              <a16:creationId xmlns:a16="http://schemas.microsoft.com/office/drawing/2014/main" id="{00000000-0008-0000-0300-0000B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87" name="Picture 2" descr="C:\logo\LOGO 44ter.jpg">
          <a:extLst>
            <a:ext uri="{FF2B5EF4-FFF2-40B4-BE49-F238E27FC236}">
              <a16:creationId xmlns:a16="http://schemas.microsoft.com/office/drawing/2014/main" id="{00000000-0008-0000-0300-0000B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88" name="Picture 3" descr="C:\logo\LOGO 44ter.jpg">
          <a:extLst>
            <a:ext uri="{FF2B5EF4-FFF2-40B4-BE49-F238E27FC236}">
              <a16:creationId xmlns:a16="http://schemas.microsoft.com/office/drawing/2014/main" id="{00000000-0008-0000-0300-0000B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89" name="Picture 2" descr="C:\logo\LOGO 44ter.jpg">
          <a:extLst>
            <a:ext uri="{FF2B5EF4-FFF2-40B4-BE49-F238E27FC236}">
              <a16:creationId xmlns:a16="http://schemas.microsoft.com/office/drawing/2014/main" id="{00000000-0008-0000-0300-0000B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0" name="Picture 3" descr="C:\logo\LOGO 44ter.jpg">
          <a:extLst>
            <a:ext uri="{FF2B5EF4-FFF2-40B4-BE49-F238E27FC236}">
              <a16:creationId xmlns:a16="http://schemas.microsoft.com/office/drawing/2014/main" id="{00000000-0008-0000-0300-0000B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91" name="Picture 2" descr="C:\logo\LOGO 44ter.jpg">
          <a:extLst>
            <a:ext uri="{FF2B5EF4-FFF2-40B4-BE49-F238E27FC236}">
              <a16:creationId xmlns:a16="http://schemas.microsoft.com/office/drawing/2014/main" id="{00000000-0008-0000-0300-0000B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2" name="Picture 3" descr="C:\logo\LOGO 44ter.jpg">
          <a:extLst>
            <a:ext uri="{FF2B5EF4-FFF2-40B4-BE49-F238E27FC236}">
              <a16:creationId xmlns:a16="http://schemas.microsoft.com/office/drawing/2014/main" id="{00000000-0008-0000-0300-0000C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93" name="Picture 2" descr="C:\logo\LOGO 44ter.jpg">
          <a:extLst>
            <a:ext uri="{FF2B5EF4-FFF2-40B4-BE49-F238E27FC236}">
              <a16:creationId xmlns:a16="http://schemas.microsoft.com/office/drawing/2014/main" id="{00000000-0008-0000-0300-0000C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94" name="Picture 3" descr="C:\logo\LOGO 44ter.jpg">
          <a:extLst>
            <a:ext uri="{FF2B5EF4-FFF2-40B4-BE49-F238E27FC236}">
              <a16:creationId xmlns:a16="http://schemas.microsoft.com/office/drawing/2014/main" id="{00000000-0008-0000-0300-0000C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95" name="Picture 2" descr="C:\logo\LOGO 44ter.jpg">
          <a:extLst>
            <a:ext uri="{FF2B5EF4-FFF2-40B4-BE49-F238E27FC236}">
              <a16:creationId xmlns:a16="http://schemas.microsoft.com/office/drawing/2014/main" id="{00000000-0008-0000-0300-0000C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96" name="Picture 3" descr="C:\logo\LOGO 44ter.jpg">
          <a:extLst>
            <a:ext uri="{FF2B5EF4-FFF2-40B4-BE49-F238E27FC236}">
              <a16:creationId xmlns:a16="http://schemas.microsoft.com/office/drawing/2014/main" id="{00000000-0008-0000-0300-0000C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97" name="Picture 2" descr="C:\logo\LOGO 44ter.jpg">
          <a:extLst>
            <a:ext uri="{FF2B5EF4-FFF2-40B4-BE49-F238E27FC236}">
              <a16:creationId xmlns:a16="http://schemas.microsoft.com/office/drawing/2014/main" id="{00000000-0008-0000-0300-0000C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98" name="Picture 3" descr="C:\logo\LOGO 44ter.jpg">
          <a:extLst>
            <a:ext uri="{FF2B5EF4-FFF2-40B4-BE49-F238E27FC236}">
              <a16:creationId xmlns:a16="http://schemas.microsoft.com/office/drawing/2014/main" id="{00000000-0008-0000-03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99" name="Picture 2" descr="C:\logo\LOGO 44ter.jpg">
          <a:extLst>
            <a:ext uri="{FF2B5EF4-FFF2-40B4-BE49-F238E27FC236}">
              <a16:creationId xmlns:a16="http://schemas.microsoft.com/office/drawing/2014/main" id="{00000000-0008-0000-0300-0000C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00" name="Picture 3" descr="C:\logo\LOGO 44ter.jpg">
          <a:extLst>
            <a:ext uri="{FF2B5EF4-FFF2-40B4-BE49-F238E27FC236}">
              <a16:creationId xmlns:a16="http://schemas.microsoft.com/office/drawing/2014/main" id="{00000000-0008-0000-0300-0000C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01" name="Picture 2" descr="C:\logo\LOGO 44ter.jpg">
          <a:extLst>
            <a:ext uri="{FF2B5EF4-FFF2-40B4-BE49-F238E27FC236}">
              <a16:creationId xmlns:a16="http://schemas.microsoft.com/office/drawing/2014/main" id="{00000000-0008-0000-0300-0000C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02" name="Picture 3" descr="C:\logo\LOGO 44ter.jpg">
          <a:extLst>
            <a:ext uri="{FF2B5EF4-FFF2-40B4-BE49-F238E27FC236}">
              <a16:creationId xmlns:a16="http://schemas.microsoft.com/office/drawing/2014/main" id="{00000000-0008-0000-0300-0000C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03" name="Picture 2" descr="C:\logo\LOGO 44ter.jpg">
          <a:extLst>
            <a:ext uri="{FF2B5EF4-FFF2-40B4-BE49-F238E27FC236}">
              <a16:creationId xmlns:a16="http://schemas.microsoft.com/office/drawing/2014/main" id="{00000000-0008-0000-0300-0000C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04" name="Picture 3" descr="C:\logo\LOGO 44ter.jpg">
          <a:extLst>
            <a:ext uri="{FF2B5EF4-FFF2-40B4-BE49-F238E27FC236}">
              <a16:creationId xmlns:a16="http://schemas.microsoft.com/office/drawing/2014/main" id="{00000000-0008-0000-0300-0000C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05" name="Picture 2" descr="C:\logo\LOGO 44ter.jpg">
          <a:extLst>
            <a:ext uri="{FF2B5EF4-FFF2-40B4-BE49-F238E27FC236}">
              <a16:creationId xmlns:a16="http://schemas.microsoft.com/office/drawing/2014/main" id="{00000000-0008-0000-0300-0000C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06" name="Picture 3" descr="C:\logo\LOGO 44ter.jpg">
          <a:extLst>
            <a:ext uri="{FF2B5EF4-FFF2-40B4-BE49-F238E27FC236}">
              <a16:creationId xmlns:a16="http://schemas.microsoft.com/office/drawing/2014/main" id="{00000000-0008-0000-0300-0000C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07" name="Picture 2" descr="C:\logo\LOGO 44ter.jpg">
          <a:extLst>
            <a:ext uri="{FF2B5EF4-FFF2-40B4-BE49-F238E27FC236}">
              <a16:creationId xmlns:a16="http://schemas.microsoft.com/office/drawing/2014/main" id="{00000000-0008-0000-0300-0000C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08" name="Picture 3" descr="C:\logo\LOGO 44ter.jpg">
          <a:extLst>
            <a:ext uri="{FF2B5EF4-FFF2-40B4-BE49-F238E27FC236}">
              <a16:creationId xmlns:a16="http://schemas.microsoft.com/office/drawing/2014/main" id="{00000000-0008-0000-0300-0000D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09" name="Picture 2" descr="C:\logo\LOGO 44ter.jpg">
          <a:extLst>
            <a:ext uri="{FF2B5EF4-FFF2-40B4-BE49-F238E27FC236}">
              <a16:creationId xmlns:a16="http://schemas.microsoft.com/office/drawing/2014/main" id="{00000000-0008-0000-0300-0000D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10" name="Picture 3" descr="C:\logo\LOGO 44ter.jpg">
          <a:extLst>
            <a:ext uri="{FF2B5EF4-FFF2-40B4-BE49-F238E27FC236}">
              <a16:creationId xmlns:a16="http://schemas.microsoft.com/office/drawing/2014/main" id="{00000000-0008-0000-0300-0000D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11" name="Picture 2" descr="C:\logo\LOGO 44ter.jpg">
          <a:extLst>
            <a:ext uri="{FF2B5EF4-FFF2-40B4-BE49-F238E27FC236}">
              <a16:creationId xmlns:a16="http://schemas.microsoft.com/office/drawing/2014/main" id="{00000000-0008-0000-0300-0000D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12" name="Picture 3" descr="C:\logo\LOGO 44ter.jpg">
          <a:extLst>
            <a:ext uri="{FF2B5EF4-FFF2-40B4-BE49-F238E27FC236}">
              <a16:creationId xmlns:a16="http://schemas.microsoft.com/office/drawing/2014/main" id="{00000000-0008-0000-0300-0000D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13" name="Picture 2" descr="C:\logo\LOGO 44ter.jpg">
          <a:extLst>
            <a:ext uri="{FF2B5EF4-FFF2-40B4-BE49-F238E27FC236}">
              <a16:creationId xmlns:a16="http://schemas.microsoft.com/office/drawing/2014/main" id="{00000000-0008-0000-0300-0000D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14" name="Picture 3" descr="C:\logo\LOGO 44ter.jpg">
          <a:extLst>
            <a:ext uri="{FF2B5EF4-FFF2-40B4-BE49-F238E27FC236}">
              <a16:creationId xmlns:a16="http://schemas.microsoft.com/office/drawing/2014/main" id="{00000000-0008-0000-0300-0000D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15" name="Picture 2" descr="C:\logo\LOGO 44ter.jpg">
          <a:extLst>
            <a:ext uri="{FF2B5EF4-FFF2-40B4-BE49-F238E27FC236}">
              <a16:creationId xmlns:a16="http://schemas.microsoft.com/office/drawing/2014/main" id="{00000000-0008-0000-0300-0000D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16" name="Picture 3" descr="C:\logo\LOGO 44ter.jpg">
          <a:extLst>
            <a:ext uri="{FF2B5EF4-FFF2-40B4-BE49-F238E27FC236}">
              <a16:creationId xmlns:a16="http://schemas.microsoft.com/office/drawing/2014/main" id="{00000000-0008-0000-0300-0000D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217" name="Picture 2" descr="C:\logo\LOGO 44ter.jpg">
          <a:extLst>
            <a:ext uri="{FF2B5EF4-FFF2-40B4-BE49-F238E27FC236}">
              <a16:creationId xmlns:a16="http://schemas.microsoft.com/office/drawing/2014/main" id="{00000000-0008-0000-0300-0000D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72375"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218" name="Picture 3" descr="C:\logo\LOGO 44ter.jpg">
          <a:extLst>
            <a:ext uri="{FF2B5EF4-FFF2-40B4-BE49-F238E27FC236}">
              <a16:creationId xmlns:a16="http://schemas.microsoft.com/office/drawing/2014/main" id="{00000000-0008-0000-0300-0000D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00950"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219" name="Picture 4" descr="C:\logo\LOGO 44ter.jpg">
          <a:extLst>
            <a:ext uri="{FF2B5EF4-FFF2-40B4-BE49-F238E27FC236}">
              <a16:creationId xmlns:a16="http://schemas.microsoft.com/office/drawing/2014/main" id="{00000000-0008-0000-0300-0000D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220" name="Picture 2" descr="C:\logo\LOGO 44ter.jpg">
          <a:extLst>
            <a:ext uri="{FF2B5EF4-FFF2-40B4-BE49-F238E27FC236}">
              <a16:creationId xmlns:a16="http://schemas.microsoft.com/office/drawing/2014/main" id="{00000000-0008-0000-0300-0000D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38162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221" name="Picture 3" descr="C:\logo\LOGO 44ter.jpg">
          <a:extLst>
            <a:ext uri="{FF2B5EF4-FFF2-40B4-BE49-F238E27FC236}">
              <a16:creationId xmlns:a16="http://schemas.microsoft.com/office/drawing/2014/main" id="{00000000-0008-0000-0300-0000D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381625"/>
          <a:ext cx="23241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222" name="Picture 4" descr="C:\logo\LOGO 44ter.jpg">
          <a:extLst>
            <a:ext uri="{FF2B5EF4-FFF2-40B4-BE49-F238E27FC236}">
              <a16:creationId xmlns:a16="http://schemas.microsoft.com/office/drawing/2014/main" id="{00000000-0008-0000-0300-0000D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223" name="Picture 2" descr="C:\logo\LOGO 44ter.jpg">
          <a:extLst>
            <a:ext uri="{FF2B5EF4-FFF2-40B4-BE49-F238E27FC236}">
              <a16:creationId xmlns:a16="http://schemas.microsoft.com/office/drawing/2014/main" id="{00000000-0008-0000-0300-0000D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224" name="Picture 3" descr="C:\logo\LOGO 44ter.jpg">
          <a:extLst>
            <a:ext uri="{FF2B5EF4-FFF2-40B4-BE49-F238E27FC236}">
              <a16:creationId xmlns:a16="http://schemas.microsoft.com/office/drawing/2014/main" id="{00000000-0008-0000-0300-0000E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225" name="Picture 2" descr="C:\logo\LOGO 44ter.jpg">
          <a:extLst>
            <a:ext uri="{FF2B5EF4-FFF2-40B4-BE49-F238E27FC236}">
              <a16:creationId xmlns:a16="http://schemas.microsoft.com/office/drawing/2014/main" id="{00000000-0008-0000-0300-0000E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226" name="Picture 3" descr="C:\logo\LOGO 44ter.jpg">
          <a:extLst>
            <a:ext uri="{FF2B5EF4-FFF2-40B4-BE49-F238E27FC236}">
              <a16:creationId xmlns:a16="http://schemas.microsoft.com/office/drawing/2014/main" id="{00000000-0008-0000-0300-0000E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227" name="Picture 2" descr="C:\logo\LOGO 44ter.jpg">
          <a:extLst>
            <a:ext uri="{FF2B5EF4-FFF2-40B4-BE49-F238E27FC236}">
              <a16:creationId xmlns:a16="http://schemas.microsoft.com/office/drawing/2014/main" id="{00000000-0008-0000-0300-0000E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228" name="Picture 3" descr="C:\logo\LOGO 44ter.jpg">
          <a:extLst>
            <a:ext uri="{FF2B5EF4-FFF2-40B4-BE49-F238E27FC236}">
              <a16:creationId xmlns:a16="http://schemas.microsoft.com/office/drawing/2014/main" id="{00000000-0008-0000-0300-0000E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229" name="Picture 2" descr="C:\logo\LOGO 44ter.jpg">
          <a:extLst>
            <a:ext uri="{FF2B5EF4-FFF2-40B4-BE49-F238E27FC236}">
              <a16:creationId xmlns:a16="http://schemas.microsoft.com/office/drawing/2014/main" id="{00000000-0008-0000-0300-0000E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230" name="Picture 3" descr="C:\logo\LOGO 44ter.jpg">
          <a:extLst>
            <a:ext uri="{FF2B5EF4-FFF2-40B4-BE49-F238E27FC236}">
              <a16:creationId xmlns:a16="http://schemas.microsoft.com/office/drawing/2014/main" id="{00000000-0008-0000-0300-0000E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231" name="Picture 2" descr="C:\logo\LOGO 44ter.jpg">
          <a:extLst>
            <a:ext uri="{FF2B5EF4-FFF2-40B4-BE49-F238E27FC236}">
              <a16:creationId xmlns:a16="http://schemas.microsoft.com/office/drawing/2014/main" id="{00000000-0008-0000-0300-0000E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232" name="Picture 3" descr="C:\logo\LOGO 44ter.jpg">
          <a:extLst>
            <a:ext uri="{FF2B5EF4-FFF2-40B4-BE49-F238E27FC236}">
              <a16:creationId xmlns:a16="http://schemas.microsoft.com/office/drawing/2014/main" id="{00000000-0008-0000-0300-0000E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233" name="Picture 2" descr="C:\logo\LOGO 44ter.jpg">
          <a:extLst>
            <a:ext uri="{FF2B5EF4-FFF2-40B4-BE49-F238E27FC236}">
              <a16:creationId xmlns:a16="http://schemas.microsoft.com/office/drawing/2014/main" id="{00000000-0008-0000-0300-0000E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234" name="Picture 3" descr="C:\logo\LOGO 44ter.jpg">
          <a:extLst>
            <a:ext uri="{FF2B5EF4-FFF2-40B4-BE49-F238E27FC236}">
              <a16:creationId xmlns:a16="http://schemas.microsoft.com/office/drawing/2014/main" id="{00000000-0008-0000-0300-0000E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35" name="Picture 2" descr="C:\logo\LOGO 44ter.jpg">
          <a:extLst>
            <a:ext uri="{FF2B5EF4-FFF2-40B4-BE49-F238E27FC236}">
              <a16:creationId xmlns:a16="http://schemas.microsoft.com/office/drawing/2014/main" id="{00000000-0008-0000-0300-0000E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36" name="Picture 3" descr="C:\logo\LOGO 44ter.jpg">
          <a:extLst>
            <a:ext uri="{FF2B5EF4-FFF2-40B4-BE49-F238E27FC236}">
              <a16:creationId xmlns:a16="http://schemas.microsoft.com/office/drawing/2014/main" id="{00000000-0008-0000-0300-0000E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37" name="Picture 2" descr="C:\logo\LOGO 44ter.jpg">
          <a:extLst>
            <a:ext uri="{FF2B5EF4-FFF2-40B4-BE49-F238E27FC236}">
              <a16:creationId xmlns:a16="http://schemas.microsoft.com/office/drawing/2014/main" id="{00000000-0008-0000-0300-0000E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38" name="Picture 3" descr="C:\logo\LOGO 44ter.jpg">
          <a:extLst>
            <a:ext uri="{FF2B5EF4-FFF2-40B4-BE49-F238E27FC236}">
              <a16:creationId xmlns:a16="http://schemas.microsoft.com/office/drawing/2014/main" id="{00000000-0008-0000-0300-0000E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39" name="Picture 2" descr="C:\logo\LOGO 44ter.jpg">
          <a:extLst>
            <a:ext uri="{FF2B5EF4-FFF2-40B4-BE49-F238E27FC236}">
              <a16:creationId xmlns:a16="http://schemas.microsoft.com/office/drawing/2014/main" id="{00000000-0008-0000-0300-0000E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40" name="Picture 3" descr="C:\logo\LOGO 44ter.jpg">
          <a:extLst>
            <a:ext uri="{FF2B5EF4-FFF2-40B4-BE49-F238E27FC236}">
              <a16:creationId xmlns:a16="http://schemas.microsoft.com/office/drawing/2014/main" id="{00000000-0008-0000-0300-0000F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41" name="Picture 2" descr="C:\logo\LOGO 44ter.jpg">
          <a:extLst>
            <a:ext uri="{FF2B5EF4-FFF2-40B4-BE49-F238E27FC236}">
              <a16:creationId xmlns:a16="http://schemas.microsoft.com/office/drawing/2014/main" id="{00000000-0008-0000-0300-0000F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42" name="Picture 3" descr="C:\logo\LOGO 44ter.jpg">
          <a:extLst>
            <a:ext uri="{FF2B5EF4-FFF2-40B4-BE49-F238E27FC236}">
              <a16:creationId xmlns:a16="http://schemas.microsoft.com/office/drawing/2014/main" id="{00000000-0008-0000-0300-0000F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43" name="Picture 2" descr="C:\logo\LOGO 44ter.jpg">
          <a:extLst>
            <a:ext uri="{FF2B5EF4-FFF2-40B4-BE49-F238E27FC236}">
              <a16:creationId xmlns:a16="http://schemas.microsoft.com/office/drawing/2014/main" id="{00000000-0008-0000-0300-0000F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44" name="Picture 3" descr="C:\logo\LOGO 44ter.jpg">
          <a:extLst>
            <a:ext uri="{FF2B5EF4-FFF2-40B4-BE49-F238E27FC236}">
              <a16:creationId xmlns:a16="http://schemas.microsoft.com/office/drawing/2014/main" id="{00000000-0008-0000-0300-0000F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45" name="Picture 2" descr="C:\logo\LOGO 44ter.jpg">
          <a:extLst>
            <a:ext uri="{FF2B5EF4-FFF2-40B4-BE49-F238E27FC236}">
              <a16:creationId xmlns:a16="http://schemas.microsoft.com/office/drawing/2014/main" id="{00000000-0008-0000-0300-0000F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46" name="Picture 3" descr="C:\logo\LOGO 44ter.jpg">
          <a:extLst>
            <a:ext uri="{FF2B5EF4-FFF2-40B4-BE49-F238E27FC236}">
              <a16:creationId xmlns:a16="http://schemas.microsoft.com/office/drawing/2014/main" id="{00000000-0008-0000-0300-0000F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47" name="Picture 2" descr="C:\logo\LOGO 44ter.jpg">
          <a:extLst>
            <a:ext uri="{FF2B5EF4-FFF2-40B4-BE49-F238E27FC236}">
              <a16:creationId xmlns:a16="http://schemas.microsoft.com/office/drawing/2014/main" id="{00000000-0008-0000-0300-0000F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48" name="Picture 3" descr="C:\logo\LOGO 44ter.jpg">
          <a:extLst>
            <a:ext uri="{FF2B5EF4-FFF2-40B4-BE49-F238E27FC236}">
              <a16:creationId xmlns:a16="http://schemas.microsoft.com/office/drawing/2014/main" id="{00000000-0008-0000-0300-0000F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49" name="Picture 2" descr="C:\logo\LOGO 44ter.jpg">
          <a:extLst>
            <a:ext uri="{FF2B5EF4-FFF2-40B4-BE49-F238E27FC236}">
              <a16:creationId xmlns:a16="http://schemas.microsoft.com/office/drawing/2014/main" id="{00000000-0008-0000-0300-0000F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50" name="Picture 3" descr="C:\logo\LOGO 44ter.jpg">
          <a:extLst>
            <a:ext uri="{FF2B5EF4-FFF2-40B4-BE49-F238E27FC236}">
              <a16:creationId xmlns:a16="http://schemas.microsoft.com/office/drawing/2014/main" id="{00000000-0008-0000-0300-0000F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51" name="Picture 2" descr="C:\logo\LOGO 44ter.jpg">
          <a:extLst>
            <a:ext uri="{FF2B5EF4-FFF2-40B4-BE49-F238E27FC236}">
              <a16:creationId xmlns:a16="http://schemas.microsoft.com/office/drawing/2014/main" id="{00000000-0008-0000-0300-0000F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52" name="Picture 3" descr="C:\logo\LOGO 44ter.jpg">
          <a:extLst>
            <a:ext uri="{FF2B5EF4-FFF2-40B4-BE49-F238E27FC236}">
              <a16:creationId xmlns:a16="http://schemas.microsoft.com/office/drawing/2014/main" id="{00000000-0008-0000-0300-0000F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53" name="Picture 2" descr="C:\logo\LOGO 44ter.jpg">
          <a:extLst>
            <a:ext uri="{FF2B5EF4-FFF2-40B4-BE49-F238E27FC236}">
              <a16:creationId xmlns:a16="http://schemas.microsoft.com/office/drawing/2014/main" id="{00000000-0008-0000-0300-0000F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54" name="Picture 3" descr="C:\logo\LOGO 44ter.jpg">
          <a:extLst>
            <a:ext uri="{FF2B5EF4-FFF2-40B4-BE49-F238E27FC236}">
              <a16:creationId xmlns:a16="http://schemas.microsoft.com/office/drawing/2014/main" id="{00000000-0008-0000-0300-0000F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55" name="Picture 2" descr="C:\logo\LOGO 44ter.jpg">
          <a:extLst>
            <a:ext uri="{FF2B5EF4-FFF2-40B4-BE49-F238E27FC236}">
              <a16:creationId xmlns:a16="http://schemas.microsoft.com/office/drawing/2014/main" id="{00000000-0008-0000-0300-0000F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56" name="Picture 3" descr="C:\logo\LOGO 44ter.jpg">
          <a:extLst>
            <a:ext uri="{FF2B5EF4-FFF2-40B4-BE49-F238E27FC236}">
              <a16:creationId xmlns:a16="http://schemas.microsoft.com/office/drawing/2014/main" id="{00000000-0008-0000-0300-00000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57" name="Picture 2" descr="C:\logo\LOGO 44ter.jpg">
          <a:extLst>
            <a:ext uri="{FF2B5EF4-FFF2-40B4-BE49-F238E27FC236}">
              <a16:creationId xmlns:a16="http://schemas.microsoft.com/office/drawing/2014/main" id="{00000000-0008-0000-0300-00000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58" name="Picture 3" descr="C:\logo\LOGO 44ter.jpg">
          <a:extLst>
            <a:ext uri="{FF2B5EF4-FFF2-40B4-BE49-F238E27FC236}">
              <a16:creationId xmlns:a16="http://schemas.microsoft.com/office/drawing/2014/main" id="{00000000-0008-0000-0300-00000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259" name="Picture 2" descr="C:\logo\LOGO 44ter.jpg">
          <a:extLst>
            <a:ext uri="{FF2B5EF4-FFF2-40B4-BE49-F238E27FC236}">
              <a16:creationId xmlns:a16="http://schemas.microsoft.com/office/drawing/2014/main" id="{00000000-0008-0000-0300-00000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72375"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15</xdr:row>
      <xdr:rowOff>63500</xdr:rowOff>
    </xdr:from>
    <xdr:to>
      <xdr:col>14</xdr:col>
      <xdr:colOff>31750</xdr:colOff>
      <xdr:row>15</xdr:row>
      <xdr:rowOff>63500</xdr:rowOff>
    </xdr:to>
    <xdr:pic>
      <xdr:nvPicPr>
        <xdr:cNvPr id="260" name="Picture 3" descr="C:\logo\LOGO 44ter.jpg">
          <a:extLst>
            <a:ext uri="{FF2B5EF4-FFF2-40B4-BE49-F238E27FC236}">
              <a16:creationId xmlns:a16="http://schemas.microsoft.com/office/drawing/2014/main" id="{00000000-0008-0000-0300-00000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9525" y="5445125"/>
          <a:ext cx="336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183573</xdr:colOff>
      <xdr:row>20</xdr:row>
      <xdr:rowOff>241298</xdr:rowOff>
    </xdr:from>
    <xdr:to>
      <xdr:col>25</xdr:col>
      <xdr:colOff>47625</xdr:colOff>
      <xdr:row>22</xdr:row>
      <xdr:rowOff>95249</xdr:rowOff>
    </xdr:to>
    <xdr:sp macro="" textlink="">
      <xdr:nvSpPr>
        <xdr:cNvPr id="261" name="Flèche : courbe vers le bas 46">
          <a:extLst>
            <a:ext uri="{FF2B5EF4-FFF2-40B4-BE49-F238E27FC236}">
              <a16:creationId xmlns:a16="http://schemas.microsoft.com/office/drawing/2014/main" id="{00000000-0008-0000-0300-000005010000}"/>
            </a:ext>
          </a:extLst>
        </xdr:cNvPr>
        <xdr:cNvSpPr/>
      </xdr:nvSpPr>
      <xdr:spPr>
        <a:xfrm rot="10800000" flipH="1">
          <a:off x="10175298" y="6889748"/>
          <a:ext cx="883227" cy="320676"/>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solidFill>
              <a:schemeClr val="tx1"/>
            </a:solidFill>
          </a:endParaRPr>
        </a:p>
      </xdr:txBody>
    </xdr:sp>
    <xdr:clientData/>
  </xdr:twoCellAnchor>
  <xdr:twoCellAnchor>
    <xdr:from>
      <xdr:col>0</xdr:col>
      <xdr:colOff>523875</xdr:colOff>
      <xdr:row>13</xdr:row>
      <xdr:rowOff>47625</xdr:rowOff>
    </xdr:from>
    <xdr:to>
      <xdr:col>1</xdr:col>
      <xdr:colOff>1238250</xdr:colOff>
      <xdr:row>13</xdr:row>
      <xdr:rowOff>47625</xdr:rowOff>
    </xdr:to>
    <xdr:pic>
      <xdr:nvPicPr>
        <xdr:cNvPr id="263" name="Picture 4" descr="C:\logo\LOGO 44ter.jpg">
          <a:extLst>
            <a:ext uri="{FF2B5EF4-FFF2-40B4-BE49-F238E27FC236}">
              <a16:creationId xmlns:a16="http://schemas.microsoft.com/office/drawing/2014/main" id="{00000000-0008-0000-0300-00000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4962525"/>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95250</xdr:rowOff>
    </xdr:from>
    <xdr:to>
      <xdr:col>1</xdr:col>
      <xdr:colOff>733425</xdr:colOff>
      <xdr:row>14</xdr:row>
      <xdr:rowOff>95250</xdr:rowOff>
    </xdr:to>
    <xdr:pic>
      <xdr:nvPicPr>
        <xdr:cNvPr id="264" name="Picture 2" descr="C:\logo\LOGO 44ter.jpg">
          <a:extLst>
            <a:ext uri="{FF2B5EF4-FFF2-40B4-BE49-F238E27FC236}">
              <a16:creationId xmlns:a16="http://schemas.microsoft.com/office/drawing/2014/main" id="{00000000-0008-0000-0300-00000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591175"/>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190020</xdr:colOff>
      <xdr:row>15</xdr:row>
      <xdr:rowOff>28499</xdr:rowOff>
    </xdr:from>
    <xdr:to>
      <xdr:col>23</xdr:col>
      <xdr:colOff>137266</xdr:colOff>
      <xdr:row>15</xdr:row>
      <xdr:rowOff>28499</xdr:rowOff>
    </xdr:to>
    <xdr:pic>
      <xdr:nvPicPr>
        <xdr:cNvPr id="265" name="Picture 3" descr="C:\logo\LOGO 44ter.jpg">
          <a:extLst>
            <a:ext uri="{FF2B5EF4-FFF2-40B4-BE49-F238E27FC236}">
              <a16:creationId xmlns:a16="http://schemas.microsoft.com/office/drawing/2014/main" id="{00000000-0008-0000-0300-00000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7545" y="5667299"/>
          <a:ext cx="224277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1314450</xdr:colOff>
      <xdr:row>12</xdr:row>
      <xdr:rowOff>57150</xdr:rowOff>
    </xdr:from>
    <xdr:to>
      <xdr:col>1</xdr:col>
      <xdr:colOff>2028825</xdr:colOff>
      <xdr:row>12</xdr:row>
      <xdr:rowOff>57150</xdr:rowOff>
    </xdr:to>
    <xdr:pic>
      <xdr:nvPicPr>
        <xdr:cNvPr id="266" name="Picture 4" descr="C:\logo\LOGO 44ter.jpg">
          <a:extLst>
            <a:ext uri="{FF2B5EF4-FFF2-40B4-BE49-F238E27FC236}">
              <a16:creationId xmlns:a16="http://schemas.microsoft.com/office/drawing/2014/main" id="{00000000-0008-0000-0300-00000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450" y="48958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267" name="Picture 2" descr="C:\logo\LOGO 44ter.jpg">
          <a:extLst>
            <a:ext uri="{FF2B5EF4-FFF2-40B4-BE49-F238E27FC236}">
              <a16:creationId xmlns:a16="http://schemas.microsoft.com/office/drawing/2014/main" id="{00000000-0008-0000-0300-00000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6388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268" name="Picture 3" descr="C:\logo\LOGO 44ter.jpg">
          <a:extLst>
            <a:ext uri="{FF2B5EF4-FFF2-40B4-BE49-F238E27FC236}">
              <a16:creationId xmlns:a16="http://schemas.microsoft.com/office/drawing/2014/main" id="{00000000-0008-0000-0300-00000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269" name="Picture 2" descr="C:\logo\LOGO 44ter.jpg">
          <a:extLst>
            <a:ext uri="{FF2B5EF4-FFF2-40B4-BE49-F238E27FC236}">
              <a16:creationId xmlns:a16="http://schemas.microsoft.com/office/drawing/2014/main" id="{00000000-0008-0000-0300-00000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6388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270" name="Picture 3" descr="C:\logo\LOGO 44ter.jpg">
          <a:extLst>
            <a:ext uri="{FF2B5EF4-FFF2-40B4-BE49-F238E27FC236}">
              <a16:creationId xmlns:a16="http://schemas.microsoft.com/office/drawing/2014/main" id="{00000000-0008-0000-0300-00000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271" name="Picture 2" descr="C:\logo\LOGO 44ter.jpg">
          <a:extLst>
            <a:ext uri="{FF2B5EF4-FFF2-40B4-BE49-F238E27FC236}">
              <a16:creationId xmlns:a16="http://schemas.microsoft.com/office/drawing/2014/main" id="{00000000-0008-0000-0300-00000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272" name="Picture 3" descr="C:\logo\LOGO 44ter.jpg">
          <a:extLst>
            <a:ext uri="{FF2B5EF4-FFF2-40B4-BE49-F238E27FC236}">
              <a16:creationId xmlns:a16="http://schemas.microsoft.com/office/drawing/2014/main" id="{00000000-0008-0000-0300-00001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273" name="Picture 2" descr="C:\logo\LOGO 44ter.jpg">
          <a:extLst>
            <a:ext uri="{FF2B5EF4-FFF2-40B4-BE49-F238E27FC236}">
              <a16:creationId xmlns:a16="http://schemas.microsoft.com/office/drawing/2014/main" id="{00000000-0008-0000-0300-00001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274" name="Picture 3" descr="C:\logo\LOGO 44ter.jpg">
          <a:extLst>
            <a:ext uri="{FF2B5EF4-FFF2-40B4-BE49-F238E27FC236}">
              <a16:creationId xmlns:a16="http://schemas.microsoft.com/office/drawing/2014/main" id="{00000000-0008-0000-0300-00001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275" name="Picture 2" descr="C:\logo\LOGO 44ter.jpg">
          <a:extLst>
            <a:ext uri="{FF2B5EF4-FFF2-40B4-BE49-F238E27FC236}">
              <a16:creationId xmlns:a16="http://schemas.microsoft.com/office/drawing/2014/main" id="{00000000-0008-0000-0300-00001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276" name="Picture 3" descr="C:\logo\LOGO 44ter.jpg">
          <a:extLst>
            <a:ext uri="{FF2B5EF4-FFF2-40B4-BE49-F238E27FC236}">
              <a16:creationId xmlns:a16="http://schemas.microsoft.com/office/drawing/2014/main" id="{00000000-0008-0000-0300-00001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277" name="Picture 2" descr="C:\logo\LOGO 44ter.jpg">
          <a:extLst>
            <a:ext uri="{FF2B5EF4-FFF2-40B4-BE49-F238E27FC236}">
              <a16:creationId xmlns:a16="http://schemas.microsoft.com/office/drawing/2014/main" id="{00000000-0008-0000-0300-00001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278" name="Picture 3" descr="C:\logo\LOGO 44ter.jpg">
          <a:extLst>
            <a:ext uri="{FF2B5EF4-FFF2-40B4-BE49-F238E27FC236}">
              <a16:creationId xmlns:a16="http://schemas.microsoft.com/office/drawing/2014/main" id="{00000000-0008-0000-0300-00001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79" name="Picture 2" descr="C:\logo\LOGO 44ter.jpg">
          <a:extLst>
            <a:ext uri="{FF2B5EF4-FFF2-40B4-BE49-F238E27FC236}">
              <a16:creationId xmlns:a16="http://schemas.microsoft.com/office/drawing/2014/main" id="{00000000-0008-0000-0300-00001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80" name="Picture 3" descr="C:\logo\LOGO 44ter.jpg">
          <a:extLst>
            <a:ext uri="{FF2B5EF4-FFF2-40B4-BE49-F238E27FC236}">
              <a16:creationId xmlns:a16="http://schemas.microsoft.com/office/drawing/2014/main" id="{00000000-0008-0000-0300-00001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81" name="Picture 2" descr="C:\logo\LOGO 44ter.jpg">
          <a:extLst>
            <a:ext uri="{FF2B5EF4-FFF2-40B4-BE49-F238E27FC236}">
              <a16:creationId xmlns:a16="http://schemas.microsoft.com/office/drawing/2014/main" id="{00000000-0008-0000-0300-00001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82" name="Picture 3" descr="C:\logo\LOGO 44ter.jpg">
          <a:extLst>
            <a:ext uri="{FF2B5EF4-FFF2-40B4-BE49-F238E27FC236}">
              <a16:creationId xmlns:a16="http://schemas.microsoft.com/office/drawing/2014/main" id="{00000000-0008-0000-0300-00001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83" name="Picture 2" descr="C:\logo\LOGO 44ter.jpg">
          <a:extLst>
            <a:ext uri="{FF2B5EF4-FFF2-40B4-BE49-F238E27FC236}">
              <a16:creationId xmlns:a16="http://schemas.microsoft.com/office/drawing/2014/main" id="{00000000-0008-0000-0300-00001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84" name="Picture 3" descr="C:\logo\LOGO 44ter.jpg">
          <a:extLst>
            <a:ext uri="{FF2B5EF4-FFF2-40B4-BE49-F238E27FC236}">
              <a16:creationId xmlns:a16="http://schemas.microsoft.com/office/drawing/2014/main" id="{00000000-0008-0000-0300-00001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85" name="Picture 2" descr="C:\logo\LOGO 44ter.jpg">
          <a:extLst>
            <a:ext uri="{FF2B5EF4-FFF2-40B4-BE49-F238E27FC236}">
              <a16:creationId xmlns:a16="http://schemas.microsoft.com/office/drawing/2014/main" id="{00000000-0008-0000-0300-00001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86" name="Picture 3" descr="C:\logo\LOGO 44ter.jpg">
          <a:extLst>
            <a:ext uri="{FF2B5EF4-FFF2-40B4-BE49-F238E27FC236}">
              <a16:creationId xmlns:a16="http://schemas.microsoft.com/office/drawing/2014/main" id="{00000000-0008-0000-0300-00001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87" name="Picture 2" descr="C:\logo\LOGO 44ter.jpg">
          <a:extLst>
            <a:ext uri="{FF2B5EF4-FFF2-40B4-BE49-F238E27FC236}">
              <a16:creationId xmlns:a16="http://schemas.microsoft.com/office/drawing/2014/main" id="{00000000-0008-0000-0300-00001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88" name="Picture 3" descr="C:\logo\LOGO 44ter.jpg">
          <a:extLst>
            <a:ext uri="{FF2B5EF4-FFF2-40B4-BE49-F238E27FC236}">
              <a16:creationId xmlns:a16="http://schemas.microsoft.com/office/drawing/2014/main" id="{00000000-0008-0000-0300-00002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89" name="Picture 2" descr="C:\logo\LOGO 44ter.jpg">
          <a:extLst>
            <a:ext uri="{FF2B5EF4-FFF2-40B4-BE49-F238E27FC236}">
              <a16:creationId xmlns:a16="http://schemas.microsoft.com/office/drawing/2014/main" id="{00000000-0008-0000-0300-00002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90" name="Picture 3" descr="C:\logo\LOGO 44ter.jpg">
          <a:extLst>
            <a:ext uri="{FF2B5EF4-FFF2-40B4-BE49-F238E27FC236}">
              <a16:creationId xmlns:a16="http://schemas.microsoft.com/office/drawing/2014/main" id="{00000000-0008-0000-0300-00002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91" name="Picture 2" descr="C:\logo\LOGO 44ter.jpg">
          <a:extLst>
            <a:ext uri="{FF2B5EF4-FFF2-40B4-BE49-F238E27FC236}">
              <a16:creationId xmlns:a16="http://schemas.microsoft.com/office/drawing/2014/main" id="{00000000-0008-0000-0300-00002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92" name="Picture 3" descr="C:\logo\LOGO 44ter.jpg">
          <a:extLst>
            <a:ext uri="{FF2B5EF4-FFF2-40B4-BE49-F238E27FC236}">
              <a16:creationId xmlns:a16="http://schemas.microsoft.com/office/drawing/2014/main" id="{00000000-0008-0000-0300-00002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151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93" name="Picture 2" descr="C:\logo\LOGO 44ter.jpg">
          <a:extLst>
            <a:ext uri="{FF2B5EF4-FFF2-40B4-BE49-F238E27FC236}">
              <a16:creationId xmlns:a16="http://schemas.microsoft.com/office/drawing/2014/main" id="{00000000-0008-0000-0300-00002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94" name="Picture 3" descr="C:\logo\LOGO 44ter.jpg">
          <a:extLst>
            <a:ext uri="{FF2B5EF4-FFF2-40B4-BE49-F238E27FC236}">
              <a16:creationId xmlns:a16="http://schemas.microsoft.com/office/drawing/2014/main" id="{00000000-0008-0000-0300-00002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151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95" name="Picture 2" descr="C:\logo\LOGO 44ter.jpg">
          <a:extLst>
            <a:ext uri="{FF2B5EF4-FFF2-40B4-BE49-F238E27FC236}">
              <a16:creationId xmlns:a16="http://schemas.microsoft.com/office/drawing/2014/main" id="{00000000-0008-0000-0300-00002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96" name="Picture 3" descr="C:\logo\LOGO 44ter.jpg">
          <a:extLst>
            <a:ext uri="{FF2B5EF4-FFF2-40B4-BE49-F238E27FC236}">
              <a16:creationId xmlns:a16="http://schemas.microsoft.com/office/drawing/2014/main" id="{00000000-0008-0000-0300-00002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97" name="Picture 2" descr="C:\logo\LOGO 44ter.jpg">
          <a:extLst>
            <a:ext uri="{FF2B5EF4-FFF2-40B4-BE49-F238E27FC236}">
              <a16:creationId xmlns:a16="http://schemas.microsoft.com/office/drawing/2014/main" id="{00000000-0008-0000-0300-00002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98" name="Picture 3" descr="C:\logo\LOGO 44ter.jpg">
          <a:extLst>
            <a:ext uri="{FF2B5EF4-FFF2-40B4-BE49-F238E27FC236}">
              <a16:creationId xmlns:a16="http://schemas.microsoft.com/office/drawing/2014/main" id="{00000000-0008-0000-0300-00002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99" name="Picture 2" descr="C:\logo\LOGO 44ter.jpg">
          <a:extLst>
            <a:ext uri="{FF2B5EF4-FFF2-40B4-BE49-F238E27FC236}">
              <a16:creationId xmlns:a16="http://schemas.microsoft.com/office/drawing/2014/main" id="{00000000-0008-0000-0300-00002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6388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300" name="Picture 3" descr="C:\logo\LOGO 44ter.jpg">
          <a:extLst>
            <a:ext uri="{FF2B5EF4-FFF2-40B4-BE49-F238E27FC236}">
              <a16:creationId xmlns:a16="http://schemas.microsoft.com/office/drawing/2014/main" id="{00000000-0008-0000-0300-00002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6388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301" name="Picture 2" descr="C:\logo\LOGO 44ter.jpg">
          <a:extLst>
            <a:ext uri="{FF2B5EF4-FFF2-40B4-BE49-F238E27FC236}">
              <a16:creationId xmlns:a16="http://schemas.microsoft.com/office/drawing/2014/main" id="{00000000-0008-0000-0300-00002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6388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302" name="Picture 3" descr="C:\logo\LOGO 44ter.jpg">
          <a:extLst>
            <a:ext uri="{FF2B5EF4-FFF2-40B4-BE49-F238E27FC236}">
              <a16:creationId xmlns:a16="http://schemas.microsoft.com/office/drawing/2014/main" id="{00000000-0008-0000-0300-00002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6388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1799492</xdr:colOff>
      <xdr:row>13</xdr:row>
      <xdr:rowOff>549519</xdr:rowOff>
    </xdr:from>
    <xdr:to>
      <xdr:col>1</xdr:col>
      <xdr:colOff>2159977</xdr:colOff>
      <xdr:row>13</xdr:row>
      <xdr:rowOff>549519</xdr:rowOff>
    </xdr:to>
    <xdr:pic>
      <xdr:nvPicPr>
        <xdr:cNvPr id="303" name="Picture 2" descr="C:\logo\LOGO 44ter.jpg">
          <a:extLst>
            <a:ext uri="{FF2B5EF4-FFF2-40B4-BE49-F238E27FC236}">
              <a16:creationId xmlns:a16="http://schemas.microsoft.com/office/drawing/2014/main" id="{00000000-0008-0000-0300-00002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3967" y="5464419"/>
          <a:ext cx="36048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15</xdr:row>
      <xdr:rowOff>63500</xdr:rowOff>
    </xdr:from>
    <xdr:to>
      <xdr:col>14</xdr:col>
      <xdr:colOff>31750</xdr:colOff>
      <xdr:row>15</xdr:row>
      <xdr:rowOff>63500</xdr:rowOff>
    </xdr:to>
    <xdr:pic>
      <xdr:nvPicPr>
        <xdr:cNvPr id="304" name="Picture 3" descr="C:\logo\LOGO 44ter.jpg">
          <a:extLst>
            <a:ext uri="{FF2B5EF4-FFF2-40B4-BE49-F238E27FC236}">
              <a16:creationId xmlns:a16="http://schemas.microsoft.com/office/drawing/2014/main" id="{00000000-0008-0000-0300-00003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5702300"/>
          <a:ext cx="336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37</xdr:row>
      <xdr:rowOff>0</xdr:rowOff>
    </xdr:from>
    <xdr:to>
      <xdr:col>23</xdr:col>
      <xdr:colOff>142875</xdr:colOff>
      <xdr:row>37</xdr:row>
      <xdr:rowOff>0</xdr:rowOff>
    </xdr:to>
    <xdr:pic>
      <xdr:nvPicPr>
        <xdr:cNvPr id="305" name="Picture 2" descr="C:\logo\LOGO 44ter.jpg">
          <a:extLst>
            <a:ext uri="{FF2B5EF4-FFF2-40B4-BE49-F238E27FC236}">
              <a16:creationId xmlns:a16="http://schemas.microsoft.com/office/drawing/2014/main" id="{00000000-0008-0000-0300-00003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2118" y="16909676"/>
          <a:ext cx="22047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38</xdr:row>
      <xdr:rowOff>0</xdr:rowOff>
    </xdr:from>
    <xdr:to>
      <xdr:col>1</xdr:col>
      <xdr:colOff>733425</xdr:colOff>
      <xdr:row>38</xdr:row>
      <xdr:rowOff>0</xdr:rowOff>
    </xdr:to>
    <xdr:pic>
      <xdr:nvPicPr>
        <xdr:cNvPr id="2" name="Picture 2" descr="C:\logo\LOGO 44ter.jp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10375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3" name="Picture 4" descr="C:\logo\LOGO 44ter.jpg">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4" name="Picture 2" descr="C:\logo\LOGO 44ter.jp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467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13</xdr:row>
      <xdr:rowOff>0</xdr:rowOff>
    </xdr:from>
    <xdr:to>
      <xdr:col>1</xdr:col>
      <xdr:colOff>771525</xdr:colOff>
      <xdr:row>13</xdr:row>
      <xdr:rowOff>0</xdr:rowOff>
    </xdr:to>
    <xdr:pic>
      <xdr:nvPicPr>
        <xdr:cNvPr id="5" name="Picture 3" descr="C:\logo\LOGO 44ter.jpg">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467350"/>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6" name="Picture 4" descr="C:\logo\LOGO 44ter.jpg">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7" name="Picture 2" descr="C:\logo\LOGO 44ter.jpg">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8" name="Picture 3" descr="C:\logo\LOGO 44ter.jpg">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9" name="Picture 2" descr="C:\logo\LOGO 44ter.jpg">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10" name="Picture 3" descr="C:\logo\LOGO 44ter.jpg">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11" name="Picture 2" descr="C:\logo\LOGO 44ter.jpg">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12" name="Picture 3" descr="C:\logo\LOGO 44ter.jpg">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13" name="Picture 2" descr="C:\logo\LOGO 44ter.jpg">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14" name="Picture 3" descr="C:\logo\LOGO 44ter.jpg">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15" name="Picture 2" descr="C:\logo\LOGO 44ter.jpg">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16" name="Picture 3" descr="C:\logo\LOGO 44ter.jpg">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17" name="Picture 2" descr="C:\logo\LOGO 44ter.jpg">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18" name="Picture 3" descr="C:\logo\LOGO 44ter.jpg">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19" name="Picture 2" descr="C:\logo\LOGO 44ter.jpg">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20" name="Picture 3" descr="C:\logo\LOGO 44ter.jpg">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21" name="Picture 2" descr="C:\logo\LOGO 44ter.jpg">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22" name="Picture 3" descr="C:\logo\LOGO 44ter.jpg">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23" name="Picture 2" descr="C:\logo\LOGO 44ter.jpg">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24" name="Picture 3" descr="C:\logo\LOGO 44ter.jpg">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25" name="Picture 2" descr="C:\logo\LOGO 44ter.jpg">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26" name="Picture 3" descr="C:\logo\LOGO 44ter.jpg">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27" name="Picture 2" descr="C:\logo\LOGO 44ter.jpg">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28" name="Picture 3" descr="C:\logo\LOGO 44ter.jpg">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29" name="Picture 2" descr="C:\logo\LOGO 44ter.jpg">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30" name="Picture 3" descr="C:\logo\LOGO 44ter.jpg">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31" name="Picture 2" descr="C:\logo\LOGO 44ter.jpg">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32" name="Picture 3" descr="C:\logo\LOGO 44ter.jpg">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33" name="Picture 2" descr="C:\logo\LOGO 44ter.jpg">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34" name="Picture 3" descr="C:\logo\LOGO 44ter.jpg">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35" name="Picture 2" descr="C:\logo\LOGO 44ter.jpg">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36" name="Picture 3" descr="C:\logo\LOGO 44ter.jpg">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37" name="Picture 2" descr="C:\logo\LOGO 44ter.jpg">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38" name="Picture 3" descr="C:\logo\LOGO 44ter.jpg">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39" name="Picture 2" descr="C:\logo\LOGO 44ter.jpg">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40" name="Picture 3" descr="C:\logo\LOGO 44ter.jpg">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41" name="Picture 2" descr="C:\logo\LOGO 44ter.jpg">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42" name="Picture 3" descr="C:\logo\LOGO 44ter.jpg">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13</xdr:row>
      <xdr:rowOff>0</xdr:rowOff>
    </xdr:from>
    <xdr:to>
      <xdr:col>13</xdr:col>
      <xdr:colOff>733425</xdr:colOff>
      <xdr:row>13</xdr:row>
      <xdr:rowOff>0</xdr:rowOff>
    </xdr:to>
    <xdr:pic>
      <xdr:nvPicPr>
        <xdr:cNvPr id="43" name="Picture 2" descr="C:\logo\LOGO 44ter.jpg">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13</xdr:row>
      <xdr:rowOff>0</xdr:rowOff>
    </xdr:from>
    <xdr:to>
      <xdr:col>13</xdr:col>
      <xdr:colOff>771525</xdr:colOff>
      <xdr:row>13</xdr:row>
      <xdr:rowOff>0</xdr:rowOff>
    </xdr:to>
    <xdr:pic>
      <xdr:nvPicPr>
        <xdr:cNvPr id="44" name="Picture 3" descr="C:\logo\LOGO 44ter.jpg">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85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46" name="Picture 4" descr="C:\logo\LOGO 44ter.jpg">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47" name="Picture 2" descr="C:\logo\LOGO 44ter.jpg">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467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13</xdr:row>
      <xdr:rowOff>0</xdr:rowOff>
    </xdr:from>
    <xdr:to>
      <xdr:col>1</xdr:col>
      <xdr:colOff>771525</xdr:colOff>
      <xdr:row>13</xdr:row>
      <xdr:rowOff>0</xdr:rowOff>
    </xdr:to>
    <xdr:pic>
      <xdr:nvPicPr>
        <xdr:cNvPr id="48" name="Picture 3" descr="C:\logo\LOGO 44ter.jpg">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467350"/>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49" name="Picture 4" descr="C:\logo\LOGO 44ter.jpg">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51" name="Picture 2" descr="C:\logo\LOGO 44ter.jpg">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52" name="Picture 3" descr="C:\logo\LOGO 44ter.jpg">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53" name="Picture 2" descr="C:\logo\LOGO 44ter.jpg">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54" name="Picture 3" descr="C:\logo\LOGO 44ter.jpg">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55" name="Picture 2" descr="C:\logo\LOGO 44ter.jpg">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56" name="Picture 3" descr="C:\logo\LOGO 44ter.jpg">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57" name="Picture 2" descr="C:\logo\LOGO 44ter.jpg">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58" name="Picture 3" descr="C:\logo\LOGO 44ter.jpg">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59" name="Picture 2" descr="C:\logo\LOGO 44ter.jpg">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60" name="Picture 3" descr="C:\logo\LOGO 44ter.jpg">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61" name="Picture 2" descr="C:\logo\LOGO 44ter.jpg">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62" name="Picture 3" descr="C:\logo\LOGO 44ter.jpg">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63" name="Picture 2" descr="C:\logo\LOGO 44ter.jpg">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64" name="Picture 3" descr="C:\logo\LOGO 44ter.jpg">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65" name="Picture 2" descr="C:\logo\LOGO 44ter.jpg">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66" name="Picture 3" descr="C:\logo\LOGO 44ter.jpg">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67" name="Picture 2" descr="C:\logo\LOGO 44ter.jpg">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68" name="Picture 3" descr="C:\logo\LOGO 44ter.jpg">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69" name="Picture 2" descr="C:\logo\LOGO 44ter.jpg">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70" name="Picture 3" descr="C:\logo\LOGO 44ter.jpg">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71" name="Picture 2" descr="C:\logo\LOGO 44ter.jpg">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72" name="Picture 3" descr="C:\logo\LOGO 44ter.jpg">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73" name="Picture 2" descr="C:\logo\LOGO 44ter.jpg">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74" name="Picture 3" descr="C:\logo\LOGO 44ter.jpg">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75" name="Picture 2" descr="C:\logo\LOGO 44ter.jpg">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76" name="Picture 3" descr="C:\logo\LOGO 44ter.jpg">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77" name="Picture 2" descr="C:\logo\LOGO 44ter.jpg">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78" name="Picture 3" descr="C:\logo\LOGO 44ter.jpg">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79" name="Picture 2" descr="C:\logo\LOGO 44ter.jpg">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80" name="Picture 3" descr="C:\logo\LOGO 44ter.jpg">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81" name="Picture 2" descr="C:\logo\LOGO 44ter.jpg">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82" name="Picture 3" descr="C:\logo\LOGO 44ter.jpg">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83" name="Picture 2" descr="C:\logo\LOGO 44ter.jpg">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84" name="Picture 3" descr="C:\logo\LOGO 44ter.jpg">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85" name="Picture 2" descr="C:\logo\LOGO 44ter.jpg">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86" name="Picture 3" descr="C:\logo\LOGO 44ter.jpg">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13</xdr:row>
      <xdr:rowOff>0</xdr:rowOff>
    </xdr:from>
    <xdr:to>
      <xdr:col>13</xdr:col>
      <xdr:colOff>733425</xdr:colOff>
      <xdr:row>13</xdr:row>
      <xdr:rowOff>0</xdr:rowOff>
    </xdr:to>
    <xdr:pic>
      <xdr:nvPicPr>
        <xdr:cNvPr id="87" name="Picture 2" descr="C:\logo\LOGO 44ter.jpg">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13</xdr:row>
      <xdr:rowOff>0</xdr:rowOff>
    </xdr:from>
    <xdr:to>
      <xdr:col>13</xdr:col>
      <xdr:colOff>771525</xdr:colOff>
      <xdr:row>13</xdr:row>
      <xdr:rowOff>0</xdr:rowOff>
    </xdr:to>
    <xdr:pic>
      <xdr:nvPicPr>
        <xdr:cNvPr id="88" name="Picture 3" descr="C:\logo\LOGO 44ter.jpg">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85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112889</xdr:colOff>
      <xdr:row>11</xdr:row>
      <xdr:rowOff>239889</xdr:rowOff>
    </xdr:from>
    <xdr:to>
      <xdr:col>15</xdr:col>
      <xdr:colOff>105833</xdr:colOff>
      <xdr:row>11</xdr:row>
      <xdr:rowOff>471715</xdr:rowOff>
    </xdr:to>
    <xdr:sp macro="" textlink="">
      <xdr:nvSpPr>
        <xdr:cNvPr id="93" name="Flèche : bas 92">
          <a:extLst>
            <a:ext uri="{FF2B5EF4-FFF2-40B4-BE49-F238E27FC236}">
              <a16:creationId xmlns:a16="http://schemas.microsoft.com/office/drawing/2014/main" id="{00000000-0008-0000-0400-00005D000000}"/>
            </a:ext>
          </a:extLst>
        </xdr:cNvPr>
        <xdr:cNvSpPr/>
      </xdr:nvSpPr>
      <xdr:spPr>
        <a:xfrm rot="16200000">
          <a:off x="8530670" y="5008941"/>
          <a:ext cx="231826" cy="317500"/>
        </a:xfrm>
        <a:prstGeom prst="downArrow">
          <a:avLst/>
        </a:prstGeom>
        <a:solidFill>
          <a:schemeClr val="accent3">
            <a:lumMod val="75000"/>
          </a:schemeClr>
        </a:solidFill>
        <a:ln>
          <a:solidFill>
            <a:schemeClr val="accent3"/>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twoCellAnchor>
    <xdr:from>
      <xdr:col>13</xdr:col>
      <xdr:colOff>112889</xdr:colOff>
      <xdr:row>15</xdr:row>
      <xdr:rowOff>232833</xdr:rowOff>
    </xdr:from>
    <xdr:to>
      <xdr:col>15</xdr:col>
      <xdr:colOff>105833</xdr:colOff>
      <xdr:row>15</xdr:row>
      <xdr:rowOff>464659</xdr:rowOff>
    </xdr:to>
    <xdr:sp macro="" textlink="">
      <xdr:nvSpPr>
        <xdr:cNvPr id="94" name="Flèche : bas 93">
          <a:extLst>
            <a:ext uri="{FF2B5EF4-FFF2-40B4-BE49-F238E27FC236}">
              <a16:creationId xmlns:a16="http://schemas.microsoft.com/office/drawing/2014/main" id="{00000000-0008-0000-0400-00005E000000}"/>
            </a:ext>
          </a:extLst>
        </xdr:cNvPr>
        <xdr:cNvSpPr/>
      </xdr:nvSpPr>
      <xdr:spPr>
        <a:xfrm rot="16200000">
          <a:off x="8530670" y="7097385"/>
          <a:ext cx="231826" cy="317500"/>
        </a:xfrm>
        <a:prstGeom prst="downArrow">
          <a:avLst/>
        </a:prstGeom>
        <a:solidFill>
          <a:schemeClr val="accent2"/>
        </a:solidFill>
        <a:ln>
          <a:solidFill>
            <a:schemeClr val="accent3"/>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twoCellAnchor>
    <xdr:from>
      <xdr:col>13</xdr:col>
      <xdr:colOff>127000</xdr:colOff>
      <xdr:row>19</xdr:row>
      <xdr:rowOff>225778</xdr:rowOff>
    </xdr:from>
    <xdr:to>
      <xdr:col>15</xdr:col>
      <xdr:colOff>119944</xdr:colOff>
      <xdr:row>19</xdr:row>
      <xdr:rowOff>457604</xdr:rowOff>
    </xdr:to>
    <xdr:sp macro="" textlink="">
      <xdr:nvSpPr>
        <xdr:cNvPr id="95" name="Flèche : bas 94">
          <a:extLst>
            <a:ext uri="{FF2B5EF4-FFF2-40B4-BE49-F238E27FC236}">
              <a16:creationId xmlns:a16="http://schemas.microsoft.com/office/drawing/2014/main" id="{00000000-0008-0000-0400-00005F000000}"/>
            </a:ext>
          </a:extLst>
        </xdr:cNvPr>
        <xdr:cNvSpPr/>
      </xdr:nvSpPr>
      <xdr:spPr>
        <a:xfrm rot="16200000">
          <a:off x="8544781" y="9206997"/>
          <a:ext cx="231826" cy="317500"/>
        </a:xfrm>
        <a:prstGeom prst="downArrow">
          <a:avLst/>
        </a:prstGeom>
        <a:solidFill>
          <a:schemeClr val="accent1">
            <a:lumMod val="75000"/>
          </a:schemeClr>
        </a:solidFill>
        <a:ln>
          <a:solidFill>
            <a:schemeClr val="accent3"/>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794825</xdr:colOff>
          <xdr:row>11</xdr:row>
          <xdr:rowOff>211015</xdr:rowOff>
        </xdr:from>
        <xdr:to>
          <xdr:col>2</xdr:col>
          <xdr:colOff>1800665</xdr:colOff>
          <xdr:row>12</xdr:row>
          <xdr:rowOff>154745</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500-00000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fr-FR" sz="800" b="0" i="0" u="none" strike="noStrike" baseline="0">
                  <a:solidFill>
                    <a:srgbClr val="000000"/>
                  </a:solidFill>
                  <a:latin typeface="Segoe UI"/>
                  <a:cs typeface="Segoe UI"/>
                </a:rPr>
                <a:t>OUI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414997</xdr:colOff>
          <xdr:row>11</xdr:row>
          <xdr:rowOff>70338</xdr:rowOff>
        </xdr:from>
        <xdr:to>
          <xdr:col>4</xdr:col>
          <xdr:colOff>1041009</xdr:colOff>
          <xdr:row>12</xdr:row>
          <xdr:rowOff>232117</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500-00000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32004" rIns="0" bIns="32004" anchor="ctr" upright="1"/>
            <a:lstStyle/>
            <a:p>
              <a:pPr algn="l" rtl="0">
                <a:defRPr sz="1000"/>
              </a:pPr>
              <a:r>
                <a:rPr lang="fr-FR" sz="800" b="0" i="0" u="none" strike="noStrike" baseline="0">
                  <a:solidFill>
                    <a:srgbClr val="000000"/>
                  </a:solidFill>
                  <a:latin typeface="Segoe UI"/>
                  <a:cs typeface="Segoe UI"/>
                </a:rPr>
                <a:t>NON</a:t>
              </a:r>
            </a:p>
          </xdr:txBody>
        </xdr:sp>
        <xdr:clientData/>
      </xdr:twoCellAnchor>
    </mc:Choice>
    <mc:Fallback/>
  </mc:AlternateContent>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mments" Target="../comments6.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7"/>
  </sheetPr>
  <dimension ref="A1:U49"/>
  <sheetViews>
    <sheetView showGridLines="0" tabSelected="1" zoomScale="90" zoomScaleNormal="90" zoomScalePageLayoutView="90" workbookViewId="0">
      <selection activeCell="B2" sqref="B2:D3"/>
    </sheetView>
  </sheetViews>
  <sheetFormatPr baseColWidth="10" defaultColWidth="10.796875" defaultRowHeight="14.4" x14ac:dyDescent="0.3"/>
  <cols>
    <col min="1" max="1" width="0.796875" customWidth="1"/>
    <col min="2" max="2" width="15.296875" style="3" customWidth="1"/>
    <col min="3" max="3" width="11" style="3" customWidth="1"/>
    <col min="4" max="4" width="18" style="3" customWidth="1"/>
    <col min="5" max="5" width="6.296875" style="3" customWidth="1"/>
    <col min="6" max="6" width="11" style="3" customWidth="1"/>
    <col min="7" max="7" width="16.19921875" style="3" customWidth="1"/>
    <col min="8" max="8" width="20" style="3" customWidth="1"/>
    <col min="9" max="9" width="0.19921875" style="3" hidden="1" customWidth="1"/>
    <col min="10" max="10" width="6" customWidth="1"/>
    <col min="17" max="17" width="15.19921875" customWidth="1"/>
  </cols>
  <sheetData>
    <row r="1" spans="2:17" ht="14.55" customHeight="1" thickBot="1" x14ac:dyDescent="0.35">
      <c r="B1" s="222"/>
      <c r="C1" s="223"/>
      <c r="D1" s="223"/>
      <c r="E1" s="163"/>
      <c r="F1" s="163"/>
      <c r="G1" s="163"/>
      <c r="H1" s="164"/>
    </row>
    <row r="2" spans="2:17" ht="21.05" x14ac:dyDescent="0.4">
      <c r="B2" s="253" t="s">
        <v>275</v>
      </c>
      <c r="C2" s="254"/>
      <c r="D2" s="255"/>
      <c r="E2" s="252" t="s">
        <v>273</v>
      </c>
      <c r="F2" s="252"/>
      <c r="G2" s="220">
        <v>2023</v>
      </c>
      <c r="H2" s="165"/>
    </row>
    <row r="3" spans="2:17" ht="14.95" customHeight="1" thickBot="1" x14ac:dyDescent="0.35">
      <c r="B3" s="256"/>
      <c r="C3" s="257"/>
      <c r="D3" s="258"/>
      <c r="G3" s="213"/>
      <c r="H3" s="166"/>
    </row>
    <row r="4" spans="2:17" ht="7.5" customHeight="1" x14ac:dyDescent="0.3">
      <c r="B4" s="224"/>
      <c r="C4" s="221"/>
      <c r="D4" s="221"/>
      <c r="G4" s="213"/>
      <c r="H4" s="166"/>
    </row>
    <row r="5" spans="2:17" ht="7.1" customHeight="1" x14ac:dyDescent="0.3">
      <c r="B5" s="147"/>
      <c r="H5" s="167"/>
    </row>
    <row r="6" spans="2:17" ht="5.95" customHeight="1" x14ac:dyDescent="0.3">
      <c r="B6" s="147"/>
      <c r="H6" s="167"/>
    </row>
    <row r="7" spans="2:17" ht="7.5" customHeight="1" thickBot="1" x14ac:dyDescent="0.35">
      <c r="B7" s="147"/>
      <c r="H7" s="167"/>
    </row>
    <row r="8" spans="2:17" ht="14.95" thickBot="1" x14ac:dyDescent="0.35">
      <c r="B8" s="240"/>
      <c r="C8" s="211"/>
      <c r="D8" s="211"/>
      <c r="E8" s="211"/>
      <c r="F8" s="211"/>
      <c r="G8" s="211"/>
      <c r="H8" s="237"/>
    </row>
    <row r="9" spans="2:17" x14ac:dyDescent="0.3">
      <c r="B9" s="241"/>
      <c r="C9" s="243" t="s">
        <v>272</v>
      </c>
      <c r="D9" s="244"/>
      <c r="E9" s="244"/>
      <c r="F9" s="244"/>
      <c r="G9" s="245"/>
      <c r="H9" s="238"/>
    </row>
    <row r="10" spans="2:17" x14ac:dyDescent="0.3">
      <c r="B10" s="241"/>
      <c r="C10" s="246"/>
      <c r="D10" s="247"/>
      <c r="E10" s="247"/>
      <c r="F10" s="247"/>
      <c r="G10" s="248"/>
      <c r="H10" s="238"/>
    </row>
    <row r="11" spans="2:17" x14ac:dyDescent="0.3">
      <c r="B11" s="241"/>
      <c r="C11" s="246"/>
      <c r="D11" s="247"/>
      <c r="E11" s="247"/>
      <c r="F11" s="247"/>
      <c r="G11" s="248"/>
      <c r="H11" s="238"/>
    </row>
    <row r="12" spans="2:17" ht="14.95" thickBot="1" x14ac:dyDescent="0.35">
      <c r="B12" s="241"/>
      <c r="C12" s="246"/>
      <c r="D12" s="247"/>
      <c r="E12" s="247"/>
      <c r="F12" s="247"/>
      <c r="G12" s="248"/>
      <c r="H12" s="238"/>
    </row>
    <row r="13" spans="2:17" ht="19" customHeight="1" x14ac:dyDescent="0.3">
      <c r="B13" s="241"/>
      <c r="C13" s="246"/>
      <c r="D13" s="247"/>
      <c r="E13" s="247"/>
      <c r="F13" s="247"/>
      <c r="G13" s="248"/>
      <c r="H13" s="238"/>
      <c r="K13" s="228" t="s">
        <v>266</v>
      </c>
      <c r="L13" s="229"/>
      <c r="M13" s="229"/>
      <c r="N13" s="229"/>
      <c r="O13" s="229"/>
      <c r="P13" s="229"/>
      <c r="Q13" s="230"/>
    </row>
    <row r="14" spans="2:17" ht="18" customHeight="1" thickBot="1" x14ac:dyDescent="0.35">
      <c r="B14" s="241"/>
      <c r="C14" s="249"/>
      <c r="D14" s="250"/>
      <c r="E14" s="250"/>
      <c r="F14" s="250"/>
      <c r="G14" s="251"/>
      <c r="H14" s="238"/>
      <c r="J14" s="199"/>
      <c r="K14" s="231"/>
      <c r="L14" s="232"/>
      <c r="M14" s="232"/>
      <c r="N14" s="232"/>
      <c r="O14" s="232"/>
      <c r="P14" s="232"/>
      <c r="Q14" s="233"/>
    </row>
    <row r="15" spans="2:17" ht="37" customHeight="1" thickBot="1" x14ac:dyDescent="0.35">
      <c r="B15" s="242"/>
      <c r="C15" s="212"/>
      <c r="D15" s="212"/>
      <c r="E15" s="212"/>
      <c r="F15" s="212"/>
      <c r="G15" s="212"/>
      <c r="H15" s="239"/>
      <c r="K15" s="231"/>
      <c r="L15" s="232"/>
      <c r="M15" s="232"/>
      <c r="N15" s="232"/>
      <c r="O15" s="232"/>
      <c r="P15" s="232"/>
      <c r="Q15" s="233"/>
    </row>
    <row r="16" spans="2:17" ht="22.05" customHeight="1" thickBot="1" x14ac:dyDescent="0.35">
      <c r="B16" s="147"/>
      <c r="H16" s="167"/>
      <c r="K16" s="234"/>
      <c r="L16" s="235"/>
      <c r="M16" s="235"/>
      <c r="N16" s="235"/>
      <c r="O16" s="235"/>
      <c r="P16" s="235"/>
      <c r="Q16" s="236"/>
    </row>
    <row r="17" spans="1:21" s="168" customFormat="1" ht="32.299999999999997" customHeight="1" thickBot="1" x14ac:dyDescent="0.35">
      <c r="A17"/>
      <c r="B17" s="292" t="s">
        <v>246</v>
      </c>
      <c r="C17" s="293"/>
      <c r="D17" s="293"/>
      <c r="E17" s="284"/>
      <c r="F17" s="285"/>
      <c r="G17" s="285"/>
      <c r="H17" s="286"/>
      <c r="I17" s="4"/>
      <c r="K17" s="169"/>
      <c r="L17" s="169"/>
      <c r="M17" s="169"/>
      <c r="N17" s="169"/>
      <c r="O17" s="169"/>
      <c r="P17" s="169"/>
      <c r="Q17" s="169"/>
      <c r="R17" s="169"/>
      <c r="S17" s="169"/>
    </row>
    <row r="18" spans="1:21" s="168" customFormat="1" ht="4.05" customHeight="1" thickBot="1" x14ac:dyDescent="0.35">
      <c r="B18" s="210"/>
      <c r="C18" s="214"/>
      <c r="D18" s="214"/>
      <c r="E18" s="129"/>
      <c r="F18" s="129"/>
      <c r="G18" s="129"/>
      <c r="H18" s="150"/>
      <c r="I18" s="4"/>
      <c r="K18" s="169"/>
      <c r="L18" s="169"/>
      <c r="M18" s="169"/>
      <c r="N18" s="169"/>
      <c r="O18" s="169"/>
      <c r="P18" s="169"/>
      <c r="Q18" s="169"/>
      <c r="R18" s="169"/>
      <c r="S18" s="169"/>
    </row>
    <row r="19" spans="1:21" s="168" customFormat="1" ht="32.299999999999997" customHeight="1" thickBot="1" x14ac:dyDescent="0.35">
      <c r="B19" s="210"/>
      <c r="C19" s="214" t="s">
        <v>247</v>
      </c>
      <c r="D19" s="214"/>
      <c r="E19" s="284"/>
      <c r="F19" s="285"/>
      <c r="G19" s="285"/>
      <c r="H19" s="286"/>
      <c r="I19" s="4"/>
      <c r="K19" s="169"/>
      <c r="L19" s="169"/>
      <c r="M19" s="169"/>
      <c r="N19" s="169"/>
      <c r="O19" s="169"/>
      <c r="P19" s="169"/>
      <c r="Q19" s="169"/>
      <c r="R19" s="169"/>
      <c r="S19" s="169"/>
    </row>
    <row r="20" spans="1:21" ht="4.5999999999999996" customHeight="1" thickBot="1" x14ac:dyDescent="0.35">
      <c r="B20" s="147"/>
      <c r="E20" s="215"/>
      <c r="F20" s="215"/>
      <c r="G20" s="215"/>
      <c r="H20" s="170"/>
      <c r="J20" s="168"/>
      <c r="K20" s="169"/>
      <c r="L20" s="169"/>
      <c r="M20" s="169"/>
      <c r="N20" s="169"/>
      <c r="O20" s="169"/>
      <c r="P20" s="169"/>
      <c r="Q20" s="169"/>
      <c r="R20" s="169"/>
      <c r="S20" s="169"/>
    </row>
    <row r="21" spans="1:21" ht="32.15" customHeight="1" thickBot="1" x14ac:dyDescent="0.35">
      <c r="B21" s="292" t="s">
        <v>257</v>
      </c>
      <c r="C21" s="293"/>
      <c r="D21" s="293"/>
      <c r="E21" s="299"/>
      <c r="F21" s="300"/>
      <c r="G21" s="301"/>
      <c r="H21" s="170"/>
      <c r="J21" s="168"/>
      <c r="K21" s="169"/>
      <c r="L21" s="169"/>
      <c r="M21" s="169"/>
      <c r="N21" s="169"/>
      <c r="O21" s="169"/>
      <c r="P21" s="169"/>
      <c r="Q21" s="169"/>
      <c r="R21" s="169"/>
      <c r="S21" s="169"/>
    </row>
    <row r="22" spans="1:21" ht="4.5999999999999996" customHeight="1" thickBot="1" x14ac:dyDescent="0.35">
      <c r="B22" s="147"/>
      <c r="E22" s="215"/>
      <c r="F22" s="215"/>
      <c r="G22" s="215"/>
      <c r="H22" s="170"/>
      <c r="J22" s="168"/>
      <c r="K22" s="169"/>
      <c r="L22" s="169"/>
      <c r="M22" s="169"/>
      <c r="N22" s="169"/>
      <c r="O22" s="169"/>
      <c r="P22" s="169"/>
      <c r="Q22" s="169"/>
      <c r="R22" s="169"/>
      <c r="S22" s="169"/>
    </row>
    <row r="23" spans="1:21" ht="34.5" customHeight="1" thickBot="1" x14ac:dyDescent="0.35">
      <c r="B23" s="292" t="s">
        <v>14</v>
      </c>
      <c r="C23" s="293"/>
      <c r="D23" s="293"/>
      <c r="E23" s="284" t="s">
        <v>19</v>
      </c>
      <c r="F23" s="285"/>
      <c r="G23" s="286"/>
      <c r="H23" s="171"/>
      <c r="J23" s="168"/>
      <c r="K23" s="169"/>
      <c r="L23" s="169"/>
      <c r="M23" s="169"/>
      <c r="N23" s="169"/>
      <c r="O23" s="169"/>
      <c r="P23" s="169"/>
      <c r="Q23" s="169"/>
      <c r="R23" s="169"/>
      <c r="S23" s="169"/>
    </row>
    <row r="24" spans="1:21" ht="6.8" customHeight="1" thickBot="1" x14ac:dyDescent="0.35">
      <c r="B24" s="172"/>
      <c r="C24" s="216"/>
      <c r="D24" s="173"/>
      <c r="E24" s="174"/>
      <c r="F24" s="217"/>
      <c r="G24" s="175"/>
      <c r="H24" s="176"/>
      <c r="J24" s="168"/>
      <c r="K24" s="169"/>
      <c r="L24" s="169"/>
      <c r="M24" s="169"/>
      <c r="N24" s="169"/>
      <c r="O24" s="169"/>
      <c r="P24" s="169"/>
      <c r="Q24" s="169"/>
      <c r="R24" s="169"/>
      <c r="S24" s="169"/>
    </row>
    <row r="25" spans="1:21" ht="19.55" customHeight="1" thickBot="1" x14ac:dyDescent="0.35">
      <c r="B25" s="290" t="s">
        <v>15</v>
      </c>
      <c r="C25" s="291"/>
      <c r="D25" s="291"/>
      <c r="E25" s="287" t="s">
        <v>166</v>
      </c>
      <c r="F25" s="288"/>
      <c r="G25" s="289"/>
      <c r="H25" s="177"/>
      <c r="J25" s="168"/>
      <c r="K25" s="169"/>
      <c r="L25" s="169"/>
      <c r="M25" s="169"/>
      <c r="N25" s="169"/>
      <c r="O25" s="169"/>
      <c r="P25" s="169"/>
      <c r="Q25" s="169"/>
      <c r="R25" s="169"/>
      <c r="S25" s="169"/>
    </row>
    <row r="26" spans="1:21" s="168" customFormat="1" ht="6.8" customHeight="1" thickBot="1" x14ac:dyDescent="0.35">
      <c r="B26" s="178"/>
      <c r="C26" s="218"/>
      <c r="D26" s="218"/>
      <c r="E26" s="217"/>
      <c r="F26" s="217"/>
      <c r="G26" s="217"/>
      <c r="H26" s="176"/>
      <c r="I26" s="4"/>
      <c r="K26" s="169"/>
      <c r="L26" s="169"/>
      <c r="M26" s="169"/>
      <c r="N26" s="169"/>
      <c r="O26" s="169"/>
      <c r="P26" s="169"/>
      <c r="Q26" s="169"/>
      <c r="R26" s="169"/>
      <c r="S26" s="169"/>
      <c r="T26"/>
      <c r="U26"/>
    </row>
    <row r="27" spans="1:21" s="168" customFormat="1" ht="23.3" customHeight="1" thickBot="1" x14ac:dyDescent="0.35">
      <c r="B27" s="292" t="s">
        <v>200</v>
      </c>
      <c r="C27" s="293"/>
      <c r="D27" s="293"/>
      <c r="E27" s="284"/>
      <c r="F27" s="285"/>
      <c r="G27" s="286"/>
      <c r="H27" s="179"/>
      <c r="I27" s="4"/>
      <c r="K27" s="169"/>
      <c r="L27" s="169"/>
      <c r="M27" s="169"/>
      <c r="N27" s="169"/>
      <c r="O27" s="169"/>
      <c r="P27" s="169"/>
      <c r="Q27" s="169"/>
      <c r="R27" s="169"/>
      <c r="S27" s="169"/>
      <c r="T27"/>
      <c r="U27"/>
    </row>
    <row r="28" spans="1:21" s="168" customFormat="1" ht="5.95" customHeight="1" thickBot="1" x14ac:dyDescent="0.35">
      <c r="B28" s="147"/>
      <c r="C28" s="218"/>
      <c r="D28" s="218"/>
      <c r="E28" s="219"/>
      <c r="F28" s="219"/>
      <c r="G28" s="219"/>
      <c r="H28" s="180"/>
      <c r="I28" s="4"/>
      <c r="K28" s="169"/>
      <c r="L28" s="169"/>
      <c r="M28" s="169"/>
      <c r="N28" s="169"/>
      <c r="O28" s="169"/>
      <c r="P28" s="169"/>
      <c r="Q28" s="169"/>
      <c r="R28" s="169"/>
      <c r="S28" s="169"/>
      <c r="T28"/>
      <c r="U28"/>
    </row>
    <row r="29" spans="1:21" s="168" customFormat="1" ht="78.8" customHeight="1" thickBot="1" x14ac:dyDescent="0.35">
      <c r="B29" s="294" t="s">
        <v>262</v>
      </c>
      <c r="C29" s="295"/>
      <c r="D29" s="295"/>
      <c r="E29" s="281"/>
      <c r="F29" s="282"/>
      <c r="G29" s="282"/>
      <c r="H29" s="283"/>
      <c r="I29" s="4"/>
      <c r="K29" s="169"/>
      <c r="L29" s="169"/>
      <c r="M29" s="169"/>
      <c r="N29" s="169"/>
      <c r="O29" s="169"/>
      <c r="P29" s="169"/>
      <c r="Q29" s="169"/>
      <c r="R29" s="169"/>
      <c r="S29" s="169"/>
    </row>
    <row r="30" spans="1:21" ht="12.05" customHeight="1" thickBot="1" x14ac:dyDescent="0.45">
      <c r="B30" s="181"/>
      <c r="C30" s="181"/>
      <c r="D30" s="181"/>
      <c r="E30" s="181"/>
      <c r="F30" s="181"/>
      <c r="G30" s="181"/>
      <c r="H30" s="181"/>
    </row>
    <row r="31" spans="1:21" ht="18" customHeight="1" thickTop="1" x14ac:dyDescent="0.45">
      <c r="B31" s="296" t="s">
        <v>17</v>
      </c>
      <c r="C31" s="297"/>
      <c r="D31" s="297"/>
      <c r="E31" s="297"/>
      <c r="F31" s="297"/>
      <c r="G31" s="297"/>
      <c r="H31" s="298"/>
      <c r="I31" s="10"/>
      <c r="J31" s="182"/>
    </row>
    <row r="32" spans="1:21" s="17" customFormat="1" ht="6.65" customHeight="1" x14ac:dyDescent="0.5">
      <c r="B32" s="20"/>
      <c r="C32" s="18"/>
      <c r="D32" s="18"/>
      <c r="E32" s="18"/>
      <c r="F32" s="18"/>
      <c r="G32" s="18"/>
      <c r="H32" s="21"/>
      <c r="I32" s="19"/>
      <c r="J32" s="183"/>
    </row>
    <row r="33" spans="2:10" s="184" customFormat="1" ht="29.25" customHeight="1" x14ac:dyDescent="0.3">
      <c r="B33" s="278" t="s">
        <v>16</v>
      </c>
      <c r="C33" s="279"/>
      <c r="D33" s="279"/>
      <c r="E33" s="279"/>
      <c r="F33" s="279"/>
      <c r="G33" s="279"/>
      <c r="H33" s="280"/>
      <c r="I33" s="14"/>
    </row>
    <row r="34" spans="2:10" ht="9.6999999999999993" customHeight="1" x14ac:dyDescent="0.3">
      <c r="B34" s="22"/>
      <c r="C34" s="13"/>
      <c r="D34" s="13"/>
      <c r="E34" s="13"/>
      <c r="F34" s="12"/>
      <c r="G34" s="12"/>
      <c r="H34" s="23"/>
      <c r="I34" s="11"/>
      <c r="J34" s="4"/>
    </row>
    <row r="35" spans="2:10" s="4" customFormat="1" ht="32.950000000000003" customHeight="1" x14ac:dyDescent="0.3">
      <c r="B35" s="271" t="s">
        <v>203</v>
      </c>
      <c r="C35" s="272"/>
      <c r="D35" s="272"/>
      <c r="E35" s="272"/>
      <c r="F35" s="272"/>
      <c r="G35" s="272"/>
      <c r="H35" s="273"/>
      <c r="I35" s="185"/>
      <c r="J35" s="186"/>
    </row>
    <row r="36" spans="2:10" s="186" customFormat="1" ht="29.25" customHeight="1" thickBot="1" x14ac:dyDescent="0.35">
      <c r="B36" s="265" t="s">
        <v>201</v>
      </c>
      <c r="C36" s="266"/>
      <c r="D36" s="266"/>
      <c r="E36" s="266"/>
      <c r="F36" s="266"/>
      <c r="G36" s="266"/>
      <c r="H36" s="267"/>
      <c r="I36" s="187"/>
      <c r="J36" s="4"/>
    </row>
    <row r="37" spans="2:10" s="186" customFormat="1" ht="85.6" customHeight="1" thickTop="1" x14ac:dyDescent="0.3">
      <c r="B37" s="268" t="s">
        <v>181</v>
      </c>
      <c r="C37" s="269"/>
      <c r="D37" s="269"/>
      <c r="E37" s="269"/>
      <c r="F37" s="269" t="s">
        <v>11</v>
      </c>
      <c r="G37" s="269"/>
      <c r="H37" s="270"/>
      <c r="I37" s="187"/>
      <c r="J37" s="4"/>
    </row>
    <row r="38" spans="2:10" s="4" customFormat="1" ht="4.5999999999999996" customHeight="1" x14ac:dyDescent="0.3">
      <c r="B38" s="277"/>
      <c r="C38" s="269"/>
      <c r="D38" s="269"/>
      <c r="E38" s="269"/>
      <c r="F38" s="269"/>
      <c r="G38" s="269"/>
      <c r="H38" s="270"/>
      <c r="I38" s="185"/>
    </row>
    <row r="39" spans="2:10" s="4" customFormat="1" ht="53.2" customHeight="1" x14ac:dyDescent="0.3">
      <c r="B39" s="268" t="s">
        <v>180</v>
      </c>
      <c r="C39" s="269"/>
      <c r="D39" s="269"/>
      <c r="E39" s="269"/>
      <c r="F39" s="269" t="s">
        <v>8</v>
      </c>
      <c r="G39" s="269"/>
      <c r="H39" s="270"/>
      <c r="I39" s="185"/>
      <c r="J39" s="188"/>
    </row>
    <row r="40" spans="2:10" s="9" customFormat="1" ht="5.95" customHeight="1" x14ac:dyDescent="0.3">
      <c r="B40" s="274"/>
      <c r="C40" s="275"/>
      <c r="D40" s="275"/>
      <c r="E40" s="275"/>
      <c r="F40" s="275" t="s">
        <v>12</v>
      </c>
      <c r="G40" s="275"/>
      <c r="H40" s="276"/>
      <c r="I40" s="189"/>
    </row>
    <row r="41" spans="2:10" s="9" customFormat="1" ht="5.3" customHeight="1" x14ac:dyDescent="0.3">
      <c r="B41" s="22"/>
      <c r="C41" s="13"/>
      <c r="D41" s="13"/>
      <c r="E41" s="13"/>
      <c r="F41" s="139"/>
      <c r="G41" s="139"/>
      <c r="H41" s="140"/>
      <c r="I41" s="189"/>
    </row>
    <row r="42" spans="2:10" s="9" customFormat="1" ht="32.950000000000003" customHeight="1" x14ac:dyDescent="0.3">
      <c r="B42" s="271" t="s">
        <v>204</v>
      </c>
      <c r="C42" s="272"/>
      <c r="D42" s="272"/>
      <c r="E42" s="272"/>
      <c r="F42" s="272"/>
      <c r="G42" s="272"/>
      <c r="H42" s="273"/>
      <c r="I42" s="185"/>
    </row>
    <row r="43" spans="2:10" s="9" customFormat="1" ht="32.15" customHeight="1" thickBot="1" x14ac:dyDescent="0.35">
      <c r="B43" s="265" t="s">
        <v>202</v>
      </c>
      <c r="C43" s="266"/>
      <c r="D43" s="266"/>
      <c r="E43" s="266"/>
      <c r="F43" s="266" t="s">
        <v>6</v>
      </c>
      <c r="G43" s="266"/>
      <c r="H43" s="267"/>
      <c r="I43" s="189"/>
    </row>
    <row r="44" spans="2:10" s="9" customFormat="1" ht="71.349999999999994" customHeight="1" thickTop="1" x14ac:dyDescent="0.3">
      <c r="B44" s="268" t="s">
        <v>182</v>
      </c>
      <c r="C44" s="269"/>
      <c r="D44" s="269"/>
      <c r="E44" s="269"/>
      <c r="F44" s="269" t="s">
        <v>7</v>
      </c>
      <c r="G44" s="269"/>
      <c r="H44" s="270"/>
      <c r="I44" s="189"/>
    </row>
    <row r="45" spans="2:10" s="9" customFormat="1" ht="84.75" customHeight="1" x14ac:dyDescent="0.3">
      <c r="B45" s="268" t="s">
        <v>183</v>
      </c>
      <c r="C45" s="269"/>
      <c r="D45" s="269"/>
      <c r="E45" s="269"/>
      <c r="F45" s="269"/>
      <c r="G45" s="269"/>
      <c r="H45" s="270"/>
      <c r="I45" s="189"/>
    </row>
    <row r="46" spans="2:10" s="4" customFormat="1" ht="32.950000000000003" customHeight="1" x14ac:dyDescent="0.3">
      <c r="B46" s="262" t="s">
        <v>259</v>
      </c>
      <c r="C46" s="263"/>
      <c r="D46" s="263"/>
      <c r="E46" s="263"/>
      <c r="F46" s="263"/>
      <c r="G46" s="263"/>
      <c r="H46" s="264"/>
      <c r="I46" s="185"/>
      <c r="J46" s="190"/>
    </row>
    <row r="47" spans="2:10" s="190" customFormat="1" ht="35.200000000000003" customHeight="1" thickBot="1" x14ac:dyDescent="0.35">
      <c r="B47" s="265" t="s">
        <v>205</v>
      </c>
      <c r="C47" s="266"/>
      <c r="D47" s="266"/>
      <c r="E47" s="266"/>
      <c r="F47" s="266"/>
      <c r="G47" s="266"/>
      <c r="H47" s="267"/>
      <c r="I47" s="189"/>
    </row>
    <row r="48" spans="2:10" s="190" customFormat="1" ht="70.5" customHeight="1" thickTop="1" x14ac:dyDescent="0.3">
      <c r="B48" s="268" t="s">
        <v>184</v>
      </c>
      <c r="C48" s="269"/>
      <c r="D48" s="269"/>
      <c r="E48" s="269"/>
      <c r="F48" s="269" t="s">
        <v>9</v>
      </c>
      <c r="G48" s="269"/>
      <c r="H48" s="270"/>
      <c r="I48" s="189"/>
    </row>
    <row r="49" spans="2:10" s="190" customFormat="1" ht="82.55" customHeight="1" thickBot="1" x14ac:dyDescent="0.35">
      <c r="B49" s="259" t="s">
        <v>260</v>
      </c>
      <c r="C49" s="260"/>
      <c r="D49" s="260"/>
      <c r="E49" s="260"/>
      <c r="F49" s="260" t="s">
        <v>10</v>
      </c>
      <c r="G49" s="260"/>
      <c r="H49" s="261"/>
      <c r="I49" s="189"/>
      <c r="J49" s="4"/>
    </row>
  </sheetData>
  <sheetProtection selectLockedCells="1"/>
  <protectedRanges>
    <protectedRange sqref="G2 E29 E17 E19 E21 E23 E25 E27" name="Plage1"/>
  </protectedRanges>
  <mergeCells count="35">
    <mergeCell ref="E19:H19"/>
    <mergeCell ref="E23:G23"/>
    <mergeCell ref="E17:H17"/>
    <mergeCell ref="B21:D21"/>
    <mergeCell ref="E21:G21"/>
    <mergeCell ref="B17:D17"/>
    <mergeCell ref="B23:D23"/>
    <mergeCell ref="B33:H33"/>
    <mergeCell ref="E29:H29"/>
    <mergeCell ref="E27:G27"/>
    <mergeCell ref="E25:G25"/>
    <mergeCell ref="B25:D25"/>
    <mergeCell ref="B27:D27"/>
    <mergeCell ref="B29:D29"/>
    <mergeCell ref="B31:H31"/>
    <mergeCell ref="B49:H49"/>
    <mergeCell ref="B46:H46"/>
    <mergeCell ref="B43:H43"/>
    <mergeCell ref="B44:H44"/>
    <mergeCell ref="B35:H35"/>
    <mergeCell ref="B36:H36"/>
    <mergeCell ref="B45:H45"/>
    <mergeCell ref="B42:H42"/>
    <mergeCell ref="B39:H39"/>
    <mergeCell ref="B40:H40"/>
    <mergeCell ref="B37:H37"/>
    <mergeCell ref="B47:H47"/>
    <mergeCell ref="B48:H48"/>
    <mergeCell ref="B38:H38"/>
    <mergeCell ref="K13:Q16"/>
    <mergeCell ref="H8:H15"/>
    <mergeCell ref="B8:B15"/>
    <mergeCell ref="C9:G14"/>
    <mergeCell ref="E2:F2"/>
    <mergeCell ref="B2:D3"/>
  </mergeCells>
  <pageMargins left="0.31496062992125984" right="0.27559055118110237" top="0.55118110236220474" bottom="0.74803149606299213" header="0.31496062992125984" footer="0.31496062992125984"/>
  <pageSetup paperSize="9" orientation="portrait" r:id="rId1"/>
  <headerFooter>
    <oddFooter>&amp;LAcadémie de Versailles &amp;CCAP Equipier polyvalent du Commerce&amp;RBertrand CHAPEL 
 IEN Economie-gestion</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errorTitle="Choisir une proposition " error="Choisir une proposition dans le menu déroulant " promptTitle="Choisir la situation adéquate " prompt="Choisir parmi les trois propositions " xr:uid="{00000000-0002-0000-0000-000000000000}">
          <x14:formula1>
            <xm:f>Feuil2!$A$3:$A$5</xm:f>
          </x14:formula1>
          <xm:sqref>E25:G25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AM42"/>
  <sheetViews>
    <sheetView showGridLines="0" zoomScale="85" zoomScaleNormal="85" zoomScalePageLayoutView="70" workbookViewId="0"/>
  </sheetViews>
  <sheetFormatPr baseColWidth="10" defaultColWidth="11" defaultRowHeight="25.5" customHeight="1" x14ac:dyDescent="0.3"/>
  <cols>
    <col min="1" max="1" width="36.796875" customWidth="1"/>
    <col min="2" max="2" width="34.296875" customWidth="1"/>
    <col min="3" max="3" width="20.19921875" customWidth="1"/>
    <col min="4" max="4" width="2.69921875" customWidth="1"/>
    <col min="5" max="5" width="3.5" customWidth="1"/>
    <col min="6" max="9" width="2.296875" customWidth="1"/>
    <col min="10" max="10" width="3.5" customWidth="1"/>
    <col min="11" max="11" width="1.19921875" customWidth="1"/>
    <col min="12" max="13" width="3.5" customWidth="1"/>
    <col min="14" max="15" width="2.296875" customWidth="1"/>
    <col min="16" max="16" width="3.5" customWidth="1"/>
    <col min="17" max="21" width="1.796875" customWidth="1"/>
    <col min="22" max="22" width="3.5" customWidth="1"/>
    <col min="23" max="24" width="2.296875" customWidth="1"/>
    <col min="25" max="25" width="10.296875" customWidth="1"/>
    <col min="26" max="26" width="0" hidden="1" customWidth="1"/>
    <col min="27" max="27" width="1.5" customWidth="1"/>
    <col min="31" max="31" width="13.09765625" customWidth="1"/>
    <col min="33" max="33" width="18.296875" customWidth="1"/>
    <col min="34" max="34" width="14.5" customWidth="1"/>
  </cols>
  <sheetData>
    <row r="1" spans="1:33" ht="53.45" customHeight="1" thickBot="1" x14ac:dyDescent="0.35">
      <c r="A1" s="225" t="s">
        <v>275</v>
      </c>
      <c r="B1" s="302" t="s">
        <v>274</v>
      </c>
      <c r="C1" s="302"/>
      <c r="D1" s="302"/>
      <c r="E1" s="302"/>
      <c r="F1" s="302"/>
      <c r="G1" s="302"/>
      <c r="H1" s="302"/>
      <c r="I1" s="302"/>
      <c r="J1" s="302"/>
      <c r="K1" s="302"/>
      <c r="L1" s="302"/>
      <c r="M1" s="302"/>
      <c r="N1" s="302"/>
      <c r="O1" s="302"/>
      <c r="P1" s="302"/>
      <c r="Q1" s="302"/>
      <c r="R1" s="302"/>
      <c r="S1" s="302"/>
      <c r="T1" s="302"/>
      <c r="U1" s="302"/>
      <c r="V1" s="302"/>
      <c r="W1" s="302"/>
      <c r="X1" s="303"/>
      <c r="Y1" s="142"/>
    </row>
    <row r="2" spans="1:33" ht="35.450000000000003" customHeight="1" x14ac:dyDescent="0.3">
      <c r="A2" s="292" t="s">
        <v>72</v>
      </c>
      <c r="B2" s="293"/>
      <c r="C2" s="293"/>
      <c r="F2" s="88" t="s">
        <v>0</v>
      </c>
      <c r="G2" s="88"/>
      <c r="H2" s="88"/>
      <c r="I2" s="88"/>
      <c r="J2" s="88"/>
      <c r="K2" s="88"/>
      <c r="L2" s="88"/>
      <c r="M2" s="88"/>
      <c r="N2" s="448">
        <f>+'1-Candidat, établissement'!G2</f>
        <v>2023</v>
      </c>
      <c r="O2" s="448"/>
      <c r="P2" s="448"/>
      <c r="Q2" s="448"/>
      <c r="R2" s="448"/>
      <c r="S2" s="448"/>
      <c r="T2" s="448"/>
      <c r="U2" s="448"/>
      <c r="V2" s="448"/>
      <c r="W2" s="448"/>
      <c r="X2" s="449"/>
    </row>
    <row r="3" spans="1:33" ht="30.05" customHeight="1" x14ac:dyDescent="0.3">
      <c r="A3" s="415" t="s">
        <v>20</v>
      </c>
      <c r="B3" s="416"/>
      <c r="C3" s="416"/>
      <c r="D3" s="416"/>
      <c r="E3" s="416"/>
      <c r="F3" s="416"/>
      <c r="G3" s="416"/>
      <c r="H3" s="416"/>
      <c r="I3" s="416"/>
      <c r="J3" s="416"/>
      <c r="K3" s="416"/>
      <c r="L3" s="416"/>
      <c r="M3" s="416"/>
      <c r="N3" s="416"/>
      <c r="O3" s="416"/>
      <c r="P3" s="416"/>
      <c r="Q3" s="416"/>
      <c r="R3" s="416"/>
      <c r="S3" s="416"/>
      <c r="T3" s="416"/>
      <c r="U3" s="416"/>
      <c r="V3" s="416"/>
      <c r="W3" s="416"/>
      <c r="X3" s="417"/>
    </row>
    <row r="4" spans="1:33" ht="50.95" customHeight="1" x14ac:dyDescent="0.3">
      <c r="A4" s="429" t="s">
        <v>21</v>
      </c>
      <c r="B4" s="430"/>
      <c r="C4" s="430"/>
      <c r="D4" s="430"/>
      <c r="E4" s="430"/>
      <c r="F4" s="430"/>
      <c r="G4" s="430"/>
      <c r="H4" s="430"/>
      <c r="I4" s="430"/>
      <c r="J4" s="430"/>
      <c r="K4" s="430"/>
      <c r="L4" s="430"/>
      <c r="M4" s="430"/>
      <c r="N4" s="430"/>
      <c r="O4" s="430"/>
      <c r="P4" s="430"/>
      <c r="Q4" s="430"/>
      <c r="R4" s="430"/>
      <c r="S4" s="430"/>
      <c r="T4" s="430"/>
      <c r="U4" s="430"/>
      <c r="V4" s="430"/>
      <c r="W4" s="430"/>
      <c r="X4" s="431"/>
    </row>
    <row r="5" spans="1:33" ht="25.5" customHeight="1" thickBot="1" x14ac:dyDescent="0.35">
      <c r="A5" s="418" t="s">
        <v>5</v>
      </c>
      <c r="B5" s="419"/>
      <c r="C5" s="420"/>
      <c r="D5" s="89"/>
      <c r="E5" s="421" t="s">
        <v>265</v>
      </c>
      <c r="F5" s="422"/>
      <c r="G5" s="422"/>
      <c r="H5" s="422"/>
      <c r="I5" s="422"/>
      <c r="J5" s="422"/>
      <c r="K5" s="422"/>
      <c r="L5" s="422"/>
      <c r="M5" s="422"/>
      <c r="N5" s="422"/>
      <c r="O5" s="422"/>
      <c r="P5" s="422"/>
      <c r="Q5" s="422"/>
      <c r="R5" s="422"/>
      <c r="S5" s="422"/>
      <c r="T5" s="422"/>
      <c r="U5" s="422"/>
      <c r="V5" s="422"/>
      <c r="W5" s="422"/>
      <c r="X5" s="423"/>
    </row>
    <row r="6" spans="1:33" ht="43.5" customHeight="1" thickBot="1" x14ac:dyDescent="0.35">
      <c r="A6" s="442" t="str">
        <f>IF(+'1-Candidat, établissement'!E29="","",+'1-Candidat, établissement'!E29)</f>
        <v/>
      </c>
      <c r="B6" s="443"/>
      <c r="C6" s="444"/>
      <c r="D6" s="89"/>
      <c r="E6" s="424"/>
      <c r="F6" s="425"/>
      <c r="G6" s="425"/>
      <c r="H6" s="425"/>
      <c r="I6" s="425"/>
      <c r="J6" s="425"/>
      <c r="K6" s="425"/>
      <c r="L6" s="425"/>
      <c r="M6" s="425"/>
      <c r="N6" s="425"/>
      <c r="O6" s="425"/>
      <c r="P6" s="425"/>
      <c r="Q6" s="425"/>
      <c r="R6" s="425"/>
      <c r="S6" s="425"/>
      <c r="T6" s="425"/>
      <c r="U6" s="425"/>
      <c r="V6" s="425"/>
      <c r="W6" s="425"/>
      <c r="X6" s="426"/>
    </row>
    <row r="7" spans="1:33" ht="4.5999999999999996" customHeight="1" thickBot="1" x14ac:dyDescent="0.35">
      <c r="A7" s="90"/>
      <c r="B7" s="91"/>
      <c r="C7" s="91"/>
      <c r="D7" s="91"/>
      <c r="E7" s="92"/>
      <c r="F7" s="92"/>
      <c r="G7" s="92"/>
      <c r="H7" s="92"/>
      <c r="I7" s="92"/>
      <c r="J7" s="92"/>
      <c r="K7" s="92"/>
      <c r="L7" s="92"/>
      <c r="M7" s="92"/>
      <c r="N7" s="92"/>
      <c r="O7" s="92"/>
      <c r="P7" s="92"/>
      <c r="Q7" s="92"/>
      <c r="R7" s="92"/>
      <c r="S7" s="92"/>
      <c r="T7" s="92"/>
      <c r="U7" s="92"/>
      <c r="V7" s="92"/>
      <c r="W7" s="92"/>
      <c r="X7" s="93"/>
    </row>
    <row r="8" spans="1:33" ht="21.05" customHeight="1" thickBot="1" x14ac:dyDescent="0.35">
      <c r="A8" s="427" t="s">
        <v>18</v>
      </c>
      <c r="B8" s="428"/>
      <c r="C8" s="94" t="s">
        <v>172</v>
      </c>
      <c r="D8" s="89"/>
      <c r="E8" s="432" t="s">
        <v>25</v>
      </c>
      <c r="F8" s="433"/>
      <c r="G8" s="433"/>
      <c r="H8" s="433"/>
      <c r="I8" s="433"/>
      <c r="J8" s="433"/>
      <c r="K8" s="433"/>
      <c r="L8" s="433"/>
      <c r="M8" s="433"/>
      <c r="N8" s="436"/>
      <c r="O8" s="438">
        <v>45072</v>
      </c>
      <c r="P8" s="438"/>
      <c r="Q8" s="438"/>
      <c r="R8" s="438"/>
      <c r="S8" s="438"/>
      <c r="T8" s="438"/>
      <c r="U8" s="438"/>
      <c r="V8" s="438"/>
      <c r="W8" s="438"/>
      <c r="X8" s="439"/>
    </row>
    <row r="9" spans="1:33" ht="40.6" customHeight="1" thickBot="1" x14ac:dyDescent="0.35">
      <c r="A9" s="191" t="str">
        <f>IF('1-Candidat, établissement'!E17="","",('1-Candidat, établissement'!E17))</f>
        <v/>
      </c>
      <c r="B9" s="191" t="str">
        <f>IF('1-Candidat, établissement'!E19="","",('1-Candidat, établissement'!E19))</f>
        <v/>
      </c>
      <c r="C9" s="192">
        <f>K36</f>
        <v>0</v>
      </c>
      <c r="D9" s="89"/>
      <c r="E9" s="434"/>
      <c r="F9" s="435"/>
      <c r="G9" s="435"/>
      <c r="H9" s="435"/>
      <c r="I9" s="435"/>
      <c r="J9" s="435"/>
      <c r="K9" s="435"/>
      <c r="L9" s="435"/>
      <c r="M9" s="435"/>
      <c r="N9" s="437"/>
      <c r="O9" s="440"/>
      <c r="P9" s="440"/>
      <c r="Q9" s="440"/>
      <c r="R9" s="440"/>
      <c r="S9" s="440"/>
      <c r="T9" s="440"/>
      <c r="U9" s="440"/>
      <c r="V9" s="440"/>
      <c r="W9" s="440"/>
      <c r="X9" s="441"/>
    </row>
    <row r="10" spans="1:33" ht="9.6999999999999993" hidden="1" customHeight="1" x14ac:dyDescent="0.3">
      <c r="A10" s="103"/>
      <c r="B10" s="68"/>
      <c r="C10" s="68"/>
      <c r="D10" s="68"/>
      <c r="E10" s="68"/>
      <c r="F10" s="68"/>
      <c r="G10" s="68"/>
      <c r="H10" s="68"/>
      <c r="I10" s="68"/>
      <c r="J10" s="68"/>
      <c r="K10" s="68"/>
      <c r="L10" s="68"/>
      <c r="M10" s="68"/>
      <c r="N10" s="68"/>
      <c r="O10" s="445"/>
      <c r="P10" s="446"/>
      <c r="Q10" s="446"/>
      <c r="R10" s="446"/>
      <c r="S10" s="446"/>
      <c r="T10" s="446"/>
      <c r="U10" s="446"/>
      <c r="V10" s="446"/>
      <c r="W10" s="446"/>
      <c r="X10" s="447"/>
    </row>
    <row r="11" spans="1:33" ht="9" customHeight="1" x14ac:dyDescent="0.3">
      <c r="A11" s="96"/>
      <c r="B11" s="89"/>
      <c r="C11" s="89"/>
      <c r="D11" s="89"/>
      <c r="E11" s="89"/>
      <c r="F11" s="89"/>
      <c r="G11" s="89"/>
      <c r="H11" s="89"/>
      <c r="I11" s="89"/>
      <c r="J11" s="89"/>
      <c r="K11" s="89"/>
      <c r="L11" s="89"/>
      <c r="M11" s="89"/>
      <c r="N11" s="89"/>
      <c r="O11" s="89"/>
      <c r="P11" s="89"/>
      <c r="Q11" s="89"/>
      <c r="R11" s="89"/>
      <c r="S11" s="89"/>
      <c r="T11" s="89"/>
      <c r="U11" s="89"/>
      <c r="V11" s="89"/>
      <c r="W11" s="89"/>
      <c r="X11" s="97"/>
    </row>
    <row r="12" spans="1:33" ht="25.5" customHeight="1" x14ac:dyDescent="0.3">
      <c r="A12" s="450" t="s">
        <v>22</v>
      </c>
      <c r="B12" s="451"/>
      <c r="C12" s="451"/>
      <c r="D12" s="451"/>
      <c r="E12" s="451"/>
      <c r="F12" s="451"/>
      <c r="G12" s="451"/>
      <c r="H12" s="451"/>
      <c r="I12" s="451"/>
      <c r="J12" s="451"/>
      <c r="K12" s="451"/>
      <c r="L12" s="451"/>
      <c r="M12" s="451"/>
      <c r="N12" s="451"/>
      <c r="O12" s="451"/>
      <c r="P12" s="451"/>
      <c r="Q12" s="451"/>
      <c r="R12" s="451"/>
      <c r="S12" s="451"/>
      <c r="T12" s="451"/>
      <c r="U12" s="451"/>
      <c r="V12" s="451"/>
      <c r="W12" s="451"/>
      <c r="X12" s="452"/>
      <c r="AB12" s="66"/>
      <c r="AC12" s="66"/>
      <c r="AD12" s="66"/>
      <c r="AE12" s="66"/>
      <c r="AF12" s="66"/>
      <c r="AG12" s="66"/>
    </row>
    <row r="13" spans="1:33" ht="18" customHeight="1" x14ac:dyDescent="0.35">
      <c r="A13" s="405" t="s">
        <v>4</v>
      </c>
      <c r="B13" s="396"/>
      <c r="C13" s="396" t="s">
        <v>13</v>
      </c>
      <c r="D13" s="396"/>
      <c r="E13" s="396"/>
      <c r="F13" s="396"/>
      <c r="G13" s="396"/>
      <c r="H13" s="396"/>
      <c r="I13" s="396"/>
      <c r="J13" s="396"/>
      <c r="K13" s="396"/>
      <c r="L13" s="396"/>
      <c r="M13" s="396"/>
      <c r="N13" s="396" t="s">
        <v>252</v>
      </c>
      <c r="O13" s="396"/>
      <c r="P13" s="396"/>
      <c r="Q13" s="396"/>
      <c r="R13" s="396"/>
      <c r="S13" s="396"/>
      <c r="T13" s="396"/>
      <c r="U13" s="396"/>
      <c r="V13" s="396"/>
      <c r="W13" s="396"/>
      <c r="X13" s="401"/>
      <c r="AB13" s="66"/>
      <c r="AC13" s="66"/>
      <c r="AD13" s="66"/>
      <c r="AE13" s="66"/>
      <c r="AF13" s="66"/>
      <c r="AG13" s="66"/>
    </row>
    <row r="14" spans="1:33" ht="5.95" customHeight="1" x14ac:dyDescent="0.3">
      <c r="A14" s="98"/>
      <c r="B14" s="313"/>
      <c r="C14" s="313"/>
      <c r="D14" s="313"/>
      <c r="E14" s="313"/>
      <c r="F14" s="313"/>
      <c r="G14" s="313"/>
      <c r="H14" s="313"/>
      <c r="I14" s="313"/>
      <c r="J14" s="313"/>
      <c r="K14" s="313"/>
      <c r="L14" s="313"/>
      <c r="M14" s="313"/>
      <c r="N14" s="313"/>
      <c r="O14" s="313"/>
      <c r="P14" s="313"/>
      <c r="Q14" s="313"/>
      <c r="R14" s="313"/>
      <c r="S14" s="313"/>
      <c r="T14" s="313"/>
      <c r="U14" s="313"/>
      <c r="V14" s="313"/>
      <c r="W14" s="313"/>
      <c r="X14" s="314"/>
      <c r="AB14" s="66"/>
      <c r="AC14" s="66"/>
      <c r="AD14" s="66"/>
      <c r="AE14" s="66"/>
      <c r="AF14" s="66"/>
      <c r="AG14" s="66"/>
    </row>
    <row r="15" spans="1:33" ht="41.95" customHeight="1" x14ac:dyDescent="0.3">
      <c r="A15" s="397" t="s">
        <v>206</v>
      </c>
      <c r="B15" s="398"/>
      <c r="C15" s="370"/>
      <c r="D15" s="370"/>
      <c r="E15" s="370"/>
      <c r="F15" s="370"/>
      <c r="G15" s="370"/>
      <c r="H15" s="370"/>
      <c r="I15" s="370"/>
      <c r="J15" s="370"/>
      <c r="K15" s="370"/>
      <c r="L15" s="370"/>
      <c r="M15" s="370"/>
      <c r="N15" s="360"/>
      <c r="O15" s="361"/>
      <c r="P15" s="361"/>
      <c r="Q15" s="361"/>
      <c r="R15" s="361"/>
      <c r="S15" s="361"/>
      <c r="T15" s="361"/>
      <c r="U15" s="361"/>
      <c r="V15" s="361"/>
      <c r="W15" s="361"/>
      <c r="X15" s="362"/>
      <c r="AB15" s="66"/>
      <c r="AC15" s="66"/>
      <c r="AD15" s="66"/>
      <c r="AE15" s="66"/>
      <c r="AF15" s="66"/>
      <c r="AG15" s="66"/>
    </row>
    <row r="16" spans="1:33" s="87" customFormat="1" ht="5.15" customHeight="1" thickBot="1" x14ac:dyDescent="0.3">
      <c r="A16" s="315" t="s">
        <v>251</v>
      </c>
      <c r="B16" s="316"/>
      <c r="C16" s="316"/>
      <c r="D16" s="316"/>
      <c r="E16" s="316"/>
      <c r="F16" s="316"/>
      <c r="G16" s="316"/>
      <c r="H16" s="316"/>
      <c r="I16" s="316"/>
      <c r="J16" s="316"/>
      <c r="K16" s="316"/>
      <c r="L16" s="316"/>
      <c r="M16" s="316"/>
      <c r="N16" s="316"/>
      <c r="O16" s="316"/>
      <c r="P16" s="316"/>
      <c r="Q16" s="316"/>
      <c r="R16" s="316"/>
      <c r="S16" s="316"/>
      <c r="T16" s="316"/>
      <c r="U16" s="316"/>
      <c r="V16" s="316"/>
      <c r="W16" s="316"/>
      <c r="X16" s="400"/>
      <c r="AB16" s="66"/>
      <c r="AC16" s="66"/>
      <c r="AD16" s="66"/>
      <c r="AE16" s="66"/>
      <c r="AF16" s="66"/>
      <c r="AG16" s="66"/>
    </row>
    <row r="17" spans="1:39" ht="54" customHeight="1" x14ac:dyDescent="0.3">
      <c r="A17" s="397" t="s">
        <v>207</v>
      </c>
      <c r="B17" s="398"/>
      <c r="C17" s="371"/>
      <c r="D17" s="371"/>
      <c r="E17" s="371"/>
      <c r="F17" s="371"/>
      <c r="G17" s="371"/>
      <c r="H17" s="371"/>
      <c r="I17" s="371"/>
      <c r="J17" s="371"/>
      <c r="K17" s="371"/>
      <c r="L17" s="371"/>
      <c r="M17" s="371"/>
      <c r="N17" s="360"/>
      <c r="O17" s="361"/>
      <c r="P17" s="361"/>
      <c r="Q17" s="361"/>
      <c r="R17" s="361"/>
      <c r="S17" s="361"/>
      <c r="T17" s="361"/>
      <c r="U17" s="361"/>
      <c r="V17" s="361"/>
      <c r="W17" s="361"/>
      <c r="X17" s="362"/>
      <c r="AB17" s="304" t="s">
        <v>278</v>
      </c>
      <c r="AC17" s="305"/>
      <c r="AD17" s="305"/>
      <c r="AE17" s="306"/>
    </row>
    <row r="18" spans="1:39" ht="31.6" customHeight="1" thickBot="1" x14ac:dyDescent="0.35">
      <c r="A18" s="397" t="s">
        <v>24</v>
      </c>
      <c r="B18" s="398"/>
      <c r="C18" s="372"/>
      <c r="D18" s="373"/>
      <c r="E18" s="373"/>
      <c r="F18" s="373"/>
      <c r="G18" s="373"/>
      <c r="H18" s="373"/>
      <c r="I18" s="373"/>
      <c r="J18" s="373"/>
      <c r="K18" s="373"/>
      <c r="L18" s="373"/>
      <c r="M18" s="374"/>
      <c r="N18" s="363"/>
      <c r="O18" s="364"/>
      <c r="P18" s="364"/>
      <c r="Q18" s="364"/>
      <c r="R18" s="364"/>
      <c r="S18" s="364"/>
      <c r="T18" s="364"/>
      <c r="U18" s="364"/>
      <c r="V18" s="364"/>
      <c r="W18" s="364"/>
      <c r="X18" s="365"/>
      <c r="AB18" s="307"/>
      <c r="AC18" s="308"/>
      <c r="AD18" s="308"/>
      <c r="AE18" s="309"/>
    </row>
    <row r="19" spans="1:39" ht="6.65" customHeight="1" x14ac:dyDescent="0.3">
      <c r="A19" s="315" t="s">
        <v>209</v>
      </c>
      <c r="B19" s="316"/>
      <c r="C19" s="78"/>
      <c r="D19" s="78"/>
      <c r="E19" s="78"/>
      <c r="F19" s="78"/>
      <c r="G19" s="78"/>
      <c r="H19" s="78"/>
      <c r="I19" s="78"/>
      <c r="J19" s="78"/>
      <c r="K19" s="78"/>
      <c r="L19" s="78"/>
      <c r="M19" s="78"/>
      <c r="N19" s="78"/>
      <c r="O19" s="78"/>
      <c r="P19" s="78"/>
      <c r="Q19" s="78"/>
      <c r="R19" s="78"/>
      <c r="S19" s="78"/>
      <c r="T19" s="78"/>
      <c r="U19" s="78"/>
      <c r="V19" s="78"/>
      <c r="W19" s="78"/>
      <c r="X19" s="100"/>
      <c r="AB19" s="209"/>
      <c r="AC19" s="209"/>
      <c r="AD19" s="209"/>
    </row>
    <row r="20" spans="1:39" ht="59.95" customHeight="1" x14ac:dyDescent="0.3">
      <c r="A20" s="397" t="s">
        <v>210</v>
      </c>
      <c r="B20" s="398"/>
      <c r="C20" s="372"/>
      <c r="D20" s="373"/>
      <c r="E20" s="373"/>
      <c r="F20" s="373"/>
      <c r="G20" s="373"/>
      <c r="H20" s="373"/>
      <c r="I20" s="373"/>
      <c r="J20" s="373"/>
      <c r="K20" s="373"/>
      <c r="L20" s="373"/>
      <c r="M20" s="374"/>
      <c r="N20" s="360"/>
      <c r="O20" s="361"/>
      <c r="P20" s="361"/>
      <c r="Q20" s="361"/>
      <c r="R20" s="361"/>
      <c r="S20" s="361"/>
      <c r="T20" s="361"/>
      <c r="U20" s="361"/>
      <c r="V20" s="361"/>
      <c r="W20" s="361"/>
      <c r="X20" s="362"/>
      <c r="AB20" s="209"/>
      <c r="AC20" s="209"/>
      <c r="AD20" s="209"/>
    </row>
    <row r="21" spans="1:39" ht="15.8" customHeight="1" x14ac:dyDescent="0.3">
      <c r="A21" s="411"/>
      <c r="B21" s="412"/>
      <c r="C21" s="412"/>
      <c r="D21" s="412"/>
      <c r="E21" s="412"/>
      <c r="F21" s="412"/>
      <c r="G21" s="412"/>
      <c r="H21" s="412"/>
      <c r="I21" s="412"/>
      <c r="J21" s="412"/>
      <c r="K21" s="412"/>
      <c r="L21" s="412"/>
      <c r="M21" s="412"/>
      <c r="N21" s="412"/>
      <c r="O21" s="412"/>
      <c r="P21" s="412"/>
      <c r="Q21" s="412"/>
      <c r="R21" s="412"/>
      <c r="S21" s="412"/>
      <c r="T21" s="412"/>
      <c r="U21" s="412"/>
      <c r="V21" s="412"/>
      <c r="W21" s="412"/>
      <c r="X21" s="413"/>
    </row>
    <row r="22" spans="1:39" ht="21.05" customHeight="1" x14ac:dyDescent="0.3">
      <c r="A22" s="406" t="s">
        <v>3</v>
      </c>
      <c r="B22" s="369" t="s">
        <v>26</v>
      </c>
      <c r="C22" s="369"/>
      <c r="D22" s="369"/>
      <c r="E22" s="369"/>
      <c r="F22" s="369"/>
      <c r="G22" s="369"/>
      <c r="H22" s="369"/>
      <c r="I22" s="369"/>
      <c r="J22" s="369"/>
      <c r="K22" s="369" t="s">
        <v>27</v>
      </c>
      <c r="L22" s="369"/>
      <c r="M22" s="369"/>
      <c r="N22" s="369"/>
      <c r="O22" s="369"/>
      <c r="P22" s="369"/>
      <c r="Q22" s="369"/>
      <c r="R22" s="369"/>
      <c r="S22" s="369"/>
      <c r="T22" s="369"/>
      <c r="U22" s="369"/>
      <c r="V22" s="369"/>
      <c r="W22" s="369"/>
      <c r="X22" s="414"/>
      <c r="AA22" s="28"/>
      <c r="AB22" s="391" t="s">
        <v>44</v>
      </c>
      <c r="AC22" s="392"/>
      <c r="AD22" s="392"/>
      <c r="AE22" s="392"/>
      <c r="AF22" s="392"/>
      <c r="AG22" s="392"/>
      <c r="AH22" s="392"/>
      <c r="AI22" s="392"/>
      <c r="AJ22" s="392"/>
      <c r="AK22" s="392"/>
      <c r="AL22" s="392"/>
      <c r="AM22" s="393"/>
    </row>
    <row r="23" spans="1:39" ht="21.05" customHeight="1" x14ac:dyDescent="0.3">
      <c r="A23" s="407"/>
      <c r="B23" s="369"/>
      <c r="C23" s="369"/>
      <c r="D23" s="369"/>
      <c r="E23" s="369"/>
      <c r="F23" s="369"/>
      <c r="G23" s="369"/>
      <c r="H23" s="369"/>
      <c r="I23" s="369"/>
      <c r="J23" s="369"/>
      <c r="K23" s="369">
        <v>1</v>
      </c>
      <c r="L23" s="369"/>
      <c r="M23" s="369"/>
      <c r="N23" s="369">
        <v>2</v>
      </c>
      <c r="O23" s="369"/>
      <c r="P23" s="369"/>
      <c r="Q23" s="391">
        <v>3</v>
      </c>
      <c r="R23" s="392"/>
      <c r="S23" s="392"/>
      <c r="T23" s="392"/>
      <c r="U23" s="393"/>
      <c r="V23" s="391">
        <v>4</v>
      </c>
      <c r="W23" s="392"/>
      <c r="X23" s="394"/>
      <c r="AA23" s="28"/>
      <c r="AB23" s="358" t="s">
        <v>33</v>
      </c>
      <c r="AC23" s="395"/>
      <c r="AD23" s="395"/>
      <c r="AE23" s="359"/>
      <c r="AF23" s="358" t="s">
        <v>34</v>
      </c>
      <c r="AG23" s="359"/>
      <c r="AH23" s="358" t="s">
        <v>35</v>
      </c>
      <c r="AI23" s="395"/>
      <c r="AJ23" s="359"/>
      <c r="AK23" s="358" t="s">
        <v>36</v>
      </c>
      <c r="AL23" s="395"/>
      <c r="AM23" s="359"/>
    </row>
    <row r="24" spans="1:39" ht="29.5" customHeight="1" x14ac:dyDescent="0.3">
      <c r="A24" s="408" t="s">
        <v>29</v>
      </c>
      <c r="B24" s="376" t="s">
        <v>212</v>
      </c>
      <c r="C24" s="377"/>
      <c r="D24" s="377"/>
      <c r="E24" s="377"/>
      <c r="F24" s="377"/>
      <c r="G24" s="377"/>
      <c r="H24" s="377"/>
      <c r="I24" s="377"/>
      <c r="J24" s="378"/>
      <c r="K24" s="402"/>
      <c r="L24" s="403"/>
      <c r="M24" s="404"/>
      <c r="N24" s="402"/>
      <c r="O24" s="403"/>
      <c r="P24" s="404"/>
      <c r="Q24" s="332"/>
      <c r="R24" s="333"/>
      <c r="S24" s="333"/>
      <c r="T24" s="333"/>
      <c r="U24" s="334"/>
      <c r="V24" s="332"/>
      <c r="W24" s="333"/>
      <c r="X24" s="344"/>
      <c r="AB24" s="399" t="s">
        <v>179</v>
      </c>
      <c r="AC24" s="399"/>
      <c r="AD24" s="399"/>
      <c r="AE24" s="399"/>
      <c r="AF24" s="399" t="s">
        <v>38</v>
      </c>
      <c r="AG24" s="399"/>
      <c r="AH24" s="399" t="s">
        <v>40</v>
      </c>
      <c r="AI24" s="399"/>
      <c r="AJ24" s="399"/>
      <c r="AK24" s="399" t="s">
        <v>42</v>
      </c>
      <c r="AL24" s="399"/>
      <c r="AM24" s="399"/>
    </row>
    <row r="25" spans="1:39" ht="49.05" customHeight="1" x14ac:dyDescent="0.3">
      <c r="A25" s="409"/>
      <c r="B25" s="382" t="s">
        <v>211</v>
      </c>
      <c r="C25" s="383"/>
      <c r="D25" s="383"/>
      <c r="E25" s="383"/>
      <c r="F25" s="383"/>
      <c r="G25" s="383"/>
      <c r="H25" s="383"/>
      <c r="I25" s="383"/>
      <c r="J25" s="384"/>
      <c r="K25" s="385"/>
      <c r="L25" s="386"/>
      <c r="M25" s="387"/>
      <c r="N25" s="385"/>
      <c r="O25" s="386"/>
      <c r="P25" s="387"/>
      <c r="Q25" s="335"/>
      <c r="R25" s="336"/>
      <c r="S25" s="336"/>
      <c r="T25" s="336"/>
      <c r="U25" s="337"/>
      <c r="V25" s="335"/>
      <c r="W25" s="336"/>
      <c r="X25" s="345"/>
      <c r="AB25" s="388" t="s">
        <v>37</v>
      </c>
      <c r="AC25" s="388"/>
      <c r="AD25" s="388"/>
      <c r="AE25" s="388"/>
      <c r="AF25" s="388" t="s">
        <v>39</v>
      </c>
      <c r="AG25" s="388"/>
      <c r="AH25" s="388" t="s">
        <v>41</v>
      </c>
      <c r="AI25" s="388"/>
      <c r="AJ25" s="388"/>
      <c r="AK25" s="388" t="s">
        <v>43</v>
      </c>
      <c r="AL25" s="388"/>
      <c r="AM25" s="388"/>
    </row>
    <row r="26" spans="1:39" ht="63" customHeight="1" x14ac:dyDescent="0.3">
      <c r="A26" s="408" t="s">
        <v>30</v>
      </c>
      <c r="B26" s="376" t="s">
        <v>213</v>
      </c>
      <c r="C26" s="377"/>
      <c r="D26" s="377"/>
      <c r="E26" s="377"/>
      <c r="F26" s="377"/>
      <c r="G26" s="377"/>
      <c r="H26" s="377"/>
      <c r="I26" s="377"/>
      <c r="J26" s="378"/>
      <c r="K26" s="402"/>
      <c r="L26" s="403"/>
      <c r="M26" s="404"/>
      <c r="N26" s="402"/>
      <c r="O26" s="403"/>
      <c r="P26" s="404"/>
      <c r="Q26" s="332"/>
      <c r="R26" s="333"/>
      <c r="S26" s="333"/>
      <c r="T26" s="333"/>
      <c r="U26" s="334"/>
      <c r="V26" s="332"/>
      <c r="W26" s="333"/>
      <c r="X26" s="344"/>
      <c r="AB26" s="453" t="s">
        <v>187</v>
      </c>
      <c r="AC26" s="454"/>
      <c r="AD26" s="454"/>
      <c r="AE26" s="455"/>
      <c r="AF26" s="453" t="s">
        <v>188</v>
      </c>
      <c r="AG26" s="455"/>
      <c r="AH26" s="453" t="s">
        <v>48</v>
      </c>
      <c r="AI26" s="454"/>
      <c r="AJ26" s="455"/>
      <c r="AK26" s="453" t="s">
        <v>51</v>
      </c>
      <c r="AL26" s="454"/>
      <c r="AM26" s="455"/>
    </row>
    <row r="27" spans="1:39" ht="68.55" customHeight="1" x14ac:dyDescent="0.3">
      <c r="A27" s="410"/>
      <c r="B27" s="379" t="s">
        <v>214</v>
      </c>
      <c r="C27" s="380"/>
      <c r="D27" s="380"/>
      <c r="E27" s="380"/>
      <c r="F27" s="380"/>
      <c r="G27" s="380"/>
      <c r="H27" s="380"/>
      <c r="I27" s="380"/>
      <c r="J27" s="381"/>
      <c r="K27" s="355"/>
      <c r="L27" s="356"/>
      <c r="M27" s="357"/>
      <c r="N27" s="355"/>
      <c r="O27" s="356"/>
      <c r="P27" s="357"/>
      <c r="Q27" s="338"/>
      <c r="R27" s="339"/>
      <c r="S27" s="339"/>
      <c r="T27" s="339"/>
      <c r="U27" s="340"/>
      <c r="V27" s="338"/>
      <c r="W27" s="339"/>
      <c r="X27" s="346"/>
      <c r="AB27" s="456" t="s">
        <v>45</v>
      </c>
      <c r="AC27" s="458"/>
      <c r="AD27" s="458"/>
      <c r="AE27" s="457"/>
      <c r="AF27" s="456" t="s">
        <v>189</v>
      </c>
      <c r="AG27" s="457"/>
      <c r="AH27" s="456" t="s">
        <v>49</v>
      </c>
      <c r="AI27" s="458"/>
      <c r="AJ27" s="457"/>
      <c r="AK27" s="456" t="s">
        <v>52</v>
      </c>
      <c r="AL27" s="458"/>
      <c r="AM27" s="457"/>
    </row>
    <row r="28" spans="1:39" ht="57.05" customHeight="1" x14ac:dyDescent="0.3">
      <c r="A28" s="409"/>
      <c r="B28" s="382" t="s">
        <v>215</v>
      </c>
      <c r="C28" s="383"/>
      <c r="D28" s="383"/>
      <c r="E28" s="383"/>
      <c r="F28" s="383"/>
      <c r="G28" s="383"/>
      <c r="H28" s="383"/>
      <c r="I28" s="383"/>
      <c r="J28" s="384"/>
      <c r="K28" s="385"/>
      <c r="L28" s="386"/>
      <c r="M28" s="387"/>
      <c r="N28" s="385"/>
      <c r="O28" s="386"/>
      <c r="P28" s="387"/>
      <c r="Q28" s="335"/>
      <c r="R28" s="336"/>
      <c r="S28" s="336"/>
      <c r="T28" s="336"/>
      <c r="U28" s="337"/>
      <c r="V28" s="335"/>
      <c r="W28" s="336"/>
      <c r="X28" s="345"/>
      <c r="AB28" s="462" t="s">
        <v>46</v>
      </c>
      <c r="AC28" s="464"/>
      <c r="AD28" s="464"/>
      <c r="AE28" s="463"/>
      <c r="AF28" s="462" t="s">
        <v>47</v>
      </c>
      <c r="AG28" s="463"/>
      <c r="AH28" s="462" t="s">
        <v>50</v>
      </c>
      <c r="AI28" s="464"/>
      <c r="AJ28" s="463"/>
      <c r="AK28" s="462" t="s">
        <v>53</v>
      </c>
      <c r="AL28" s="464"/>
      <c r="AM28" s="463"/>
    </row>
    <row r="29" spans="1:39" ht="67.05" customHeight="1" x14ac:dyDescent="0.3">
      <c r="A29" s="408" t="s">
        <v>31</v>
      </c>
      <c r="B29" s="376" t="s">
        <v>216</v>
      </c>
      <c r="C29" s="377"/>
      <c r="D29" s="377"/>
      <c r="E29" s="377"/>
      <c r="F29" s="377"/>
      <c r="G29" s="377"/>
      <c r="H29" s="377"/>
      <c r="I29" s="377"/>
      <c r="J29" s="378"/>
      <c r="K29" s="402"/>
      <c r="L29" s="403"/>
      <c r="M29" s="404"/>
      <c r="N29" s="402"/>
      <c r="O29" s="403"/>
      <c r="P29" s="404"/>
      <c r="Q29" s="332"/>
      <c r="R29" s="333"/>
      <c r="S29" s="333"/>
      <c r="T29" s="333"/>
      <c r="U29" s="334"/>
      <c r="V29" s="332"/>
      <c r="W29" s="333"/>
      <c r="X29" s="344"/>
      <c r="AB29" s="453" t="s">
        <v>54</v>
      </c>
      <c r="AC29" s="454"/>
      <c r="AD29" s="454"/>
      <c r="AE29" s="455"/>
      <c r="AF29" s="453" t="s">
        <v>55</v>
      </c>
      <c r="AG29" s="455"/>
      <c r="AH29" s="453" t="s">
        <v>56</v>
      </c>
      <c r="AI29" s="454"/>
      <c r="AJ29" s="455"/>
      <c r="AK29" s="453" t="s">
        <v>57</v>
      </c>
      <c r="AL29" s="454"/>
      <c r="AM29" s="455"/>
    </row>
    <row r="30" spans="1:39" ht="59.15" customHeight="1" x14ac:dyDescent="0.3">
      <c r="A30" s="410"/>
      <c r="B30" s="379" t="s">
        <v>217</v>
      </c>
      <c r="C30" s="380"/>
      <c r="D30" s="380"/>
      <c r="E30" s="380"/>
      <c r="F30" s="380"/>
      <c r="G30" s="380"/>
      <c r="H30" s="380"/>
      <c r="I30" s="380"/>
      <c r="J30" s="381"/>
      <c r="K30" s="355"/>
      <c r="L30" s="356"/>
      <c r="M30" s="357"/>
      <c r="N30" s="355"/>
      <c r="O30" s="356"/>
      <c r="P30" s="357"/>
      <c r="Q30" s="338"/>
      <c r="R30" s="339"/>
      <c r="S30" s="339"/>
      <c r="T30" s="339"/>
      <c r="U30" s="340"/>
      <c r="V30" s="338"/>
      <c r="W30" s="339"/>
      <c r="X30" s="346"/>
      <c r="AB30" s="456" t="s">
        <v>58</v>
      </c>
      <c r="AC30" s="458"/>
      <c r="AD30" s="458"/>
      <c r="AE30" s="457"/>
      <c r="AF30" s="456" t="s">
        <v>59</v>
      </c>
      <c r="AG30" s="457"/>
      <c r="AH30" s="456" t="s">
        <v>60</v>
      </c>
      <c r="AI30" s="458"/>
      <c r="AJ30" s="457"/>
      <c r="AK30" s="456" t="s">
        <v>61</v>
      </c>
      <c r="AL30" s="458"/>
      <c r="AM30" s="457"/>
    </row>
    <row r="31" spans="1:39" ht="39.049999999999997" customHeight="1" x14ac:dyDescent="0.3">
      <c r="A31" s="409"/>
      <c r="B31" s="382" t="s">
        <v>218</v>
      </c>
      <c r="C31" s="383"/>
      <c r="D31" s="383"/>
      <c r="E31" s="383"/>
      <c r="F31" s="383"/>
      <c r="G31" s="383"/>
      <c r="H31" s="383"/>
      <c r="I31" s="383"/>
      <c r="J31" s="384"/>
      <c r="K31" s="385"/>
      <c r="L31" s="386"/>
      <c r="M31" s="387"/>
      <c r="N31" s="385"/>
      <c r="O31" s="386"/>
      <c r="P31" s="387"/>
      <c r="Q31" s="335"/>
      <c r="R31" s="336"/>
      <c r="S31" s="336"/>
      <c r="T31" s="336"/>
      <c r="U31" s="337"/>
      <c r="V31" s="335"/>
      <c r="W31" s="336"/>
      <c r="X31" s="345"/>
      <c r="AB31" s="462" t="s">
        <v>62</v>
      </c>
      <c r="AC31" s="464"/>
      <c r="AD31" s="464"/>
      <c r="AE31" s="463"/>
      <c r="AF31" s="462" t="s">
        <v>63</v>
      </c>
      <c r="AG31" s="463"/>
      <c r="AH31" s="462" t="s">
        <v>64</v>
      </c>
      <c r="AI31" s="464"/>
      <c r="AJ31" s="463"/>
      <c r="AK31" s="462" t="s">
        <v>65</v>
      </c>
      <c r="AL31" s="464"/>
      <c r="AM31" s="463"/>
    </row>
    <row r="32" spans="1:39" ht="91.55" customHeight="1" x14ac:dyDescent="0.3">
      <c r="A32" s="119" t="s">
        <v>32</v>
      </c>
      <c r="B32" s="352" t="s">
        <v>219</v>
      </c>
      <c r="C32" s="353"/>
      <c r="D32" s="353"/>
      <c r="E32" s="353"/>
      <c r="F32" s="353"/>
      <c r="G32" s="353"/>
      <c r="H32" s="353"/>
      <c r="I32" s="353"/>
      <c r="J32" s="354"/>
      <c r="K32" s="366"/>
      <c r="L32" s="367"/>
      <c r="M32" s="368"/>
      <c r="N32" s="366"/>
      <c r="O32" s="367"/>
      <c r="P32" s="368"/>
      <c r="Q32" s="341"/>
      <c r="R32" s="342"/>
      <c r="S32" s="342"/>
      <c r="T32" s="342"/>
      <c r="U32" s="343"/>
      <c r="V32" s="341"/>
      <c r="W32" s="342"/>
      <c r="X32" s="375"/>
      <c r="AB32" s="459" t="s">
        <v>66</v>
      </c>
      <c r="AC32" s="460"/>
      <c r="AD32" s="460"/>
      <c r="AE32" s="461"/>
      <c r="AF32" s="459" t="s">
        <v>67</v>
      </c>
      <c r="AG32" s="461"/>
      <c r="AH32" s="459" t="s">
        <v>68</v>
      </c>
      <c r="AI32" s="460"/>
      <c r="AJ32" s="461"/>
      <c r="AK32" s="459" t="s">
        <v>69</v>
      </c>
      <c r="AL32" s="460"/>
      <c r="AM32" s="461"/>
    </row>
    <row r="33" spans="1:24" ht="34.5" customHeight="1" thickBot="1" x14ac:dyDescent="0.35">
      <c r="A33" s="389" t="s">
        <v>253</v>
      </c>
      <c r="B33" s="377"/>
      <c r="C33" s="377"/>
      <c r="D33" s="377"/>
      <c r="E33" s="377"/>
      <c r="F33" s="377"/>
      <c r="G33" s="377"/>
      <c r="H33" s="377"/>
      <c r="I33" s="377"/>
      <c r="J33" s="377"/>
      <c r="K33" s="377"/>
      <c r="L33" s="377"/>
      <c r="M33" s="377"/>
      <c r="N33" s="377"/>
      <c r="O33" s="377"/>
      <c r="P33" s="377"/>
      <c r="Q33" s="377"/>
      <c r="R33" s="377"/>
      <c r="S33" s="377"/>
      <c r="T33" s="377"/>
      <c r="U33" s="377"/>
      <c r="V33" s="377"/>
      <c r="W33" s="377"/>
      <c r="X33" s="390"/>
    </row>
    <row r="34" spans="1:24" ht="9.6999999999999993" hidden="1" customHeight="1" thickBot="1" x14ac:dyDescent="0.35">
      <c r="A34" s="118"/>
      <c r="B34" s="115"/>
      <c r="C34" s="104"/>
      <c r="D34" s="2"/>
      <c r="E34" s="26"/>
      <c r="F34" s="26"/>
      <c r="G34" s="26"/>
      <c r="H34" s="26"/>
      <c r="I34" s="26"/>
      <c r="J34" s="26"/>
      <c r="X34" s="101"/>
    </row>
    <row r="35" spans="1:24" ht="25.5" customHeight="1" thickBot="1" x14ac:dyDescent="0.35">
      <c r="A35" s="317"/>
      <c r="B35" s="318"/>
      <c r="C35" s="318"/>
      <c r="D35" s="318"/>
      <c r="E35" s="318"/>
      <c r="F35" s="318"/>
      <c r="G35" s="318"/>
      <c r="H35" s="318"/>
      <c r="I35" s="318"/>
      <c r="J35" s="318"/>
      <c r="K35" s="318"/>
      <c r="L35" s="318"/>
      <c r="M35" s="318"/>
      <c r="N35" s="318"/>
      <c r="O35" s="318"/>
      <c r="P35" s="318"/>
      <c r="Q35" s="318"/>
      <c r="R35" s="318"/>
      <c r="S35" s="318"/>
      <c r="T35" s="318"/>
      <c r="U35" s="318"/>
      <c r="V35" s="318"/>
      <c r="W35" s="318"/>
      <c r="X35" s="319"/>
    </row>
    <row r="36" spans="1:24" ht="25.5" customHeight="1" thickBot="1" x14ac:dyDescent="0.55000000000000004">
      <c r="A36" s="350" t="s">
        <v>80</v>
      </c>
      <c r="B36" s="351"/>
      <c r="C36" s="351"/>
      <c r="D36" s="351"/>
      <c r="E36" s="351"/>
      <c r="F36" s="351"/>
      <c r="G36" s="351"/>
      <c r="H36" s="351"/>
      <c r="I36" s="351"/>
      <c r="J36" s="351"/>
      <c r="K36" s="347"/>
      <c r="L36" s="348"/>
      <c r="M36" s="348"/>
      <c r="N36" s="348"/>
      <c r="O36" s="348"/>
      <c r="P36" s="348"/>
      <c r="Q36" s="348"/>
      <c r="R36" s="348"/>
      <c r="S36" s="348"/>
      <c r="T36" s="348"/>
      <c r="U36" s="348"/>
      <c r="V36" s="348"/>
      <c r="W36" s="348"/>
      <c r="X36" s="349"/>
    </row>
    <row r="37" spans="1:24" ht="41.55" customHeight="1" thickBot="1" x14ac:dyDescent="0.35">
      <c r="A37" s="81"/>
      <c r="B37" s="80"/>
      <c r="C37" s="80"/>
      <c r="D37" s="80"/>
      <c r="E37" s="80"/>
      <c r="F37" s="80"/>
      <c r="G37" s="80"/>
      <c r="H37" s="80"/>
      <c r="I37" s="80"/>
      <c r="K37" s="310" t="s">
        <v>70</v>
      </c>
      <c r="L37" s="311"/>
      <c r="M37" s="311"/>
      <c r="N37" s="311"/>
      <c r="O37" s="311"/>
      <c r="P37" s="311"/>
      <c r="Q37" s="311"/>
      <c r="R37" s="311"/>
      <c r="S37" s="311"/>
      <c r="T37" s="311"/>
      <c r="U37" s="311"/>
      <c r="V37" s="311"/>
      <c r="W37" s="311"/>
      <c r="X37" s="312"/>
    </row>
    <row r="38" spans="1:24" ht="25.5" customHeight="1" thickBot="1" x14ac:dyDescent="0.35">
      <c r="A38" s="329" t="s">
        <v>23</v>
      </c>
      <c r="B38" s="330"/>
      <c r="C38" s="330"/>
      <c r="D38" s="330"/>
      <c r="E38" s="330"/>
      <c r="F38" s="330"/>
      <c r="G38" s="330"/>
      <c r="H38" s="330"/>
      <c r="I38" s="330"/>
      <c r="J38" s="330"/>
      <c r="K38" s="330"/>
      <c r="L38" s="330"/>
      <c r="M38" s="330"/>
      <c r="N38" s="330"/>
      <c r="O38" s="330"/>
      <c r="P38" s="330"/>
      <c r="Q38" s="330"/>
      <c r="R38" s="330"/>
      <c r="S38" s="330"/>
      <c r="T38" s="330"/>
      <c r="U38" s="330"/>
      <c r="V38" s="330"/>
      <c r="W38" s="330"/>
      <c r="X38" s="331"/>
    </row>
    <row r="39" spans="1:24" ht="23.95" customHeight="1" x14ac:dyDescent="0.3">
      <c r="A39" s="320" t="s">
        <v>267</v>
      </c>
      <c r="B39" s="321"/>
      <c r="C39" s="321"/>
      <c r="D39" s="321"/>
      <c r="E39" s="321"/>
      <c r="F39" s="321"/>
      <c r="G39" s="321"/>
      <c r="H39" s="321"/>
      <c r="I39" s="321"/>
      <c r="J39" s="321"/>
      <c r="K39" s="321"/>
      <c r="L39" s="321"/>
      <c r="M39" s="321"/>
      <c r="N39" s="321"/>
      <c r="O39" s="321"/>
      <c r="P39" s="321"/>
      <c r="Q39" s="321"/>
      <c r="R39" s="321"/>
      <c r="S39" s="321"/>
      <c r="T39" s="321"/>
      <c r="U39" s="321"/>
      <c r="V39" s="321"/>
      <c r="W39" s="321"/>
      <c r="X39" s="322"/>
    </row>
    <row r="40" spans="1:24" ht="10.55" customHeight="1" x14ac:dyDescent="0.3">
      <c r="A40" s="323"/>
      <c r="B40" s="324"/>
      <c r="C40" s="324"/>
      <c r="D40" s="324"/>
      <c r="E40" s="324"/>
      <c r="F40" s="324"/>
      <c r="G40" s="324"/>
      <c r="H40" s="324"/>
      <c r="I40" s="324"/>
      <c r="J40" s="324"/>
      <c r="K40" s="324"/>
      <c r="L40" s="324"/>
      <c r="M40" s="324"/>
      <c r="N40" s="324"/>
      <c r="O40" s="324"/>
      <c r="P40" s="324"/>
      <c r="Q40" s="324"/>
      <c r="R40" s="324"/>
      <c r="S40" s="324"/>
      <c r="T40" s="324"/>
      <c r="U40" s="324"/>
      <c r="V40" s="324"/>
      <c r="W40" s="324"/>
      <c r="X40" s="325"/>
    </row>
    <row r="41" spans="1:24" ht="13.6" customHeight="1" x14ac:dyDescent="0.3">
      <c r="A41" s="323"/>
      <c r="B41" s="324"/>
      <c r="C41" s="324"/>
      <c r="D41" s="324"/>
      <c r="E41" s="324"/>
      <c r="F41" s="324"/>
      <c r="G41" s="324"/>
      <c r="H41" s="324"/>
      <c r="I41" s="324"/>
      <c r="J41" s="324"/>
      <c r="K41" s="324"/>
      <c r="L41" s="324"/>
      <c r="M41" s="324"/>
      <c r="N41" s="324"/>
      <c r="O41" s="324"/>
      <c r="P41" s="324"/>
      <c r="Q41" s="324"/>
      <c r="R41" s="324"/>
      <c r="S41" s="324"/>
      <c r="T41" s="324"/>
      <c r="U41" s="324"/>
      <c r="V41" s="324"/>
      <c r="W41" s="324"/>
      <c r="X41" s="325"/>
    </row>
    <row r="42" spans="1:24" ht="129.75" customHeight="1" thickBot="1" x14ac:dyDescent="0.35">
      <c r="A42" s="326"/>
      <c r="B42" s="327"/>
      <c r="C42" s="327"/>
      <c r="D42" s="327"/>
      <c r="E42" s="327"/>
      <c r="F42" s="327"/>
      <c r="G42" s="327"/>
      <c r="H42" s="327"/>
      <c r="I42" s="327"/>
      <c r="J42" s="327"/>
      <c r="K42" s="327"/>
      <c r="L42" s="327"/>
      <c r="M42" s="327"/>
      <c r="N42" s="327"/>
      <c r="O42" s="327"/>
      <c r="P42" s="327"/>
      <c r="Q42" s="327"/>
      <c r="R42" s="327"/>
      <c r="S42" s="327"/>
      <c r="T42" s="327"/>
      <c r="U42" s="327"/>
      <c r="V42" s="327"/>
      <c r="W42" s="327"/>
      <c r="X42" s="328"/>
    </row>
  </sheetData>
  <sheetProtection selectLockedCells="1"/>
  <mergeCells count="137">
    <mergeCell ref="AK32:AM32"/>
    <mergeCell ref="AF29:AG29"/>
    <mergeCell ref="AH29:AJ29"/>
    <mergeCell ref="AK29:AM29"/>
    <mergeCell ref="AB30:AE30"/>
    <mergeCell ref="AF30:AG30"/>
    <mergeCell ref="AH30:AJ30"/>
    <mergeCell ref="AK30:AM30"/>
    <mergeCell ref="AF32:AG32"/>
    <mergeCell ref="AB32:AE32"/>
    <mergeCell ref="AK31:AM31"/>
    <mergeCell ref="AH31:AJ31"/>
    <mergeCell ref="AF31:AG31"/>
    <mergeCell ref="AB31:AE31"/>
    <mergeCell ref="O10:X10"/>
    <mergeCell ref="N2:X2"/>
    <mergeCell ref="A12:X12"/>
    <mergeCell ref="AB29:AE29"/>
    <mergeCell ref="AF27:AG27"/>
    <mergeCell ref="AB27:AE27"/>
    <mergeCell ref="AH32:AJ32"/>
    <mergeCell ref="AK26:AM26"/>
    <mergeCell ref="AK27:AM27"/>
    <mergeCell ref="AF28:AG28"/>
    <mergeCell ref="AF26:AG26"/>
    <mergeCell ref="AB26:AE26"/>
    <mergeCell ref="AH26:AJ26"/>
    <mergeCell ref="AH27:AJ27"/>
    <mergeCell ref="AH28:AJ28"/>
    <mergeCell ref="AK28:AM28"/>
    <mergeCell ref="AB28:AE28"/>
    <mergeCell ref="V29:X29"/>
    <mergeCell ref="AF24:AG24"/>
    <mergeCell ref="AH24:AJ24"/>
    <mergeCell ref="AK24:AM24"/>
    <mergeCell ref="AF25:AG25"/>
    <mergeCell ref="AH25:AJ25"/>
    <mergeCell ref="AK25:AM25"/>
    <mergeCell ref="A3:X3"/>
    <mergeCell ref="A5:C5"/>
    <mergeCell ref="A2:C2"/>
    <mergeCell ref="E5:X6"/>
    <mergeCell ref="A8:B8"/>
    <mergeCell ref="A4:X4"/>
    <mergeCell ref="E8:M9"/>
    <mergeCell ref="N8:N9"/>
    <mergeCell ref="O8:X9"/>
    <mergeCell ref="A6:C6"/>
    <mergeCell ref="A29:A31"/>
    <mergeCell ref="N24:P24"/>
    <mergeCell ref="N26:P26"/>
    <mergeCell ref="N29:P29"/>
    <mergeCell ref="K23:M23"/>
    <mergeCell ref="B30:J30"/>
    <mergeCell ref="B31:J31"/>
    <mergeCell ref="K25:M25"/>
    <mergeCell ref="N25:P25"/>
    <mergeCell ref="N27:P27"/>
    <mergeCell ref="K28:M28"/>
    <mergeCell ref="N28:P28"/>
    <mergeCell ref="K29:M29"/>
    <mergeCell ref="B25:J25"/>
    <mergeCell ref="B22:J23"/>
    <mergeCell ref="K22:X22"/>
    <mergeCell ref="V30:X30"/>
    <mergeCell ref="A33:X33"/>
    <mergeCell ref="AB22:AM22"/>
    <mergeCell ref="B24:J24"/>
    <mergeCell ref="Q23:U23"/>
    <mergeCell ref="V23:X23"/>
    <mergeCell ref="AB23:AE23"/>
    <mergeCell ref="C13:M13"/>
    <mergeCell ref="A15:B15"/>
    <mergeCell ref="A17:B17"/>
    <mergeCell ref="A18:B18"/>
    <mergeCell ref="A20:B20"/>
    <mergeCell ref="C20:M20"/>
    <mergeCell ref="AB24:AE24"/>
    <mergeCell ref="C16:X16"/>
    <mergeCell ref="N13:X13"/>
    <mergeCell ref="K24:M24"/>
    <mergeCell ref="A13:B13"/>
    <mergeCell ref="K26:M26"/>
    <mergeCell ref="A22:A23"/>
    <mergeCell ref="A24:A25"/>
    <mergeCell ref="A26:A28"/>
    <mergeCell ref="A21:X21"/>
    <mergeCell ref="AK23:AM23"/>
    <mergeCell ref="AH23:AJ23"/>
    <mergeCell ref="A36:J36"/>
    <mergeCell ref="B32:J32"/>
    <mergeCell ref="K27:M27"/>
    <mergeCell ref="AF23:AG23"/>
    <mergeCell ref="N15:X15"/>
    <mergeCell ref="N20:X20"/>
    <mergeCell ref="N17:X18"/>
    <mergeCell ref="N32:P32"/>
    <mergeCell ref="N23:P23"/>
    <mergeCell ref="C15:M15"/>
    <mergeCell ref="C17:M17"/>
    <mergeCell ref="C18:M18"/>
    <mergeCell ref="V31:X31"/>
    <mergeCell ref="V32:X32"/>
    <mergeCell ref="B26:J26"/>
    <mergeCell ref="B27:J27"/>
    <mergeCell ref="B28:J28"/>
    <mergeCell ref="B29:J29"/>
    <mergeCell ref="K30:M30"/>
    <mergeCell ref="N30:P30"/>
    <mergeCell ref="K31:M31"/>
    <mergeCell ref="N31:P31"/>
    <mergeCell ref="AB25:AE25"/>
    <mergeCell ref="K32:M32"/>
    <mergeCell ref="B1:X1"/>
    <mergeCell ref="AB17:AE18"/>
    <mergeCell ref="K37:X37"/>
    <mergeCell ref="B14:X14"/>
    <mergeCell ref="A16:B16"/>
    <mergeCell ref="A19:B19"/>
    <mergeCell ref="A35:X35"/>
    <mergeCell ref="A39:X42"/>
    <mergeCell ref="A38:X38"/>
    <mergeCell ref="Q24:U24"/>
    <mergeCell ref="Q25:U25"/>
    <mergeCell ref="Q26:U26"/>
    <mergeCell ref="Q27:U27"/>
    <mergeCell ref="Q28:U28"/>
    <mergeCell ref="Q29:U29"/>
    <mergeCell ref="Q30:U30"/>
    <mergeCell ref="Q31:U31"/>
    <mergeCell ref="Q32:U32"/>
    <mergeCell ref="V24:X24"/>
    <mergeCell ref="V25:X25"/>
    <mergeCell ref="V26:X26"/>
    <mergeCell ref="V27:X27"/>
    <mergeCell ref="V28:X28"/>
    <mergeCell ref="K36:X36"/>
  </mergeCells>
  <dataValidations disablePrompts="1" count="2">
    <dataValidation type="textLength" allowBlank="1" showInputMessage="1" showErrorMessage="1" error="Seule possibilité : &quot;X&quot;" sqref="K24:X32" xr:uid="{00000000-0002-0000-0100-000000000000}">
      <formula1>1</formula1>
      <formula2>1</formula2>
    </dataValidation>
    <dataValidation type="date" allowBlank="1" showInputMessage="1" showErrorMessage="1" prompt="Format de saisie JJ/MM/AAAA" sqref="O8:X9" xr:uid="{00000000-0002-0000-0100-000001000000}">
      <formula1>44805</formula1>
      <formula2>45107</formula2>
    </dataValidation>
  </dataValidations>
  <printOptions horizontalCentered="1" verticalCentered="1"/>
  <pageMargins left="0.39370078740157483" right="0.35433070866141736" top="0.39370078740157483" bottom="0.47244094488188981" header="0.31496062992125984" footer="0.31496062992125984"/>
  <pageSetup paperSize="9" scale="52" orientation="portrait" verticalDpi="300" r:id="rId1"/>
  <headerFooter>
    <oddFooter xml:space="preserve">&amp;L&amp;"-,Italique"&amp;12Académie de Versailles - CAP Equipier Polyvalent du Commerce - Bertrand CHAPEL IEN Economie-gestion </oddFooter>
  </headerFooter>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tabColor theme="6" tint="0.79998168889431442"/>
    <pageSetUpPr fitToPage="1"/>
  </sheetPr>
  <dimension ref="A1:AL42"/>
  <sheetViews>
    <sheetView showGridLines="0" zoomScale="90" zoomScaleNormal="90" zoomScalePageLayoutView="70" workbookViewId="0"/>
  </sheetViews>
  <sheetFormatPr baseColWidth="10" defaultColWidth="11" defaultRowHeight="25.5" customHeight="1" x14ac:dyDescent="0.3"/>
  <cols>
    <col min="1" max="1" width="40.5" customWidth="1"/>
    <col min="2" max="2" width="39.5" customWidth="1"/>
    <col min="3" max="3" width="20.19921875" customWidth="1"/>
    <col min="4" max="4" width="2.69921875" customWidth="1"/>
    <col min="5" max="5" width="3.5" customWidth="1"/>
    <col min="6" max="9" width="2.296875" customWidth="1"/>
    <col min="10" max="10" width="3.5" customWidth="1"/>
    <col min="11" max="11" width="2.19921875" customWidth="1"/>
    <col min="12" max="13" width="3.5" customWidth="1"/>
    <col min="14" max="15" width="2.296875" customWidth="1"/>
    <col min="16" max="16" width="3.5" customWidth="1"/>
    <col min="17" max="21" width="1.796875" customWidth="1"/>
    <col min="22" max="22" width="3.5" customWidth="1"/>
    <col min="23" max="23" width="2.296875" customWidth="1"/>
    <col min="24" max="24" width="3.5" customWidth="1"/>
    <col min="25" max="25" width="9.8984375" customWidth="1"/>
    <col min="26" max="26" width="3.19921875" customWidth="1"/>
    <col min="30" max="30" width="17.69921875" customWidth="1"/>
    <col min="31" max="31" width="9.19921875" customWidth="1"/>
    <col min="32" max="32" width="50.69921875" customWidth="1"/>
    <col min="35" max="35" width="38.5" customWidth="1"/>
    <col min="38" max="38" width="33.296875" customWidth="1"/>
  </cols>
  <sheetData>
    <row r="1" spans="1:32" ht="50.95" customHeight="1" thickBot="1" x14ac:dyDescent="0.35">
      <c r="A1" s="225" t="s">
        <v>275</v>
      </c>
      <c r="B1" s="465" t="s">
        <v>28</v>
      </c>
      <c r="C1" s="466"/>
      <c r="D1" s="466"/>
      <c r="E1" s="466"/>
      <c r="F1" s="466"/>
      <c r="G1" s="466"/>
      <c r="H1" s="466"/>
      <c r="I1" s="466"/>
      <c r="J1" s="466"/>
      <c r="K1" s="466"/>
      <c r="L1" s="466"/>
      <c r="M1" s="466"/>
      <c r="N1" s="466"/>
      <c r="O1" s="466"/>
      <c r="P1" s="466"/>
      <c r="Q1" s="466"/>
      <c r="R1" s="466"/>
      <c r="S1" s="466"/>
      <c r="T1" s="466"/>
      <c r="U1" s="466"/>
      <c r="V1" s="466"/>
      <c r="W1" s="466"/>
      <c r="X1" s="467"/>
    </row>
    <row r="2" spans="1:32" ht="35.450000000000003" customHeight="1" thickBot="1" x14ac:dyDescent="0.35">
      <c r="A2" s="292" t="s">
        <v>71</v>
      </c>
      <c r="B2" s="293"/>
      <c r="C2" s="293"/>
      <c r="F2" s="88" t="s">
        <v>0</v>
      </c>
      <c r="G2" s="88"/>
      <c r="H2" s="88"/>
      <c r="I2" s="88"/>
      <c r="J2" s="88"/>
      <c r="K2" s="88"/>
      <c r="L2" s="88"/>
      <c r="M2" s="88"/>
      <c r="N2" s="540">
        <f>+'1-Candidat, établissement'!G2</f>
        <v>2023</v>
      </c>
      <c r="O2" s="541"/>
      <c r="P2" s="541"/>
      <c r="Q2" s="541"/>
      <c r="R2" s="541"/>
      <c r="S2" s="541"/>
      <c r="T2" s="541"/>
      <c r="U2" s="541"/>
      <c r="V2" s="541"/>
      <c r="W2" s="541"/>
      <c r="X2" s="542"/>
    </row>
    <row r="3" spans="1:32" ht="30.05" customHeight="1" x14ac:dyDescent="0.3">
      <c r="A3" s="415" t="s">
        <v>20</v>
      </c>
      <c r="B3" s="416"/>
      <c r="C3" s="416"/>
      <c r="D3" s="416"/>
      <c r="E3" s="416"/>
      <c r="F3" s="416"/>
      <c r="G3" s="416"/>
      <c r="H3" s="416"/>
      <c r="I3" s="416"/>
      <c r="J3" s="416"/>
      <c r="K3" s="416"/>
      <c r="L3" s="416"/>
      <c r="M3" s="416"/>
      <c r="N3" s="416"/>
      <c r="O3" s="416"/>
      <c r="P3" s="416"/>
      <c r="Q3" s="416"/>
      <c r="R3" s="416"/>
      <c r="S3" s="416"/>
      <c r="T3" s="416"/>
      <c r="U3" s="416"/>
      <c r="V3" s="416"/>
      <c r="W3" s="416"/>
      <c r="X3" s="417"/>
    </row>
    <row r="4" spans="1:32" ht="50.95" customHeight="1" thickBot="1" x14ac:dyDescent="0.35">
      <c r="A4" s="429" t="s">
        <v>73</v>
      </c>
      <c r="B4" s="430"/>
      <c r="C4" s="430"/>
      <c r="D4" s="430"/>
      <c r="E4" s="430"/>
      <c r="F4" s="430"/>
      <c r="G4" s="430"/>
      <c r="H4" s="430"/>
      <c r="I4" s="430"/>
      <c r="J4" s="430"/>
      <c r="K4" s="430"/>
      <c r="L4" s="430"/>
      <c r="M4" s="430"/>
      <c r="N4" s="430"/>
      <c r="O4" s="430"/>
      <c r="P4" s="430"/>
      <c r="Q4" s="430"/>
      <c r="R4" s="430"/>
      <c r="S4" s="430"/>
      <c r="T4" s="430"/>
      <c r="U4" s="430"/>
      <c r="V4" s="430"/>
      <c r="W4" s="430"/>
      <c r="X4" s="431"/>
    </row>
    <row r="5" spans="1:32" ht="25.5" customHeight="1" x14ac:dyDescent="0.3">
      <c r="A5" s="528" t="s">
        <v>5</v>
      </c>
      <c r="B5" s="529"/>
      <c r="C5" s="530"/>
      <c r="D5" s="89"/>
      <c r="E5" s="531" t="s">
        <v>174</v>
      </c>
      <c r="F5" s="532"/>
      <c r="G5" s="532"/>
      <c r="H5" s="532"/>
      <c r="I5" s="532"/>
      <c r="J5" s="532"/>
      <c r="K5" s="532"/>
      <c r="L5" s="532"/>
      <c r="M5" s="532"/>
      <c r="N5" s="532"/>
      <c r="O5" s="532"/>
      <c r="P5" s="532"/>
      <c r="Q5" s="532"/>
      <c r="R5" s="532"/>
      <c r="S5" s="532"/>
      <c r="T5" s="532"/>
      <c r="U5" s="532"/>
      <c r="V5" s="532"/>
      <c r="W5" s="532"/>
      <c r="X5" s="533"/>
    </row>
    <row r="6" spans="1:32" ht="43.5" customHeight="1" thickBot="1" x14ac:dyDescent="0.35">
      <c r="A6" s="537" t="str">
        <f>IF(+'1-Candidat, établissement'!E29="","",+'1-Candidat, établissement'!E29)</f>
        <v/>
      </c>
      <c r="B6" s="538"/>
      <c r="C6" s="539"/>
      <c r="D6" s="89"/>
      <c r="E6" s="534"/>
      <c r="F6" s="535"/>
      <c r="G6" s="535"/>
      <c r="H6" s="535"/>
      <c r="I6" s="535"/>
      <c r="J6" s="535"/>
      <c r="K6" s="535"/>
      <c r="L6" s="535"/>
      <c r="M6" s="535"/>
      <c r="N6" s="535"/>
      <c r="O6" s="535"/>
      <c r="P6" s="535"/>
      <c r="Q6" s="535"/>
      <c r="R6" s="535"/>
      <c r="S6" s="535"/>
      <c r="T6" s="535"/>
      <c r="U6" s="535"/>
      <c r="V6" s="535"/>
      <c r="W6" s="535"/>
      <c r="X6" s="536"/>
    </row>
    <row r="7" spans="1:32" ht="4.5999999999999996" customHeight="1" thickBot="1" x14ac:dyDescent="0.35">
      <c r="A7" s="90"/>
      <c r="B7" s="91"/>
      <c r="C7" s="91"/>
      <c r="D7" s="91"/>
      <c r="E7" s="92"/>
      <c r="F7" s="92"/>
      <c r="G7" s="92"/>
      <c r="H7" s="92"/>
      <c r="I7" s="92"/>
      <c r="J7" s="92"/>
      <c r="K7" s="92"/>
      <c r="L7" s="92"/>
      <c r="M7" s="92"/>
      <c r="N7" s="92"/>
      <c r="O7" s="92"/>
      <c r="P7" s="92"/>
      <c r="Q7" s="92"/>
      <c r="R7" s="92"/>
      <c r="S7" s="92"/>
      <c r="T7" s="92"/>
      <c r="U7" s="92"/>
      <c r="V7" s="92"/>
      <c r="W7" s="92"/>
      <c r="X7" s="93"/>
    </row>
    <row r="8" spans="1:32" ht="21.05" customHeight="1" x14ac:dyDescent="0.3">
      <c r="A8" s="427" t="s">
        <v>18</v>
      </c>
      <c r="B8" s="428"/>
      <c r="C8" s="94" t="s">
        <v>173</v>
      </c>
      <c r="D8" s="89"/>
      <c r="E8" s="432" t="s">
        <v>25</v>
      </c>
      <c r="F8" s="433"/>
      <c r="G8" s="433"/>
      <c r="H8" s="433"/>
      <c r="I8" s="433"/>
      <c r="J8" s="433"/>
      <c r="K8" s="433"/>
      <c r="L8" s="433"/>
      <c r="M8" s="433"/>
      <c r="N8" s="438">
        <f>'2- Epreuve EP1'!O8</f>
        <v>45072</v>
      </c>
      <c r="O8" s="438"/>
      <c r="P8" s="438"/>
      <c r="Q8" s="438"/>
      <c r="R8" s="438"/>
      <c r="S8" s="438"/>
      <c r="T8" s="438"/>
      <c r="U8" s="438"/>
      <c r="V8" s="438"/>
      <c r="W8" s="438"/>
      <c r="X8" s="439"/>
    </row>
    <row r="9" spans="1:32" ht="53.45" customHeight="1" thickBot="1" x14ac:dyDescent="0.35">
      <c r="A9" s="141" t="str">
        <f>IF('1-Candidat, établissement'!E17="","",('1-Candidat, établissement'!E17))</f>
        <v/>
      </c>
      <c r="B9" s="141" t="str">
        <f>IF('1-Candidat, établissement'!E19="","",('1-Candidat, établissement'!E19))</f>
        <v/>
      </c>
      <c r="C9" s="111">
        <f>K35</f>
        <v>0</v>
      </c>
      <c r="D9" s="89"/>
      <c r="E9" s="434"/>
      <c r="F9" s="435"/>
      <c r="G9" s="435"/>
      <c r="H9" s="435"/>
      <c r="I9" s="435"/>
      <c r="J9" s="435"/>
      <c r="K9" s="435"/>
      <c r="L9" s="435"/>
      <c r="M9" s="435"/>
      <c r="N9" s="440"/>
      <c r="O9" s="440"/>
      <c r="P9" s="440"/>
      <c r="Q9" s="440"/>
      <c r="R9" s="440"/>
      <c r="S9" s="440"/>
      <c r="T9" s="440"/>
      <c r="U9" s="440"/>
      <c r="V9" s="440"/>
      <c r="W9" s="440"/>
      <c r="X9" s="441"/>
    </row>
    <row r="10" spans="1:32" ht="8.4499999999999993" customHeight="1" x14ac:dyDescent="0.3">
      <c r="A10" s="96"/>
      <c r="B10" s="89"/>
      <c r="C10" s="89"/>
      <c r="D10" s="89"/>
      <c r="E10" s="89"/>
      <c r="F10" s="89"/>
      <c r="G10" s="89"/>
      <c r="H10" s="89"/>
      <c r="I10" s="89"/>
      <c r="J10" s="89"/>
      <c r="K10" s="89"/>
      <c r="L10" s="89"/>
      <c r="M10" s="89"/>
      <c r="N10" s="89"/>
      <c r="O10" s="89"/>
      <c r="P10" s="89"/>
      <c r="Q10" s="89"/>
      <c r="R10" s="89"/>
      <c r="S10" s="89"/>
      <c r="T10" s="89"/>
      <c r="U10" s="89"/>
      <c r="V10" s="89"/>
      <c r="W10" s="89"/>
      <c r="X10" s="97"/>
    </row>
    <row r="11" spans="1:32" ht="25.5" customHeight="1" x14ac:dyDescent="0.3">
      <c r="A11" s="450" t="s">
        <v>22</v>
      </c>
      <c r="B11" s="451"/>
      <c r="C11" s="451"/>
      <c r="D11" s="451"/>
      <c r="E11" s="451"/>
      <c r="F11" s="451"/>
      <c r="G11" s="451"/>
      <c r="H11" s="451"/>
      <c r="I11" s="451"/>
      <c r="J11" s="451"/>
      <c r="K11" s="451"/>
      <c r="L11" s="451"/>
      <c r="M11" s="451"/>
      <c r="N11" s="451"/>
      <c r="O11" s="451"/>
      <c r="P11" s="451"/>
      <c r="Q11" s="451"/>
      <c r="R11" s="451"/>
      <c r="S11" s="451"/>
      <c r="T11" s="451"/>
      <c r="U11" s="451"/>
      <c r="V11" s="451"/>
      <c r="W11" s="451"/>
      <c r="X11" s="452"/>
    </row>
    <row r="12" spans="1:32" ht="18" customHeight="1" x14ac:dyDescent="0.35">
      <c r="A12" s="405" t="s">
        <v>4</v>
      </c>
      <c r="B12" s="396"/>
      <c r="C12" s="396" t="s">
        <v>13</v>
      </c>
      <c r="D12" s="396"/>
      <c r="E12" s="396"/>
      <c r="F12" s="396"/>
      <c r="G12" s="396"/>
      <c r="H12" s="396"/>
      <c r="I12" s="396"/>
      <c r="J12" s="396"/>
      <c r="K12" s="396"/>
      <c r="L12" s="396"/>
      <c r="M12" s="396"/>
      <c r="N12" s="396" t="s">
        <v>252</v>
      </c>
      <c r="O12" s="396"/>
      <c r="P12" s="396"/>
      <c r="Q12" s="396"/>
      <c r="R12" s="396"/>
      <c r="S12" s="396"/>
      <c r="T12" s="396"/>
      <c r="U12" s="396"/>
      <c r="V12" s="396"/>
      <c r="W12" s="396"/>
      <c r="X12" s="401"/>
      <c r="AA12" s="66"/>
      <c r="AB12" s="66"/>
      <c r="AC12" s="66"/>
      <c r="AD12" s="66"/>
      <c r="AE12" s="66"/>
      <c r="AF12" s="66"/>
    </row>
    <row r="13" spans="1:32" ht="4.5999999999999996" customHeight="1" x14ac:dyDescent="0.3">
      <c r="A13" s="98"/>
      <c r="B13" s="313"/>
      <c r="C13" s="313"/>
      <c r="D13" s="313"/>
      <c r="E13" s="313"/>
      <c r="F13" s="313"/>
      <c r="G13" s="313"/>
      <c r="H13" s="313"/>
      <c r="I13" s="313"/>
      <c r="J13" s="313"/>
      <c r="K13" s="313"/>
      <c r="L13" s="313"/>
      <c r="M13" s="313"/>
      <c r="N13" s="313"/>
      <c r="O13" s="313"/>
      <c r="P13" s="313"/>
      <c r="Q13" s="313"/>
      <c r="R13" s="313"/>
      <c r="S13" s="313"/>
      <c r="T13" s="313"/>
      <c r="U13" s="313"/>
      <c r="V13" s="313"/>
      <c r="W13" s="313"/>
      <c r="X13" s="314"/>
      <c r="AA13" s="66"/>
      <c r="AB13" s="66"/>
      <c r="AC13" s="66"/>
      <c r="AD13" s="66"/>
      <c r="AE13" s="66"/>
      <c r="AF13" s="66"/>
    </row>
    <row r="14" spans="1:32" ht="30.05" customHeight="1" x14ac:dyDescent="0.3">
      <c r="A14" s="397" t="s">
        <v>206</v>
      </c>
      <c r="B14" s="398"/>
      <c r="C14" s="370"/>
      <c r="D14" s="370"/>
      <c r="E14" s="370"/>
      <c r="F14" s="370"/>
      <c r="G14" s="370"/>
      <c r="H14" s="370"/>
      <c r="I14" s="370"/>
      <c r="J14" s="370"/>
      <c r="K14" s="370"/>
      <c r="L14" s="370"/>
      <c r="M14" s="370"/>
      <c r="N14" s="472"/>
      <c r="O14" s="472"/>
      <c r="P14" s="472"/>
      <c r="Q14" s="472"/>
      <c r="R14" s="472"/>
      <c r="S14" s="472"/>
      <c r="T14" s="472"/>
      <c r="U14" s="472"/>
      <c r="V14" s="472"/>
      <c r="W14" s="472"/>
      <c r="X14" s="473"/>
      <c r="AA14" s="468" t="s">
        <v>278</v>
      </c>
      <c r="AB14" s="468"/>
      <c r="AC14" s="468"/>
      <c r="AD14" s="468"/>
      <c r="AE14" s="468"/>
      <c r="AF14" s="66"/>
    </row>
    <row r="15" spans="1:32" ht="3.6" customHeight="1" x14ac:dyDescent="0.35">
      <c r="A15" s="494" t="s">
        <v>208</v>
      </c>
      <c r="B15" s="495"/>
      <c r="C15" s="79"/>
      <c r="D15" s="79"/>
      <c r="E15" s="79"/>
      <c r="F15" s="79"/>
      <c r="G15" s="79"/>
      <c r="H15" s="79"/>
      <c r="I15" s="79"/>
      <c r="J15" s="79"/>
      <c r="K15" s="79"/>
      <c r="L15" s="79"/>
      <c r="M15" s="79"/>
      <c r="N15" s="79"/>
      <c r="O15" s="79"/>
      <c r="P15" s="79"/>
      <c r="Q15" s="77"/>
      <c r="R15" s="77"/>
      <c r="S15" s="77"/>
      <c r="T15" s="77"/>
      <c r="U15" s="77"/>
      <c r="V15" s="77"/>
      <c r="W15" s="77"/>
      <c r="X15" s="99"/>
      <c r="AA15" s="468"/>
      <c r="AB15" s="468"/>
      <c r="AC15" s="468"/>
      <c r="AD15" s="468"/>
      <c r="AE15" s="468"/>
      <c r="AF15" s="66"/>
    </row>
    <row r="16" spans="1:32" ht="30.05" customHeight="1" x14ac:dyDescent="0.3">
      <c r="A16" s="397" t="s">
        <v>207</v>
      </c>
      <c r="B16" s="398"/>
      <c r="C16" s="370"/>
      <c r="D16" s="370"/>
      <c r="E16" s="370"/>
      <c r="F16" s="370"/>
      <c r="G16" s="370"/>
      <c r="H16" s="370"/>
      <c r="I16" s="370"/>
      <c r="J16" s="370"/>
      <c r="K16" s="370"/>
      <c r="L16" s="370"/>
      <c r="M16" s="370"/>
      <c r="N16" s="360"/>
      <c r="O16" s="361"/>
      <c r="P16" s="361"/>
      <c r="Q16" s="361"/>
      <c r="R16" s="361"/>
      <c r="S16" s="361"/>
      <c r="T16" s="361"/>
      <c r="U16" s="361"/>
      <c r="V16" s="361"/>
      <c r="W16" s="361"/>
      <c r="X16" s="362"/>
      <c r="AA16" s="468"/>
      <c r="AB16" s="468"/>
      <c r="AC16" s="468"/>
      <c r="AD16" s="468"/>
      <c r="AE16" s="468"/>
      <c r="AF16" s="66"/>
    </row>
    <row r="17" spans="1:38" ht="30.05" customHeight="1" x14ac:dyDescent="0.3">
      <c r="A17" s="397" t="s">
        <v>24</v>
      </c>
      <c r="B17" s="398"/>
      <c r="C17" s="370"/>
      <c r="D17" s="370"/>
      <c r="E17" s="370"/>
      <c r="F17" s="370"/>
      <c r="G17" s="370"/>
      <c r="H17" s="370"/>
      <c r="I17" s="370"/>
      <c r="J17" s="370"/>
      <c r="K17" s="370"/>
      <c r="L17" s="370"/>
      <c r="M17" s="370"/>
      <c r="N17" s="363"/>
      <c r="O17" s="364"/>
      <c r="P17" s="364"/>
      <c r="Q17" s="364"/>
      <c r="R17" s="364"/>
      <c r="S17" s="364"/>
      <c r="T17" s="364"/>
      <c r="U17" s="364"/>
      <c r="V17" s="364"/>
      <c r="W17" s="364"/>
      <c r="X17" s="365"/>
      <c r="AA17" s="468"/>
      <c r="AB17" s="468"/>
      <c r="AC17" s="468"/>
      <c r="AD17" s="468"/>
      <c r="AE17" s="468"/>
      <c r="AF17" s="66"/>
    </row>
    <row r="18" spans="1:38" ht="7.1" customHeight="1" x14ac:dyDescent="0.3">
      <c r="A18" s="494" t="s">
        <v>209</v>
      </c>
      <c r="B18" s="495"/>
      <c r="C18" s="78"/>
      <c r="D18" s="78"/>
      <c r="E18" s="78"/>
      <c r="F18" s="78"/>
      <c r="G18" s="78"/>
      <c r="H18" s="78"/>
      <c r="I18" s="78"/>
      <c r="J18" s="78"/>
      <c r="K18" s="78"/>
      <c r="L18" s="78"/>
      <c r="M18" s="78"/>
      <c r="N18" s="78"/>
      <c r="O18" s="78"/>
      <c r="P18" s="78"/>
      <c r="Q18" s="78"/>
      <c r="R18" s="78"/>
      <c r="S18" s="78"/>
      <c r="T18" s="78"/>
      <c r="U18" s="78"/>
      <c r="V18" s="78"/>
      <c r="W18" s="78"/>
      <c r="X18" s="100"/>
      <c r="AA18" s="468"/>
      <c r="AB18" s="468"/>
      <c r="AC18" s="468"/>
      <c r="AD18" s="468"/>
      <c r="AE18" s="468"/>
      <c r="AF18" s="66"/>
    </row>
    <row r="19" spans="1:38" ht="30.05" customHeight="1" x14ac:dyDescent="0.3">
      <c r="A19" s="397" t="s">
        <v>210</v>
      </c>
      <c r="B19" s="398"/>
      <c r="C19" s="509"/>
      <c r="D19" s="510"/>
      <c r="E19" s="510"/>
      <c r="F19" s="510"/>
      <c r="G19" s="510"/>
      <c r="H19" s="510"/>
      <c r="I19" s="510"/>
      <c r="J19" s="510"/>
      <c r="K19" s="510"/>
      <c r="L19" s="510"/>
      <c r="M19" s="511"/>
      <c r="N19" s="472"/>
      <c r="O19" s="472"/>
      <c r="P19" s="472"/>
      <c r="Q19" s="472"/>
      <c r="R19" s="472"/>
      <c r="S19" s="472"/>
      <c r="T19" s="472"/>
      <c r="U19" s="472"/>
      <c r="V19" s="472"/>
      <c r="W19" s="472"/>
      <c r="X19" s="473"/>
      <c r="AA19" s="209"/>
      <c r="AB19" s="209"/>
      <c r="AC19" s="209"/>
      <c r="AD19" s="209"/>
      <c r="AE19" s="209"/>
      <c r="AF19" s="66"/>
    </row>
    <row r="20" spans="1:38" ht="8.1999999999999993" customHeight="1" x14ac:dyDescent="0.3">
      <c r="A20" s="81"/>
      <c r="Q20" s="28"/>
      <c r="R20" s="28"/>
      <c r="S20" s="28"/>
      <c r="T20" s="28"/>
      <c r="U20" s="28"/>
      <c r="X20" s="101"/>
      <c r="Z20" s="28"/>
    </row>
    <row r="21" spans="1:38" ht="23.95" customHeight="1" x14ac:dyDescent="0.3">
      <c r="A21" s="406" t="s">
        <v>3</v>
      </c>
      <c r="B21" s="503" t="s">
        <v>26</v>
      </c>
      <c r="C21" s="504"/>
      <c r="D21" s="504"/>
      <c r="E21" s="504"/>
      <c r="F21" s="504"/>
      <c r="G21" s="504"/>
      <c r="H21" s="504"/>
      <c r="I21" s="504"/>
      <c r="J21" s="505"/>
      <c r="K21" s="391" t="s">
        <v>27</v>
      </c>
      <c r="L21" s="392"/>
      <c r="M21" s="392"/>
      <c r="N21" s="392"/>
      <c r="O21" s="392"/>
      <c r="P21" s="392"/>
      <c r="Q21" s="392"/>
      <c r="R21" s="392"/>
      <c r="S21" s="392"/>
      <c r="T21" s="392"/>
      <c r="U21" s="392"/>
      <c r="V21" s="392"/>
      <c r="W21" s="392"/>
      <c r="X21" s="394"/>
      <c r="Z21" s="28"/>
      <c r="AA21" s="391" t="s">
        <v>44</v>
      </c>
      <c r="AB21" s="392"/>
      <c r="AC21" s="392"/>
      <c r="AD21" s="392"/>
      <c r="AE21" s="392"/>
      <c r="AF21" s="392"/>
      <c r="AG21" s="392"/>
      <c r="AH21" s="392"/>
      <c r="AI21" s="392"/>
      <c r="AJ21" s="392"/>
      <c r="AK21" s="392"/>
      <c r="AL21" s="393"/>
    </row>
    <row r="22" spans="1:38" ht="27" customHeight="1" x14ac:dyDescent="0.3">
      <c r="A22" s="407"/>
      <c r="B22" s="506"/>
      <c r="C22" s="507"/>
      <c r="D22" s="507"/>
      <c r="E22" s="507"/>
      <c r="F22" s="507"/>
      <c r="G22" s="507"/>
      <c r="H22" s="507"/>
      <c r="I22" s="507"/>
      <c r="J22" s="508"/>
      <c r="K22" s="391">
        <v>1</v>
      </c>
      <c r="L22" s="392"/>
      <c r="M22" s="393"/>
      <c r="N22" s="391">
        <v>2</v>
      </c>
      <c r="O22" s="392"/>
      <c r="P22" s="393"/>
      <c r="Q22" s="391">
        <v>3</v>
      </c>
      <c r="R22" s="392"/>
      <c r="S22" s="392"/>
      <c r="T22" s="392"/>
      <c r="U22" s="393"/>
      <c r="V22" s="391">
        <v>4</v>
      </c>
      <c r="W22" s="392"/>
      <c r="X22" s="394"/>
      <c r="AA22" s="475" t="s">
        <v>33</v>
      </c>
      <c r="AB22" s="475"/>
      <c r="AC22" s="475"/>
      <c r="AD22" s="475"/>
      <c r="AE22" s="475" t="s">
        <v>34</v>
      </c>
      <c r="AF22" s="475"/>
      <c r="AG22" s="475" t="s">
        <v>35</v>
      </c>
      <c r="AH22" s="475"/>
      <c r="AI22" s="475"/>
      <c r="AJ22" s="475" t="s">
        <v>36</v>
      </c>
      <c r="AK22" s="475"/>
      <c r="AL22" s="475"/>
    </row>
    <row r="23" spans="1:38" ht="49.05" customHeight="1" x14ac:dyDescent="0.3">
      <c r="A23" s="550" t="s">
        <v>74</v>
      </c>
      <c r="B23" s="376" t="s">
        <v>220</v>
      </c>
      <c r="C23" s="377"/>
      <c r="D23" s="377"/>
      <c r="E23" s="377"/>
      <c r="F23" s="377"/>
      <c r="G23" s="377"/>
      <c r="H23" s="377"/>
      <c r="I23" s="377"/>
      <c r="J23" s="378"/>
      <c r="K23" s="500"/>
      <c r="L23" s="501"/>
      <c r="M23" s="502"/>
      <c r="N23" s="500"/>
      <c r="O23" s="501"/>
      <c r="P23" s="502"/>
      <c r="Q23" s="496"/>
      <c r="R23" s="497"/>
      <c r="S23" s="497"/>
      <c r="T23" s="497"/>
      <c r="U23" s="498"/>
      <c r="V23" s="496"/>
      <c r="W23" s="497"/>
      <c r="X23" s="499"/>
      <c r="AA23" s="469" t="s">
        <v>83</v>
      </c>
      <c r="AB23" s="470"/>
      <c r="AC23" s="470"/>
      <c r="AD23" s="471"/>
      <c r="AE23" s="469" t="s">
        <v>84</v>
      </c>
      <c r="AF23" s="471"/>
      <c r="AG23" s="469" t="s">
        <v>85</v>
      </c>
      <c r="AH23" s="470"/>
      <c r="AI23" s="471"/>
      <c r="AJ23" s="469" t="s">
        <v>86</v>
      </c>
      <c r="AK23" s="470"/>
      <c r="AL23" s="471"/>
    </row>
    <row r="24" spans="1:38" ht="50.3" customHeight="1" x14ac:dyDescent="0.3">
      <c r="A24" s="551"/>
      <c r="B24" s="382" t="s">
        <v>221</v>
      </c>
      <c r="C24" s="383"/>
      <c r="D24" s="383"/>
      <c r="E24" s="383"/>
      <c r="F24" s="383"/>
      <c r="G24" s="383"/>
      <c r="H24" s="383"/>
      <c r="I24" s="383"/>
      <c r="J24" s="384"/>
      <c r="K24" s="487"/>
      <c r="L24" s="488"/>
      <c r="M24" s="489"/>
      <c r="N24" s="487"/>
      <c r="O24" s="488"/>
      <c r="P24" s="489"/>
      <c r="Q24" s="490"/>
      <c r="R24" s="491"/>
      <c r="S24" s="491"/>
      <c r="T24" s="491"/>
      <c r="U24" s="492"/>
      <c r="V24" s="490"/>
      <c r="W24" s="491"/>
      <c r="X24" s="493"/>
      <c r="AA24" s="479"/>
      <c r="AB24" s="480"/>
      <c r="AC24" s="480"/>
      <c r="AD24" s="481"/>
      <c r="AE24" s="479"/>
      <c r="AF24" s="481"/>
      <c r="AG24" s="479"/>
      <c r="AH24" s="480"/>
      <c r="AI24" s="481"/>
      <c r="AJ24" s="479"/>
      <c r="AK24" s="480"/>
      <c r="AL24" s="481"/>
    </row>
    <row r="25" spans="1:38" ht="47.5" customHeight="1" x14ac:dyDescent="0.3">
      <c r="A25" s="550" t="s">
        <v>75</v>
      </c>
      <c r="B25" s="376" t="s">
        <v>222</v>
      </c>
      <c r="C25" s="377"/>
      <c r="D25" s="377"/>
      <c r="E25" s="377"/>
      <c r="F25" s="377"/>
      <c r="G25" s="377"/>
      <c r="H25" s="377"/>
      <c r="I25" s="377"/>
      <c r="J25" s="378"/>
      <c r="K25" s="500"/>
      <c r="L25" s="501"/>
      <c r="M25" s="502"/>
      <c r="N25" s="500"/>
      <c r="O25" s="501"/>
      <c r="P25" s="502"/>
      <c r="Q25" s="496"/>
      <c r="R25" s="497"/>
      <c r="S25" s="497"/>
      <c r="T25" s="497"/>
      <c r="U25" s="498"/>
      <c r="V25" s="496"/>
      <c r="W25" s="497"/>
      <c r="X25" s="499"/>
      <c r="AA25" s="469" t="s">
        <v>87</v>
      </c>
      <c r="AB25" s="470"/>
      <c r="AC25" s="470"/>
      <c r="AD25" s="471"/>
      <c r="AE25" s="469" t="s">
        <v>88</v>
      </c>
      <c r="AF25" s="471"/>
      <c r="AG25" s="469" t="s">
        <v>89</v>
      </c>
      <c r="AH25" s="470"/>
      <c r="AI25" s="471"/>
      <c r="AJ25" s="469" t="s">
        <v>90</v>
      </c>
      <c r="AK25" s="470"/>
      <c r="AL25" s="471"/>
    </row>
    <row r="26" spans="1:38" ht="42.65" customHeight="1" x14ac:dyDescent="0.3">
      <c r="A26" s="552"/>
      <c r="B26" s="379" t="s">
        <v>223</v>
      </c>
      <c r="C26" s="380"/>
      <c r="D26" s="380"/>
      <c r="E26" s="380"/>
      <c r="F26" s="380"/>
      <c r="G26" s="380"/>
      <c r="H26" s="380"/>
      <c r="I26" s="380"/>
      <c r="J26" s="381"/>
      <c r="K26" s="521"/>
      <c r="L26" s="522"/>
      <c r="M26" s="523"/>
      <c r="N26" s="521"/>
      <c r="O26" s="522"/>
      <c r="P26" s="523"/>
      <c r="Q26" s="524"/>
      <c r="R26" s="525"/>
      <c r="S26" s="525"/>
      <c r="T26" s="525"/>
      <c r="U26" s="526"/>
      <c r="V26" s="524"/>
      <c r="W26" s="525"/>
      <c r="X26" s="527"/>
      <c r="AA26" s="476"/>
      <c r="AB26" s="477"/>
      <c r="AC26" s="477"/>
      <c r="AD26" s="478"/>
      <c r="AE26" s="476"/>
      <c r="AF26" s="478"/>
      <c r="AG26" s="476"/>
      <c r="AH26" s="477"/>
      <c r="AI26" s="478"/>
      <c r="AJ26" s="476"/>
      <c r="AK26" s="477"/>
      <c r="AL26" s="478"/>
    </row>
    <row r="27" spans="1:38" ht="57.05" customHeight="1" x14ac:dyDescent="0.3">
      <c r="A27" s="551"/>
      <c r="B27" s="382" t="s">
        <v>224</v>
      </c>
      <c r="C27" s="383"/>
      <c r="D27" s="383"/>
      <c r="E27" s="383"/>
      <c r="F27" s="383"/>
      <c r="G27" s="383"/>
      <c r="H27" s="383"/>
      <c r="I27" s="383"/>
      <c r="J27" s="384"/>
      <c r="K27" s="487"/>
      <c r="L27" s="488"/>
      <c r="M27" s="489"/>
      <c r="N27" s="487"/>
      <c r="O27" s="488"/>
      <c r="P27" s="489"/>
      <c r="Q27" s="490"/>
      <c r="R27" s="491"/>
      <c r="S27" s="491"/>
      <c r="T27" s="491"/>
      <c r="U27" s="492"/>
      <c r="V27" s="490"/>
      <c r="W27" s="491"/>
      <c r="X27" s="493"/>
      <c r="AA27" s="479"/>
      <c r="AB27" s="480"/>
      <c r="AC27" s="480"/>
      <c r="AD27" s="481"/>
      <c r="AE27" s="479"/>
      <c r="AF27" s="481"/>
      <c r="AG27" s="479"/>
      <c r="AH27" s="480"/>
      <c r="AI27" s="481"/>
      <c r="AJ27" s="479"/>
      <c r="AK27" s="480"/>
      <c r="AL27" s="481"/>
    </row>
    <row r="28" spans="1:38" ht="70.099999999999994" customHeight="1" x14ac:dyDescent="0.3">
      <c r="A28" s="102" t="s">
        <v>79</v>
      </c>
      <c r="B28" s="352" t="s">
        <v>226</v>
      </c>
      <c r="C28" s="353"/>
      <c r="D28" s="353"/>
      <c r="E28" s="353"/>
      <c r="F28" s="353"/>
      <c r="G28" s="353"/>
      <c r="H28" s="353"/>
      <c r="I28" s="353"/>
      <c r="J28" s="354"/>
      <c r="K28" s="543"/>
      <c r="L28" s="544"/>
      <c r="M28" s="545"/>
      <c r="N28" s="543"/>
      <c r="O28" s="544"/>
      <c r="P28" s="545"/>
      <c r="Q28" s="546"/>
      <c r="R28" s="547"/>
      <c r="S28" s="547"/>
      <c r="T28" s="547"/>
      <c r="U28" s="548"/>
      <c r="V28" s="546"/>
      <c r="W28" s="547"/>
      <c r="X28" s="549"/>
      <c r="AA28" s="483" t="s">
        <v>91</v>
      </c>
      <c r="AB28" s="483"/>
      <c r="AC28" s="483"/>
      <c r="AD28" s="483"/>
      <c r="AE28" s="483" t="s">
        <v>92</v>
      </c>
      <c r="AF28" s="483"/>
      <c r="AG28" s="483" t="s">
        <v>93</v>
      </c>
      <c r="AH28" s="483"/>
      <c r="AI28" s="483"/>
      <c r="AJ28" s="483" t="s">
        <v>94</v>
      </c>
      <c r="AK28" s="483"/>
      <c r="AL28" s="483"/>
    </row>
    <row r="29" spans="1:38" ht="56.5" customHeight="1" x14ac:dyDescent="0.3">
      <c r="A29" s="102" t="s">
        <v>78</v>
      </c>
      <c r="B29" s="352" t="s">
        <v>225</v>
      </c>
      <c r="C29" s="353"/>
      <c r="D29" s="353"/>
      <c r="E29" s="353"/>
      <c r="F29" s="353"/>
      <c r="G29" s="353"/>
      <c r="H29" s="353"/>
      <c r="I29" s="353"/>
      <c r="J29" s="354"/>
      <c r="K29" s="543"/>
      <c r="L29" s="544"/>
      <c r="M29" s="545"/>
      <c r="N29" s="543"/>
      <c r="O29" s="544"/>
      <c r="P29" s="545"/>
      <c r="Q29" s="546"/>
      <c r="R29" s="547"/>
      <c r="S29" s="547"/>
      <c r="T29" s="547"/>
      <c r="U29" s="548"/>
      <c r="V29" s="546"/>
      <c r="W29" s="547"/>
      <c r="X29" s="549"/>
      <c r="AA29" s="483" t="s">
        <v>95</v>
      </c>
      <c r="AB29" s="483"/>
      <c r="AC29" s="483"/>
      <c r="AD29" s="483"/>
      <c r="AE29" s="483" t="s">
        <v>96</v>
      </c>
      <c r="AF29" s="483"/>
      <c r="AG29" s="483" t="s">
        <v>97</v>
      </c>
      <c r="AH29" s="483"/>
      <c r="AI29" s="483"/>
      <c r="AJ29" s="483" t="s">
        <v>98</v>
      </c>
      <c r="AK29" s="483"/>
      <c r="AL29" s="483"/>
    </row>
    <row r="30" spans="1:38" ht="64.55" customHeight="1" x14ac:dyDescent="0.3">
      <c r="A30" s="196" t="s">
        <v>77</v>
      </c>
      <c r="B30" s="352" t="s">
        <v>81</v>
      </c>
      <c r="C30" s="353"/>
      <c r="D30" s="353"/>
      <c r="E30" s="353"/>
      <c r="F30" s="353"/>
      <c r="G30" s="353"/>
      <c r="H30" s="353"/>
      <c r="I30" s="353"/>
      <c r="J30" s="354"/>
      <c r="K30" s="543"/>
      <c r="L30" s="544"/>
      <c r="M30" s="545"/>
      <c r="N30" s="543"/>
      <c r="O30" s="544"/>
      <c r="P30" s="545"/>
      <c r="Q30" s="546"/>
      <c r="R30" s="547"/>
      <c r="S30" s="547"/>
      <c r="T30" s="547"/>
      <c r="U30" s="548"/>
      <c r="V30" s="546"/>
      <c r="W30" s="547"/>
      <c r="X30" s="549"/>
      <c r="AA30" s="484" t="s">
        <v>99</v>
      </c>
      <c r="AB30" s="485"/>
      <c r="AC30" s="485"/>
      <c r="AD30" s="486"/>
      <c r="AE30" s="484" t="s">
        <v>102</v>
      </c>
      <c r="AF30" s="486"/>
      <c r="AG30" s="484" t="s">
        <v>103</v>
      </c>
      <c r="AH30" s="485"/>
      <c r="AI30" s="486"/>
      <c r="AJ30" s="484" t="s">
        <v>104</v>
      </c>
      <c r="AK30" s="485"/>
      <c r="AL30" s="486"/>
    </row>
    <row r="31" spans="1:38" ht="70.099999999999994" customHeight="1" x14ac:dyDescent="0.3">
      <c r="A31" s="550" t="s">
        <v>76</v>
      </c>
      <c r="B31" s="376" t="s">
        <v>227</v>
      </c>
      <c r="C31" s="377"/>
      <c r="D31" s="377"/>
      <c r="E31" s="377"/>
      <c r="F31" s="377"/>
      <c r="G31" s="377"/>
      <c r="H31" s="377"/>
      <c r="I31" s="377"/>
      <c r="J31" s="378"/>
      <c r="K31" s="500"/>
      <c r="L31" s="501"/>
      <c r="M31" s="502"/>
      <c r="N31" s="500"/>
      <c r="O31" s="501"/>
      <c r="P31" s="502"/>
      <c r="Q31" s="496"/>
      <c r="R31" s="497"/>
      <c r="S31" s="497"/>
      <c r="T31" s="497"/>
      <c r="U31" s="498"/>
      <c r="V31" s="496"/>
      <c r="W31" s="497"/>
      <c r="X31" s="499"/>
      <c r="AA31" s="469" t="s">
        <v>100</v>
      </c>
      <c r="AB31" s="470"/>
      <c r="AC31" s="470"/>
      <c r="AD31" s="471"/>
      <c r="AE31" s="469" t="s">
        <v>105</v>
      </c>
      <c r="AF31" s="471"/>
      <c r="AG31" s="469" t="s">
        <v>106</v>
      </c>
      <c r="AH31" s="470"/>
      <c r="AI31" s="471"/>
      <c r="AJ31" s="469" t="s">
        <v>107</v>
      </c>
      <c r="AK31" s="470"/>
      <c r="AL31" s="471"/>
    </row>
    <row r="32" spans="1:38" ht="80.349999999999994" customHeight="1" x14ac:dyDescent="0.3">
      <c r="A32" s="551"/>
      <c r="B32" s="382" t="s">
        <v>228</v>
      </c>
      <c r="C32" s="383"/>
      <c r="D32" s="383"/>
      <c r="E32" s="383"/>
      <c r="F32" s="383"/>
      <c r="G32" s="383"/>
      <c r="H32" s="383"/>
      <c r="I32" s="383"/>
      <c r="J32" s="384"/>
      <c r="K32" s="487"/>
      <c r="L32" s="488"/>
      <c r="M32" s="489"/>
      <c r="N32" s="487"/>
      <c r="O32" s="488"/>
      <c r="P32" s="489"/>
      <c r="Q32" s="490"/>
      <c r="R32" s="491"/>
      <c r="S32" s="491"/>
      <c r="T32" s="491"/>
      <c r="U32" s="492"/>
      <c r="V32" s="490"/>
      <c r="W32" s="491"/>
      <c r="X32" s="493"/>
      <c r="AA32" s="482" t="s">
        <v>101</v>
      </c>
      <c r="AB32" s="482"/>
      <c r="AC32" s="482"/>
      <c r="AD32" s="482"/>
      <c r="AE32" s="482" t="s">
        <v>108</v>
      </c>
      <c r="AF32" s="482"/>
      <c r="AG32" s="482" t="s">
        <v>109</v>
      </c>
      <c r="AH32" s="482"/>
      <c r="AI32" s="482"/>
      <c r="AJ32" s="482" t="s">
        <v>110</v>
      </c>
      <c r="AK32" s="482"/>
      <c r="AL32" s="482"/>
    </row>
    <row r="33" spans="1:36" ht="32.950000000000003" customHeight="1" thickBot="1" x14ac:dyDescent="0.35">
      <c r="A33" s="512" t="s">
        <v>253</v>
      </c>
      <c r="B33" s="380"/>
      <c r="C33" s="380"/>
      <c r="D33" s="380"/>
      <c r="E33" s="380"/>
      <c r="F33" s="380"/>
      <c r="G33" s="380"/>
      <c r="H33" s="380"/>
      <c r="I33" s="380"/>
      <c r="J33" s="380"/>
      <c r="K33" s="380"/>
      <c r="L33" s="380"/>
      <c r="M33" s="380"/>
      <c r="N33" s="380"/>
      <c r="O33" s="380"/>
      <c r="P33" s="380"/>
      <c r="Q33" s="380"/>
      <c r="R33" s="380"/>
      <c r="S33" s="380"/>
      <c r="T33" s="380"/>
      <c r="U33" s="380"/>
      <c r="V33" s="380"/>
      <c r="W33" s="380"/>
      <c r="X33" s="513"/>
    </row>
    <row r="34" spans="1:36" ht="6.8" customHeight="1" thickBot="1" x14ac:dyDescent="0.35">
      <c r="A34" s="112"/>
      <c r="B34" s="113"/>
      <c r="C34" s="113"/>
      <c r="D34" s="113"/>
      <c r="E34" s="113"/>
      <c r="F34" s="113"/>
      <c r="G34" s="113"/>
      <c r="H34" s="113"/>
      <c r="I34" s="113"/>
      <c r="J34" s="113"/>
      <c r="K34" s="113"/>
      <c r="L34" s="113"/>
      <c r="M34" s="113"/>
      <c r="N34" s="113"/>
      <c r="O34" s="113"/>
      <c r="P34" s="113"/>
      <c r="Q34" s="113"/>
      <c r="R34" s="113"/>
      <c r="S34" s="113"/>
      <c r="T34" s="113"/>
      <c r="U34" s="113"/>
      <c r="V34" s="113"/>
      <c r="W34" s="113"/>
      <c r="X34" s="114"/>
    </row>
    <row r="35" spans="1:36" ht="25.5" customHeight="1" thickBot="1" x14ac:dyDescent="0.55000000000000004">
      <c r="A35" s="350" t="s">
        <v>82</v>
      </c>
      <c r="B35" s="351"/>
      <c r="C35" s="351"/>
      <c r="D35" s="351"/>
      <c r="E35" s="351"/>
      <c r="F35" s="351"/>
      <c r="G35" s="351"/>
      <c r="H35" s="351"/>
      <c r="I35" s="351"/>
      <c r="J35" s="520"/>
      <c r="K35" s="347"/>
      <c r="L35" s="348"/>
      <c r="M35" s="348"/>
      <c r="N35" s="348"/>
      <c r="O35" s="348"/>
      <c r="P35" s="348"/>
      <c r="Q35" s="348"/>
      <c r="R35" s="348"/>
      <c r="S35" s="348"/>
      <c r="T35" s="348"/>
      <c r="U35" s="348"/>
      <c r="V35" s="348"/>
      <c r="W35" s="348"/>
      <c r="X35" s="349"/>
    </row>
    <row r="36" spans="1:36" ht="35.450000000000003" customHeight="1" thickBot="1" x14ac:dyDescent="0.35">
      <c r="A36" s="81"/>
      <c r="B36" s="83"/>
      <c r="C36" s="83"/>
      <c r="D36" s="83"/>
      <c r="E36" s="83"/>
      <c r="F36" s="83"/>
      <c r="G36" s="83"/>
      <c r="H36" s="83"/>
      <c r="I36" s="83"/>
      <c r="J36" s="83"/>
      <c r="K36" s="310" t="s">
        <v>70</v>
      </c>
      <c r="L36" s="311"/>
      <c r="M36" s="311"/>
      <c r="N36" s="311"/>
      <c r="O36" s="311"/>
      <c r="P36" s="311"/>
      <c r="Q36" s="311"/>
      <c r="R36" s="311"/>
      <c r="S36" s="311"/>
      <c r="T36" s="311"/>
      <c r="U36" s="311"/>
      <c r="V36" s="311"/>
      <c r="W36" s="311"/>
      <c r="X36" s="312"/>
    </row>
    <row r="37" spans="1:36" ht="25.5" customHeight="1" thickBot="1" x14ac:dyDescent="0.35">
      <c r="A37" s="517" t="s">
        <v>23</v>
      </c>
      <c r="B37" s="518"/>
      <c r="C37" s="518"/>
      <c r="D37" s="518"/>
      <c r="E37" s="518"/>
      <c r="F37" s="518"/>
      <c r="G37" s="518"/>
      <c r="H37" s="518"/>
      <c r="I37" s="518"/>
      <c r="J37" s="518"/>
      <c r="K37" s="518"/>
      <c r="L37" s="518"/>
      <c r="M37" s="518"/>
      <c r="N37" s="518"/>
      <c r="O37" s="518"/>
      <c r="P37" s="518"/>
      <c r="Q37" s="518"/>
      <c r="R37" s="518"/>
      <c r="S37" s="518"/>
      <c r="T37" s="518"/>
      <c r="U37" s="518"/>
      <c r="V37" s="518"/>
      <c r="W37" s="518"/>
      <c r="X37" s="519"/>
      <c r="Y37" s="76"/>
    </row>
    <row r="38" spans="1:36" ht="31.05" customHeight="1" thickBot="1" x14ac:dyDescent="0.35">
      <c r="A38" s="514"/>
      <c r="B38" s="515"/>
      <c r="C38" s="515"/>
      <c r="D38" s="515"/>
      <c r="E38" s="515"/>
      <c r="F38" s="515"/>
      <c r="G38" s="515"/>
      <c r="H38" s="515"/>
      <c r="I38" s="515"/>
      <c r="J38" s="515"/>
      <c r="K38" s="515"/>
      <c r="L38" s="515"/>
      <c r="M38" s="515"/>
      <c r="N38" s="515"/>
      <c r="O38" s="515"/>
      <c r="P38" s="515"/>
      <c r="Q38" s="515"/>
      <c r="R38" s="515"/>
      <c r="S38" s="515"/>
      <c r="T38" s="515"/>
      <c r="U38" s="515"/>
      <c r="V38" s="515"/>
      <c r="W38" s="515"/>
      <c r="X38" s="516"/>
      <c r="Y38" s="17"/>
      <c r="Z38" s="17"/>
      <c r="AA38" s="17"/>
      <c r="AB38" s="17"/>
      <c r="AC38" s="17"/>
      <c r="AD38" s="17"/>
      <c r="AE38" s="17"/>
      <c r="AF38" s="17"/>
      <c r="AG38" s="17"/>
      <c r="AH38" s="17"/>
      <c r="AI38" s="17"/>
      <c r="AJ38" s="17"/>
    </row>
    <row r="39" spans="1:36" ht="35.200000000000003" customHeight="1" thickBot="1" x14ac:dyDescent="0.35">
      <c r="A39" s="514"/>
      <c r="B39" s="515"/>
      <c r="C39" s="515"/>
      <c r="D39" s="515"/>
      <c r="E39" s="515"/>
      <c r="F39" s="515"/>
      <c r="G39" s="515"/>
      <c r="H39" s="515"/>
      <c r="I39" s="515"/>
      <c r="J39" s="515"/>
      <c r="K39" s="515"/>
      <c r="L39" s="515"/>
      <c r="M39" s="515"/>
      <c r="N39" s="515"/>
      <c r="O39" s="515"/>
      <c r="P39" s="515"/>
      <c r="Q39" s="515"/>
      <c r="R39" s="515"/>
      <c r="S39" s="515"/>
      <c r="T39" s="515"/>
      <c r="U39" s="515"/>
      <c r="V39" s="515"/>
      <c r="W39" s="515"/>
      <c r="X39" s="516"/>
      <c r="Y39" s="17"/>
      <c r="Z39" s="17"/>
      <c r="AA39" s="17"/>
      <c r="AB39" s="17"/>
      <c r="AC39" s="17"/>
      <c r="AD39" s="17"/>
      <c r="AE39" s="17"/>
      <c r="AF39" s="17"/>
      <c r="AG39" s="17"/>
      <c r="AH39" s="17"/>
      <c r="AI39" s="17"/>
      <c r="AJ39" s="17"/>
    </row>
    <row r="40" spans="1:36" ht="25.5" customHeight="1" thickBot="1" x14ac:dyDescent="0.35">
      <c r="A40" s="514"/>
      <c r="B40" s="515"/>
      <c r="C40" s="515"/>
      <c r="D40" s="515"/>
      <c r="E40" s="515"/>
      <c r="F40" s="515"/>
      <c r="G40" s="515"/>
      <c r="H40" s="515"/>
      <c r="I40" s="515"/>
      <c r="J40" s="515"/>
      <c r="K40" s="515"/>
      <c r="L40" s="515"/>
      <c r="M40" s="515"/>
      <c r="N40" s="515"/>
      <c r="O40" s="515"/>
      <c r="P40" s="515"/>
      <c r="Q40" s="515"/>
      <c r="R40" s="515"/>
      <c r="S40" s="515"/>
      <c r="T40" s="515"/>
      <c r="U40" s="515"/>
      <c r="V40" s="515"/>
      <c r="W40" s="515"/>
      <c r="X40" s="516"/>
      <c r="Y40" s="17"/>
      <c r="Z40" s="17"/>
      <c r="AA40" s="17"/>
      <c r="AB40" s="17"/>
      <c r="AC40" s="17"/>
      <c r="AD40" s="17"/>
      <c r="AE40" s="17"/>
      <c r="AF40" s="17"/>
      <c r="AG40" s="17"/>
      <c r="AH40" s="17"/>
      <c r="AI40" s="17"/>
      <c r="AJ40" s="17"/>
    </row>
    <row r="41" spans="1:36" ht="25.5" customHeight="1" thickBot="1" x14ac:dyDescent="0.35">
      <c r="A41" s="514"/>
      <c r="B41" s="515"/>
      <c r="C41" s="515"/>
      <c r="D41" s="515"/>
      <c r="E41" s="515"/>
      <c r="F41" s="515"/>
      <c r="G41" s="515"/>
      <c r="H41" s="515"/>
      <c r="I41" s="515"/>
      <c r="J41" s="515"/>
      <c r="K41" s="515"/>
      <c r="L41" s="515"/>
      <c r="M41" s="515"/>
      <c r="N41" s="515"/>
      <c r="O41" s="515"/>
      <c r="P41" s="515"/>
      <c r="Q41" s="515"/>
      <c r="R41" s="515"/>
      <c r="S41" s="515"/>
      <c r="T41" s="515"/>
      <c r="U41" s="515"/>
      <c r="V41" s="515"/>
      <c r="W41" s="515"/>
      <c r="X41" s="516"/>
      <c r="Y41" s="474"/>
      <c r="Z41" s="474"/>
      <c r="AA41" s="474"/>
      <c r="AB41" s="474"/>
      <c r="AC41" s="474"/>
      <c r="AD41" s="474"/>
      <c r="AE41" s="474"/>
      <c r="AF41" s="474"/>
      <c r="AG41" s="474"/>
      <c r="AH41" s="474"/>
      <c r="AI41" s="474"/>
      <c r="AJ41" s="474"/>
    </row>
    <row r="42" spans="1:36" ht="48.05" customHeight="1" thickBot="1" x14ac:dyDescent="0.35">
      <c r="A42" s="514"/>
      <c r="B42" s="515"/>
      <c r="C42" s="515"/>
      <c r="D42" s="515"/>
      <c r="E42" s="515"/>
      <c r="F42" s="515"/>
      <c r="G42" s="515"/>
      <c r="H42" s="515"/>
      <c r="I42" s="515"/>
      <c r="J42" s="515"/>
      <c r="K42" s="515"/>
      <c r="L42" s="515"/>
      <c r="M42" s="515"/>
      <c r="N42" s="515"/>
      <c r="O42" s="515"/>
      <c r="P42" s="515"/>
      <c r="Q42" s="515"/>
      <c r="R42" s="515"/>
      <c r="S42" s="515"/>
      <c r="T42" s="515"/>
      <c r="U42" s="515"/>
      <c r="V42" s="515"/>
      <c r="W42" s="515"/>
      <c r="X42" s="516"/>
      <c r="Y42" s="474"/>
      <c r="Z42" s="474"/>
      <c r="AA42" s="474"/>
      <c r="AB42" s="474"/>
      <c r="AC42" s="474"/>
      <c r="AD42" s="474"/>
      <c r="AE42" s="474"/>
      <c r="AF42" s="474"/>
      <c r="AG42" s="474"/>
      <c r="AH42" s="474"/>
      <c r="AI42" s="474"/>
      <c r="AJ42" s="474"/>
    </row>
  </sheetData>
  <sheetProtection selectLockedCells="1"/>
  <protectedRanges>
    <protectedRange sqref="N8 K23:X32 K35 A38" name="Plage1"/>
  </protectedRanges>
  <mergeCells count="134">
    <mergeCell ref="A19:B19"/>
    <mergeCell ref="N28:P28"/>
    <mergeCell ref="A18:B18"/>
    <mergeCell ref="C12:M12"/>
    <mergeCell ref="Q25:U25"/>
    <mergeCell ref="V25:X25"/>
    <mergeCell ref="A31:A32"/>
    <mergeCell ref="B30:J30"/>
    <mergeCell ref="K31:M31"/>
    <mergeCell ref="N31:P31"/>
    <mergeCell ref="Q31:U31"/>
    <mergeCell ref="V31:X31"/>
    <mergeCell ref="B31:J31"/>
    <mergeCell ref="B32:J32"/>
    <mergeCell ref="K32:M32"/>
    <mergeCell ref="N32:P32"/>
    <mergeCell ref="Q32:U32"/>
    <mergeCell ref="V32:X32"/>
    <mergeCell ref="K30:M30"/>
    <mergeCell ref="N30:P30"/>
    <mergeCell ref="Q30:U30"/>
    <mergeCell ref="V30:X30"/>
    <mergeCell ref="V28:X28"/>
    <mergeCell ref="B28:J28"/>
    <mergeCell ref="N29:P29"/>
    <mergeCell ref="Q29:U29"/>
    <mergeCell ref="V29:X29"/>
    <mergeCell ref="B29:J29"/>
    <mergeCell ref="A21:A22"/>
    <mergeCell ref="A23:A24"/>
    <mergeCell ref="B23:J23"/>
    <mergeCell ref="K23:M23"/>
    <mergeCell ref="N23:P23"/>
    <mergeCell ref="B27:J27"/>
    <mergeCell ref="K28:M28"/>
    <mergeCell ref="A25:A27"/>
    <mergeCell ref="K27:M27"/>
    <mergeCell ref="Q28:U28"/>
    <mergeCell ref="N12:X12"/>
    <mergeCell ref="B26:J26"/>
    <mergeCell ref="K26:M26"/>
    <mergeCell ref="N26:P26"/>
    <mergeCell ref="Q26:U26"/>
    <mergeCell ref="V26:X26"/>
    <mergeCell ref="A2:C2"/>
    <mergeCell ref="A3:X3"/>
    <mergeCell ref="A4:X4"/>
    <mergeCell ref="A5:C5"/>
    <mergeCell ref="E5:X6"/>
    <mergeCell ref="A6:C6"/>
    <mergeCell ref="A8:B8"/>
    <mergeCell ref="E8:M9"/>
    <mergeCell ref="N2:X2"/>
    <mergeCell ref="N8:X9"/>
    <mergeCell ref="Q22:U22"/>
    <mergeCell ref="V22:X22"/>
    <mergeCell ref="A11:X11"/>
    <mergeCell ref="A12:B12"/>
    <mergeCell ref="A14:B14"/>
    <mergeCell ref="A16:B16"/>
    <mergeCell ref="A17:B17"/>
    <mergeCell ref="N22:P22"/>
    <mergeCell ref="Y41:AJ41"/>
    <mergeCell ref="AA21:AL21"/>
    <mergeCell ref="C14:M14"/>
    <mergeCell ref="N25:P25"/>
    <mergeCell ref="K36:X36"/>
    <mergeCell ref="AA29:AD29"/>
    <mergeCell ref="AE29:AF29"/>
    <mergeCell ref="AG29:AI29"/>
    <mergeCell ref="AE25:AF27"/>
    <mergeCell ref="AG25:AI27"/>
    <mergeCell ref="AJ25:AL27"/>
    <mergeCell ref="AJ28:AL28"/>
    <mergeCell ref="AJ32:AL32"/>
    <mergeCell ref="AA31:AD31"/>
    <mergeCell ref="AE31:AF31"/>
    <mergeCell ref="AG31:AI31"/>
    <mergeCell ref="C19:M19"/>
    <mergeCell ref="A33:X33"/>
    <mergeCell ref="A38:X42"/>
    <mergeCell ref="K35:X35"/>
    <mergeCell ref="A37:X37"/>
    <mergeCell ref="A35:J35"/>
    <mergeCell ref="AJ22:AL22"/>
    <mergeCell ref="K29:M29"/>
    <mergeCell ref="AA30:AD30"/>
    <mergeCell ref="AE30:AF30"/>
    <mergeCell ref="AG30:AI30"/>
    <mergeCell ref="AJ30:AL30"/>
    <mergeCell ref="N27:P27"/>
    <mergeCell ref="Q27:U27"/>
    <mergeCell ref="V27:X27"/>
    <mergeCell ref="B13:X13"/>
    <mergeCell ref="A15:B15"/>
    <mergeCell ref="C16:M16"/>
    <mergeCell ref="C17:M17"/>
    <mergeCell ref="Q23:U23"/>
    <mergeCell ref="V23:X23"/>
    <mergeCell ref="B24:J24"/>
    <mergeCell ref="K24:M24"/>
    <mergeCell ref="N24:P24"/>
    <mergeCell ref="Q24:U24"/>
    <mergeCell ref="V24:X24"/>
    <mergeCell ref="B25:J25"/>
    <mergeCell ref="K25:M25"/>
    <mergeCell ref="B21:J22"/>
    <mergeCell ref="K21:X21"/>
    <mergeCell ref="K22:M22"/>
    <mergeCell ref="N19:X19"/>
    <mergeCell ref="B1:X1"/>
    <mergeCell ref="AA14:AE18"/>
    <mergeCell ref="AJ31:AL31"/>
    <mergeCell ref="N14:X14"/>
    <mergeCell ref="N16:X17"/>
    <mergeCell ref="Y42:AA42"/>
    <mergeCell ref="AB42:AD42"/>
    <mergeCell ref="AE42:AG42"/>
    <mergeCell ref="AH42:AJ42"/>
    <mergeCell ref="AA22:AD22"/>
    <mergeCell ref="AE22:AF22"/>
    <mergeCell ref="AA25:AD27"/>
    <mergeCell ref="AA23:AD24"/>
    <mergeCell ref="AE23:AF24"/>
    <mergeCell ref="AG23:AI24"/>
    <mergeCell ref="AA32:AD32"/>
    <mergeCell ref="AE32:AF32"/>
    <mergeCell ref="AG32:AI32"/>
    <mergeCell ref="AJ29:AL29"/>
    <mergeCell ref="AA28:AD28"/>
    <mergeCell ref="AE28:AF28"/>
    <mergeCell ref="AG28:AI28"/>
    <mergeCell ref="AJ23:AL24"/>
    <mergeCell ref="AG22:AI22"/>
  </mergeCells>
  <dataValidations count="2">
    <dataValidation type="textLength" allowBlank="1" showInputMessage="1" showErrorMessage="1" error="Seule possibilité : &quot;X&quot;" sqref="K23:X32" xr:uid="{00000000-0002-0000-0200-000000000000}">
      <formula1>1</formula1>
      <formula2>1</formula2>
    </dataValidation>
    <dataValidation type="date" allowBlank="1" showInputMessage="1" showErrorMessage="1" prompt="Format de saisie JJ/MM/AAAA" sqref="N8" xr:uid="{00000000-0002-0000-0200-000001000000}">
      <formula1>44805</formula1>
      <formula2>45107</formula2>
    </dataValidation>
  </dataValidations>
  <printOptions horizontalCentered="1" verticalCentered="1"/>
  <pageMargins left="0.23622047244094491" right="0.23622047244094491" top="0.35433070866141736" bottom="0.55118110236220474" header="0.31496062992125984" footer="0.31496062992125984"/>
  <pageSetup paperSize="9" scale="53" orientation="portrait" verticalDpi="300" r:id="rId1"/>
  <headerFooter>
    <oddFooter xml:space="preserve">&amp;L&amp;"-,Italique"&amp;12Académie de Versailles - CAP Equipier Polyvalent du Commerce - Bertrand CHAPEL IEN Economie-gestion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tabColor theme="6" tint="0.79998168889431442"/>
    <pageSetUpPr fitToPage="1"/>
  </sheetPr>
  <dimension ref="A1:AL52"/>
  <sheetViews>
    <sheetView showGridLines="0" zoomScale="70" zoomScaleNormal="70" workbookViewId="0"/>
  </sheetViews>
  <sheetFormatPr baseColWidth="10" defaultColWidth="11" defaultRowHeight="25.5" customHeight="1" x14ac:dyDescent="0.3"/>
  <cols>
    <col min="1" max="1" width="34.19921875" customWidth="1"/>
    <col min="2" max="2" width="31.69921875" customWidth="1"/>
    <col min="3" max="3" width="20.19921875" customWidth="1"/>
    <col min="4" max="4" width="2.69921875" customWidth="1"/>
    <col min="5" max="5" width="3.5" customWidth="1"/>
    <col min="6" max="9" width="2.296875" customWidth="1"/>
    <col min="10" max="10" width="3.5" customWidth="1"/>
    <col min="11" max="11" width="1.19921875" customWidth="1"/>
    <col min="12" max="13" width="3.5" customWidth="1"/>
    <col min="14" max="15" width="2.296875" customWidth="1"/>
    <col min="16" max="16" width="3.5" customWidth="1"/>
    <col min="17" max="21" width="1.796875" customWidth="1"/>
    <col min="22" max="22" width="3.5" customWidth="1"/>
    <col min="23" max="23" width="2.296875" customWidth="1"/>
    <col min="24" max="24" width="3.5" customWidth="1"/>
    <col min="25" max="25" width="14.296875" customWidth="1"/>
    <col min="26" max="26" width="3.19921875" customWidth="1"/>
    <col min="30" max="30" width="22.796875" customWidth="1"/>
    <col min="32" max="32" width="41.69921875" customWidth="1"/>
    <col min="35" max="35" width="30.5" customWidth="1"/>
    <col min="38" max="38" width="48.19921875" customWidth="1"/>
  </cols>
  <sheetData>
    <row r="1" spans="1:31" ht="57.05" customHeight="1" thickBot="1" x14ac:dyDescent="0.35">
      <c r="A1" s="226" t="s">
        <v>275</v>
      </c>
      <c r="B1" s="466" t="s">
        <v>276</v>
      </c>
      <c r="C1" s="466"/>
      <c r="D1" s="466"/>
      <c r="E1" s="466"/>
      <c r="F1" s="466"/>
      <c r="G1" s="466"/>
      <c r="H1" s="466"/>
      <c r="I1" s="466"/>
      <c r="J1" s="466"/>
      <c r="K1" s="466"/>
      <c r="L1" s="466"/>
      <c r="M1" s="466"/>
      <c r="N1" s="466"/>
      <c r="O1" s="466"/>
      <c r="P1" s="466"/>
      <c r="Q1" s="466"/>
      <c r="R1" s="466"/>
      <c r="S1" s="466"/>
      <c r="T1" s="466"/>
      <c r="U1" s="466"/>
      <c r="V1" s="466"/>
      <c r="W1" s="466"/>
      <c r="X1" s="467"/>
    </row>
    <row r="2" spans="1:31" ht="35.450000000000003" customHeight="1" thickBot="1" x14ac:dyDescent="0.35">
      <c r="A2" s="292" t="s">
        <v>111</v>
      </c>
      <c r="B2" s="293"/>
      <c r="C2" s="293"/>
      <c r="F2" s="88" t="s">
        <v>0</v>
      </c>
      <c r="G2" s="88"/>
      <c r="H2" s="88"/>
      <c r="I2" s="88"/>
      <c r="J2" s="88"/>
      <c r="K2" s="88"/>
      <c r="L2" s="88"/>
      <c r="M2" s="88"/>
      <c r="N2" s="540">
        <f>+'1-Candidat, établissement'!G2</f>
        <v>2023</v>
      </c>
      <c r="O2" s="541"/>
      <c r="P2" s="541"/>
      <c r="Q2" s="541"/>
      <c r="R2" s="541"/>
      <c r="S2" s="541"/>
      <c r="T2" s="541"/>
      <c r="U2" s="541"/>
      <c r="V2" s="541"/>
      <c r="W2" s="541"/>
      <c r="X2" s="542"/>
    </row>
    <row r="3" spans="1:31" ht="30.05" customHeight="1" x14ac:dyDescent="0.3">
      <c r="A3" s="415" t="s">
        <v>20</v>
      </c>
      <c r="B3" s="416"/>
      <c r="C3" s="416"/>
      <c r="D3" s="416"/>
      <c r="E3" s="416"/>
      <c r="F3" s="416"/>
      <c r="G3" s="416"/>
      <c r="H3" s="416"/>
      <c r="I3" s="416"/>
      <c r="J3" s="416"/>
      <c r="K3" s="416"/>
      <c r="L3" s="416"/>
      <c r="M3" s="416"/>
      <c r="N3" s="416"/>
      <c r="O3" s="416"/>
      <c r="P3" s="416"/>
      <c r="Q3" s="416"/>
      <c r="R3" s="416"/>
      <c r="S3" s="416"/>
      <c r="T3" s="416"/>
      <c r="U3" s="416"/>
      <c r="V3" s="416"/>
      <c r="W3" s="416"/>
      <c r="X3" s="417"/>
    </row>
    <row r="4" spans="1:31" ht="50.95" customHeight="1" thickBot="1" x14ac:dyDescent="0.35">
      <c r="A4" s="577" t="s">
        <v>112</v>
      </c>
      <c r="B4" s="578"/>
      <c r="C4" s="578"/>
      <c r="D4" s="578"/>
      <c r="E4" s="578"/>
      <c r="F4" s="578"/>
      <c r="G4" s="578"/>
      <c r="H4" s="578"/>
      <c r="I4" s="578"/>
      <c r="J4" s="578"/>
      <c r="K4" s="578"/>
      <c r="L4" s="578"/>
      <c r="M4" s="578"/>
      <c r="N4" s="578"/>
      <c r="O4" s="578"/>
      <c r="P4" s="578"/>
      <c r="Q4" s="578"/>
      <c r="R4" s="578"/>
      <c r="S4" s="578"/>
      <c r="T4" s="578"/>
      <c r="U4" s="578"/>
      <c r="V4" s="578"/>
      <c r="W4" s="578"/>
      <c r="X4" s="579"/>
    </row>
    <row r="5" spans="1:31" ht="25.5" customHeight="1" x14ac:dyDescent="0.3">
      <c r="A5" s="528" t="s">
        <v>5</v>
      </c>
      <c r="B5" s="529"/>
      <c r="C5" s="530"/>
      <c r="D5" s="89"/>
      <c r="E5" s="531" t="s">
        <v>185</v>
      </c>
      <c r="F5" s="532"/>
      <c r="G5" s="532"/>
      <c r="H5" s="532"/>
      <c r="I5" s="532"/>
      <c r="J5" s="532"/>
      <c r="K5" s="532"/>
      <c r="L5" s="532"/>
      <c r="M5" s="532"/>
      <c r="N5" s="532"/>
      <c r="O5" s="532"/>
      <c r="P5" s="532"/>
      <c r="Q5" s="532"/>
      <c r="R5" s="532"/>
      <c r="S5" s="532"/>
      <c r="T5" s="532"/>
      <c r="U5" s="532"/>
      <c r="V5" s="532"/>
      <c r="W5" s="532"/>
      <c r="X5" s="533"/>
    </row>
    <row r="6" spans="1:31" ht="43.5" customHeight="1" thickBot="1" x14ac:dyDescent="0.35">
      <c r="A6" s="537" t="str">
        <f>IF(+'1-Candidat, établissement'!E29="","",+'1-Candidat, établissement'!E29)</f>
        <v/>
      </c>
      <c r="B6" s="538"/>
      <c r="C6" s="539"/>
      <c r="D6" s="89"/>
      <c r="E6" s="534"/>
      <c r="F6" s="535"/>
      <c r="G6" s="535"/>
      <c r="H6" s="535"/>
      <c r="I6" s="535"/>
      <c r="J6" s="535"/>
      <c r="K6" s="535"/>
      <c r="L6" s="535"/>
      <c r="M6" s="535"/>
      <c r="N6" s="535"/>
      <c r="O6" s="535"/>
      <c r="P6" s="535"/>
      <c r="Q6" s="535"/>
      <c r="R6" s="535"/>
      <c r="S6" s="535"/>
      <c r="T6" s="535"/>
      <c r="U6" s="535"/>
      <c r="V6" s="535"/>
      <c r="W6" s="535"/>
      <c r="X6" s="536"/>
    </row>
    <row r="7" spans="1:31" ht="4.5999999999999996" customHeight="1" thickBot="1" x14ac:dyDescent="0.35">
      <c r="A7" s="90"/>
      <c r="B7" s="91"/>
      <c r="C7" s="91"/>
      <c r="D7" s="91"/>
      <c r="E7" s="92"/>
      <c r="F7" s="92"/>
      <c r="G7" s="92"/>
      <c r="H7" s="92"/>
      <c r="I7" s="92"/>
      <c r="J7" s="92"/>
      <c r="K7" s="92"/>
      <c r="L7" s="92"/>
      <c r="M7" s="92"/>
      <c r="N7" s="92"/>
      <c r="O7" s="92"/>
      <c r="P7" s="92"/>
      <c r="Q7" s="92"/>
      <c r="R7" s="92"/>
      <c r="S7" s="92"/>
      <c r="T7" s="92"/>
      <c r="U7" s="92"/>
      <c r="V7" s="92"/>
      <c r="W7" s="92"/>
      <c r="X7" s="93"/>
    </row>
    <row r="8" spans="1:31" ht="21.05" customHeight="1" x14ac:dyDescent="0.3">
      <c r="A8" s="427" t="s">
        <v>18</v>
      </c>
      <c r="B8" s="428"/>
      <c r="C8" s="94" t="s">
        <v>173</v>
      </c>
      <c r="D8" s="89"/>
      <c r="E8" s="432" t="s">
        <v>25</v>
      </c>
      <c r="F8" s="433"/>
      <c r="G8" s="433"/>
      <c r="H8" s="433"/>
      <c r="I8" s="433"/>
      <c r="J8" s="433"/>
      <c r="K8" s="433"/>
      <c r="L8" s="433"/>
      <c r="M8" s="433"/>
      <c r="N8" s="436"/>
      <c r="O8" s="580">
        <f>'2- Epreuve EP1'!O8</f>
        <v>45072</v>
      </c>
      <c r="P8" s="580"/>
      <c r="Q8" s="580"/>
      <c r="R8" s="580"/>
      <c r="S8" s="580"/>
      <c r="T8" s="580"/>
      <c r="U8" s="580"/>
      <c r="V8" s="580"/>
      <c r="W8" s="580"/>
      <c r="X8" s="581"/>
    </row>
    <row r="9" spans="1:31" ht="40.6" customHeight="1" thickBot="1" x14ac:dyDescent="0.35">
      <c r="A9" s="141" t="str">
        <f>IF('1-Candidat, établissement'!E17="","",('1-Candidat, établissement'!E17))</f>
        <v/>
      </c>
      <c r="B9" s="141" t="str">
        <f>IF('1-Candidat, établissement'!E19="","",('1-Candidat, établissement'!E19))</f>
        <v/>
      </c>
      <c r="C9" s="95">
        <f>K37</f>
        <v>0</v>
      </c>
      <c r="D9" s="89"/>
      <c r="E9" s="434"/>
      <c r="F9" s="435"/>
      <c r="G9" s="435"/>
      <c r="H9" s="435"/>
      <c r="I9" s="435"/>
      <c r="J9" s="435"/>
      <c r="K9" s="435"/>
      <c r="L9" s="435"/>
      <c r="M9" s="435"/>
      <c r="N9" s="437"/>
      <c r="O9" s="582"/>
      <c r="P9" s="582"/>
      <c r="Q9" s="582"/>
      <c r="R9" s="582"/>
      <c r="S9" s="582"/>
      <c r="T9" s="582"/>
      <c r="U9" s="582"/>
      <c r="V9" s="582"/>
      <c r="W9" s="582"/>
      <c r="X9" s="583"/>
    </row>
    <row r="10" spans="1:31" ht="9" customHeight="1" x14ac:dyDescent="0.3">
      <c r="A10" s="96"/>
      <c r="B10" s="89"/>
      <c r="C10" s="89"/>
      <c r="D10" s="89"/>
      <c r="E10" s="89"/>
      <c r="F10" s="89"/>
      <c r="G10" s="89"/>
      <c r="H10" s="89"/>
      <c r="I10" s="89"/>
      <c r="J10" s="89"/>
      <c r="K10" s="89"/>
      <c r="L10" s="89"/>
      <c r="M10" s="89"/>
      <c r="N10" s="89"/>
      <c r="O10" s="89"/>
      <c r="P10" s="89"/>
      <c r="Q10" s="89"/>
      <c r="R10" s="89"/>
      <c r="S10" s="89"/>
      <c r="T10" s="89"/>
      <c r="U10" s="89"/>
      <c r="V10" s="89"/>
      <c r="W10" s="89"/>
      <c r="X10" s="97"/>
    </row>
    <row r="11" spans="1:31" ht="25.5" customHeight="1" x14ac:dyDescent="0.3">
      <c r="A11" s="450" t="s">
        <v>22</v>
      </c>
      <c r="B11" s="451"/>
      <c r="C11" s="451"/>
      <c r="D11" s="451"/>
      <c r="E11" s="451"/>
      <c r="F11" s="451"/>
      <c r="G11" s="451"/>
      <c r="H11" s="451"/>
      <c r="I11" s="451"/>
      <c r="J11" s="451"/>
      <c r="K11" s="451"/>
      <c r="L11" s="451"/>
      <c r="M11" s="451"/>
      <c r="N11" s="451"/>
      <c r="O11" s="451"/>
      <c r="P11" s="451"/>
      <c r="Q11" s="451"/>
      <c r="R11" s="451"/>
      <c r="S11" s="451"/>
      <c r="T11" s="451"/>
      <c r="U11" s="451"/>
      <c r="V11" s="451"/>
      <c r="W11" s="451"/>
      <c r="X11" s="452"/>
    </row>
    <row r="12" spans="1:31" ht="18" customHeight="1" x14ac:dyDescent="0.35">
      <c r="A12" s="405" t="s">
        <v>4</v>
      </c>
      <c r="B12" s="396"/>
      <c r="C12" s="396" t="s">
        <v>13</v>
      </c>
      <c r="D12" s="396"/>
      <c r="E12" s="396"/>
      <c r="F12" s="396"/>
      <c r="G12" s="396"/>
      <c r="H12" s="396"/>
      <c r="I12" s="396"/>
      <c r="J12" s="396"/>
      <c r="K12" s="396"/>
      <c r="L12" s="396"/>
      <c r="M12" s="396"/>
      <c r="N12" s="396" t="s">
        <v>252</v>
      </c>
      <c r="O12" s="396"/>
      <c r="P12" s="396"/>
      <c r="Q12" s="396"/>
      <c r="R12" s="396"/>
      <c r="S12" s="396"/>
      <c r="T12" s="396"/>
      <c r="U12" s="396"/>
      <c r="V12" s="396"/>
      <c r="W12" s="396"/>
      <c r="X12" s="401"/>
    </row>
    <row r="13" spans="1:31" ht="4.5999999999999996" customHeight="1" x14ac:dyDescent="0.3">
      <c r="A13" s="98"/>
      <c r="B13" s="313"/>
      <c r="C13" s="313"/>
      <c r="D13" s="313"/>
      <c r="E13" s="313"/>
      <c r="F13" s="313"/>
      <c r="G13" s="313"/>
      <c r="H13" s="313"/>
      <c r="I13" s="313"/>
      <c r="J13" s="313"/>
      <c r="K13" s="313"/>
      <c r="L13" s="313"/>
      <c r="M13" s="313"/>
      <c r="N13" s="313"/>
      <c r="O13" s="313"/>
      <c r="P13" s="313"/>
      <c r="Q13" s="313"/>
      <c r="R13" s="313"/>
      <c r="S13" s="313"/>
      <c r="T13" s="313"/>
      <c r="U13" s="313"/>
      <c r="V13" s="313"/>
      <c r="W13" s="313"/>
      <c r="X13" s="314"/>
    </row>
    <row r="14" spans="1:31" ht="30.05" customHeight="1" x14ac:dyDescent="0.3">
      <c r="A14" s="397" t="s">
        <v>206</v>
      </c>
      <c r="B14" s="398"/>
      <c r="C14" s="370"/>
      <c r="D14" s="370"/>
      <c r="E14" s="370"/>
      <c r="F14" s="370"/>
      <c r="G14" s="370"/>
      <c r="H14" s="370"/>
      <c r="I14" s="370"/>
      <c r="J14" s="370"/>
      <c r="K14" s="370"/>
      <c r="L14" s="370"/>
      <c r="M14" s="370"/>
      <c r="N14" s="472"/>
      <c r="O14" s="472"/>
      <c r="P14" s="472"/>
      <c r="Q14" s="472"/>
      <c r="R14" s="472"/>
      <c r="S14" s="472"/>
      <c r="T14" s="472"/>
      <c r="U14" s="472"/>
      <c r="V14" s="472"/>
      <c r="W14" s="472"/>
      <c r="X14" s="473"/>
      <c r="AA14" s="468" t="s">
        <v>278</v>
      </c>
      <c r="AB14" s="468"/>
      <c r="AC14" s="468"/>
      <c r="AD14" s="468"/>
      <c r="AE14" s="66"/>
    </row>
    <row r="15" spans="1:31" ht="10.55" customHeight="1" x14ac:dyDescent="0.35">
      <c r="A15" s="568" t="s">
        <v>208</v>
      </c>
      <c r="B15" s="569"/>
      <c r="C15" s="79"/>
      <c r="D15" s="79"/>
      <c r="E15" s="79"/>
      <c r="F15" s="79"/>
      <c r="G15" s="79"/>
      <c r="H15" s="79"/>
      <c r="I15" s="79"/>
      <c r="J15" s="79"/>
      <c r="K15" s="79"/>
      <c r="L15" s="79"/>
      <c r="M15" s="79"/>
      <c r="N15" s="79"/>
      <c r="O15" s="79"/>
      <c r="P15" s="79"/>
      <c r="Q15" s="77"/>
      <c r="R15" s="77"/>
      <c r="S15" s="77"/>
      <c r="T15" s="77"/>
      <c r="U15" s="77"/>
      <c r="V15" s="77"/>
      <c r="W15" s="77"/>
      <c r="X15" s="99"/>
      <c r="AA15" s="468"/>
      <c r="AB15" s="468"/>
      <c r="AC15" s="468"/>
      <c r="AD15" s="468"/>
      <c r="AE15" s="66"/>
    </row>
    <row r="16" spans="1:31" ht="30.05" customHeight="1" x14ac:dyDescent="0.3">
      <c r="A16" s="397" t="s">
        <v>207</v>
      </c>
      <c r="B16" s="398"/>
      <c r="C16" s="370"/>
      <c r="D16" s="370"/>
      <c r="E16" s="370"/>
      <c r="F16" s="370"/>
      <c r="G16" s="370"/>
      <c r="H16" s="370"/>
      <c r="I16" s="370"/>
      <c r="J16" s="370"/>
      <c r="K16" s="370"/>
      <c r="L16" s="370"/>
      <c r="M16" s="370"/>
      <c r="N16" s="472"/>
      <c r="O16" s="472"/>
      <c r="P16" s="472"/>
      <c r="Q16" s="472"/>
      <c r="R16" s="472"/>
      <c r="S16" s="472"/>
      <c r="T16" s="472"/>
      <c r="U16" s="472"/>
      <c r="V16" s="472"/>
      <c r="W16" s="472"/>
      <c r="X16" s="473"/>
      <c r="AA16" s="468"/>
      <c r="AB16" s="468"/>
      <c r="AC16" s="468"/>
      <c r="AD16" s="468"/>
      <c r="AE16" s="66"/>
    </row>
    <row r="17" spans="1:38" ht="31.6" customHeight="1" x14ac:dyDescent="0.3">
      <c r="A17" s="397" t="s">
        <v>24</v>
      </c>
      <c r="B17" s="398"/>
      <c r="C17" s="509"/>
      <c r="D17" s="510"/>
      <c r="E17" s="510"/>
      <c r="F17" s="510"/>
      <c r="G17" s="510"/>
      <c r="H17" s="510"/>
      <c r="I17" s="510"/>
      <c r="J17" s="510"/>
      <c r="K17" s="510"/>
      <c r="L17" s="510"/>
      <c r="M17" s="511"/>
      <c r="N17" s="472"/>
      <c r="O17" s="472"/>
      <c r="P17" s="472"/>
      <c r="Q17" s="472"/>
      <c r="R17" s="472"/>
      <c r="S17" s="472"/>
      <c r="T17" s="472"/>
      <c r="U17" s="472"/>
      <c r="V17" s="472"/>
      <c r="W17" s="472"/>
      <c r="X17" s="473"/>
      <c r="AA17" s="468"/>
      <c r="AB17" s="468"/>
      <c r="AC17" s="468"/>
      <c r="AD17" s="468"/>
      <c r="AE17" s="66"/>
    </row>
    <row r="18" spans="1:38" ht="10.55" customHeight="1" x14ac:dyDescent="0.3">
      <c r="A18" s="494" t="s">
        <v>209</v>
      </c>
      <c r="B18" s="495"/>
      <c r="C18" s="78"/>
      <c r="D18" s="78"/>
      <c r="E18" s="78"/>
      <c r="F18" s="78"/>
      <c r="G18" s="78"/>
      <c r="H18" s="78"/>
      <c r="I18" s="78"/>
      <c r="J18" s="78"/>
      <c r="K18" s="78"/>
      <c r="L18" s="78"/>
      <c r="M18" s="78"/>
      <c r="N18" s="78"/>
      <c r="O18" s="78"/>
      <c r="P18" s="78"/>
      <c r="Q18" s="78"/>
      <c r="R18" s="78"/>
      <c r="S18" s="78"/>
      <c r="T18" s="78"/>
      <c r="U18" s="78"/>
      <c r="V18" s="78"/>
      <c r="W18" s="78"/>
      <c r="X18" s="100"/>
      <c r="AA18" s="66"/>
      <c r="AB18" s="66"/>
      <c r="AC18" s="66"/>
      <c r="AD18" s="66"/>
      <c r="AE18" s="66"/>
    </row>
    <row r="19" spans="1:38" ht="30.05" customHeight="1" x14ac:dyDescent="0.3">
      <c r="A19" s="397" t="s">
        <v>210</v>
      </c>
      <c r="B19" s="398"/>
      <c r="C19" s="509"/>
      <c r="D19" s="510"/>
      <c r="E19" s="510"/>
      <c r="F19" s="510"/>
      <c r="G19" s="510"/>
      <c r="H19" s="510"/>
      <c r="I19" s="510"/>
      <c r="J19" s="510"/>
      <c r="K19" s="510"/>
      <c r="L19" s="510"/>
      <c r="M19" s="511"/>
      <c r="N19" s="472"/>
      <c r="O19" s="472"/>
      <c r="P19" s="472"/>
      <c r="Q19" s="472"/>
      <c r="R19" s="472"/>
      <c r="S19" s="472"/>
      <c r="T19" s="472"/>
      <c r="U19" s="472"/>
      <c r="V19" s="472"/>
      <c r="W19" s="472"/>
      <c r="X19" s="473"/>
    </row>
    <row r="20" spans="1:38" ht="14.3" customHeight="1" x14ac:dyDescent="0.3">
      <c r="A20" s="411"/>
      <c r="B20" s="412"/>
      <c r="C20" s="412"/>
      <c r="D20" s="412"/>
      <c r="E20" s="412"/>
      <c r="F20" s="412"/>
      <c r="G20" s="412"/>
      <c r="H20" s="412"/>
      <c r="I20" s="412"/>
      <c r="J20" s="412"/>
      <c r="K20" s="412"/>
      <c r="L20" s="412"/>
      <c r="M20" s="412"/>
      <c r="N20" s="412"/>
      <c r="O20" s="412"/>
      <c r="P20" s="412"/>
      <c r="Q20" s="412"/>
      <c r="R20" s="412"/>
      <c r="S20" s="412"/>
      <c r="T20" s="412"/>
      <c r="U20" s="412"/>
      <c r="V20" s="412"/>
      <c r="W20" s="412"/>
      <c r="X20" s="413"/>
    </row>
    <row r="21" spans="1:38" ht="21.05" customHeight="1" x14ac:dyDescent="0.3">
      <c r="A21" s="406" t="s">
        <v>3</v>
      </c>
      <c r="B21" s="503" t="s">
        <v>26</v>
      </c>
      <c r="C21" s="504"/>
      <c r="D21" s="504"/>
      <c r="E21" s="504"/>
      <c r="F21" s="504"/>
      <c r="G21" s="504"/>
      <c r="H21" s="504"/>
      <c r="I21" s="504"/>
      <c r="J21" s="505"/>
      <c r="K21" s="391" t="s">
        <v>27</v>
      </c>
      <c r="L21" s="392"/>
      <c r="M21" s="392"/>
      <c r="N21" s="392"/>
      <c r="O21" s="392"/>
      <c r="P21" s="392"/>
      <c r="Q21" s="392"/>
      <c r="R21" s="392"/>
      <c r="S21" s="392"/>
      <c r="T21" s="392"/>
      <c r="U21" s="392"/>
      <c r="V21" s="392"/>
      <c r="W21" s="392"/>
      <c r="X21" s="394"/>
      <c r="Z21" s="28"/>
      <c r="AA21" s="391" t="s">
        <v>44</v>
      </c>
      <c r="AB21" s="392"/>
      <c r="AC21" s="392"/>
      <c r="AD21" s="392"/>
      <c r="AE21" s="392"/>
      <c r="AF21" s="392"/>
      <c r="AG21" s="392"/>
      <c r="AH21" s="392"/>
      <c r="AI21" s="392"/>
      <c r="AJ21" s="392"/>
      <c r="AK21" s="392"/>
      <c r="AL21" s="393"/>
    </row>
    <row r="22" spans="1:38" ht="15.8" customHeight="1" x14ac:dyDescent="0.3">
      <c r="A22" s="570"/>
      <c r="B22" s="563"/>
      <c r="C22" s="564"/>
      <c r="D22" s="564"/>
      <c r="E22" s="564"/>
      <c r="F22" s="564"/>
      <c r="G22" s="564"/>
      <c r="H22" s="564"/>
      <c r="I22" s="564"/>
      <c r="J22" s="565"/>
      <c r="K22" s="391">
        <v>1</v>
      </c>
      <c r="L22" s="392"/>
      <c r="M22" s="393"/>
      <c r="N22" s="391">
        <v>2</v>
      </c>
      <c r="O22" s="392"/>
      <c r="P22" s="393"/>
      <c r="Q22" s="391">
        <v>3</v>
      </c>
      <c r="R22" s="392"/>
      <c r="S22" s="392"/>
      <c r="T22" s="392"/>
      <c r="U22" s="393"/>
      <c r="V22" s="391">
        <v>4</v>
      </c>
      <c r="W22" s="392"/>
      <c r="X22" s="394"/>
      <c r="Z22" s="28"/>
      <c r="AA22" s="358" t="s">
        <v>33</v>
      </c>
      <c r="AB22" s="395"/>
      <c r="AC22" s="395"/>
      <c r="AD22" s="359"/>
      <c r="AE22" s="358" t="s">
        <v>34</v>
      </c>
      <c r="AF22" s="359"/>
      <c r="AG22" s="358" t="s">
        <v>35</v>
      </c>
      <c r="AH22" s="395"/>
      <c r="AI22" s="359"/>
      <c r="AJ22" s="358" t="s">
        <v>36</v>
      </c>
      <c r="AK22" s="395"/>
      <c r="AL22" s="359"/>
    </row>
    <row r="23" spans="1:38" ht="54.7" customHeight="1" x14ac:dyDescent="0.3">
      <c r="A23" s="119" t="s">
        <v>116</v>
      </c>
      <c r="B23" s="595" t="s">
        <v>229</v>
      </c>
      <c r="C23" s="595"/>
      <c r="D23" s="595"/>
      <c r="E23" s="595"/>
      <c r="F23" s="595"/>
      <c r="G23" s="595"/>
      <c r="H23" s="595"/>
      <c r="I23" s="595"/>
      <c r="J23" s="595"/>
      <c r="K23" s="574"/>
      <c r="L23" s="575"/>
      <c r="M23" s="576"/>
      <c r="N23" s="574"/>
      <c r="O23" s="575"/>
      <c r="P23" s="576"/>
      <c r="Q23" s="341"/>
      <c r="R23" s="342"/>
      <c r="S23" s="342"/>
      <c r="T23" s="342"/>
      <c r="U23" s="343"/>
      <c r="V23" s="341"/>
      <c r="W23" s="342"/>
      <c r="X23" s="375"/>
      <c r="AA23" s="484" t="s">
        <v>120</v>
      </c>
      <c r="AB23" s="485"/>
      <c r="AC23" s="485"/>
      <c r="AD23" s="486"/>
      <c r="AE23" s="484" t="s">
        <v>121</v>
      </c>
      <c r="AF23" s="486"/>
      <c r="AG23" s="484" t="s">
        <v>122</v>
      </c>
      <c r="AH23" s="485"/>
      <c r="AI23" s="486"/>
      <c r="AJ23" s="484" t="s">
        <v>123</v>
      </c>
      <c r="AK23" s="485"/>
      <c r="AL23" s="486"/>
    </row>
    <row r="24" spans="1:38" ht="55.55" customHeight="1" x14ac:dyDescent="0.3">
      <c r="A24" s="119" t="s">
        <v>115</v>
      </c>
      <c r="B24" s="595" t="s">
        <v>230</v>
      </c>
      <c r="C24" s="595"/>
      <c r="D24" s="595"/>
      <c r="E24" s="595"/>
      <c r="F24" s="595"/>
      <c r="G24" s="595"/>
      <c r="H24" s="595"/>
      <c r="I24" s="595"/>
      <c r="J24" s="595"/>
      <c r="K24" s="574"/>
      <c r="L24" s="575"/>
      <c r="M24" s="576"/>
      <c r="N24" s="574"/>
      <c r="O24" s="575"/>
      <c r="P24" s="576"/>
      <c r="Q24" s="341"/>
      <c r="R24" s="342"/>
      <c r="S24" s="342"/>
      <c r="T24" s="342"/>
      <c r="U24" s="343"/>
      <c r="V24" s="341"/>
      <c r="W24" s="342"/>
      <c r="X24" s="375"/>
      <c r="AA24" s="484" t="s">
        <v>241</v>
      </c>
      <c r="AB24" s="485"/>
      <c r="AC24" s="485"/>
      <c r="AD24" s="486"/>
      <c r="AE24" s="484" t="s">
        <v>198</v>
      </c>
      <c r="AF24" s="486"/>
      <c r="AG24" s="484" t="s">
        <v>197</v>
      </c>
      <c r="AH24" s="485"/>
      <c r="AI24" s="486"/>
      <c r="AJ24" s="484" t="s">
        <v>124</v>
      </c>
      <c r="AK24" s="485"/>
      <c r="AL24" s="486"/>
    </row>
    <row r="25" spans="1:38" ht="46.55" customHeight="1" x14ac:dyDescent="0.3">
      <c r="A25" s="556" t="s">
        <v>114</v>
      </c>
      <c r="B25" s="566" t="s">
        <v>231</v>
      </c>
      <c r="C25" s="566"/>
      <c r="D25" s="566"/>
      <c r="E25" s="566"/>
      <c r="F25" s="566"/>
      <c r="G25" s="566"/>
      <c r="H25" s="566"/>
      <c r="I25" s="566"/>
      <c r="J25" s="566"/>
      <c r="K25" s="571"/>
      <c r="L25" s="572"/>
      <c r="M25" s="573"/>
      <c r="N25" s="571"/>
      <c r="O25" s="572"/>
      <c r="P25" s="573"/>
      <c r="Q25" s="332"/>
      <c r="R25" s="333"/>
      <c r="S25" s="333"/>
      <c r="T25" s="333"/>
      <c r="U25" s="334"/>
      <c r="V25" s="332"/>
      <c r="W25" s="333"/>
      <c r="X25" s="344"/>
      <c r="AA25" s="469" t="s">
        <v>125</v>
      </c>
      <c r="AB25" s="470"/>
      <c r="AC25" s="470"/>
      <c r="AD25" s="471"/>
      <c r="AE25" s="469" t="s">
        <v>126</v>
      </c>
      <c r="AF25" s="471"/>
      <c r="AG25" s="469" t="s">
        <v>127</v>
      </c>
      <c r="AH25" s="470"/>
      <c r="AI25" s="471"/>
      <c r="AJ25" s="469" t="s">
        <v>128</v>
      </c>
      <c r="AK25" s="470"/>
      <c r="AL25" s="471"/>
    </row>
    <row r="26" spans="1:38" ht="60.8" customHeight="1" x14ac:dyDescent="0.3">
      <c r="A26" s="556"/>
      <c r="B26" s="567" t="s">
        <v>232</v>
      </c>
      <c r="C26" s="567"/>
      <c r="D26" s="567"/>
      <c r="E26" s="567"/>
      <c r="F26" s="567"/>
      <c r="G26" s="567"/>
      <c r="H26" s="567"/>
      <c r="I26" s="567"/>
      <c r="J26" s="567"/>
      <c r="K26" s="557"/>
      <c r="L26" s="558"/>
      <c r="M26" s="559"/>
      <c r="N26" s="557"/>
      <c r="O26" s="558"/>
      <c r="P26" s="559"/>
      <c r="Q26" s="338"/>
      <c r="R26" s="339"/>
      <c r="S26" s="339"/>
      <c r="T26" s="339"/>
      <c r="U26" s="340"/>
      <c r="V26" s="338"/>
      <c r="W26" s="339"/>
      <c r="X26" s="346"/>
      <c r="AA26" s="476" t="s">
        <v>129</v>
      </c>
      <c r="AB26" s="477"/>
      <c r="AC26" s="477"/>
      <c r="AD26" s="478"/>
      <c r="AE26" s="476" t="s">
        <v>130</v>
      </c>
      <c r="AF26" s="478"/>
      <c r="AG26" s="476" t="s">
        <v>131</v>
      </c>
      <c r="AH26" s="477"/>
      <c r="AI26" s="478"/>
      <c r="AJ26" s="476" t="s">
        <v>132</v>
      </c>
      <c r="AK26" s="477"/>
      <c r="AL26" s="478"/>
    </row>
    <row r="27" spans="1:38" ht="77.95" customHeight="1" x14ac:dyDescent="0.3">
      <c r="A27" s="556"/>
      <c r="B27" s="567" t="s">
        <v>233</v>
      </c>
      <c r="C27" s="567"/>
      <c r="D27" s="567"/>
      <c r="E27" s="567"/>
      <c r="F27" s="567"/>
      <c r="G27" s="567"/>
      <c r="H27" s="567"/>
      <c r="I27" s="567"/>
      <c r="J27" s="567"/>
      <c r="K27" s="557"/>
      <c r="L27" s="558"/>
      <c r="M27" s="559"/>
      <c r="N27" s="557"/>
      <c r="O27" s="558"/>
      <c r="P27" s="559"/>
      <c r="Q27" s="338"/>
      <c r="R27" s="339"/>
      <c r="S27" s="339"/>
      <c r="T27" s="339"/>
      <c r="U27" s="340"/>
      <c r="V27" s="338"/>
      <c r="W27" s="339"/>
      <c r="X27" s="346"/>
      <c r="AA27" s="476" t="s">
        <v>133</v>
      </c>
      <c r="AB27" s="477"/>
      <c r="AC27" s="477"/>
      <c r="AD27" s="478"/>
      <c r="AE27" s="476" t="s">
        <v>134</v>
      </c>
      <c r="AF27" s="478"/>
      <c r="AG27" s="476" t="s">
        <v>135</v>
      </c>
      <c r="AH27" s="477"/>
      <c r="AI27" s="478"/>
      <c r="AJ27" s="476" t="s">
        <v>242</v>
      </c>
      <c r="AK27" s="477"/>
      <c r="AL27" s="478"/>
    </row>
    <row r="28" spans="1:38" ht="73" customHeight="1" x14ac:dyDescent="0.3">
      <c r="A28" s="556"/>
      <c r="B28" s="567" t="s">
        <v>234</v>
      </c>
      <c r="C28" s="567"/>
      <c r="D28" s="567"/>
      <c r="E28" s="567"/>
      <c r="F28" s="567"/>
      <c r="G28" s="567"/>
      <c r="H28" s="567"/>
      <c r="I28" s="567"/>
      <c r="J28" s="567"/>
      <c r="K28" s="557"/>
      <c r="L28" s="558"/>
      <c r="M28" s="559"/>
      <c r="N28" s="557"/>
      <c r="O28" s="558"/>
      <c r="P28" s="559"/>
      <c r="Q28" s="338"/>
      <c r="R28" s="339"/>
      <c r="S28" s="339"/>
      <c r="T28" s="339"/>
      <c r="U28" s="340"/>
      <c r="V28" s="338"/>
      <c r="W28" s="339"/>
      <c r="X28" s="346"/>
      <c r="AA28" s="476" t="s">
        <v>136</v>
      </c>
      <c r="AB28" s="477"/>
      <c r="AC28" s="477"/>
      <c r="AD28" s="478"/>
      <c r="AE28" s="476" t="s">
        <v>138</v>
      </c>
      <c r="AF28" s="478"/>
      <c r="AG28" s="476" t="s">
        <v>137</v>
      </c>
      <c r="AH28" s="477"/>
      <c r="AI28" s="478"/>
      <c r="AJ28" s="476" t="s">
        <v>139</v>
      </c>
      <c r="AK28" s="477"/>
      <c r="AL28" s="478"/>
    </row>
    <row r="29" spans="1:38" ht="68.3" customHeight="1" x14ac:dyDescent="0.3">
      <c r="A29" s="556"/>
      <c r="B29" s="567" t="s">
        <v>235</v>
      </c>
      <c r="C29" s="567"/>
      <c r="D29" s="567"/>
      <c r="E29" s="567"/>
      <c r="F29" s="567"/>
      <c r="G29" s="567"/>
      <c r="H29" s="567"/>
      <c r="I29" s="567"/>
      <c r="J29" s="567"/>
      <c r="K29" s="557"/>
      <c r="L29" s="558"/>
      <c r="M29" s="559"/>
      <c r="N29" s="557"/>
      <c r="O29" s="558"/>
      <c r="P29" s="559"/>
      <c r="Q29" s="338"/>
      <c r="R29" s="339"/>
      <c r="S29" s="339"/>
      <c r="T29" s="339"/>
      <c r="U29" s="340"/>
      <c r="V29" s="338"/>
      <c r="W29" s="339"/>
      <c r="X29" s="346"/>
      <c r="AA29" s="476" t="s">
        <v>140</v>
      </c>
      <c r="AB29" s="477"/>
      <c r="AC29" s="477"/>
      <c r="AD29" s="478"/>
      <c r="AE29" s="476" t="s">
        <v>141</v>
      </c>
      <c r="AF29" s="478"/>
      <c r="AG29" s="476" t="s">
        <v>142</v>
      </c>
      <c r="AH29" s="477"/>
      <c r="AI29" s="478"/>
      <c r="AJ29" s="476" t="s">
        <v>192</v>
      </c>
      <c r="AK29" s="477"/>
      <c r="AL29" s="478"/>
    </row>
    <row r="30" spans="1:38" ht="58.6" customHeight="1" x14ac:dyDescent="0.3">
      <c r="A30" s="556"/>
      <c r="B30" s="596" t="s">
        <v>236</v>
      </c>
      <c r="C30" s="596"/>
      <c r="D30" s="596"/>
      <c r="E30" s="596"/>
      <c r="F30" s="596"/>
      <c r="G30" s="596"/>
      <c r="H30" s="596"/>
      <c r="I30" s="596"/>
      <c r="J30" s="596"/>
      <c r="K30" s="584"/>
      <c r="L30" s="585"/>
      <c r="M30" s="586"/>
      <c r="N30" s="584"/>
      <c r="O30" s="585"/>
      <c r="P30" s="586"/>
      <c r="Q30" s="335"/>
      <c r="R30" s="336"/>
      <c r="S30" s="336"/>
      <c r="T30" s="336"/>
      <c r="U30" s="337"/>
      <c r="V30" s="335"/>
      <c r="W30" s="336"/>
      <c r="X30" s="345"/>
      <c r="AA30" s="479" t="s">
        <v>195</v>
      </c>
      <c r="AB30" s="480"/>
      <c r="AC30" s="480"/>
      <c r="AD30" s="481"/>
      <c r="AE30" s="479" t="s">
        <v>196</v>
      </c>
      <c r="AF30" s="481"/>
      <c r="AG30" s="479" t="s">
        <v>143</v>
      </c>
      <c r="AH30" s="480"/>
      <c r="AI30" s="481"/>
      <c r="AJ30" s="479" t="s">
        <v>144</v>
      </c>
      <c r="AK30" s="480"/>
      <c r="AL30" s="481"/>
    </row>
    <row r="31" spans="1:38" ht="72" customHeight="1" x14ac:dyDescent="0.3">
      <c r="A31" s="408" t="s">
        <v>117</v>
      </c>
      <c r="B31" s="376" t="s">
        <v>237</v>
      </c>
      <c r="C31" s="377"/>
      <c r="D31" s="377"/>
      <c r="E31" s="377"/>
      <c r="F31" s="377"/>
      <c r="G31" s="377"/>
      <c r="H31" s="377"/>
      <c r="I31" s="377"/>
      <c r="J31" s="378"/>
      <c r="K31" s="571"/>
      <c r="L31" s="572"/>
      <c r="M31" s="573"/>
      <c r="N31" s="571"/>
      <c r="O31" s="572"/>
      <c r="P31" s="573"/>
      <c r="Q31" s="332"/>
      <c r="R31" s="333"/>
      <c r="S31" s="333"/>
      <c r="T31" s="333"/>
      <c r="U31" s="334"/>
      <c r="V31" s="332"/>
      <c r="W31" s="333"/>
      <c r="X31" s="344"/>
      <c r="AA31" s="469" t="s">
        <v>145</v>
      </c>
      <c r="AB31" s="470"/>
      <c r="AC31" s="470"/>
      <c r="AD31" s="471"/>
      <c r="AE31" s="469" t="s">
        <v>146</v>
      </c>
      <c r="AF31" s="471"/>
      <c r="AG31" s="469" t="s">
        <v>147</v>
      </c>
      <c r="AH31" s="470"/>
      <c r="AI31" s="471"/>
      <c r="AJ31" s="469" t="s">
        <v>148</v>
      </c>
      <c r="AK31" s="470"/>
      <c r="AL31" s="471"/>
    </row>
    <row r="32" spans="1:38" ht="53.45" customHeight="1" x14ac:dyDescent="0.3">
      <c r="A32" s="409"/>
      <c r="B32" s="382" t="s">
        <v>238</v>
      </c>
      <c r="C32" s="383"/>
      <c r="D32" s="383"/>
      <c r="E32" s="383"/>
      <c r="F32" s="383"/>
      <c r="G32" s="383"/>
      <c r="H32" s="383"/>
      <c r="I32" s="383"/>
      <c r="J32" s="384"/>
      <c r="K32" s="584"/>
      <c r="L32" s="585"/>
      <c r="M32" s="586"/>
      <c r="N32" s="584"/>
      <c r="O32" s="585"/>
      <c r="P32" s="586"/>
      <c r="Q32" s="335"/>
      <c r="R32" s="336"/>
      <c r="S32" s="336"/>
      <c r="T32" s="336"/>
      <c r="U32" s="337"/>
      <c r="V32" s="335"/>
      <c r="W32" s="336"/>
      <c r="X32" s="345"/>
      <c r="AA32" s="479" t="s">
        <v>149</v>
      </c>
      <c r="AB32" s="480"/>
      <c r="AC32" s="480"/>
      <c r="AD32" s="481"/>
      <c r="AE32" s="479" t="s">
        <v>150</v>
      </c>
      <c r="AF32" s="481"/>
      <c r="AG32" s="479" t="s">
        <v>151</v>
      </c>
      <c r="AH32" s="480"/>
      <c r="AI32" s="481"/>
      <c r="AJ32" s="479" t="s">
        <v>191</v>
      </c>
      <c r="AK32" s="480"/>
      <c r="AL32" s="481"/>
    </row>
    <row r="33" spans="1:38" ht="56.5" customHeight="1" x14ac:dyDescent="0.3">
      <c r="A33" s="119" t="s">
        <v>118</v>
      </c>
      <c r="B33" s="352" t="s">
        <v>239</v>
      </c>
      <c r="C33" s="353"/>
      <c r="D33" s="353"/>
      <c r="E33" s="353"/>
      <c r="F33" s="353"/>
      <c r="G33" s="353"/>
      <c r="H33" s="353"/>
      <c r="I33" s="353"/>
      <c r="J33" s="354"/>
      <c r="K33" s="574"/>
      <c r="L33" s="575"/>
      <c r="M33" s="576"/>
      <c r="N33" s="574"/>
      <c r="O33" s="575"/>
      <c r="P33" s="576"/>
      <c r="Q33" s="341"/>
      <c r="R33" s="342"/>
      <c r="S33" s="342"/>
      <c r="T33" s="342"/>
      <c r="U33" s="343"/>
      <c r="V33" s="341"/>
      <c r="W33" s="342"/>
      <c r="X33" s="375"/>
      <c r="AA33" s="469" t="s">
        <v>152</v>
      </c>
      <c r="AB33" s="470"/>
      <c r="AC33" s="470"/>
      <c r="AD33" s="471"/>
      <c r="AE33" s="469" t="s">
        <v>153</v>
      </c>
      <c r="AF33" s="471"/>
      <c r="AG33" s="469" t="s">
        <v>154</v>
      </c>
      <c r="AH33" s="470"/>
      <c r="AI33" s="471"/>
      <c r="AJ33" s="469" t="s">
        <v>190</v>
      </c>
      <c r="AK33" s="470"/>
      <c r="AL33" s="471"/>
    </row>
    <row r="34" spans="1:38" ht="57.05" customHeight="1" thickBot="1" x14ac:dyDescent="0.35">
      <c r="A34" s="116" t="s">
        <v>119</v>
      </c>
      <c r="B34" s="566" t="s">
        <v>240</v>
      </c>
      <c r="C34" s="566"/>
      <c r="D34" s="566"/>
      <c r="E34" s="566"/>
      <c r="F34" s="566"/>
      <c r="G34" s="566"/>
      <c r="H34" s="566"/>
      <c r="I34" s="566"/>
      <c r="J34" s="566"/>
      <c r="K34" s="571"/>
      <c r="L34" s="572"/>
      <c r="M34" s="573"/>
      <c r="N34" s="571"/>
      <c r="O34" s="572"/>
      <c r="P34" s="573"/>
      <c r="Q34" s="332"/>
      <c r="R34" s="333"/>
      <c r="S34" s="333"/>
      <c r="T34" s="333"/>
      <c r="U34" s="334"/>
      <c r="V34" s="332"/>
      <c r="W34" s="333"/>
      <c r="X34" s="344"/>
      <c r="AA34" s="479" t="s">
        <v>194</v>
      </c>
      <c r="AB34" s="480"/>
      <c r="AC34" s="480"/>
      <c r="AD34" s="481"/>
      <c r="AE34" s="479" t="s">
        <v>155</v>
      </c>
      <c r="AF34" s="481"/>
      <c r="AG34" s="479" t="s">
        <v>199</v>
      </c>
      <c r="AH34" s="480"/>
      <c r="AI34" s="481"/>
      <c r="AJ34" s="479" t="s">
        <v>243</v>
      </c>
      <c r="AK34" s="480"/>
      <c r="AL34" s="481"/>
    </row>
    <row r="35" spans="1:38" ht="32.950000000000003" customHeight="1" thickBot="1" x14ac:dyDescent="0.35">
      <c r="A35" s="560" t="s">
        <v>253</v>
      </c>
      <c r="B35" s="561"/>
      <c r="C35" s="561"/>
      <c r="D35" s="561"/>
      <c r="E35" s="561"/>
      <c r="F35" s="561"/>
      <c r="G35" s="561"/>
      <c r="H35" s="561"/>
      <c r="I35" s="561"/>
      <c r="J35" s="561"/>
      <c r="K35" s="561"/>
      <c r="L35" s="561"/>
      <c r="M35" s="561"/>
      <c r="N35" s="561"/>
      <c r="O35" s="561"/>
      <c r="P35" s="561"/>
      <c r="Q35" s="561"/>
      <c r="R35" s="561"/>
      <c r="S35" s="561"/>
      <c r="T35" s="561"/>
      <c r="U35" s="561"/>
      <c r="V35" s="561"/>
      <c r="W35" s="561"/>
      <c r="X35" s="562"/>
    </row>
    <row r="36" spans="1:38" ht="9.6999999999999993" hidden="1" customHeight="1" thickBot="1" x14ac:dyDescent="0.35">
      <c r="A36" s="120"/>
      <c r="B36" s="121"/>
      <c r="C36" s="590"/>
      <c r="D36" s="590"/>
      <c r="E36" s="590"/>
      <c r="F36" s="590"/>
      <c r="G36" s="590"/>
      <c r="H36" s="590"/>
      <c r="I36" s="590"/>
      <c r="J36" s="590"/>
      <c r="K36" s="590"/>
      <c r="L36" s="590"/>
      <c r="M36" s="590"/>
      <c r="N36" s="590"/>
      <c r="O36" s="590"/>
      <c r="P36" s="590"/>
      <c r="Q36" s="590"/>
      <c r="R36" s="590"/>
      <c r="S36" s="590"/>
      <c r="T36" s="590"/>
      <c r="U36" s="590"/>
      <c r="V36" s="590"/>
      <c r="W36" s="590"/>
      <c r="X36" s="591"/>
    </row>
    <row r="37" spans="1:38" ht="25.5" customHeight="1" thickBot="1" x14ac:dyDescent="0.55000000000000004">
      <c r="A37" s="350" t="s">
        <v>113</v>
      </c>
      <c r="B37" s="351"/>
      <c r="C37" s="351"/>
      <c r="D37" s="351"/>
      <c r="E37" s="351"/>
      <c r="F37" s="351"/>
      <c r="G37" s="351"/>
      <c r="H37" s="351"/>
      <c r="I37" s="351"/>
      <c r="J37" s="520"/>
      <c r="K37" s="592"/>
      <c r="L37" s="593"/>
      <c r="M37" s="593"/>
      <c r="N37" s="593"/>
      <c r="O37" s="593"/>
      <c r="P37" s="593"/>
      <c r="Q37" s="593"/>
      <c r="R37" s="593"/>
      <c r="S37" s="593"/>
      <c r="T37" s="593"/>
      <c r="U37" s="593"/>
      <c r="V37" s="593"/>
      <c r="W37" s="593"/>
      <c r="X37" s="594"/>
    </row>
    <row r="38" spans="1:38" ht="29.5" customHeight="1" thickBot="1" x14ac:dyDescent="0.35">
      <c r="A38" s="82"/>
      <c r="B38" s="83"/>
      <c r="C38" s="83"/>
      <c r="D38" s="83"/>
      <c r="E38" s="83"/>
      <c r="F38" s="83"/>
      <c r="G38" s="83"/>
      <c r="H38" s="83"/>
      <c r="I38" s="83"/>
      <c r="J38" s="83"/>
      <c r="K38" s="553" t="s">
        <v>70</v>
      </c>
      <c r="L38" s="554"/>
      <c r="M38" s="554"/>
      <c r="N38" s="554"/>
      <c r="O38" s="554"/>
      <c r="P38" s="554"/>
      <c r="Q38" s="554"/>
      <c r="R38" s="554"/>
      <c r="S38" s="554"/>
      <c r="T38" s="554"/>
      <c r="U38" s="554"/>
      <c r="V38" s="554"/>
      <c r="W38" s="554"/>
      <c r="X38" s="555"/>
    </row>
    <row r="39" spans="1:38" ht="20.25" customHeight="1" thickBot="1" x14ac:dyDescent="0.35">
      <c r="A39" s="517" t="s">
        <v>23</v>
      </c>
      <c r="B39" s="518"/>
      <c r="C39" s="518"/>
      <c r="D39" s="518"/>
      <c r="E39" s="518"/>
      <c r="F39" s="518"/>
      <c r="G39" s="518"/>
      <c r="H39" s="518"/>
      <c r="I39" s="518"/>
      <c r="J39" s="518"/>
      <c r="K39" s="518"/>
      <c r="L39" s="518"/>
      <c r="M39" s="518"/>
      <c r="N39" s="518"/>
      <c r="O39" s="518"/>
      <c r="P39" s="518"/>
      <c r="Q39" s="518"/>
      <c r="R39" s="518"/>
      <c r="S39" s="518"/>
      <c r="T39" s="518"/>
      <c r="U39" s="518"/>
      <c r="V39" s="518"/>
      <c r="W39" s="518"/>
      <c r="X39" s="519"/>
    </row>
    <row r="40" spans="1:38" ht="31.05" customHeight="1" thickBot="1" x14ac:dyDescent="0.35">
      <c r="A40" s="587"/>
      <c r="B40" s="588"/>
      <c r="C40" s="588"/>
      <c r="D40" s="588"/>
      <c r="E40" s="588"/>
      <c r="F40" s="588"/>
      <c r="G40" s="588"/>
      <c r="H40" s="588"/>
      <c r="I40" s="588"/>
      <c r="J40" s="588"/>
      <c r="K40" s="588"/>
      <c r="L40" s="588"/>
      <c r="M40" s="588"/>
      <c r="N40" s="588"/>
      <c r="O40" s="588"/>
      <c r="P40" s="588"/>
      <c r="Q40" s="588"/>
      <c r="R40" s="588"/>
      <c r="S40" s="588"/>
      <c r="T40" s="588"/>
      <c r="U40" s="588"/>
      <c r="V40" s="588"/>
      <c r="W40" s="588"/>
      <c r="X40" s="589"/>
    </row>
    <row r="41" spans="1:38" ht="35.200000000000003" customHeight="1" thickBot="1" x14ac:dyDescent="0.35">
      <c r="A41" s="587"/>
      <c r="B41" s="588"/>
      <c r="C41" s="588"/>
      <c r="D41" s="588"/>
      <c r="E41" s="588"/>
      <c r="F41" s="588"/>
      <c r="G41" s="588"/>
      <c r="H41" s="588"/>
      <c r="I41" s="588"/>
      <c r="J41" s="588"/>
      <c r="K41" s="588"/>
      <c r="L41" s="588"/>
      <c r="M41" s="588"/>
      <c r="N41" s="588"/>
      <c r="O41" s="588"/>
      <c r="P41" s="588"/>
      <c r="Q41" s="588"/>
      <c r="R41" s="588"/>
      <c r="S41" s="588"/>
      <c r="T41" s="588"/>
      <c r="U41" s="588"/>
      <c r="V41" s="588"/>
      <c r="W41" s="588"/>
      <c r="X41" s="589"/>
    </row>
    <row r="42" spans="1:38" ht="25.5" customHeight="1" thickBot="1" x14ac:dyDescent="0.35">
      <c r="A42" s="587"/>
      <c r="B42" s="588"/>
      <c r="C42" s="588"/>
      <c r="D42" s="588"/>
      <c r="E42" s="588"/>
      <c r="F42" s="588"/>
      <c r="G42" s="588"/>
      <c r="H42" s="588"/>
      <c r="I42" s="588"/>
      <c r="J42" s="588"/>
      <c r="K42" s="588"/>
      <c r="L42" s="588"/>
      <c r="M42" s="588"/>
      <c r="N42" s="588"/>
      <c r="O42" s="588"/>
      <c r="P42" s="588"/>
      <c r="Q42" s="588"/>
      <c r="R42" s="588"/>
      <c r="S42" s="588"/>
      <c r="T42" s="588"/>
      <c r="U42" s="588"/>
      <c r="V42" s="588"/>
      <c r="W42" s="588"/>
      <c r="X42" s="589"/>
    </row>
    <row r="43" spans="1:38" ht="25.5" customHeight="1" thickBot="1" x14ac:dyDescent="0.35">
      <c r="A43" s="587"/>
      <c r="B43" s="588"/>
      <c r="C43" s="588"/>
      <c r="D43" s="588"/>
      <c r="E43" s="588"/>
      <c r="F43" s="588"/>
      <c r="G43" s="588"/>
      <c r="H43" s="588"/>
      <c r="I43" s="588"/>
      <c r="J43" s="588"/>
      <c r="K43" s="588"/>
      <c r="L43" s="588"/>
      <c r="M43" s="588"/>
      <c r="N43" s="588"/>
      <c r="O43" s="588"/>
      <c r="P43" s="588"/>
      <c r="Q43" s="588"/>
      <c r="R43" s="588"/>
      <c r="S43" s="588"/>
      <c r="T43" s="588"/>
      <c r="U43" s="588"/>
      <c r="V43" s="588"/>
      <c r="W43" s="588"/>
      <c r="X43" s="589"/>
    </row>
    <row r="52" ht="40.049999999999997" customHeight="1" x14ac:dyDescent="0.3"/>
  </sheetData>
  <sheetProtection selectLockedCells="1"/>
  <protectedRanges>
    <protectedRange sqref="K23:X34 K37 A40" name="Plage1"/>
  </protectedRanges>
  <mergeCells count="161">
    <mergeCell ref="AA21:AL21"/>
    <mergeCell ref="AA24:AD24"/>
    <mergeCell ref="AA25:AD25"/>
    <mergeCell ref="AE23:AF23"/>
    <mergeCell ref="AG23:AI23"/>
    <mergeCell ref="N30:P30"/>
    <mergeCell ref="K25:M25"/>
    <mergeCell ref="N25:P25"/>
    <mergeCell ref="K23:M23"/>
    <mergeCell ref="N23:P23"/>
    <mergeCell ref="K24:M24"/>
    <mergeCell ref="N24:P24"/>
    <mergeCell ref="AJ22:AL22"/>
    <mergeCell ref="AA23:AD23"/>
    <mergeCell ref="Q22:U22"/>
    <mergeCell ref="V22:X22"/>
    <mergeCell ref="Q28:U28"/>
    <mergeCell ref="AA32:AD32"/>
    <mergeCell ref="B33:J33"/>
    <mergeCell ref="AA26:AD26"/>
    <mergeCell ref="AJ23:AL23"/>
    <mergeCell ref="AJ28:AL28"/>
    <mergeCell ref="AG28:AI28"/>
    <mergeCell ref="AE28:AF28"/>
    <mergeCell ref="AA28:AD28"/>
    <mergeCell ref="AA27:AD27"/>
    <mergeCell ref="B32:J32"/>
    <mergeCell ref="B23:J23"/>
    <mergeCell ref="B24:J24"/>
    <mergeCell ref="Q23:U23"/>
    <mergeCell ref="N32:P32"/>
    <mergeCell ref="B31:J31"/>
    <mergeCell ref="B28:J28"/>
    <mergeCell ref="B29:J29"/>
    <mergeCell ref="B30:J30"/>
    <mergeCell ref="AE32:AF32"/>
    <mergeCell ref="AG32:AI32"/>
    <mergeCell ref="AJ32:AL32"/>
    <mergeCell ref="AA29:AD29"/>
    <mergeCell ref="AJ31:AL31"/>
    <mergeCell ref="AA30:AD30"/>
    <mergeCell ref="A40:X43"/>
    <mergeCell ref="A39:X39"/>
    <mergeCell ref="C36:X36"/>
    <mergeCell ref="K37:X37"/>
    <mergeCell ref="V32:X32"/>
    <mergeCell ref="AJ30:AL30"/>
    <mergeCell ref="AE22:AF22"/>
    <mergeCell ref="AA22:AD22"/>
    <mergeCell ref="AJ27:AL27"/>
    <mergeCell ref="AJ26:AL26"/>
    <mergeCell ref="AE25:AF25"/>
    <mergeCell ref="AJ25:AL25"/>
    <mergeCell ref="AG27:AI27"/>
    <mergeCell ref="AG26:AI26"/>
    <mergeCell ref="AG25:AI25"/>
    <mergeCell ref="AE27:AF27"/>
    <mergeCell ref="AE26:AF26"/>
    <mergeCell ref="AJ24:AL24"/>
    <mergeCell ref="AG24:AI24"/>
    <mergeCell ref="AE24:AF24"/>
    <mergeCell ref="AG22:AI22"/>
    <mergeCell ref="K31:M31"/>
    <mergeCell ref="N31:P31"/>
    <mergeCell ref="K32:M32"/>
    <mergeCell ref="Q31:U31"/>
    <mergeCell ref="K34:M34"/>
    <mergeCell ref="N34:P34"/>
    <mergeCell ref="K33:M33"/>
    <mergeCell ref="N33:P33"/>
    <mergeCell ref="A2:C2"/>
    <mergeCell ref="A3:X3"/>
    <mergeCell ref="A4:X4"/>
    <mergeCell ref="A5:C5"/>
    <mergeCell ref="E5:X6"/>
    <mergeCell ref="A6:C6"/>
    <mergeCell ref="N12:X12"/>
    <mergeCell ref="A8:B8"/>
    <mergeCell ref="E8:M9"/>
    <mergeCell ref="N8:N9"/>
    <mergeCell ref="O8:X9"/>
    <mergeCell ref="A11:X11"/>
    <mergeCell ref="A12:B12"/>
    <mergeCell ref="C12:M12"/>
    <mergeCell ref="N2:X2"/>
    <mergeCell ref="K28:M28"/>
    <mergeCell ref="N28:P28"/>
    <mergeCell ref="K30:M30"/>
    <mergeCell ref="N29:P29"/>
    <mergeCell ref="A14:B14"/>
    <mergeCell ref="AE34:AF34"/>
    <mergeCell ref="AG34:AI34"/>
    <mergeCell ref="AJ34:AL34"/>
    <mergeCell ref="AA33:AD33"/>
    <mergeCell ref="AE33:AF33"/>
    <mergeCell ref="AG33:AI33"/>
    <mergeCell ref="AJ33:AL33"/>
    <mergeCell ref="Q33:U33"/>
    <mergeCell ref="V33:X33"/>
    <mergeCell ref="Q34:U34"/>
    <mergeCell ref="V34:X34"/>
    <mergeCell ref="AA31:AD31"/>
    <mergeCell ref="AE29:AF29"/>
    <mergeCell ref="AE30:AF30"/>
    <mergeCell ref="AE31:AF31"/>
    <mergeCell ref="AG29:AI29"/>
    <mergeCell ref="AG30:AI30"/>
    <mergeCell ref="AG31:AI31"/>
    <mergeCell ref="AJ29:AL29"/>
    <mergeCell ref="Q29:U29"/>
    <mergeCell ref="V29:X29"/>
    <mergeCell ref="Q30:U30"/>
    <mergeCell ref="V30:X30"/>
    <mergeCell ref="B34:J34"/>
    <mergeCell ref="B13:X13"/>
    <mergeCell ref="B25:J25"/>
    <mergeCell ref="B26:J26"/>
    <mergeCell ref="B27:J27"/>
    <mergeCell ref="C14:M14"/>
    <mergeCell ref="C16:M16"/>
    <mergeCell ref="C17:M17"/>
    <mergeCell ref="A15:B15"/>
    <mergeCell ref="A18:B18"/>
    <mergeCell ref="C19:M19"/>
    <mergeCell ref="A20:X20"/>
    <mergeCell ref="A21:A22"/>
    <mergeCell ref="K22:M22"/>
    <mergeCell ref="N22:P22"/>
    <mergeCell ref="V23:X23"/>
    <mergeCell ref="Q24:U24"/>
    <mergeCell ref="V24:X24"/>
    <mergeCell ref="Q25:U25"/>
    <mergeCell ref="V25:X25"/>
    <mergeCell ref="Q26:U26"/>
    <mergeCell ref="V26:X26"/>
    <mergeCell ref="Q27:U27"/>
    <mergeCell ref="V27:X27"/>
    <mergeCell ref="B1:X1"/>
    <mergeCell ref="AA14:AD17"/>
    <mergeCell ref="K38:X38"/>
    <mergeCell ref="A37:J37"/>
    <mergeCell ref="A25:A30"/>
    <mergeCell ref="A31:A32"/>
    <mergeCell ref="K26:M26"/>
    <mergeCell ref="N26:P26"/>
    <mergeCell ref="K27:M27"/>
    <mergeCell ref="N27:P27"/>
    <mergeCell ref="K29:M29"/>
    <mergeCell ref="V31:X31"/>
    <mergeCell ref="Q32:U32"/>
    <mergeCell ref="V28:X28"/>
    <mergeCell ref="A35:X35"/>
    <mergeCell ref="N19:X19"/>
    <mergeCell ref="AA34:AD34"/>
    <mergeCell ref="A16:B16"/>
    <mergeCell ref="A17:B17"/>
    <mergeCell ref="A19:B19"/>
    <mergeCell ref="B21:J22"/>
    <mergeCell ref="K21:X21"/>
    <mergeCell ref="N14:X14"/>
    <mergeCell ref="N16:X17"/>
  </mergeCells>
  <dataValidations count="2">
    <dataValidation type="textLength" allowBlank="1" showInputMessage="1" showErrorMessage="1" error="Seule possibilité : &quot;X&quot;" sqref="K23:X34" xr:uid="{00000000-0002-0000-0300-000000000000}">
      <formula1>1</formula1>
      <formula2>1</formula2>
    </dataValidation>
    <dataValidation type="date" allowBlank="1" showInputMessage="1" showErrorMessage="1" error="Format de saisie JJ/MM/AAAA" sqref="O8:X9" xr:uid="{00000000-0002-0000-0300-000001000000}">
      <formula1>44805</formula1>
      <formula2>45107</formula2>
    </dataValidation>
  </dataValidations>
  <printOptions horizontalCentered="1" verticalCentered="1"/>
  <pageMargins left="0.39370078740157483" right="0.35433070866141736" top="0.39370078740157483" bottom="0.47244094488188981" header="0.31496062992125984" footer="0.31496062992125984"/>
  <pageSetup paperSize="9" scale="50" orientation="portrait" verticalDpi="300" r:id="rId1"/>
  <headerFooter>
    <oddFooter xml:space="preserve">&amp;L&amp;"-,Italique"&amp;12Académie de Versailles - CAP Equipier Polyvalent du Commerce - Bertrand CHAPEL IEN Economie-gestion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tabColor rgb="FFFF0000"/>
    <pageSetUpPr fitToPage="1"/>
  </sheetPr>
  <dimension ref="A1:AH59"/>
  <sheetViews>
    <sheetView showGridLines="0" zoomScale="55" zoomScaleNormal="55" zoomScalePageLayoutView="60" workbookViewId="0"/>
  </sheetViews>
  <sheetFormatPr baseColWidth="10" defaultColWidth="11" defaultRowHeight="25.5" customHeight="1" x14ac:dyDescent="0.3"/>
  <cols>
    <col min="1" max="1" width="45" customWidth="1"/>
    <col min="2" max="2" width="33.5" customWidth="1"/>
    <col min="3" max="3" width="20.19921875" customWidth="1"/>
    <col min="4" max="4" width="2.69921875" customWidth="1"/>
    <col min="5" max="5" width="3.5" customWidth="1"/>
    <col min="6" max="9" width="2.296875" customWidth="1"/>
    <col min="10" max="10" width="3.5" customWidth="1"/>
    <col min="11" max="11" width="1.19921875" customWidth="1"/>
    <col min="12" max="13" width="3.5" customWidth="1"/>
    <col min="14" max="15" width="2.296875" customWidth="1"/>
    <col min="16" max="16" width="3.5" customWidth="1"/>
    <col min="17" max="21" width="1.796875" customWidth="1"/>
    <col min="22" max="22" width="3.5" customWidth="1"/>
    <col min="23" max="23" width="2.296875" customWidth="1"/>
    <col min="24" max="24" width="5.296875" customWidth="1"/>
    <col min="25" max="25" width="19.796875" customWidth="1"/>
    <col min="27" max="27" width="18.19921875" customWidth="1"/>
    <col min="30" max="30" width="12.69921875" customWidth="1"/>
    <col min="33" max="33" width="14.796875" customWidth="1"/>
    <col min="34" max="34" width="3.19921875" customWidth="1"/>
  </cols>
  <sheetData>
    <row r="1" spans="1:29" ht="57.05" customHeight="1" thickBot="1" x14ac:dyDescent="0.35">
      <c r="A1" s="227" t="s">
        <v>275</v>
      </c>
      <c r="B1" s="466" t="s">
        <v>276</v>
      </c>
      <c r="C1" s="466"/>
      <c r="D1" s="466"/>
      <c r="E1" s="466"/>
      <c r="F1" s="466"/>
      <c r="G1" s="466"/>
      <c r="H1" s="466"/>
      <c r="I1" s="466"/>
      <c r="J1" s="466"/>
      <c r="K1" s="466"/>
      <c r="L1" s="466"/>
      <c r="M1" s="466"/>
      <c r="N1" s="466"/>
      <c r="O1" s="466"/>
      <c r="P1" s="466"/>
      <c r="Q1" s="466"/>
      <c r="R1" s="466"/>
      <c r="S1" s="466"/>
      <c r="T1" s="466"/>
      <c r="U1" s="466"/>
      <c r="V1" s="466"/>
      <c r="W1" s="466"/>
      <c r="X1" s="466"/>
      <c r="Y1" s="467"/>
    </row>
    <row r="2" spans="1:29" ht="35.450000000000003" customHeight="1" thickBot="1" x14ac:dyDescent="0.35">
      <c r="A2" s="292"/>
      <c r="B2" s="293"/>
      <c r="C2" s="293"/>
      <c r="F2" s="88" t="s">
        <v>0</v>
      </c>
      <c r="G2" s="88"/>
      <c r="H2" s="88"/>
      <c r="I2" s="88"/>
      <c r="J2" s="88"/>
      <c r="K2" s="88"/>
      <c r="L2" s="88"/>
      <c r="M2" s="88"/>
      <c r="N2" s="540">
        <f>+'1-Candidat, établissement'!G2</f>
        <v>2023</v>
      </c>
      <c r="O2" s="541"/>
      <c r="P2" s="541"/>
      <c r="Q2" s="541"/>
      <c r="R2" s="541"/>
      <c r="S2" s="541"/>
      <c r="T2" s="541"/>
      <c r="U2" s="541"/>
      <c r="V2" s="541"/>
      <c r="W2" s="541"/>
      <c r="X2" s="541"/>
      <c r="Y2" s="542"/>
    </row>
    <row r="3" spans="1:29" ht="30.05" customHeight="1" thickBot="1" x14ac:dyDescent="0.35">
      <c r="A3" s="649" t="s">
        <v>169</v>
      </c>
      <c r="B3" s="650"/>
      <c r="C3" s="650"/>
      <c r="D3" s="650"/>
      <c r="E3" s="650"/>
      <c r="F3" s="650"/>
      <c r="G3" s="650"/>
      <c r="H3" s="650"/>
      <c r="I3" s="650"/>
      <c r="J3" s="650"/>
      <c r="K3" s="650"/>
      <c r="L3" s="650"/>
      <c r="M3" s="650"/>
      <c r="N3" s="650"/>
      <c r="O3" s="650"/>
      <c r="P3" s="650"/>
      <c r="Q3" s="650"/>
      <c r="R3" s="650"/>
      <c r="S3" s="650"/>
      <c r="T3" s="650"/>
      <c r="U3" s="650"/>
      <c r="V3" s="650"/>
      <c r="W3" s="650"/>
      <c r="X3" s="650"/>
      <c r="Y3" s="651"/>
    </row>
    <row r="4" spans="1:29" ht="50.95" customHeight="1" thickBot="1" x14ac:dyDescent="0.35">
      <c r="A4" s="577" t="s">
        <v>170</v>
      </c>
      <c r="B4" s="578"/>
      <c r="C4" s="578"/>
      <c r="D4" s="578"/>
      <c r="E4" s="578"/>
      <c r="F4" s="578"/>
      <c r="G4" s="578"/>
      <c r="H4" s="578"/>
      <c r="I4" s="578"/>
      <c r="J4" s="578"/>
      <c r="K4" s="578"/>
      <c r="L4" s="578"/>
      <c r="M4" s="578"/>
      <c r="N4" s="578"/>
      <c r="O4" s="578"/>
      <c r="P4" s="578"/>
      <c r="Q4" s="578"/>
      <c r="R4" s="578"/>
      <c r="S4" s="578"/>
      <c r="T4" s="578"/>
      <c r="U4" s="578"/>
      <c r="V4" s="578"/>
      <c r="W4" s="578"/>
      <c r="X4" s="578"/>
      <c r="Y4" s="579"/>
    </row>
    <row r="5" spans="1:29" ht="25.5" customHeight="1" thickBot="1" x14ac:dyDescent="0.35">
      <c r="A5" s="636" t="s">
        <v>5</v>
      </c>
      <c r="B5" s="637"/>
      <c r="C5" s="638"/>
      <c r="D5" s="89"/>
      <c r="E5" s="636" t="s">
        <v>254</v>
      </c>
      <c r="F5" s="637"/>
      <c r="G5" s="637"/>
      <c r="H5" s="637"/>
      <c r="I5" s="637"/>
      <c r="J5" s="637"/>
      <c r="K5" s="637"/>
      <c r="L5" s="637"/>
      <c r="M5" s="637"/>
      <c r="N5" s="637"/>
      <c r="O5" s="637"/>
      <c r="P5" s="637"/>
      <c r="Q5" s="637"/>
      <c r="R5" s="637"/>
      <c r="S5" s="637"/>
      <c r="T5" s="637"/>
      <c r="U5" s="637"/>
      <c r="V5" s="637"/>
      <c r="W5" s="637"/>
      <c r="X5" s="637"/>
      <c r="Y5" s="638"/>
    </row>
    <row r="6" spans="1:29" ht="66.599999999999994" customHeight="1" thickBot="1" x14ac:dyDescent="0.35">
      <c r="A6" s="639" t="str">
        <f>IF(+'1-Candidat, établissement'!E29="","",+'1-Candidat, établissement'!E29)</f>
        <v/>
      </c>
      <c r="B6" s="640"/>
      <c r="C6" s="641"/>
      <c r="D6" s="89"/>
      <c r="E6" s="652">
        <f>'1-Candidat, établissement'!E21</f>
        <v>0</v>
      </c>
      <c r="F6" s="653"/>
      <c r="G6" s="653"/>
      <c r="H6" s="653"/>
      <c r="I6" s="653"/>
      <c r="J6" s="653"/>
      <c r="K6" s="653"/>
      <c r="L6" s="653"/>
      <c r="M6" s="653"/>
      <c r="N6" s="653"/>
      <c r="O6" s="653"/>
      <c r="P6" s="653"/>
      <c r="Q6" s="653"/>
      <c r="R6" s="653"/>
      <c r="S6" s="653"/>
      <c r="T6" s="653"/>
      <c r="U6" s="653"/>
      <c r="V6" s="653"/>
      <c r="W6" s="653"/>
      <c r="X6" s="653"/>
      <c r="Y6" s="654"/>
    </row>
    <row r="7" spans="1:29" ht="4.5999999999999996" customHeight="1" x14ac:dyDescent="0.3">
      <c r="A7" s="90"/>
      <c r="B7" s="91"/>
      <c r="C7" s="91"/>
      <c r="D7" s="91"/>
      <c r="E7" s="92"/>
      <c r="F7" s="92"/>
      <c r="G7" s="92"/>
      <c r="H7" s="92"/>
      <c r="I7" s="92"/>
      <c r="J7" s="92"/>
      <c r="K7" s="92"/>
      <c r="L7" s="92"/>
      <c r="M7" s="92"/>
      <c r="N7" s="92"/>
      <c r="O7" s="92"/>
      <c r="P7" s="92"/>
      <c r="Q7" s="92"/>
      <c r="R7" s="92"/>
      <c r="S7" s="92"/>
      <c r="T7" s="92"/>
      <c r="U7" s="92"/>
      <c r="V7" s="92"/>
      <c r="W7" s="92"/>
      <c r="X7" s="92"/>
      <c r="Y7" s="101"/>
    </row>
    <row r="8" spans="1:29" ht="21.05" customHeight="1" thickBot="1" x14ac:dyDescent="0.35">
      <c r="A8" s="634" t="s">
        <v>18</v>
      </c>
      <c r="B8" s="635"/>
      <c r="C8" s="68"/>
      <c r="D8" s="89"/>
      <c r="E8" s="28"/>
      <c r="F8" s="28"/>
      <c r="G8" s="28"/>
      <c r="H8" s="28"/>
      <c r="I8" s="28"/>
      <c r="J8" s="28"/>
      <c r="K8" s="28"/>
      <c r="L8" s="28"/>
      <c r="M8" s="28"/>
      <c r="N8" s="28"/>
      <c r="O8" s="28"/>
      <c r="P8" s="28"/>
      <c r="Q8" s="28"/>
      <c r="R8" s="28"/>
      <c r="S8" s="28"/>
      <c r="T8" s="28"/>
      <c r="U8" s="28"/>
      <c r="V8" s="28"/>
      <c r="W8" s="28"/>
      <c r="X8" s="28"/>
      <c r="Y8" s="101"/>
    </row>
    <row r="9" spans="1:29" ht="40.049999999999997" customHeight="1" thickBot="1" x14ac:dyDescent="0.35">
      <c r="A9" s="143" t="str">
        <f>IF('1-Candidat, établissement'!E17="","",('1-Candidat, établissement'!E17))</f>
        <v/>
      </c>
      <c r="B9" s="141" t="str">
        <f>IF('1-Candidat, établissement'!E19="","",('1-Candidat, établissement'!E19))</f>
        <v/>
      </c>
      <c r="C9" s="105"/>
      <c r="D9" s="89"/>
      <c r="E9" s="28"/>
      <c r="F9" s="28"/>
      <c r="G9" s="28"/>
      <c r="H9" s="28"/>
      <c r="I9" s="28"/>
      <c r="J9" s="28"/>
      <c r="K9" s="28"/>
      <c r="L9" s="28"/>
      <c r="M9" s="28"/>
      <c r="N9" s="28"/>
      <c r="O9" s="28"/>
      <c r="P9" s="28"/>
      <c r="Q9" s="636" t="s">
        <v>186</v>
      </c>
      <c r="R9" s="637"/>
      <c r="S9" s="637"/>
      <c r="T9" s="637"/>
      <c r="U9" s="637"/>
      <c r="V9" s="637"/>
      <c r="W9" s="637"/>
      <c r="X9" s="638"/>
      <c r="Y9" s="101"/>
    </row>
    <row r="10" spans="1:29" ht="11.5" customHeight="1" thickBot="1" x14ac:dyDescent="0.35">
      <c r="A10" s="96"/>
      <c r="B10" s="89"/>
      <c r="C10" s="89"/>
      <c r="D10" s="89"/>
      <c r="E10" s="89"/>
      <c r="F10" s="89"/>
      <c r="G10" s="89"/>
      <c r="H10" s="89"/>
      <c r="I10" s="89"/>
      <c r="J10" s="89"/>
      <c r="K10" s="89"/>
      <c r="L10" s="89"/>
      <c r="M10" s="89"/>
      <c r="Q10" s="645"/>
      <c r="R10" s="645"/>
      <c r="S10" s="645"/>
      <c r="T10" s="645"/>
      <c r="U10" s="645"/>
      <c r="V10" s="645"/>
      <c r="W10" s="645"/>
      <c r="X10" s="645"/>
      <c r="Y10" s="101"/>
    </row>
    <row r="11" spans="1:29" ht="49.05" customHeight="1" thickBot="1" x14ac:dyDescent="0.35">
      <c r="A11" s="655" t="s">
        <v>171</v>
      </c>
      <c r="B11" s="618" t="s">
        <v>176</v>
      </c>
      <c r="C11" s="619"/>
      <c r="D11" s="619"/>
      <c r="E11" s="619"/>
      <c r="F11" s="619"/>
      <c r="G11" s="619"/>
      <c r="H11" s="619"/>
      <c r="I11" s="619"/>
      <c r="J11" s="619"/>
      <c r="K11" s="619"/>
      <c r="L11" s="619"/>
      <c r="M11" s="620"/>
      <c r="N11" s="89"/>
      <c r="O11" s="89"/>
      <c r="P11" s="89"/>
      <c r="Q11" s="89"/>
      <c r="R11" s="89"/>
      <c r="S11" s="89"/>
      <c r="T11" s="89"/>
      <c r="U11" s="89"/>
      <c r="V11" s="89"/>
      <c r="W11" s="89"/>
      <c r="X11" s="89"/>
      <c r="Y11" s="101"/>
    </row>
    <row r="12" spans="1:29" ht="55.55" customHeight="1" thickBot="1" x14ac:dyDescent="0.4">
      <c r="A12" s="656"/>
      <c r="B12" s="621"/>
      <c r="C12" s="622"/>
      <c r="D12" s="622"/>
      <c r="E12" s="622"/>
      <c r="F12" s="622"/>
      <c r="G12" s="622"/>
      <c r="H12" s="622"/>
      <c r="I12" s="622"/>
      <c r="J12" s="622"/>
      <c r="K12" s="622"/>
      <c r="L12" s="622"/>
      <c r="M12" s="623"/>
      <c r="N12" s="75"/>
      <c r="O12" s="75"/>
      <c r="P12" s="75"/>
      <c r="Q12" s="646">
        <f>'2- Epreuve EP1'!K36</f>
        <v>0</v>
      </c>
      <c r="R12" s="647"/>
      <c r="S12" s="647"/>
      <c r="T12" s="647"/>
      <c r="U12" s="647"/>
      <c r="V12" s="647"/>
      <c r="W12" s="647"/>
      <c r="X12" s="648"/>
      <c r="Y12" s="101"/>
      <c r="Z12" s="633"/>
      <c r="AA12" s="633"/>
      <c r="AB12" s="633"/>
      <c r="AC12" s="633"/>
    </row>
    <row r="13" spans="1:29" ht="51.65" customHeight="1" thickBot="1" x14ac:dyDescent="0.4">
      <c r="A13" s="657"/>
      <c r="B13" s="624"/>
      <c r="C13" s="625"/>
      <c r="D13" s="625"/>
      <c r="E13" s="625"/>
      <c r="F13" s="625"/>
      <c r="G13" s="625"/>
      <c r="H13" s="625"/>
      <c r="I13" s="625"/>
      <c r="J13" s="625"/>
      <c r="K13" s="625"/>
      <c r="L13" s="625"/>
      <c r="M13" s="626"/>
      <c r="N13" s="75"/>
      <c r="O13" s="75"/>
      <c r="P13" s="75"/>
      <c r="Q13" s="75"/>
      <c r="R13" s="75"/>
      <c r="S13" s="75"/>
      <c r="T13" s="75"/>
      <c r="U13" s="75"/>
      <c r="V13" s="75"/>
      <c r="W13" s="75"/>
      <c r="X13" s="75"/>
      <c r="Y13" s="101"/>
      <c r="Z13" s="633"/>
      <c r="AA13" s="633"/>
      <c r="AB13" s="633"/>
      <c r="AC13" s="633"/>
    </row>
    <row r="14" spans="1:29" ht="2.5" customHeight="1" thickBot="1" x14ac:dyDescent="0.4">
      <c r="A14" s="106"/>
      <c r="B14" s="642"/>
      <c r="C14" s="643"/>
      <c r="D14" s="643"/>
      <c r="E14" s="643"/>
      <c r="F14" s="643"/>
      <c r="G14" s="643"/>
      <c r="H14" s="643"/>
      <c r="I14" s="643"/>
      <c r="J14" s="643"/>
      <c r="K14" s="643"/>
      <c r="L14" s="643"/>
      <c r="M14" s="644"/>
      <c r="N14" s="668"/>
      <c r="O14" s="668"/>
      <c r="P14" s="668"/>
      <c r="Q14" s="668"/>
      <c r="R14" s="668"/>
      <c r="S14" s="668"/>
      <c r="T14" s="668"/>
      <c r="U14" s="668"/>
      <c r="V14" s="668"/>
      <c r="W14" s="668"/>
      <c r="X14" s="668"/>
      <c r="Y14" s="101"/>
      <c r="Z14" s="633"/>
      <c r="AA14" s="633"/>
      <c r="AB14" s="633"/>
      <c r="AC14" s="633"/>
    </row>
    <row r="15" spans="1:29" ht="55" customHeight="1" thickBot="1" x14ac:dyDescent="0.4">
      <c r="A15" s="600" t="s">
        <v>175</v>
      </c>
      <c r="B15" s="618" t="s">
        <v>177</v>
      </c>
      <c r="C15" s="619"/>
      <c r="D15" s="619"/>
      <c r="E15" s="619"/>
      <c r="F15" s="619"/>
      <c r="G15" s="619"/>
      <c r="H15" s="619"/>
      <c r="I15" s="619"/>
      <c r="J15" s="619"/>
      <c r="K15" s="619"/>
      <c r="L15" s="619"/>
      <c r="M15" s="620"/>
      <c r="N15" s="128"/>
      <c r="O15" s="128"/>
      <c r="P15" s="128"/>
      <c r="Q15" s="128"/>
      <c r="R15" s="128"/>
      <c r="S15" s="128"/>
      <c r="T15" s="128"/>
      <c r="U15" s="128"/>
      <c r="V15" s="128"/>
      <c r="W15" s="128"/>
      <c r="X15" s="128"/>
      <c r="Y15" s="101"/>
      <c r="Z15" s="126"/>
      <c r="AA15" s="126"/>
      <c r="AB15" s="126"/>
      <c r="AC15" s="126"/>
    </row>
    <row r="16" spans="1:29" ht="55" customHeight="1" thickBot="1" x14ac:dyDescent="0.4">
      <c r="A16" s="601"/>
      <c r="B16" s="621"/>
      <c r="C16" s="622"/>
      <c r="D16" s="622"/>
      <c r="E16" s="622"/>
      <c r="F16" s="622"/>
      <c r="G16" s="622"/>
      <c r="H16" s="622"/>
      <c r="I16" s="622"/>
      <c r="J16" s="622"/>
      <c r="K16" s="622"/>
      <c r="L16" s="622"/>
      <c r="M16" s="623"/>
      <c r="N16" s="128"/>
      <c r="O16" s="128"/>
      <c r="P16" s="128"/>
      <c r="Q16" s="603">
        <f>'3- Epreuve EP2 '!C9</f>
        <v>0</v>
      </c>
      <c r="R16" s="604"/>
      <c r="S16" s="604"/>
      <c r="T16" s="604"/>
      <c r="U16" s="604"/>
      <c r="V16" s="604"/>
      <c r="W16" s="604"/>
      <c r="X16" s="605"/>
      <c r="Y16" s="101"/>
      <c r="Z16" s="126"/>
      <c r="AA16" s="126"/>
      <c r="AB16" s="126"/>
      <c r="AC16" s="126"/>
    </row>
    <row r="17" spans="1:34" ht="52.1" customHeight="1" thickBot="1" x14ac:dyDescent="0.4">
      <c r="A17" s="602"/>
      <c r="B17" s="624"/>
      <c r="C17" s="625"/>
      <c r="D17" s="625"/>
      <c r="E17" s="625"/>
      <c r="F17" s="625"/>
      <c r="G17" s="625"/>
      <c r="H17" s="625"/>
      <c r="I17" s="625"/>
      <c r="J17" s="625"/>
      <c r="K17" s="625"/>
      <c r="L17" s="625"/>
      <c r="M17" s="626"/>
      <c r="N17" s="75"/>
      <c r="O17" s="75"/>
      <c r="P17" s="75"/>
      <c r="Q17" s="75"/>
      <c r="R17" s="75"/>
      <c r="S17" s="75"/>
      <c r="T17" s="75"/>
      <c r="U17" s="75"/>
      <c r="V17" s="75"/>
      <c r="W17" s="75"/>
      <c r="X17" s="75"/>
      <c r="Y17" s="101"/>
    </row>
    <row r="18" spans="1:34" ht="3.05" customHeight="1" thickBot="1" x14ac:dyDescent="0.4">
      <c r="A18" s="106"/>
      <c r="B18" s="606"/>
      <c r="C18" s="607"/>
      <c r="D18" s="607"/>
      <c r="E18" s="607"/>
      <c r="F18" s="607"/>
      <c r="G18" s="607"/>
      <c r="H18" s="607"/>
      <c r="I18" s="607"/>
      <c r="J18" s="607"/>
      <c r="K18" s="607"/>
      <c r="L18" s="607"/>
      <c r="M18" s="608"/>
      <c r="N18" s="668"/>
      <c r="O18" s="668"/>
      <c r="P18" s="668"/>
      <c r="Q18" s="668"/>
      <c r="R18" s="668"/>
      <c r="S18" s="668"/>
      <c r="T18" s="668"/>
      <c r="U18" s="668"/>
      <c r="V18" s="668"/>
      <c r="W18" s="668"/>
      <c r="X18" s="668"/>
      <c r="Y18" s="101"/>
    </row>
    <row r="19" spans="1:34" ht="56.5" customHeight="1" thickBot="1" x14ac:dyDescent="0.35">
      <c r="A19" s="615" t="s">
        <v>261</v>
      </c>
      <c r="B19" s="618" t="s">
        <v>178</v>
      </c>
      <c r="C19" s="619"/>
      <c r="D19" s="619"/>
      <c r="E19" s="619"/>
      <c r="F19" s="619"/>
      <c r="G19" s="619"/>
      <c r="H19" s="619"/>
      <c r="I19" s="619"/>
      <c r="J19" s="619"/>
      <c r="K19" s="619"/>
      <c r="L19" s="619"/>
      <c r="M19" s="620"/>
      <c r="N19" s="74"/>
      <c r="O19" s="74"/>
      <c r="P19" s="74"/>
      <c r="Q19" s="74"/>
      <c r="R19" s="74"/>
      <c r="S19" s="74"/>
      <c r="T19" s="74"/>
      <c r="U19" s="74"/>
      <c r="V19" s="74"/>
      <c r="W19" s="74"/>
      <c r="X19" s="74"/>
      <c r="Y19" s="101"/>
    </row>
    <row r="20" spans="1:34" s="17" customFormat="1" ht="53.45" customHeight="1" thickBot="1" x14ac:dyDescent="0.35">
      <c r="A20" s="616"/>
      <c r="B20" s="621"/>
      <c r="C20" s="622"/>
      <c r="D20" s="622"/>
      <c r="E20" s="622"/>
      <c r="F20" s="622"/>
      <c r="G20" s="622"/>
      <c r="H20" s="622"/>
      <c r="I20" s="622"/>
      <c r="J20" s="622"/>
      <c r="K20" s="622"/>
      <c r="L20" s="622"/>
      <c r="M20" s="623"/>
      <c r="N20" s="28"/>
      <c r="O20" s="28"/>
      <c r="P20" s="28"/>
      <c r="Q20" s="627">
        <f>'4- Epreuve EP3 '!C9</f>
        <v>0</v>
      </c>
      <c r="R20" s="628"/>
      <c r="S20" s="628"/>
      <c r="T20" s="628"/>
      <c r="U20" s="628"/>
      <c r="V20" s="628"/>
      <c r="W20" s="628"/>
      <c r="X20" s="629"/>
      <c r="Y20" s="107"/>
      <c r="Z20" s="28"/>
      <c r="AA20" s="28"/>
      <c r="AB20" s="28"/>
      <c r="AC20" s="28"/>
      <c r="AD20" s="28"/>
      <c r="AE20" s="28"/>
      <c r="AF20" s="28"/>
      <c r="AG20" s="28"/>
      <c r="AH20" s="28"/>
    </row>
    <row r="21" spans="1:34" s="17" customFormat="1" ht="56.25" customHeight="1" thickBot="1" x14ac:dyDescent="0.35">
      <c r="A21" s="617"/>
      <c r="B21" s="624"/>
      <c r="C21" s="625"/>
      <c r="D21" s="625"/>
      <c r="E21" s="625"/>
      <c r="F21" s="625"/>
      <c r="G21" s="625"/>
      <c r="H21" s="625"/>
      <c r="I21" s="625"/>
      <c r="J21" s="625"/>
      <c r="K21" s="625"/>
      <c r="L21" s="625"/>
      <c r="M21" s="626"/>
      <c r="N21" s="28"/>
      <c r="O21" s="28"/>
      <c r="P21" s="28"/>
      <c r="Q21" s="117"/>
      <c r="R21" s="117"/>
      <c r="S21" s="117"/>
      <c r="T21" s="117"/>
      <c r="U21" s="117"/>
      <c r="V21" s="474"/>
      <c r="W21" s="474"/>
      <c r="X21" s="474"/>
      <c r="Y21" s="614"/>
      <c r="Z21" s="474"/>
      <c r="AA21" s="474"/>
      <c r="AB21" s="474"/>
      <c r="AC21" s="474"/>
      <c r="AD21" s="474"/>
      <c r="AE21" s="474"/>
      <c r="AF21" s="474"/>
      <c r="AG21" s="474"/>
      <c r="AH21" s="28"/>
    </row>
    <row r="22" spans="1:34" s="17" customFormat="1" ht="17.2" customHeight="1" x14ac:dyDescent="0.3">
      <c r="A22" s="108"/>
      <c r="B22" s="630"/>
      <c r="C22" s="630"/>
      <c r="D22" s="630"/>
      <c r="E22" s="631"/>
      <c r="F22" s="631"/>
      <c r="G22" s="631"/>
      <c r="H22" s="632"/>
      <c r="I22" s="632"/>
      <c r="J22" s="632"/>
      <c r="K22" s="632"/>
      <c r="L22" s="632"/>
      <c r="M22" s="632"/>
      <c r="N22" s="632"/>
      <c r="O22" s="632"/>
      <c r="P22" s="632"/>
      <c r="Q22" s="24"/>
      <c r="R22" s="24"/>
      <c r="S22" s="24"/>
      <c r="T22" s="24"/>
      <c r="U22" s="24"/>
      <c r="V22" s="609"/>
      <c r="W22" s="609"/>
      <c r="X22" s="609"/>
      <c r="Y22" s="613"/>
      <c r="Z22" s="609"/>
      <c r="AA22" s="609"/>
      <c r="AB22" s="609"/>
      <c r="AC22" s="609"/>
      <c r="AD22" s="609"/>
      <c r="AE22" s="609"/>
      <c r="AF22" s="609"/>
      <c r="AG22" s="609"/>
    </row>
    <row r="23" spans="1:34" s="17" customFormat="1" ht="32.549999999999997" customHeight="1" x14ac:dyDescent="0.3">
      <c r="A23" s="597" t="s">
        <v>168</v>
      </c>
      <c r="B23" s="598"/>
      <c r="C23" s="598"/>
      <c r="D23" s="598"/>
      <c r="E23" s="598"/>
      <c r="F23" s="598"/>
      <c r="G23" s="598"/>
      <c r="H23" s="598"/>
      <c r="I23" s="598"/>
      <c r="J23" s="598"/>
      <c r="K23" s="598"/>
      <c r="L23" s="598"/>
      <c r="M23" s="598"/>
      <c r="N23" s="598"/>
      <c r="O23" s="598"/>
      <c r="P23" s="598"/>
      <c r="Q23" s="598"/>
      <c r="R23" s="598"/>
      <c r="S23" s="598"/>
      <c r="T23" s="598"/>
      <c r="U23" s="598"/>
      <c r="V23" s="598"/>
      <c r="W23" s="598"/>
      <c r="X23" s="598"/>
      <c r="Y23" s="599"/>
      <c r="Z23" s="609"/>
      <c r="AA23" s="609"/>
      <c r="AB23" s="609"/>
      <c r="AC23" s="609"/>
      <c r="AD23" s="609"/>
      <c r="AE23" s="609"/>
      <c r="AF23" s="609"/>
      <c r="AG23" s="609"/>
    </row>
    <row r="24" spans="1:34" s="17" customFormat="1" ht="4.05" customHeight="1" thickBot="1" x14ac:dyDescent="0.35">
      <c r="A24" s="122"/>
      <c r="B24" s="123"/>
      <c r="C24" s="123"/>
      <c r="D24" s="123"/>
      <c r="E24" s="123"/>
      <c r="F24" s="123"/>
      <c r="G24" s="123"/>
      <c r="H24" s="123"/>
      <c r="I24" s="123"/>
      <c r="J24" s="123"/>
      <c r="K24" s="123"/>
      <c r="L24" s="123"/>
      <c r="M24" s="123"/>
      <c r="N24" s="123"/>
      <c r="O24" s="123"/>
      <c r="P24" s="123"/>
      <c r="Q24" s="123"/>
      <c r="R24" s="123"/>
      <c r="S24" s="123"/>
      <c r="T24" s="123"/>
      <c r="U24" s="123"/>
      <c r="V24" s="123"/>
      <c r="W24" s="123"/>
      <c r="X24" s="123"/>
      <c r="Y24" s="124"/>
      <c r="Z24" s="125"/>
      <c r="AA24" s="125"/>
      <c r="AB24" s="125"/>
      <c r="AC24" s="125"/>
      <c r="AD24" s="125"/>
      <c r="AE24" s="125"/>
      <c r="AF24" s="125"/>
      <c r="AG24" s="125"/>
    </row>
    <row r="25" spans="1:34" s="17" customFormat="1" ht="72.7" customHeight="1" thickBot="1" x14ac:dyDescent="0.35">
      <c r="A25" s="610" t="s">
        <v>263</v>
      </c>
      <c r="B25" s="611"/>
      <c r="C25" s="611"/>
      <c r="D25" s="611"/>
      <c r="E25" s="611"/>
      <c r="F25" s="611"/>
      <c r="G25" s="611"/>
      <c r="H25" s="611"/>
      <c r="I25" s="611"/>
      <c r="J25" s="611"/>
      <c r="K25" s="611"/>
      <c r="L25" s="611"/>
      <c r="M25" s="611"/>
      <c r="N25" s="611"/>
      <c r="O25" s="611"/>
      <c r="P25" s="611"/>
      <c r="Q25" s="611"/>
      <c r="R25" s="611"/>
      <c r="S25" s="611"/>
      <c r="T25" s="611"/>
      <c r="U25" s="611"/>
      <c r="V25" s="611"/>
      <c r="W25" s="611"/>
      <c r="X25" s="611"/>
      <c r="Y25" s="612"/>
      <c r="Z25" s="125"/>
      <c r="AA25" s="125"/>
      <c r="AB25" s="609"/>
      <c r="AC25" s="609"/>
      <c r="AD25" s="609"/>
      <c r="AE25" s="609"/>
      <c r="AF25" s="609"/>
      <c r="AG25" s="609"/>
    </row>
    <row r="26" spans="1:34" s="17" customFormat="1" ht="7.1" customHeight="1" x14ac:dyDescent="0.3">
      <c r="A26" s="136"/>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8"/>
      <c r="Z26" s="609"/>
      <c r="AA26" s="609"/>
      <c r="AB26" s="609"/>
      <c r="AC26" s="609"/>
      <c r="AD26" s="609"/>
      <c r="AE26" s="609"/>
      <c r="AF26" s="609"/>
      <c r="AG26" s="609"/>
    </row>
    <row r="27" spans="1:34" s="17" customFormat="1" ht="102.05" customHeight="1" x14ac:dyDescent="0.3">
      <c r="A27" s="658" t="s">
        <v>193</v>
      </c>
      <c r="B27" s="659"/>
      <c r="C27" s="659"/>
      <c r="D27" s="659"/>
      <c r="E27" s="659"/>
      <c r="F27" s="659"/>
      <c r="G27" s="659"/>
      <c r="H27" s="659"/>
      <c r="I27" s="659"/>
      <c r="J27" s="659"/>
      <c r="K27" s="659"/>
      <c r="L27" s="659"/>
      <c r="M27" s="659"/>
      <c r="N27" s="659"/>
      <c r="O27" s="659"/>
      <c r="P27" s="659"/>
      <c r="Q27" s="659"/>
      <c r="R27" s="659"/>
      <c r="S27" s="659"/>
      <c r="T27" s="659"/>
      <c r="U27" s="659"/>
      <c r="V27" s="659"/>
      <c r="W27" s="659"/>
      <c r="X27" s="659"/>
      <c r="Y27" s="660"/>
      <c r="Z27" s="609"/>
      <c r="AA27" s="609"/>
      <c r="AB27" s="609"/>
      <c r="AC27" s="609"/>
      <c r="AD27" s="609"/>
      <c r="AE27" s="609"/>
      <c r="AF27" s="609"/>
      <c r="AG27" s="609"/>
    </row>
    <row r="28" spans="1:34" s="17" customFormat="1" ht="73" customHeight="1" x14ac:dyDescent="0.3">
      <c r="A28" s="658"/>
      <c r="B28" s="659"/>
      <c r="C28" s="659"/>
      <c r="D28" s="659"/>
      <c r="E28" s="659"/>
      <c r="F28" s="659"/>
      <c r="G28" s="659"/>
      <c r="H28" s="659"/>
      <c r="I28" s="659"/>
      <c r="J28" s="659"/>
      <c r="K28" s="659"/>
      <c r="L28" s="659"/>
      <c r="M28" s="659"/>
      <c r="N28" s="659"/>
      <c r="O28" s="659"/>
      <c r="P28" s="659"/>
      <c r="Q28" s="659"/>
      <c r="R28" s="659"/>
      <c r="S28" s="659"/>
      <c r="T28" s="659"/>
      <c r="U28" s="659"/>
      <c r="V28" s="659"/>
      <c r="W28" s="659"/>
      <c r="X28" s="659"/>
      <c r="Y28" s="660"/>
      <c r="Z28" s="609"/>
      <c r="AA28" s="609"/>
      <c r="AB28" s="609"/>
      <c r="AC28" s="609"/>
      <c r="AD28" s="609"/>
      <c r="AE28" s="609"/>
      <c r="AF28" s="609"/>
      <c r="AG28" s="609"/>
    </row>
    <row r="29" spans="1:34" s="17" customFormat="1" ht="74.25" customHeight="1" x14ac:dyDescent="0.3">
      <c r="A29" s="658"/>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60"/>
      <c r="Z29" s="609"/>
      <c r="AA29" s="609"/>
      <c r="AB29" s="609"/>
      <c r="AC29" s="609"/>
      <c r="AD29" s="609"/>
      <c r="AE29" s="609"/>
      <c r="AF29" s="609"/>
      <c r="AG29" s="609"/>
    </row>
    <row r="30" spans="1:34" s="17" customFormat="1" ht="67.05" customHeight="1" thickBot="1" x14ac:dyDescent="0.35">
      <c r="A30" s="661"/>
      <c r="B30" s="662"/>
      <c r="C30" s="662"/>
      <c r="D30" s="662"/>
      <c r="E30" s="662"/>
      <c r="F30" s="662"/>
      <c r="G30" s="662"/>
      <c r="H30" s="662"/>
      <c r="I30" s="662"/>
      <c r="J30" s="662"/>
      <c r="K30" s="662"/>
      <c r="L30" s="662"/>
      <c r="M30" s="662"/>
      <c r="N30" s="662"/>
      <c r="O30" s="662"/>
      <c r="P30" s="662"/>
      <c r="Q30" s="662"/>
      <c r="R30" s="662"/>
      <c r="S30" s="662"/>
      <c r="T30" s="662"/>
      <c r="U30" s="662"/>
      <c r="V30" s="662"/>
      <c r="W30" s="662"/>
      <c r="X30" s="662"/>
      <c r="Y30" s="663"/>
      <c r="Z30" s="609"/>
      <c r="AA30" s="609"/>
      <c r="AB30" s="609"/>
      <c r="AC30" s="609"/>
      <c r="AD30" s="609"/>
      <c r="AE30" s="609"/>
      <c r="AF30" s="609"/>
      <c r="AG30" s="609"/>
    </row>
    <row r="31" spans="1:34" s="17" customFormat="1" ht="55.55" customHeight="1" x14ac:dyDescent="0.3">
      <c r="A31" s="672"/>
      <c r="B31" s="630"/>
      <c r="C31" s="630"/>
      <c r="D31" s="630"/>
      <c r="E31" s="127"/>
      <c r="F31" s="127"/>
      <c r="G31" s="127"/>
      <c r="H31" s="127"/>
      <c r="I31" s="127"/>
      <c r="J31" s="127"/>
      <c r="K31" s="127"/>
      <c r="L31" s="127"/>
      <c r="M31" s="127"/>
      <c r="N31" s="127"/>
      <c r="O31" s="127"/>
      <c r="P31" s="127"/>
      <c r="Q31" s="25"/>
      <c r="R31" s="25"/>
      <c r="S31" s="25"/>
      <c r="T31" s="25"/>
      <c r="U31" s="25"/>
      <c r="V31" s="609"/>
      <c r="W31" s="609"/>
      <c r="X31" s="609"/>
      <c r="Y31" s="609"/>
      <c r="Z31" s="609"/>
      <c r="AA31" s="609"/>
      <c r="AB31" s="609"/>
      <c r="AC31" s="609"/>
      <c r="AD31" s="609"/>
      <c r="AE31" s="609"/>
      <c r="AF31" s="609"/>
      <c r="AG31" s="609"/>
    </row>
    <row r="32" spans="1:34" s="17" customFormat="1" ht="53.45" customHeight="1" x14ac:dyDescent="0.3">
      <c r="A32" s="672"/>
      <c r="B32" s="630"/>
      <c r="C32" s="630"/>
      <c r="D32" s="630"/>
      <c r="E32" s="127"/>
      <c r="F32" s="127"/>
      <c r="G32" s="127"/>
      <c r="H32" s="127"/>
      <c r="I32" s="127"/>
      <c r="J32" s="127"/>
      <c r="K32" s="127"/>
      <c r="L32" s="127"/>
      <c r="M32" s="127"/>
      <c r="N32" s="127"/>
      <c r="O32" s="127"/>
      <c r="P32" s="127"/>
      <c r="Q32" s="25"/>
      <c r="R32" s="25"/>
      <c r="S32" s="25"/>
      <c r="T32" s="25"/>
      <c r="U32" s="25"/>
      <c r="V32" s="609"/>
      <c r="W32" s="609"/>
      <c r="X32" s="609"/>
      <c r="Y32" s="609"/>
      <c r="Z32" s="609"/>
      <c r="AA32" s="609"/>
      <c r="AB32" s="609"/>
      <c r="AC32" s="609"/>
      <c r="AD32" s="609"/>
      <c r="AE32" s="609"/>
      <c r="AF32" s="609"/>
      <c r="AG32" s="609"/>
    </row>
    <row r="33" spans="1:33" s="17" customFormat="1" ht="56.5" customHeight="1" x14ac:dyDescent="0.3">
      <c r="A33" s="70"/>
      <c r="B33" s="630"/>
      <c r="C33" s="630"/>
      <c r="D33" s="630"/>
      <c r="E33" s="127"/>
      <c r="F33" s="127"/>
      <c r="G33" s="127"/>
      <c r="H33" s="127"/>
      <c r="I33" s="127"/>
      <c r="J33" s="127"/>
      <c r="K33" s="127"/>
      <c r="L33" s="127"/>
      <c r="M33" s="127"/>
      <c r="N33" s="127"/>
      <c r="O33" s="127"/>
      <c r="P33" s="127"/>
      <c r="Q33" s="25"/>
      <c r="R33" s="25"/>
      <c r="S33" s="25"/>
      <c r="T33" s="25"/>
      <c r="U33" s="25"/>
      <c r="V33" s="609"/>
      <c r="W33" s="609"/>
      <c r="X33" s="609"/>
      <c r="Y33" s="609"/>
      <c r="Z33" s="609"/>
      <c r="AA33" s="609"/>
      <c r="AB33" s="609"/>
      <c r="AC33" s="609"/>
      <c r="AD33" s="609"/>
      <c r="AE33" s="609"/>
      <c r="AF33" s="609"/>
      <c r="AG33" s="609"/>
    </row>
    <row r="34" spans="1:33" s="17" customFormat="1" ht="72" customHeight="1" x14ac:dyDescent="0.3">
      <c r="A34" s="70"/>
      <c r="B34" s="630"/>
      <c r="C34" s="630"/>
      <c r="D34" s="630"/>
      <c r="E34" s="632"/>
      <c r="F34" s="632"/>
      <c r="G34" s="632"/>
      <c r="H34" s="632"/>
      <c r="I34" s="632"/>
      <c r="J34" s="632"/>
      <c r="K34" s="632"/>
      <c r="L34" s="632"/>
      <c r="M34" s="632"/>
      <c r="N34" s="632"/>
      <c r="O34" s="632"/>
      <c r="P34" s="632"/>
      <c r="Q34" s="25"/>
      <c r="R34" s="25"/>
      <c r="S34" s="25"/>
      <c r="T34" s="25"/>
      <c r="U34" s="25"/>
      <c r="V34" s="609"/>
      <c r="W34" s="609"/>
      <c r="X34" s="609"/>
      <c r="Y34" s="609"/>
      <c r="Z34" s="609"/>
      <c r="AA34" s="609"/>
      <c r="AB34" s="609"/>
      <c r="AC34" s="609"/>
      <c r="AD34" s="609"/>
      <c r="AE34" s="609"/>
      <c r="AF34" s="609"/>
      <c r="AG34" s="609"/>
    </row>
    <row r="35" spans="1:33" s="17" customFormat="1" ht="9.6999999999999993" customHeight="1" x14ac:dyDescent="0.3">
      <c r="A35" s="71"/>
      <c r="B35" s="71"/>
      <c r="C35" s="72"/>
      <c r="D35" s="27"/>
      <c r="E35" s="26"/>
      <c r="F35" s="26"/>
      <c r="G35" s="26"/>
      <c r="H35" s="26"/>
      <c r="I35" s="26"/>
      <c r="J35" s="26"/>
    </row>
    <row r="36" spans="1:33" s="17" customFormat="1" ht="25.5" customHeight="1" x14ac:dyDescent="0.3">
      <c r="A36" s="71"/>
      <c r="B36" s="71"/>
      <c r="C36" s="72"/>
      <c r="D36" s="664"/>
      <c r="E36" s="664"/>
      <c r="F36" s="664"/>
      <c r="G36" s="664"/>
      <c r="H36" s="664"/>
      <c r="I36" s="664"/>
      <c r="J36" s="664"/>
      <c r="K36" s="664"/>
      <c r="L36" s="664"/>
      <c r="M36" s="664"/>
      <c r="N36" s="664"/>
      <c r="O36" s="664"/>
      <c r="P36" s="664"/>
      <c r="Q36" s="73"/>
      <c r="R36" s="73"/>
      <c r="S36" s="73"/>
      <c r="T36" s="73"/>
      <c r="U36" s="73"/>
      <c r="V36" s="73"/>
      <c r="W36" s="73"/>
      <c r="X36" s="73"/>
    </row>
    <row r="37" spans="1:33" s="17" customFormat="1" ht="25.5" customHeight="1" x14ac:dyDescent="0.5">
      <c r="A37" s="665"/>
      <c r="B37" s="666"/>
      <c r="C37" s="666"/>
      <c r="D37" s="69"/>
      <c r="E37" s="667"/>
      <c r="F37" s="667"/>
      <c r="G37" s="667"/>
      <c r="H37" s="667"/>
      <c r="I37" s="667"/>
      <c r="J37" s="667"/>
    </row>
    <row r="38" spans="1:33" s="17" customFormat="1" ht="41.55" customHeight="1" x14ac:dyDescent="0.3">
      <c r="A38" s="670"/>
      <c r="B38" s="670"/>
      <c r="C38" s="670"/>
      <c r="D38" s="69"/>
      <c r="L38" s="144"/>
      <c r="M38" s="144"/>
      <c r="N38" s="144"/>
      <c r="O38" s="144"/>
      <c r="P38" s="144"/>
    </row>
    <row r="39" spans="1:33" s="17" customFormat="1" ht="25.5" customHeight="1" x14ac:dyDescent="0.3">
      <c r="A39" s="671"/>
      <c r="B39" s="671"/>
      <c r="C39" s="671"/>
      <c r="D39" s="671"/>
      <c r="E39" s="671"/>
      <c r="F39" s="671"/>
      <c r="G39" s="671"/>
      <c r="H39" s="671"/>
      <c r="I39" s="671"/>
      <c r="J39" s="671"/>
      <c r="K39" s="671"/>
      <c r="L39" s="671"/>
      <c r="M39" s="671"/>
      <c r="N39" s="671"/>
      <c r="O39" s="671"/>
      <c r="P39" s="671"/>
      <c r="V39" s="144"/>
      <c r="W39" s="144"/>
      <c r="X39" s="144"/>
    </row>
    <row r="40" spans="1:33" s="17" customFormat="1" ht="31.05" customHeight="1" x14ac:dyDescent="0.3">
      <c r="A40" s="669"/>
      <c r="B40" s="669"/>
      <c r="C40" s="669"/>
      <c r="D40" s="669"/>
      <c r="E40" s="669"/>
      <c r="F40" s="669"/>
      <c r="G40" s="669"/>
      <c r="H40" s="669"/>
      <c r="I40" s="669"/>
      <c r="J40" s="669"/>
      <c r="K40" s="669"/>
      <c r="L40" s="669"/>
      <c r="M40" s="669"/>
      <c r="N40" s="669"/>
      <c r="O40" s="669"/>
      <c r="P40" s="669"/>
    </row>
    <row r="41" spans="1:33" s="17" customFormat="1" ht="35.200000000000003" customHeight="1" x14ac:dyDescent="0.3">
      <c r="A41" s="669"/>
      <c r="B41" s="669"/>
      <c r="C41" s="669"/>
      <c r="D41" s="669"/>
      <c r="E41" s="669"/>
      <c r="F41" s="669"/>
      <c r="G41" s="669"/>
      <c r="H41" s="669"/>
      <c r="I41" s="669"/>
      <c r="J41" s="669"/>
      <c r="K41" s="669"/>
      <c r="L41" s="669"/>
      <c r="M41" s="669"/>
      <c r="N41" s="669"/>
      <c r="O41" s="669"/>
      <c r="P41" s="669"/>
    </row>
    <row r="42" spans="1:33" s="17" customFormat="1" ht="25.5" customHeight="1" x14ac:dyDescent="0.3">
      <c r="A42" s="669"/>
      <c r="B42" s="669"/>
      <c r="C42" s="669"/>
      <c r="D42" s="669"/>
      <c r="E42" s="669"/>
      <c r="F42" s="669"/>
      <c r="G42" s="669"/>
      <c r="H42" s="669"/>
      <c r="I42" s="669"/>
      <c r="J42" s="669"/>
      <c r="K42" s="669"/>
      <c r="L42" s="669"/>
      <c r="M42" s="669"/>
      <c r="N42" s="669"/>
      <c r="O42" s="669"/>
      <c r="P42" s="669"/>
    </row>
    <row r="43" spans="1:33" s="17" customFormat="1" ht="25.5" customHeight="1" x14ac:dyDescent="0.3">
      <c r="A43" s="669"/>
      <c r="B43" s="669"/>
      <c r="C43" s="669"/>
      <c r="D43" s="669"/>
      <c r="E43" s="669"/>
      <c r="F43" s="669"/>
      <c r="G43" s="669"/>
      <c r="H43" s="669"/>
      <c r="I43" s="669"/>
      <c r="J43" s="669"/>
      <c r="K43" s="669"/>
      <c r="L43" s="669"/>
      <c r="M43" s="669"/>
      <c r="N43" s="669"/>
      <c r="O43" s="669"/>
      <c r="P43" s="669"/>
    </row>
    <row r="44" spans="1:33" s="17" customFormat="1" ht="25.5" customHeight="1" x14ac:dyDescent="0.3">
      <c r="A44" s="669"/>
      <c r="B44" s="669"/>
      <c r="C44" s="669"/>
      <c r="D44" s="669"/>
      <c r="E44" s="669"/>
      <c r="F44" s="669"/>
      <c r="G44" s="669"/>
      <c r="H44" s="669"/>
      <c r="I44" s="669"/>
      <c r="J44" s="669"/>
      <c r="K44" s="669"/>
      <c r="L44" s="669"/>
      <c r="M44" s="669"/>
      <c r="N44" s="669"/>
      <c r="O44" s="669"/>
      <c r="P44" s="669"/>
    </row>
    <row r="45" spans="1:33" s="17" customFormat="1" ht="25.5" customHeight="1" x14ac:dyDescent="0.3">
      <c r="A45" s="669"/>
      <c r="B45" s="669"/>
      <c r="C45" s="669"/>
      <c r="D45" s="669"/>
      <c r="E45" s="669"/>
      <c r="F45" s="669"/>
      <c r="G45" s="669"/>
      <c r="H45" s="669"/>
      <c r="I45" s="669"/>
      <c r="J45" s="669"/>
      <c r="K45" s="669"/>
      <c r="L45" s="669"/>
      <c r="M45" s="669"/>
      <c r="N45" s="669"/>
      <c r="O45" s="669"/>
      <c r="P45" s="669"/>
    </row>
    <row r="46" spans="1:33" s="17" customFormat="1" ht="25.5" customHeight="1" x14ac:dyDescent="0.3">
      <c r="A46" s="669"/>
      <c r="B46" s="669"/>
      <c r="C46" s="669"/>
      <c r="D46" s="669"/>
      <c r="E46" s="669"/>
      <c r="F46" s="669"/>
      <c r="G46" s="669"/>
      <c r="H46" s="669"/>
      <c r="I46" s="669"/>
      <c r="J46" s="669"/>
      <c r="K46" s="669"/>
      <c r="L46" s="669"/>
      <c r="M46" s="669"/>
      <c r="N46" s="669"/>
      <c r="O46" s="669"/>
      <c r="P46" s="669"/>
    </row>
    <row r="47" spans="1:33" s="17" customFormat="1" ht="25.5" customHeight="1" x14ac:dyDescent="0.3">
      <c r="A47" s="669"/>
      <c r="B47" s="669"/>
      <c r="C47" s="669"/>
      <c r="D47" s="669"/>
      <c r="E47" s="669"/>
      <c r="F47" s="669"/>
      <c r="G47" s="669"/>
      <c r="H47" s="669"/>
      <c r="I47" s="669"/>
      <c r="J47" s="669"/>
      <c r="K47" s="669"/>
      <c r="L47" s="669"/>
      <c r="M47" s="669"/>
      <c r="N47" s="669"/>
      <c r="O47" s="669"/>
      <c r="P47" s="669"/>
    </row>
    <row r="48" spans="1:33" s="17" customFormat="1" ht="25.5" customHeight="1" x14ac:dyDescent="0.3">
      <c r="A48" s="669"/>
      <c r="B48" s="669"/>
      <c r="C48" s="669"/>
      <c r="D48" s="669"/>
      <c r="E48" s="669"/>
      <c r="F48" s="669"/>
      <c r="G48" s="669"/>
      <c r="H48" s="669"/>
      <c r="I48" s="669"/>
      <c r="J48" s="669"/>
      <c r="K48" s="669"/>
      <c r="L48" s="669"/>
      <c r="M48" s="669"/>
      <c r="N48" s="669"/>
      <c r="O48" s="669"/>
      <c r="P48" s="669"/>
    </row>
    <row r="49" spans="1:16" s="17" customFormat="1" ht="25.5" customHeight="1" x14ac:dyDescent="0.3">
      <c r="A49" s="669"/>
      <c r="B49" s="669"/>
      <c r="C49" s="669"/>
      <c r="D49" s="669"/>
      <c r="E49" s="669"/>
      <c r="F49" s="669"/>
      <c r="G49" s="669"/>
      <c r="H49" s="669"/>
      <c r="I49" s="669"/>
      <c r="J49" s="669"/>
      <c r="K49" s="669"/>
      <c r="L49" s="669"/>
      <c r="M49" s="669"/>
      <c r="N49" s="669"/>
      <c r="O49" s="669"/>
      <c r="P49" s="669"/>
    </row>
    <row r="50" spans="1:16" s="17" customFormat="1" ht="25.5" customHeight="1" x14ac:dyDescent="0.3">
      <c r="A50" s="669"/>
      <c r="B50" s="669"/>
      <c r="C50" s="669"/>
      <c r="D50" s="669"/>
      <c r="E50" s="669"/>
      <c r="F50" s="669"/>
      <c r="G50" s="669"/>
      <c r="H50" s="669"/>
      <c r="I50" s="669"/>
      <c r="J50" s="669"/>
      <c r="K50" s="669"/>
      <c r="L50" s="669"/>
      <c r="M50" s="669"/>
      <c r="N50" s="669"/>
      <c r="O50" s="669"/>
      <c r="P50" s="669"/>
    </row>
    <row r="51" spans="1:16" s="17" customFormat="1" ht="25.5" customHeight="1" x14ac:dyDescent="0.3">
      <c r="A51" s="669"/>
      <c r="B51" s="669"/>
      <c r="C51" s="669"/>
      <c r="D51" s="669"/>
      <c r="E51" s="669"/>
      <c r="F51" s="669"/>
      <c r="G51" s="669"/>
      <c r="H51" s="669"/>
      <c r="I51" s="669"/>
      <c r="J51" s="669"/>
      <c r="K51" s="669"/>
      <c r="L51" s="669"/>
      <c r="M51" s="669"/>
      <c r="N51" s="669"/>
      <c r="O51" s="669"/>
      <c r="P51" s="669"/>
    </row>
    <row r="52" spans="1:16" s="17" customFormat="1" ht="25.5" customHeight="1" x14ac:dyDescent="0.3">
      <c r="A52" s="669"/>
      <c r="B52" s="669"/>
      <c r="C52" s="669"/>
      <c r="D52" s="669"/>
      <c r="E52" s="669"/>
      <c r="F52" s="669"/>
      <c r="G52" s="669"/>
      <c r="H52" s="669"/>
      <c r="I52" s="669"/>
      <c r="J52" s="669"/>
      <c r="K52" s="669"/>
      <c r="L52" s="669"/>
      <c r="M52" s="669"/>
      <c r="N52" s="669"/>
      <c r="O52" s="669"/>
      <c r="P52" s="669"/>
    </row>
    <row r="53" spans="1:16" s="17" customFormat="1" ht="25.5" customHeight="1" x14ac:dyDescent="0.3">
      <c r="A53" s="669"/>
      <c r="B53" s="669"/>
      <c r="C53" s="669"/>
      <c r="D53" s="669"/>
      <c r="E53" s="669"/>
      <c r="F53" s="669"/>
      <c r="G53" s="669"/>
      <c r="H53" s="669"/>
      <c r="I53" s="669"/>
      <c r="J53" s="669"/>
      <c r="K53" s="669"/>
      <c r="L53" s="669"/>
      <c r="M53" s="669"/>
      <c r="N53" s="669"/>
      <c r="O53" s="669"/>
      <c r="P53" s="669"/>
    </row>
    <row r="54" spans="1:16" s="17" customFormat="1" ht="25.5" customHeight="1" x14ac:dyDescent="0.3">
      <c r="A54" s="669"/>
      <c r="B54" s="669"/>
      <c r="C54" s="669"/>
      <c r="D54" s="669"/>
      <c r="E54" s="669"/>
      <c r="F54" s="669"/>
      <c r="G54" s="669"/>
      <c r="H54" s="669"/>
      <c r="I54" s="669"/>
      <c r="J54" s="669"/>
      <c r="K54" s="669"/>
      <c r="L54" s="669"/>
      <c r="M54" s="669"/>
      <c r="N54" s="669"/>
      <c r="O54" s="669"/>
      <c r="P54" s="669"/>
    </row>
    <row r="55" spans="1:16" s="17" customFormat="1" ht="25.5" customHeight="1" x14ac:dyDescent="0.3">
      <c r="A55" s="669"/>
      <c r="B55" s="669"/>
      <c r="C55" s="669"/>
      <c r="D55" s="669"/>
      <c r="E55" s="669"/>
      <c r="F55" s="669"/>
      <c r="G55" s="669"/>
      <c r="H55" s="669"/>
      <c r="I55" s="669"/>
      <c r="J55" s="669"/>
      <c r="K55" s="669"/>
      <c r="L55" s="669"/>
      <c r="M55" s="669"/>
      <c r="N55" s="669"/>
      <c r="O55" s="669"/>
      <c r="P55" s="669"/>
    </row>
    <row r="56" spans="1:16" s="17" customFormat="1" ht="25.5" customHeight="1" x14ac:dyDescent="0.3">
      <c r="A56" s="669"/>
      <c r="B56" s="669"/>
      <c r="C56" s="669"/>
      <c r="D56" s="669"/>
      <c r="E56" s="669"/>
      <c r="F56" s="669"/>
      <c r="G56" s="669"/>
      <c r="H56" s="669"/>
      <c r="I56" s="669"/>
      <c r="J56" s="669"/>
      <c r="K56" s="669"/>
      <c r="L56" s="669"/>
      <c r="M56" s="669"/>
      <c r="N56" s="669"/>
      <c r="O56" s="669"/>
      <c r="P56" s="669"/>
    </row>
    <row r="57" spans="1:16" s="17" customFormat="1" ht="25.5" customHeight="1" x14ac:dyDescent="0.3"/>
    <row r="58" spans="1:16" s="17" customFormat="1" ht="25.5" customHeight="1" x14ac:dyDescent="0.3"/>
    <row r="59" spans="1:16" s="17" customFormat="1" ht="25.5" customHeight="1" x14ac:dyDescent="0.3"/>
  </sheetData>
  <protectedRanges>
    <protectedRange sqref="A25 A27" name="Plage1"/>
  </protectedRanges>
  <mergeCells count="93">
    <mergeCell ref="N14:X14"/>
    <mergeCell ref="N18:X18"/>
    <mergeCell ref="B15:M17"/>
    <mergeCell ref="A40:P56"/>
    <mergeCell ref="Z34:AA34"/>
    <mergeCell ref="A38:C38"/>
    <mergeCell ref="A39:P39"/>
    <mergeCell ref="V33:Y33"/>
    <mergeCell ref="A31:A32"/>
    <mergeCell ref="B31:D31"/>
    <mergeCell ref="V31:Y31"/>
    <mergeCell ref="Z33:AA33"/>
    <mergeCell ref="Z31:AA31"/>
    <mergeCell ref="B32:D32"/>
    <mergeCell ref="V32:Y32"/>
    <mergeCell ref="Z32:AA32"/>
    <mergeCell ref="AB34:AD34"/>
    <mergeCell ref="AE34:AG34"/>
    <mergeCell ref="D36:P36"/>
    <mergeCell ref="A37:C37"/>
    <mergeCell ref="E37:J37"/>
    <mergeCell ref="B34:D34"/>
    <mergeCell ref="E34:G34"/>
    <mergeCell ref="H34:J34"/>
    <mergeCell ref="K34:M34"/>
    <mergeCell ref="N34:P34"/>
    <mergeCell ref="V34:Y34"/>
    <mergeCell ref="AB33:AD33"/>
    <mergeCell ref="AE33:AG33"/>
    <mergeCell ref="AB32:AD32"/>
    <mergeCell ref="AE32:AG32"/>
    <mergeCell ref="AE30:AG30"/>
    <mergeCell ref="AB30:AD30"/>
    <mergeCell ref="AB31:AD31"/>
    <mergeCell ref="AE31:AG31"/>
    <mergeCell ref="B33:D33"/>
    <mergeCell ref="AE23:AG23"/>
    <mergeCell ref="AB23:AD23"/>
    <mergeCell ref="Z23:AA23"/>
    <mergeCell ref="AB25:AD25"/>
    <mergeCell ref="AE25:AG25"/>
    <mergeCell ref="A27:Y30"/>
    <mergeCell ref="Z26:AA26"/>
    <mergeCell ref="AB26:AD26"/>
    <mergeCell ref="AE26:AG26"/>
    <mergeCell ref="AE29:AG29"/>
    <mergeCell ref="Z27:AA27"/>
    <mergeCell ref="AB27:AD27"/>
    <mergeCell ref="AE27:AG27"/>
    <mergeCell ref="Z28:AA28"/>
    <mergeCell ref="AB28:AD28"/>
    <mergeCell ref="Q10:X10"/>
    <mergeCell ref="Q9:X9"/>
    <mergeCell ref="N2:Y2"/>
    <mergeCell ref="Q12:X12"/>
    <mergeCell ref="A3:Y3"/>
    <mergeCell ref="A4:Y4"/>
    <mergeCell ref="E5:Y5"/>
    <mergeCell ref="E6:Y6"/>
    <mergeCell ref="A11:A13"/>
    <mergeCell ref="A8:B8"/>
    <mergeCell ref="A2:C2"/>
    <mergeCell ref="A5:C5"/>
    <mergeCell ref="A6:C6"/>
    <mergeCell ref="B14:M14"/>
    <mergeCell ref="B11:M13"/>
    <mergeCell ref="Z29:AA29"/>
    <mergeCell ref="AB29:AD29"/>
    <mergeCell ref="Z30:AA30"/>
    <mergeCell ref="B1:Y1"/>
    <mergeCell ref="A25:Y25"/>
    <mergeCell ref="V22:Y22"/>
    <mergeCell ref="V21:Y21"/>
    <mergeCell ref="A19:A21"/>
    <mergeCell ref="B19:M21"/>
    <mergeCell ref="Q20:X20"/>
    <mergeCell ref="B22:D22"/>
    <mergeCell ref="E22:G22"/>
    <mergeCell ref="H22:J22"/>
    <mergeCell ref="K22:M22"/>
    <mergeCell ref="N22:P22"/>
    <mergeCell ref="Z12:AC14"/>
    <mergeCell ref="A23:Y23"/>
    <mergeCell ref="A15:A17"/>
    <mergeCell ref="Q16:X16"/>
    <mergeCell ref="B18:M18"/>
    <mergeCell ref="AE28:AG28"/>
    <mergeCell ref="AB22:AD22"/>
    <mergeCell ref="AE22:AG22"/>
    <mergeCell ref="Z21:AA21"/>
    <mergeCell ref="AB21:AD21"/>
    <mergeCell ref="AE21:AG21"/>
    <mergeCell ref="Z22:AA22"/>
  </mergeCells>
  <printOptions horizontalCentered="1" verticalCentered="1"/>
  <pageMargins left="0.39370078740157483" right="0.35433070866141736" top="0.39370078740157483" bottom="0.47244094488188981" header="0.31496062992125984" footer="0.31496062992125984"/>
  <pageSetup paperSize="9" scale="58" orientation="portrait" r:id="rId1"/>
  <headerFooter>
    <oddFooter xml:space="preserve">&amp;L&amp;"-,Italique"&amp;12Académie de Versailles - CAP Equipier Polyvalent du Commerce - Bertrand CHAPEL IEN Economie-gestion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tabColor rgb="FFFFFF00"/>
  </sheetPr>
  <dimension ref="A1:BZ379"/>
  <sheetViews>
    <sheetView showGridLines="0" zoomScale="60" zoomScaleNormal="60" workbookViewId="0">
      <selection sqref="A1:C2"/>
    </sheetView>
  </sheetViews>
  <sheetFormatPr baseColWidth="10" defaultColWidth="11" defaultRowHeight="14.4" x14ac:dyDescent="0.3"/>
  <cols>
    <col min="1" max="1" width="2.5" style="3" customWidth="1"/>
    <col min="2" max="2" width="31.5" style="3" customWidth="1"/>
    <col min="3" max="3" width="28.69921875" style="3" customWidth="1"/>
    <col min="4" max="4" width="1.19921875" style="29" customWidth="1"/>
    <col min="5" max="5" width="48.5" style="8" customWidth="1"/>
    <col min="6" max="6" width="38.69921875" style="3" customWidth="1"/>
    <col min="7" max="7" width="1" style="29" customWidth="1"/>
    <col min="8" max="8" width="3.5" style="3" customWidth="1"/>
    <col min="9" max="9" width="24.69921875" style="3" customWidth="1"/>
    <col min="10" max="10" width="7.796875" style="3" customWidth="1"/>
    <col min="11" max="12" width="0.5" style="3" customWidth="1"/>
    <col min="13" max="13" width="3.796875" style="3" customWidth="1"/>
    <col min="14" max="14" width="7.5" style="3" customWidth="1"/>
    <col min="15" max="15" width="1" style="3" customWidth="1"/>
    <col min="16" max="16" width="4.296875" style="3" customWidth="1"/>
    <col min="17" max="17" width="6.5" style="3" customWidth="1"/>
    <col min="18" max="18" width="8.296875" style="3" customWidth="1"/>
    <col min="19" max="19" width="1.19921875" style="7" customWidth="1"/>
    <col min="20" max="20" width="41.5" style="7" customWidth="1"/>
    <col min="21" max="32" width="11" style="7"/>
    <col min="33" max="16384" width="11" style="3"/>
  </cols>
  <sheetData>
    <row r="1" spans="1:32" ht="18" customHeight="1" x14ac:dyDescent="0.3">
      <c r="A1" s="700" t="s">
        <v>275</v>
      </c>
      <c r="B1" s="701"/>
      <c r="C1" s="702"/>
      <c r="D1" s="706" t="s">
        <v>271</v>
      </c>
      <c r="E1" s="707"/>
      <c r="F1" s="707"/>
      <c r="G1" s="707"/>
      <c r="H1" s="707"/>
      <c r="I1" s="707"/>
      <c r="J1" s="707"/>
      <c r="K1" s="707"/>
      <c r="L1" s="707"/>
      <c r="M1" s="707"/>
      <c r="N1" s="707"/>
      <c r="O1" s="707"/>
      <c r="P1" s="707"/>
      <c r="Q1" s="708"/>
      <c r="R1" s="16"/>
      <c r="S1" s="29"/>
      <c r="T1" s="29"/>
      <c r="U1" s="29"/>
      <c r="V1" s="29"/>
      <c r="W1" s="29"/>
      <c r="X1" s="29"/>
      <c r="Y1" s="29"/>
      <c r="Z1" s="29"/>
      <c r="AA1" s="29"/>
      <c r="AB1" s="29"/>
      <c r="AC1" s="29"/>
      <c r="AD1" s="29"/>
      <c r="AE1" s="29"/>
      <c r="AF1" s="29"/>
    </row>
    <row r="2" spans="1:32" ht="37" customHeight="1" thickBot="1" x14ac:dyDescent="0.35">
      <c r="A2" s="703"/>
      <c r="B2" s="704"/>
      <c r="C2" s="705"/>
      <c r="D2" s="709"/>
      <c r="E2" s="710"/>
      <c r="F2" s="710"/>
      <c r="G2" s="710"/>
      <c r="H2" s="710"/>
      <c r="I2" s="710"/>
      <c r="J2" s="710"/>
      <c r="K2" s="710"/>
      <c r="L2" s="710"/>
      <c r="M2" s="710"/>
      <c r="N2" s="710"/>
      <c r="O2" s="710"/>
      <c r="P2" s="710"/>
      <c r="Q2" s="711"/>
      <c r="S2" s="29"/>
      <c r="T2" s="29"/>
      <c r="U2" s="29"/>
      <c r="V2" s="29"/>
      <c r="W2" s="29"/>
      <c r="X2" s="29"/>
      <c r="Y2" s="29"/>
      <c r="Z2" s="29"/>
      <c r="AA2" s="29"/>
      <c r="AB2" s="29"/>
      <c r="AC2" s="29"/>
      <c r="AD2" s="29"/>
      <c r="AE2" s="29"/>
      <c r="AF2" s="29"/>
    </row>
    <row r="3" spans="1:32" s="29" customFormat="1" ht="2.25" customHeight="1" thickBot="1" x14ac:dyDescent="0.35">
      <c r="B3" s="130"/>
      <c r="C3" s="109"/>
      <c r="D3" s="109"/>
      <c r="E3" s="109"/>
      <c r="F3" s="109"/>
      <c r="G3" s="109"/>
      <c r="H3" s="109"/>
      <c r="I3" s="109"/>
      <c r="J3" s="109"/>
      <c r="K3" s="109"/>
      <c r="L3" s="109"/>
      <c r="M3" s="109"/>
      <c r="N3" s="109"/>
      <c r="O3" s="109"/>
      <c r="P3" s="109"/>
      <c r="Q3" s="131"/>
    </row>
    <row r="4" spans="1:32" s="4" customFormat="1" ht="35.200000000000003" customHeight="1" thickBot="1" x14ac:dyDescent="0.35">
      <c r="F4" s="673" t="s">
        <v>0</v>
      </c>
      <c r="G4" s="673"/>
      <c r="H4" s="673"/>
      <c r="I4" s="673"/>
      <c r="J4" s="673"/>
      <c r="K4" s="673"/>
      <c r="L4" s="673"/>
      <c r="M4" s="673"/>
      <c r="N4" s="690">
        <f>+'1-Candidat, établissement'!$G$2</f>
        <v>2023</v>
      </c>
      <c r="O4" s="691"/>
      <c r="P4" s="691"/>
      <c r="Q4" s="692"/>
      <c r="S4" s="29"/>
      <c r="T4" s="29"/>
      <c r="U4" s="29"/>
      <c r="V4" s="29"/>
      <c r="W4" s="29"/>
      <c r="X4" s="29"/>
      <c r="Y4" s="29"/>
      <c r="Z4" s="29"/>
      <c r="AA4" s="29"/>
      <c r="AB4" s="29"/>
      <c r="AC4" s="29"/>
      <c r="AD4" s="29"/>
      <c r="AE4" s="29"/>
      <c r="AF4" s="29"/>
    </row>
    <row r="5" spans="1:32" s="4" customFormat="1" ht="26.35" customHeight="1" x14ac:dyDescent="0.3">
      <c r="A5" s="698" t="s">
        <v>161</v>
      </c>
      <c r="B5" s="698"/>
      <c r="C5" s="698"/>
      <c r="D5" s="698"/>
      <c r="E5" s="698"/>
      <c r="F5" s="698"/>
      <c r="G5" s="698"/>
      <c r="H5" s="698"/>
      <c r="I5" s="698"/>
      <c r="J5" s="698"/>
      <c r="K5" s="698"/>
      <c r="L5" s="698"/>
      <c r="M5" s="698"/>
      <c r="N5" s="698"/>
      <c r="O5" s="698"/>
      <c r="P5" s="698"/>
      <c r="Q5" s="699"/>
      <c r="S5" s="29"/>
      <c r="T5" s="29"/>
      <c r="U5" s="29"/>
      <c r="V5" s="29"/>
      <c r="W5" s="29"/>
      <c r="X5" s="29"/>
      <c r="Y5" s="29"/>
      <c r="Z5" s="29"/>
      <c r="AA5" s="29"/>
      <c r="AB5" s="29"/>
      <c r="AC5" s="29"/>
      <c r="AD5" s="29"/>
      <c r="AE5" s="29"/>
      <c r="AF5" s="29"/>
    </row>
    <row r="6" spans="1:32" ht="5.95" customHeight="1" x14ac:dyDescent="0.6">
      <c r="A6" s="697"/>
      <c r="B6" s="697"/>
      <c r="C6" s="697"/>
      <c r="D6" s="200"/>
      <c r="E6" s="133"/>
      <c r="F6" s="133"/>
      <c r="G6" s="200"/>
      <c r="H6" s="133"/>
      <c r="I6" s="133"/>
      <c r="J6" s="133"/>
      <c r="K6" s="133"/>
      <c r="L6" s="133"/>
      <c r="M6" s="133"/>
      <c r="N6" s="133"/>
      <c r="O6" s="133"/>
      <c r="P6" s="133"/>
      <c r="Q6" s="134"/>
      <c r="S6" s="29"/>
      <c r="T6" s="29"/>
      <c r="U6" s="29"/>
      <c r="V6" s="29"/>
      <c r="W6" s="29"/>
      <c r="X6" s="29"/>
      <c r="Y6" s="29"/>
      <c r="Z6" s="29"/>
      <c r="AA6" s="29"/>
      <c r="AB6" s="29"/>
      <c r="AC6" s="29"/>
      <c r="AD6" s="29"/>
      <c r="AE6" s="29"/>
      <c r="AF6" s="29"/>
    </row>
    <row r="7" spans="1:32" ht="27" customHeight="1" thickBot="1" x14ac:dyDescent="0.55000000000000004">
      <c r="A7" s="351" t="s">
        <v>248</v>
      </c>
      <c r="B7" s="351"/>
      <c r="C7" s="351"/>
      <c r="D7" s="351"/>
      <c r="E7" s="351"/>
      <c r="F7" s="696"/>
      <c r="G7" s="197"/>
      <c r="H7" s="693" t="s">
        <v>2</v>
      </c>
      <c r="I7" s="694"/>
      <c r="J7" s="694"/>
      <c r="K7" s="694"/>
      <c r="L7" s="694"/>
      <c r="M7" s="694"/>
      <c r="N7" s="694"/>
      <c r="O7" s="694"/>
      <c r="P7" s="694"/>
      <c r="Q7" s="695"/>
      <c r="S7" s="29"/>
      <c r="T7" s="29"/>
      <c r="U7" s="29"/>
      <c r="V7" s="29"/>
      <c r="W7" s="29"/>
      <c r="X7" s="29"/>
      <c r="Y7" s="29"/>
      <c r="Z7" s="29"/>
      <c r="AA7" s="29"/>
      <c r="AB7" s="29"/>
      <c r="AC7" s="29"/>
      <c r="AD7" s="29"/>
      <c r="AE7" s="29"/>
      <c r="AF7" s="29"/>
    </row>
    <row r="8" spans="1:32" ht="41.55" customHeight="1" thickBot="1" x14ac:dyDescent="0.35">
      <c r="A8" s="724" t="str">
        <f>IF(+'1-Candidat, établissement'!E29="","",+'1-Candidat, établissement'!E29)</f>
        <v/>
      </c>
      <c r="B8" s="725"/>
      <c r="C8" s="725"/>
      <c r="D8" s="725"/>
      <c r="E8" s="725"/>
      <c r="F8" s="726"/>
      <c r="G8" s="110"/>
      <c r="H8" s="731" t="str">
        <f>IF('1-Candidat, établissement'!E19="","",('1-Candidat, établissement'!E19))</f>
        <v/>
      </c>
      <c r="I8" s="733"/>
      <c r="J8" s="731" t="str">
        <f>IF('1-Candidat, établissement'!E17="","",('1-Candidat, établissement'!E17))</f>
        <v/>
      </c>
      <c r="K8" s="732"/>
      <c r="L8" s="732"/>
      <c r="M8" s="732"/>
      <c r="N8" s="732"/>
      <c r="O8" s="732"/>
      <c r="P8" s="732"/>
      <c r="Q8" s="733"/>
      <c r="S8" s="29"/>
      <c r="T8" s="29"/>
      <c r="U8" s="29"/>
      <c r="V8" s="29"/>
      <c r="W8" s="29"/>
      <c r="X8" s="29"/>
      <c r="Y8" s="29"/>
      <c r="Z8" s="29"/>
      <c r="AA8" s="29"/>
      <c r="AB8" s="29"/>
      <c r="AC8" s="29"/>
      <c r="AD8" s="29"/>
      <c r="AE8" s="29"/>
      <c r="AF8" s="29"/>
    </row>
    <row r="9" spans="1:32" ht="9" customHeight="1" thickBot="1" x14ac:dyDescent="0.35">
      <c r="A9" s="697"/>
      <c r="B9" s="697"/>
      <c r="C9" s="697"/>
      <c r="D9" s="697"/>
      <c r="E9" s="697"/>
      <c r="F9" s="697"/>
      <c r="G9" s="697"/>
      <c r="H9" s="697"/>
      <c r="I9" s="697"/>
      <c r="J9" s="697"/>
      <c r="K9" s="697"/>
      <c r="L9" s="697"/>
      <c r="M9" s="697"/>
      <c r="N9" s="697"/>
      <c r="O9" s="697"/>
      <c r="P9" s="697"/>
      <c r="Q9" s="723"/>
      <c r="S9" s="29"/>
      <c r="T9" s="29"/>
      <c r="U9" s="29"/>
      <c r="V9" s="29"/>
      <c r="W9" s="29"/>
      <c r="X9" s="29"/>
      <c r="Y9" s="29"/>
      <c r="Z9" s="29"/>
      <c r="AA9" s="29"/>
      <c r="AB9" s="29"/>
      <c r="AC9" s="29"/>
      <c r="AD9" s="29"/>
      <c r="AE9" s="29"/>
      <c r="AF9" s="29"/>
    </row>
    <row r="10" spans="1:32" ht="30.6" customHeight="1" thickBot="1" x14ac:dyDescent="0.35">
      <c r="A10" s="719" t="s">
        <v>277</v>
      </c>
      <c r="B10" s="720"/>
      <c r="C10" s="727"/>
      <c r="D10" s="683"/>
      <c r="E10" s="686"/>
      <c r="F10" s="686"/>
      <c r="G10" s="687"/>
      <c r="H10" s="748" t="s">
        <v>256</v>
      </c>
      <c r="I10" s="749"/>
      <c r="J10" s="749"/>
      <c r="K10" s="749"/>
      <c r="L10" s="749"/>
      <c r="M10" s="749"/>
      <c r="N10" s="749"/>
      <c r="O10" s="749"/>
      <c r="P10" s="749"/>
      <c r="Q10" s="750"/>
      <c r="S10" s="29"/>
      <c r="T10" s="29"/>
      <c r="U10" s="29"/>
      <c r="V10" s="29"/>
      <c r="W10" s="29"/>
      <c r="X10" s="29"/>
      <c r="Y10" s="29"/>
      <c r="Z10" s="29"/>
      <c r="AA10" s="29"/>
      <c r="AB10" s="29"/>
      <c r="AC10" s="29"/>
      <c r="AD10" s="29"/>
      <c r="AE10" s="29"/>
      <c r="AF10" s="29"/>
    </row>
    <row r="11" spans="1:32" ht="55" customHeight="1" thickBot="1" x14ac:dyDescent="0.35">
      <c r="A11" s="721"/>
      <c r="B11" s="722"/>
      <c r="C11" s="728"/>
      <c r="D11" s="683"/>
      <c r="E11" s="688"/>
      <c r="F11" s="688"/>
      <c r="G11" s="689"/>
      <c r="H11" s="740">
        <f>'1-Candidat, établissement'!E21</f>
        <v>0</v>
      </c>
      <c r="I11" s="741"/>
      <c r="J11" s="742"/>
      <c r="K11" s="742"/>
      <c r="L11" s="742"/>
      <c r="M11" s="742"/>
      <c r="N11" s="742"/>
      <c r="O11" s="742"/>
      <c r="P11" s="742"/>
      <c r="Q11" s="743"/>
      <c r="S11" s="29"/>
      <c r="T11" s="29"/>
      <c r="U11" s="29"/>
      <c r="V11" s="29"/>
      <c r="W11" s="29"/>
      <c r="X11" s="29"/>
      <c r="Y11" s="29"/>
      <c r="Z11" s="29"/>
      <c r="AA11" s="29"/>
      <c r="AB11" s="29"/>
      <c r="AC11" s="29"/>
      <c r="AD11" s="29"/>
      <c r="AE11" s="29"/>
      <c r="AF11" s="29"/>
    </row>
    <row r="12" spans="1:32" ht="21.6" customHeight="1" x14ac:dyDescent="0.3">
      <c r="A12" s="713" t="s">
        <v>245</v>
      </c>
      <c r="B12" s="714"/>
      <c r="C12" s="714"/>
      <c r="D12" s="714"/>
      <c r="E12" s="715"/>
      <c r="F12" s="729" t="s">
        <v>250</v>
      </c>
      <c r="G12" s="201"/>
      <c r="H12" s="744" t="str">
        <f>'1-Candidat, établissement'!E25</f>
        <v xml:space="preserve">CAP 2 ans </v>
      </c>
      <c r="I12" s="745"/>
      <c r="J12" s="734"/>
      <c r="K12" s="735"/>
      <c r="L12" s="735"/>
      <c r="M12" s="735"/>
      <c r="N12" s="735"/>
      <c r="O12" s="735"/>
      <c r="P12" s="735"/>
      <c r="Q12" s="736"/>
      <c r="S12" s="29"/>
      <c r="T12" s="29"/>
      <c r="U12" s="29"/>
      <c r="V12" s="29"/>
      <c r="W12" s="29"/>
      <c r="X12" s="29"/>
      <c r="Y12" s="29"/>
      <c r="Z12" s="29"/>
      <c r="AA12" s="29"/>
      <c r="AB12" s="29"/>
      <c r="AC12" s="29"/>
      <c r="AD12" s="29"/>
      <c r="AE12" s="29"/>
      <c r="AF12" s="29"/>
    </row>
    <row r="13" spans="1:32" ht="27" customHeight="1" thickBot="1" x14ac:dyDescent="0.35">
      <c r="A13" s="716"/>
      <c r="B13" s="717"/>
      <c r="C13" s="717"/>
      <c r="D13" s="717"/>
      <c r="E13" s="718"/>
      <c r="F13" s="730"/>
      <c r="G13" s="202"/>
      <c r="H13" s="746"/>
      <c r="I13" s="747"/>
      <c r="J13" s="737"/>
      <c r="K13" s="738"/>
      <c r="L13" s="738"/>
      <c r="M13" s="738"/>
      <c r="N13" s="738"/>
      <c r="O13" s="738"/>
      <c r="P13" s="738"/>
      <c r="Q13" s="739"/>
      <c r="S13" s="29"/>
      <c r="T13" s="29"/>
      <c r="U13" s="29"/>
      <c r="V13" s="29"/>
      <c r="W13" s="29"/>
      <c r="X13" s="29"/>
      <c r="Y13" s="29"/>
      <c r="Z13" s="29"/>
      <c r="AA13" s="29"/>
      <c r="AB13" s="29"/>
      <c r="AC13" s="29"/>
      <c r="AD13" s="29"/>
      <c r="AE13" s="29"/>
      <c r="AF13" s="29"/>
    </row>
    <row r="14" spans="1:32" ht="54.7" customHeight="1" thickBot="1" x14ac:dyDescent="0.35">
      <c r="A14" s="712" t="s">
        <v>162</v>
      </c>
      <c r="B14" s="681"/>
      <c r="C14" s="203" t="s">
        <v>264</v>
      </c>
      <c r="D14" s="680" t="s">
        <v>163</v>
      </c>
      <c r="E14" s="681"/>
      <c r="F14" s="204" t="s">
        <v>164</v>
      </c>
      <c r="G14" s="205"/>
      <c r="H14" s="752" t="s">
        <v>249</v>
      </c>
      <c r="I14" s="753"/>
      <c r="J14" s="674" t="s">
        <v>269</v>
      </c>
      <c r="K14" s="675"/>
      <c r="L14" s="675"/>
      <c r="M14" s="675"/>
      <c r="N14" s="675"/>
      <c r="O14" s="675"/>
      <c r="P14" s="675"/>
      <c r="Q14" s="676"/>
      <c r="S14" s="29"/>
      <c r="T14" s="29"/>
      <c r="U14" s="29"/>
      <c r="V14" s="29"/>
      <c r="W14" s="29"/>
      <c r="X14" s="29"/>
      <c r="Y14" s="29"/>
      <c r="Z14" s="29"/>
      <c r="AA14" s="29"/>
      <c r="AB14" s="29"/>
      <c r="AC14" s="29"/>
      <c r="AD14" s="29"/>
      <c r="AE14" s="29"/>
      <c r="AF14" s="29"/>
    </row>
    <row r="15" spans="1:32" ht="82.55" customHeight="1" thickBot="1" x14ac:dyDescent="0.35">
      <c r="A15" s="206">
        <v>1</v>
      </c>
      <c r="B15" s="145" t="s">
        <v>258</v>
      </c>
      <c r="C15" s="198"/>
      <c r="D15" s="682"/>
      <c r="E15" s="682"/>
      <c r="F15" s="751"/>
      <c r="G15" s="751"/>
      <c r="H15" s="684">
        <f>(C15*5)</f>
        <v>0</v>
      </c>
      <c r="I15" s="685"/>
      <c r="J15" s="754">
        <f>SUM(H15:I20)</f>
        <v>0</v>
      </c>
      <c r="K15" s="755"/>
      <c r="L15" s="755"/>
      <c r="M15" s="755"/>
      <c r="N15" s="755"/>
      <c r="O15" s="755"/>
      <c r="P15" s="755"/>
      <c r="Q15" s="756"/>
      <c r="S15" s="29"/>
      <c r="T15" s="29"/>
      <c r="U15" s="29"/>
      <c r="V15" s="29"/>
      <c r="W15" s="29"/>
      <c r="X15" s="29"/>
      <c r="Y15" s="29"/>
      <c r="Z15" s="29"/>
      <c r="AA15" s="29"/>
      <c r="AB15" s="29"/>
      <c r="AC15" s="29"/>
      <c r="AD15" s="29"/>
      <c r="AE15" s="29"/>
      <c r="AF15" s="29"/>
    </row>
    <row r="16" spans="1:32" ht="73" customHeight="1" thickBot="1" x14ac:dyDescent="0.35">
      <c r="A16" s="206">
        <v>2</v>
      </c>
      <c r="B16" s="145" t="s">
        <v>258</v>
      </c>
      <c r="C16" s="198"/>
      <c r="D16" s="682"/>
      <c r="E16" s="682"/>
      <c r="F16" s="751"/>
      <c r="G16" s="751"/>
      <c r="H16" s="684">
        <f t="shared" ref="H16:H20" si="0">(C16*5)</f>
        <v>0</v>
      </c>
      <c r="I16" s="685"/>
      <c r="J16" s="757"/>
      <c r="K16" s="758"/>
      <c r="L16" s="758"/>
      <c r="M16" s="758"/>
      <c r="N16" s="758"/>
      <c r="O16" s="758"/>
      <c r="P16" s="758"/>
      <c r="Q16" s="759"/>
      <c r="S16" s="29"/>
      <c r="T16" s="29"/>
      <c r="U16" s="29"/>
      <c r="V16" s="29"/>
      <c r="W16" s="29"/>
      <c r="X16" s="29"/>
      <c r="Y16" s="29"/>
      <c r="Z16" s="29"/>
      <c r="AA16" s="29"/>
      <c r="AB16" s="29"/>
      <c r="AC16" s="29"/>
      <c r="AD16" s="29"/>
      <c r="AE16" s="29"/>
      <c r="AF16" s="29"/>
    </row>
    <row r="17" spans="1:78" ht="79.5" customHeight="1" thickBot="1" x14ac:dyDescent="0.35">
      <c r="A17" s="206">
        <v>3</v>
      </c>
      <c r="B17" s="145" t="s">
        <v>258</v>
      </c>
      <c r="C17" s="198"/>
      <c r="D17" s="682"/>
      <c r="E17" s="682"/>
      <c r="F17" s="751"/>
      <c r="G17" s="751"/>
      <c r="H17" s="684">
        <f t="shared" si="0"/>
        <v>0</v>
      </c>
      <c r="I17" s="685"/>
      <c r="J17" s="67"/>
      <c r="K17" s="67"/>
      <c r="L17" s="67"/>
      <c r="M17" s="67"/>
      <c r="N17" s="67"/>
      <c r="O17" s="67"/>
      <c r="P17" s="67"/>
      <c r="Q17" s="135"/>
      <c r="S17" s="29"/>
      <c r="T17" s="29"/>
      <c r="U17" s="29"/>
      <c r="V17" s="29"/>
      <c r="W17" s="29"/>
      <c r="X17" s="29"/>
      <c r="Y17" s="29"/>
      <c r="Z17" s="29"/>
      <c r="AA17" s="29"/>
      <c r="AB17" s="29"/>
      <c r="AC17" s="29"/>
      <c r="AD17" s="29"/>
      <c r="AE17" s="29"/>
      <c r="AF17" s="29"/>
    </row>
    <row r="18" spans="1:78" ht="80.2" customHeight="1" thickBot="1" x14ac:dyDescent="0.35">
      <c r="A18" s="206">
        <v>4</v>
      </c>
      <c r="B18" s="145" t="s">
        <v>258</v>
      </c>
      <c r="C18" s="198"/>
      <c r="D18" s="682"/>
      <c r="E18" s="682"/>
      <c r="F18" s="751"/>
      <c r="G18" s="751"/>
      <c r="H18" s="684">
        <f t="shared" si="0"/>
        <v>0</v>
      </c>
      <c r="I18" s="685"/>
      <c r="J18" s="674" t="s">
        <v>270</v>
      </c>
      <c r="K18" s="675"/>
      <c r="L18" s="675"/>
      <c r="M18" s="675"/>
      <c r="N18" s="675"/>
      <c r="O18" s="675"/>
      <c r="P18" s="675"/>
      <c r="Q18" s="676"/>
      <c r="S18" s="29"/>
      <c r="T18" s="29"/>
      <c r="U18" s="29"/>
      <c r="V18" s="29"/>
      <c r="W18" s="29"/>
      <c r="X18" s="29"/>
      <c r="Y18" s="29"/>
      <c r="Z18" s="29"/>
      <c r="AA18" s="29"/>
      <c r="AB18" s="29"/>
      <c r="AC18" s="29"/>
      <c r="AD18" s="29"/>
      <c r="AE18" s="29"/>
      <c r="AF18" s="29"/>
    </row>
    <row r="19" spans="1:78" ht="73.55" customHeight="1" thickBot="1" x14ac:dyDescent="0.35">
      <c r="A19" s="206">
        <v>5</v>
      </c>
      <c r="B19" s="145" t="s">
        <v>258</v>
      </c>
      <c r="C19" s="198"/>
      <c r="D19" s="682"/>
      <c r="E19" s="682"/>
      <c r="F19" s="751"/>
      <c r="G19" s="751"/>
      <c r="H19" s="684">
        <f t="shared" si="0"/>
        <v>0</v>
      </c>
      <c r="I19" s="685"/>
      <c r="J19" s="677">
        <f>J15/5</f>
        <v>0</v>
      </c>
      <c r="K19" s="678"/>
      <c r="L19" s="678"/>
      <c r="M19" s="678"/>
      <c r="N19" s="678"/>
      <c r="O19" s="678"/>
      <c r="P19" s="678"/>
      <c r="Q19" s="679"/>
      <c r="S19" s="29"/>
      <c r="T19" s="29"/>
      <c r="U19" s="29"/>
      <c r="V19" s="29"/>
      <c r="W19" s="29"/>
      <c r="X19" s="29"/>
      <c r="Y19" s="29"/>
      <c r="Z19" s="29"/>
      <c r="AA19" s="29"/>
      <c r="AB19" s="29"/>
      <c r="AC19" s="29"/>
      <c r="AD19" s="29"/>
      <c r="AE19" s="29"/>
      <c r="AF19" s="29"/>
    </row>
    <row r="20" spans="1:78" ht="79.099999999999994" customHeight="1" thickBot="1" x14ac:dyDescent="0.35">
      <c r="A20" s="206">
        <v>6</v>
      </c>
      <c r="B20" s="145" t="s">
        <v>258</v>
      </c>
      <c r="C20" s="198"/>
      <c r="D20" s="682"/>
      <c r="E20" s="682"/>
      <c r="F20" s="751"/>
      <c r="G20" s="751"/>
      <c r="H20" s="684">
        <f t="shared" si="0"/>
        <v>0</v>
      </c>
      <c r="I20" s="685"/>
      <c r="J20" s="193"/>
      <c r="K20" s="194"/>
      <c r="L20" s="194"/>
      <c r="M20" s="194"/>
      <c r="N20" s="194"/>
      <c r="O20" s="194"/>
      <c r="P20" s="194"/>
      <c r="Q20" s="195"/>
      <c r="S20" s="29"/>
      <c r="T20" s="29"/>
      <c r="U20" s="29"/>
      <c r="V20" s="29"/>
      <c r="W20" s="29"/>
      <c r="X20" s="29"/>
      <c r="Y20" s="29"/>
      <c r="Z20" s="29"/>
      <c r="AA20" s="29"/>
      <c r="AB20" s="29"/>
      <c r="AC20" s="29"/>
      <c r="AD20" s="29"/>
      <c r="AE20" s="29"/>
      <c r="AF20" s="29"/>
    </row>
    <row r="21" spans="1:78" ht="3.75" customHeight="1" x14ac:dyDescent="0.35">
      <c r="B21" s="48"/>
      <c r="C21" s="48"/>
      <c r="D21" s="207"/>
      <c r="E21" s="48"/>
      <c r="F21" s="48"/>
      <c r="G21" s="207"/>
      <c r="H21" s="148"/>
      <c r="I21" s="148"/>
      <c r="J21" s="148"/>
      <c r="K21" s="148"/>
      <c r="L21" s="148"/>
      <c r="M21" s="49"/>
      <c r="N21" s="49"/>
      <c r="O21" s="49"/>
      <c r="P21" s="49"/>
      <c r="Q21" s="50"/>
      <c r="S21" s="29"/>
      <c r="T21" s="29"/>
      <c r="U21" s="29"/>
      <c r="V21" s="29"/>
      <c r="W21" s="29"/>
      <c r="X21" s="29"/>
      <c r="Y21" s="29"/>
      <c r="Z21" s="29"/>
      <c r="AA21" s="29"/>
      <c r="AB21" s="29"/>
      <c r="AC21" s="29"/>
      <c r="AD21" s="29"/>
      <c r="AE21" s="29"/>
      <c r="AF21" s="29"/>
    </row>
    <row r="22" spans="1:78" ht="16.5" customHeight="1" x14ac:dyDescent="0.35">
      <c r="B22" s="50"/>
      <c r="C22" s="50"/>
      <c r="D22" s="50"/>
      <c r="E22" s="39"/>
      <c r="F22" s="49"/>
      <c r="G22" s="49"/>
      <c r="H22" s="50"/>
      <c r="I22" s="50"/>
      <c r="J22" s="50"/>
      <c r="K22" s="50"/>
      <c r="L22" s="50"/>
      <c r="M22" s="51"/>
      <c r="N22" s="51"/>
      <c r="O22" s="51"/>
      <c r="P22" s="51"/>
      <c r="Q22" s="51"/>
      <c r="S22" s="29"/>
      <c r="T22" s="29"/>
      <c r="U22" s="29"/>
      <c r="V22" s="29"/>
      <c r="W22" s="29"/>
      <c r="X22" s="29"/>
      <c r="Y22" s="29"/>
      <c r="Z22" s="29"/>
      <c r="AA22" s="29"/>
      <c r="AB22" s="29"/>
      <c r="AC22" s="29"/>
      <c r="AD22" s="29"/>
      <c r="AE22" s="29"/>
      <c r="AF22" s="29"/>
    </row>
    <row r="23" spans="1:78" x14ac:dyDescent="0.3">
      <c r="B23" s="29"/>
      <c r="C23" s="29"/>
      <c r="E23" s="31"/>
      <c r="F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row>
    <row r="24" spans="1:78" x14ac:dyDescent="0.3">
      <c r="B24" s="29"/>
      <c r="C24" s="29"/>
      <c r="E24" s="31"/>
      <c r="F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row>
    <row r="25" spans="1:78" x14ac:dyDescent="0.3">
      <c r="B25" s="29"/>
      <c r="C25" s="29"/>
      <c r="E25" s="31"/>
      <c r="F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row>
    <row r="26" spans="1:78" x14ac:dyDescent="0.3">
      <c r="B26" s="29"/>
      <c r="C26" s="29"/>
      <c r="E26" s="31"/>
      <c r="F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row>
    <row r="27" spans="1:78" x14ac:dyDescent="0.3">
      <c r="B27" s="29"/>
      <c r="C27" s="29"/>
      <c r="E27" s="31"/>
      <c r="F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row>
    <row r="28" spans="1:78" x14ac:dyDescent="0.3">
      <c r="B28" s="29"/>
      <c r="C28" s="29"/>
      <c r="E28" s="31"/>
      <c r="F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row>
    <row r="29" spans="1:78" x14ac:dyDescent="0.3">
      <c r="B29" s="29"/>
      <c r="C29" s="29"/>
      <c r="E29" s="31"/>
      <c r="F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row>
    <row r="30" spans="1:78" x14ac:dyDescent="0.3">
      <c r="B30" s="29"/>
      <c r="C30" s="29"/>
      <c r="E30" s="31"/>
      <c r="F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row>
    <row r="31" spans="1:78" x14ac:dyDescent="0.3">
      <c r="B31" s="29"/>
      <c r="C31" s="29"/>
      <c r="E31" s="31"/>
      <c r="F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row>
    <row r="32" spans="1:78" x14ac:dyDescent="0.3">
      <c r="B32" s="29"/>
      <c r="C32" s="29"/>
      <c r="E32" s="31"/>
      <c r="F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row>
    <row r="33" spans="2:78" x14ac:dyDescent="0.3">
      <c r="B33" s="29"/>
      <c r="C33" s="29"/>
      <c r="E33" s="31"/>
      <c r="F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row>
    <row r="34" spans="2:78" x14ac:dyDescent="0.3">
      <c r="B34" s="29"/>
      <c r="C34" s="29"/>
      <c r="E34" s="31"/>
      <c r="F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row>
    <row r="35" spans="2:78" x14ac:dyDescent="0.3">
      <c r="B35" s="29"/>
      <c r="C35" s="29"/>
      <c r="E35" s="31"/>
      <c r="F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row>
    <row r="36" spans="2:78" x14ac:dyDescent="0.3">
      <c r="B36" s="29"/>
      <c r="C36" s="29"/>
      <c r="E36" s="31"/>
      <c r="F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row>
    <row r="37" spans="2:78" x14ac:dyDescent="0.3">
      <c r="B37" s="29"/>
      <c r="C37" s="29"/>
      <c r="E37" s="31"/>
      <c r="F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row>
    <row r="38" spans="2:78" x14ac:dyDescent="0.3">
      <c r="B38" s="29"/>
      <c r="C38" s="29"/>
      <c r="E38" s="31"/>
      <c r="F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row>
    <row r="39" spans="2:78" x14ac:dyDescent="0.3">
      <c r="B39" s="29"/>
      <c r="C39" s="29"/>
      <c r="E39" s="31"/>
      <c r="F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row>
    <row r="40" spans="2:78" x14ac:dyDescent="0.3">
      <c r="B40" s="29"/>
      <c r="C40" s="29"/>
      <c r="E40" s="31"/>
      <c r="F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row>
    <row r="41" spans="2:78" x14ac:dyDescent="0.3">
      <c r="B41" s="29"/>
      <c r="C41" s="29"/>
      <c r="E41" s="31"/>
      <c r="F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row>
    <row r="42" spans="2:78" x14ac:dyDescent="0.3">
      <c r="B42" s="29"/>
      <c r="C42" s="29"/>
      <c r="E42" s="31"/>
      <c r="F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row>
    <row r="43" spans="2:78" x14ac:dyDescent="0.3">
      <c r="B43" s="29"/>
      <c r="C43" s="29"/>
      <c r="E43" s="31"/>
      <c r="F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row>
    <row r="44" spans="2:78" x14ac:dyDescent="0.3">
      <c r="B44" s="29"/>
      <c r="C44" s="29"/>
      <c r="E44" s="31"/>
      <c r="F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row>
    <row r="45" spans="2:78" x14ac:dyDescent="0.3">
      <c r="B45" s="29"/>
      <c r="C45" s="29"/>
      <c r="E45" s="31"/>
      <c r="F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row>
    <row r="46" spans="2:78" x14ac:dyDescent="0.3">
      <c r="B46" s="29"/>
      <c r="C46" s="29"/>
      <c r="E46" s="31"/>
      <c r="F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row>
    <row r="47" spans="2:78" x14ac:dyDescent="0.3">
      <c r="B47" s="29"/>
      <c r="C47" s="29"/>
      <c r="E47" s="31"/>
      <c r="F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row>
    <row r="48" spans="2:78" x14ac:dyDescent="0.3">
      <c r="B48" s="29"/>
      <c r="C48" s="29"/>
      <c r="E48" s="31"/>
      <c r="F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row>
    <row r="49" spans="2:78" x14ac:dyDescent="0.3">
      <c r="B49" s="29"/>
      <c r="C49" s="29"/>
      <c r="E49" s="31"/>
      <c r="F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row>
    <row r="50" spans="2:78" x14ac:dyDescent="0.3">
      <c r="B50" s="29"/>
      <c r="C50" s="29"/>
      <c r="E50" s="31"/>
      <c r="F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row>
    <row r="51" spans="2:78" x14ac:dyDescent="0.3">
      <c r="B51" s="29"/>
      <c r="C51" s="29"/>
      <c r="E51" s="31"/>
      <c r="F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row>
    <row r="52" spans="2:78" x14ac:dyDescent="0.3">
      <c r="B52" s="29"/>
      <c r="C52" s="29"/>
      <c r="E52" s="31"/>
      <c r="F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row>
    <row r="53" spans="2:78" x14ac:dyDescent="0.3">
      <c r="B53" s="29"/>
      <c r="C53" s="29"/>
      <c r="E53" s="31"/>
      <c r="F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row>
    <row r="54" spans="2:78" x14ac:dyDescent="0.3">
      <c r="B54" s="29"/>
      <c r="C54" s="29"/>
      <c r="E54" s="31"/>
      <c r="F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row>
    <row r="55" spans="2:78" x14ac:dyDescent="0.3">
      <c r="B55" s="29"/>
      <c r="C55" s="29"/>
      <c r="E55" s="31"/>
      <c r="F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row>
    <row r="56" spans="2:78" x14ac:dyDescent="0.3">
      <c r="B56" s="29"/>
      <c r="C56" s="29"/>
      <c r="E56" s="31"/>
      <c r="F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row>
    <row r="57" spans="2:78" x14ac:dyDescent="0.3">
      <c r="B57" s="29"/>
      <c r="C57" s="29"/>
      <c r="E57" s="31"/>
      <c r="F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row>
    <row r="58" spans="2:78" x14ac:dyDescent="0.3">
      <c r="B58" s="29"/>
      <c r="C58" s="29"/>
      <c r="E58" s="31"/>
      <c r="F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row>
    <row r="59" spans="2:78" x14ac:dyDescent="0.3">
      <c r="B59" s="29"/>
      <c r="C59" s="29"/>
      <c r="E59" s="31"/>
      <c r="F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row>
    <row r="60" spans="2:78" x14ac:dyDescent="0.3">
      <c r="B60" s="29"/>
      <c r="C60" s="29"/>
      <c r="E60" s="31"/>
      <c r="F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row>
    <row r="61" spans="2:78" x14ac:dyDescent="0.3">
      <c r="B61" s="29"/>
      <c r="C61" s="29"/>
      <c r="E61" s="31"/>
      <c r="F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row>
    <row r="62" spans="2:78" x14ac:dyDescent="0.3">
      <c r="B62" s="29"/>
      <c r="C62" s="29"/>
      <c r="E62" s="31"/>
      <c r="F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row>
    <row r="63" spans="2:78" x14ac:dyDescent="0.3">
      <c r="B63" s="29"/>
      <c r="C63" s="29"/>
      <c r="E63" s="31"/>
      <c r="F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row>
    <row r="64" spans="2:78" x14ac:dyDescent="0.3">
      <c r="B64" s="29"/>
      <c r="C64" s="29"/>
      <c r="E64" s="31"/>
      <c r="F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row>
    <row r="65" spans="2:78" x14ac:dyDescent="0.3">
      <c r="B65" s="29"/>
      <c r="C65" s="29"/>
      <c r="E65" s="31"/>
      <c r="F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row>
    <row r="66" spans="2:78" x14ac:dyDescent="0.3">
      <c r="B66" s="29"/>
      <c r="C66" s="29"/>
      <c r="E66" s="31"/>
      <c r="F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row>
    <row r="67" spans="2:78" x14ac:dyDescent="0.3">
      <c r="B67" s="29"/>
      <c r="C67" s="29"/>
      <c r="E67" s="31"/>
      <c r="F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row>
    <row r="68" spans="2:78" x14ac:dyDescent="0.3">
      <c r="B68" s="29"/>
      <c r="C68" s="29"/>
      <c r="E68" s="31"/>
      <c r="F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row>
    <row r="69" spans="2:78" x14ac:dyDescent="0.3">
      <c r="B69" s="29"/>
      <c r="C69" s="29"/>
      <c r="E69" s="31"/>
      <c r="F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row>
    <row r="70" spans="2:78" x14ac:dyDescent="0.3">
      <c r="B70" s="29"/>
      <c r="C70" s="29"/>
      <c r="E70" s="31"/>
      <c r="F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row>
    <row r="71" spans="2:78" x14ac:dyDescent="0.3">
      <c r="B71" s="29"/>
      <c r="C71" s="29"/>
      <c r="E71" s="31"/>
      <c r="F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row>
    <row r="72" spans="2:78" x14ac:dyDescent="0.3">
      <c r="B72" s="29"/>
      <c r="C72" s="29"/>
      <c r="E72" s="31"/>
      <c r="F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row>
    <row r="73" spans="2:78" x14ac:dyDescent="0.3">
      <c r="B73" s="29"/>
      <c r="C73" s="29"/>
      <c r="E73" s="31"/>
      <c r="F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row>
    <row r="74" spans="2:78" x14ac:dyDescent="0.3">
      <c r="B74" s="29"/>
      <c r="C74" s="29"/>
      <c r="E74" s="31"/>
      <c r="F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row>
    <row r="75" spans="2:78" x14ac:dyDescent="0.3">
      <c r="B75" s="29"/>
      <c r="C75" s="29"/>
      <c r="E75" s="31"/>
      <c r="F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row>
    <row r="76" spans="2:78" x14ac:dyDescent="0.3">
      <c r="B76" s="29"/>
      <c r="C76" s="29"/>
      <c r="E76" s="31"/>
      <c r="F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row>
    <row r="77" spans="2:78" x14ac:dyDescent="0.3">
      <c r="B77" s="29"/>
      <c r="C77" s="29"/>
      <c r="E77" s="31"/>
      <c r="F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row>
    <row r="78" spans="2:78" x14ac:dyDescent="0.3">
      <c r="B78" s="29"/>
      <c r="C78" s="29"/>
      <c r="E78" s="31"/>
      <c r="F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row>
    <row r="79" spans="2:78" x14ac:dyDescent="0.3">
      <c r="B79" s="29"/>
      <c r="C79" s="29"/>
      <c r="E79" s="31"/>
      <c r="F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row>
    <row r="80" spans="2:78" x14ac:dyDescent="0.3">
      <c r="B80" s="29"/>
      <c r="C80" s="29"/>
      <c r="E80" s="31"/>
      <c r="F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row>
    <row r="81" spans="2:78" x14ac:dyDescent="0.3">
      <c r="B81" s="29"/>
      <c r="C81" s="29"/>
      <c r="E81" s="31"/>
      <c r="F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row>
    <row r="82" spans="2:78" x14ac:dyDescent="0.3">
      <c r="B82" s="29"/>
      <c r="C82" s="29"/>
      <c r="E82" s="31"/>
      <c r="F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row>
    <row r="83" spans="2:78" x14ac:dyDescent="0.3">
      <c r="B83" s="29"/>
      <c r="C83" s="29"/>
      <c r="E83" s="31"/>
      <c r="F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row>
    <row r="84" spans="2:78" x14ac:dyDescent="0.3">
      <c r="B84" s="29"/>
      <c r="C84" s="29"/>
      <c r="E84" s="31"/>
      <c r="F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row>
    <row r="85" spans="2:78" x14ac:dyDescent="0.3">
      <c r="B85" s="29"/>
      <c r="C85" s="29"/>
      <c r="E85" s="31"/>
      <c r="F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row>
    <row r="86" spans="2:78" x14ac:dyDescent="0.3">
      <c r="B86" s="29"/>
      <c r="C86" s="29"/>
      <c r="E86" s="31"/>
      <c r="F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row>
    <row r="87" spans="2:78" x14ac:dyDescent="0.3">
      <c r="B87" s="29"/>
      <c r="C87" s="29"/>
      <c r="E87" s="31"/>
      <c r="F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row>
    <row r="88" spans="2:78" x14ac:dyDescent="0.3">
      <c r="B88" s="29"/>
      <c r="C88" s="29"/>
      <c r="E88" s="31"/>
      <c r="F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row>
    <row r="89" spans="2:78" x14ac:dyDescent="0.3">
      <c r="B89" s="29"/>
      <c r="C89" s="29"/>
      <c r="E89" s="31"/>
      <c r="F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row>
    <row r="90" spans="2:78" x14ac:dyDescent="0.3">
      <c r="B90" s="29"/>
      <c r="C90" s="29"/>
      <c r="E90" s="31"/>
      <c r="F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row>
    <row r="91" spans="2:78" x14ac:dyDescent="0.3">
      <c r="B91" s="29"/>
      <c r="C91" s="29"/>
      <c r="E91" s="31"/>
      <c r="F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row>
    <row r="92" spans="2:78" x14ac:dyDescent="0.3">
      <c r="B92" s="29"/>
      <c r="C92" s="29"/>
      <c r="E92" s="31"/>
      <c r="F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row>
    <row r="93" spans="2:78" x14ac:dyDescent="0.3">
      <c r="B93" s="29"/>
      <c r="C93" s="29"/>
      <c r="E93" s="31"/>
      <c r="F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row>
    <row r="94" spans="2:78" x14ac:dyDescent="0.3">
      <c r="B94" s="29"/>
      <c r="C94" s="29"/>
      <c r="E94" s="31"/>
      <c r="F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row>
    <row r="95" spans="2:78" x14ac:dyDescent="0.3">
      <c r="B95" s="29"/>
      <c r="C95" s="29"/>
      <c r="E95" s="31"/>
      <c r="F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row>
    <row r="96" spans="2:78" x14ac:dyDescent="0.3">
      <c r="B96" s="29"/>
      <c r="C96" s="29"/>
      <c r="E96" s="31"/>
      <c r="F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row>
    <row r="97" spans="2:78" x14ac:dyDescent="0.3">
      <c r="B97" s="29"/>
      <c r="C97" s="29"/>
      <c r="E97" s="31"/>
      <c r="F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row>
    <row r="98" spans="2:78" x14ac:dyDescent="0.3">
      <c r="B98" s="29"/>
      <c r="C98" s="29"/>
      <c r="E98" s="31"/>
      <c r="F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row>
    <row r="99" spans="2:78" x14ac:dyDescent="0.3">
      <c r="B99" s="29"/>
      <c r="C99" s="29"/>
      <c r="E99" s="31"/>
      <c r="F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row>
    <row r="100" spans="2:78" x14ac:dyDescent="0.3">
      <c r="B100" s="29"/>
      <c r="C100" s="29"/>
      <c r="E100" s="31"/>
      <c r="F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row>
    <row r="101" spans="2:78" x14ac:dyDescent="0.3">
      <c r="B101" s="29"/>
      <c r="C101" s="29"/>
      <c r="E101" s="31"/>
      <c r="F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row>
    <row r="102" spans="2:78" x14ac:dyDescent="0.3">
      <c r="B102" s="29"/>
      <c r="C102" s="29"/>
      <c r="E102" s="31"/>
      <c r="F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row>
    <row r="103" spans="2:78" x14ac:dyDescent="0.3">
      <c r="B103" s="29"/>
      <c r="C103" s="29"/>
      <c r="E103" s="31"/>
      <c r="F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row>
    <row r="104" spans="2:78" x14ac:dyDescent="0.3">
      <c r="B104" s="29"/>
      <c r="C104" s="29"/>
      <c r="E104" s="31"/>
      <c r="F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row>
    <row r="105" spans="2:78" x14ac:dyDescent="0.3">
      <c r="B105" s="29"/>
      <c r="C105" s="29"/>
      <c r="E105" s="31"/>
      <c r="F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row>
    <row r="106" spans="2:78" x14ac:dyDescent="0.3">
      <c r="B106" s="29"/>
      <c r="C106" s="29"/>
      <c r="E106" s="31"/>
      <c r="F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row>
    <row r="107" spans="2:78" x14ac:dyDescent="0.3">
      <c r="B107" s="29"/>
      <c r="C107" s="29"/>
      <c r="E107" s="31"/>
      <c r="F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row>
    <row r="108" spans="2:78" x14ac:dyDescent="0.3">
      <c r="B108" s="29"/>
      <c r="C108" s="29"/>
      <c r="E108" s="31"/>
      <c r="F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row>
    <row r="109" spans="2:78" x14ac:dyDescent="0.3">
      <c r="B109" s="29"/>
      <c r="C109" s="29"/>
      <c r="E109" s="31"/>
      <c r="F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row>
    <row r="110" spans="2:78" x14ac:dyDescent="0.3">
      <c r="B110" s="29"/>
      <c r="C110" s="29"/>
      <c r="E110" s="31"/>
      <c r="F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row>
    <row r="111" spans="2:78" x14ac:dyDescent="0.3">
      <c r="B111" s="29"/>
      <c r="C111" s="29"/>
      <c r="E111" s="31"/>
      <c r="F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row>
    <row r="112" spans="2:78" x14ac:dyDescent="0.3">
      <c r="B112" s="29"/>
      <c r="C112" s="29"/>
      <c r="E112" s="31"/>
      <c r="F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row>
    <row r="113" spans="2:78" x14ac:dyDescent="0.3">
      <c r="B113" s="29"/>
      <c r="C113" s="29"/>
      <c r="E113" s="31"/>
      <c r="F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row>
    <row r="114" spans="2:78" x14ac:dyDescent="0.3">
      <c r="B114" s="29"/>
      <c r="C114" s="29"/>
      <c r="E114" s="31"/>
      <c r="F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row>
    <row r="115" spans="2:78" x14ac:dyDescent="0.3">
      <c r="B115" s="29"/>
      <c r="C115" s="29"/>
      <c r="E115" s="31"/>
      <c r="F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row>
    <row r="116" spans="2:78" x14ac:dyDescent="0.3">
      <c r="B116" s="29"/>
      <c r="C116" s="29"/>
      <c r="E116" s="31"/>
      <c r="F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row>
    <row r="117" spans="2:78" x14ac:dyDescent="0.3">
      <c r="B117" s="29"/>
      <c r="C117" s="29"/>
      <c r="E117" s="31"/>
      <c r="F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row>
    <row r="118" spans="2:78" x14ac:dyDescent="0.3">
      <c r="B118" s="29"/>
      <c r="C118" s="29"/>
      <c r="E118" s="31"/>
      <c r="F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row>
    <row r="119" spans="2:78" x14ac:dyDescent="0.3">
      <c r="B119" s="29"/>
      <c r="C119" s="29"/>
      <c r="E119" s="31"/>
      <c r="F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row>
    <row r="120" spans="2:78" x14ac:dyDescent="0.3">
      <c r="B120" s="29"/>
      <c r="C120" s="29"/>
      <c r="E120" s="31"/>
      <c r="F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row>
    <row r="121" spans="2:78" x14ac:dyDescent="0.3">
      <c r="B121" s="29"/>
      <c r="C121" s="29"/>
      <c r="E121" s="31"/>
      <c r="F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row>
    <row r="122" spans="2:78" x14ac:dyDescent="0.3">
      <c r="B122" s="29"/>
      <c r="C122" s="29"/>
      <c r="E122" s="31"/>
      <c r="F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row>
    <row r="123" spans="2:78" x14ac:dyDescent="0.3">
      <c r="B123" s="29"/>
      <c r="C123" s="29"/>
      <c r="E123" s="31"/>
      <c r="F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row>
    <row r="124" spans="2:78" x14ac:dyDescent="0.3">
      <c r="B124" s="29"/>
      <c r="C124" s="29"/>
      <c r="E124" s="31"/>
      <c r="F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row>
    <row r="125" spans="2:78" x14ac:dyDescent="0.3">
      <c r="B125" s="29"/>
      <c r="C125" s="29"/>
      <c r="E125" s="31"/>
      <c r="F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row>
    <row r="126" spans="2:78" x14ac:dyDescent="0.3">
      <c r="B126" s="29"/>
      <c r="C126" s="29"/>
      <c r="E126" s="31"/>
      <c r="F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row>
    <row r="127" spans="2:78" x14ac:dyDescent="0.3">
      <c r="B127" s="29"/>
      <c r="C127" s="29"/>
      <c r="E127" s="31"/>
      <c r="F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row>
    <row r="128" spans="2:78" x14ac:dyDescent="0.3">
      <c r="B128" s="29"/>
      <c r="C128" s="29"/>
      <c r="E128" s="31"/>
      <c r="F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row>
    <row r="129" spans="2:78" x14ac:dyDescent="0.3">
      <c r="B129" s="29"/>
      <c r="C129" s="29"/>
      <c r="E129" s="31"/>
      <c r="F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row>
    <row r="130" spans="2:78" x14ac:dyDescent="0.3">
      <c r="B130" s="29"/>
      <c r="C130" s="29"/>
      <c r="E130" s="31"/>
      <c r="F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row>
    <row r="131" spans="2:78" x14ac:dyDescent="0.3">
      <c r="B131" s="29"/>
      <c r="C131" s="29"/>
      <c r="E131" s="31"/>
      <c r="F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row>
    <row r="132" spans="2:78" x14ac:dyDescent="0.3">
      <c r="B132" s="29"/>
      <c r="C132" s="29"/>
      <c r="E132" s="31"/>
      <c r="F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row>
    <row r="133" spans="2:78" x14ac:dyDescent="0.3">
      <c r="B133" s="29"/>
      <c r="C133" s="29"/>
      <c r="E133" s="31"/>
      <c r="F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row>
    <row r="134" spans="2:78" x14ac:dyDescent="0.3">
      <c r="B134" s="29"/>
      <c r="C134" s="29"/>
      <c r="E134" s="31"/>
      <c r="F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row>
    <row r="135" spans="2:78" x14ac:dyDescent="0.3">
      <c r="B135" s="29"/>
      <c r="C135" s="29"/>
      <c r="E135" s="31"/>
      <c r="F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row>
    <row r="136" spans="2:78" x14ac:dyDescent="0.3">
      <c r="B136" s="29"/>
      <c r="C136" s="29"/>
      <c r="E136" s="31"/>
      <c r="F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row>
    <row r="137" spans="2:78" x14ac:dyDescent="0.3">
      <c r="B137" s="29"/>
      <c r="C137" s="29"/>
      <c r="E137" s="31"/>
      <c r="F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row>
    <row r="138" spans="2:78" x14ac:dyDescent="0.3">
      <c r="B138" s="29"/>
      <c r="C138" s="29"/>
      <c r="E138" s="31"/>
      <c r="F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row>
    <row r="139" spans="2:78" x14ac:dyDescent="0.3">
      <c r="B139" s="29"/>
      <c r="C139" s="29"/>
      <c r="E139" s="31"/>
      <c r="F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row>
    <row r="140" spans="2:78" x14ac:dyDescent="0.3">
      <c r="B140" s="29"/>
      <c r="C140" s="29"/>
      <c r="E140" s="31"/>
      <c r="F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row>
    <row r="141" spans="2:78" x14ac:dyDescent="0.3">
      <c r="B141" s="29"/>
      <c r="C141" s="29"/>
      <c r="E141" s="31"/>
      <c r="F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row>
    <row r="142" spans="2:78" x14ac:dyDescent="0.3">
      <c r="B142" s="29"/>
      <c r="C142" s="29"/>
      <c r="E142" s="31"/>
      <c r="F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row>
    <row r="143" spans="2:78" x14ac:dyDescent="0.3">
      <c r="B143" s="29"/>
      <c r="C143" s="29"/>
      <c r="E143" s="31"/>
      <c r="F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row>
    <row r="144" spans="2:78" x14ac:dyDescent="0.3">
      <c r="B144" s="29"/>
      <c r="C144" s="29"/>
      <c r="E144" s="31"/>
      <c r="F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row>
    <row r="145" spans="2:78" x14ac:dyDescent="0.3">
      <c r="B145" s="29"/>
      <c r="C145" s="29"/>
      <c r="E145" s="31"/>
      <c r="F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row>
    <row r="146" spans="2:78" x14ac:dyDescent="0.3">
      <c r="B146" s="29"/>
      <c r="C146" s="29"/>
      <c r="E146" s="31"/>
      <c r="F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row>
    <row r="147" spans="2:78" x14ac:dyDescent="0.3">
      <c r="B147" s="29"/>
      <c r="C147" s="29"/>
      <c r="E147" s="31"/>
      <c r="F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row>
    <row r="148" spans="2:78" x14ac:dyDescent="0.3">
      <c r="B148" s="29"/>
      <c r="C148" s="29"/>
      <c r="E148" s="31"/>
      <c r="F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row>
    <row r="149" spans="2:78" x14ac:dyDescent="0.3">
      <c r="B149" s="29"/>
      <c r="C149" s="29"/>
      <c r="E149" s="31"/>
      <c r="F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row>
    <row r="150" spans="2:78" x14ac:dyDescent="0.3">
      <c r="B150" s="29"/>
      <c r="C150" s="29"/>
      <c r="E150" s="31"/>
      <c r="F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row>
    <row r="151" spans="2:78" x14ac:dyDescent="0.3">
      <c r="B151" s="29"/>
      <c r="C151" s="29"/>
      <c r="E151" s="31"/>
      <c r="F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row>
    <row r="152" spans="2:78" x14ac:dyDescent="0.3">
      <c r="B152" s="29"/>
      <c r="C152" s="29"/>
      <c r="E152" s="31"/>
      <c r="F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row>
    <row r="153" spans="2:78" x14ac:dyDescent="0.3">
      <c r="B153" s="29"/>
      <c r="C153" s="29"/>
      <c r="E153" s="31"/>
      <c r="F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row>
    <row r="154" spans="2:78" x14ac:dyDescent="0.3">
      <c r="B154" s="29"/>
      <c r="C154" s="29"/>
      <c r="E154" s="31"/>
      <c r="F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row>
    <row r="155" spans="2:78" x14ac:dyDescent="0.3">
      <c r="B155" s="29"/>
      <c r="C155" s="29"/>
      <c r="E155" s="31"/>
      <c r="F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row>
    <row r="156" spans="2:78" x14ac:dyDescent="0.3">
      <c r="B156" s="29"/>
      <c r="C156" s="29"/>
      <c r="E156" s="31"/>
      <c r="F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row>
    <row r="157" spans="2:78" x14ac:dyDescent="0.3">
      <c r="B157" s="29"/>
      <c r="C157" s="29"/>
      <c r="E157" s="31"/>
      <c r="F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row>
    <row r="158" spans="2:78" x14ac:dyDescent="0.3">
      <c r="B158" s="29"/>
      <c r="C158" s="29"/>
      <c r="E158" s="31"/>
      <c r="F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row>
    <row r="159" spans="2:78" x14ac:dyDescent="0.3">
      <c r="B159" s="29"/>
      <c r="C159" s="29"/>
      <c r="E159" s="31"/>
      <c r="F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row>
    <row r="160" spans="2:78" x14ac:dyDescent="0.3">
      <c r="B160" s="29"/>
      <c r="C160" s="29"/>
      <c r="E160" s="31"/>
      <c r="F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row>
    <row r="161" spans="2:78" x14ac:dyDescent="0.3">
      <c r="B161" s="29"/>
      <c r="C161" s="29"/>
      <c r="E161" s="31"/>
      <c r="F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row>
    <row r="162" spans="2:78" x14ac:dyDescent="0.3">
      <c r="B162" s="29"/>
      <c r="C162" s="29"/>
      <c r="E162" s="31"/>
      <c r="F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row>
    <row r="163" spans="2:78" x14ac:dyDescent="0.3">
      <c r="B163" s="29"/>
      <c r="C163" s="29"/>
      <c r="E163" s="31"/>
      <c r="F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row>
    <row r="164" spans="2:78" x14ac:dyDescent="0.3">
      <c r="B164" s="29"/>
      <c r="C164" s="29"/>
      <c r="E164" s="31"/>
      <c r="F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row>
    <row r="165" spans="2:78" x14ac:dyDescent="0.3">
      <c r="B165" s="29"/>
      <c r="C165" s="29"/>
      <c r="E165" s="31"/>
      <c r="F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row>
    <row r="166" spans="2:78" x14ac:dyDescent="0.3">
      <c r="B166" s="29"/>
      <c r="C166" s="29"/>
      <c r="E166" s="31"/>
      <c r="F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row>
    <row r="167" spans="2:78" x14ac:dyDescent="0.3">
      <c r="B167" s="29"/>
      <c r="C167" s="29"/>
      <c r="E167" s="31"/>
      <c r="F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row>
    <row r="168" spans="2:78" x14ac:dyDescent="0.3">
      <c r="B168" s="29"/>
      <c r="C168" s="29"/>
      <c r="E168" s="31"/>
      <c r="F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row>
    <row r="169" spans="2:78" x14ac:dyDescent="0.3">
      <c r="B169" s="29"/>
      <c r="C169" s="29"/>
      <c r="E169" s="31"/>
      <c r="F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row>
    <row r="170" spans="2:78" x14ac:dyDescent="0.3">
      <c r="B170" s="29"/>
      <c r="C170" s="29"/>
      <c r="E170" s="31"/>
      <c r="F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row>
    <row r="171" spans="2:78" x14ac:dyDescent="0.3">
      <c r="B171" s="29"/>
      <c r="C171" s="29"/>
      <c r="E171" s="31"/>
      <c r="F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row>
    <row r="172" spans="2:78" x14ac:dyDescent="0.3">
      <c r="B172" s="29"/>
      <c r="C172" s="29"/>
      <c r="E172" s="31"/>
      <c r="F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row>
    <row r="173" spans="2:78" x14ac:dyDescent="0.3">
      <c r="B173" s="29"/>
      <c r="C173" s="29"/>
      <c r="E173" s="31"/>
      <c r="F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row>
    <row r="174" spans="2:78" x14ac:dyDescent="0.3">
      <c r="B174" s="29"/>
      <c r="C174" s="29"/>
      <c r="E174" s="31"/>
      <c r="F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row>
    <row r="175" spans="2:78" x14ac:dyDescent="0.3">
      <c r="B175" s="29"/>
      <c r="C175" s="29"/>
      <c r="E175" s="31"/>
      <c r="F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row>
    <row r="176" spans="2:78" x14ac:dyDescent="0.3">
      <c r="B176" s="29"/>
      <c r="C176" s="29"/>
      <c r="E176" s="31"/>
      <c r="F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row>
    <row r="177" spans="2:78" x14ac:dyDescent="0.3">
      <c r="B177" s="29"/>
      <c r="C177" s="29"/>
      <c r="E177" s="31"/>
      <c r="F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row>
    <row r="178" spans="2:78" x14ac:dyDescent="0.3">
      <c r="B178" s="29"/>
      <c r="C178" s="29"/>
      <c r="E178" s="31"/>
      <c r="F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row>
    <row r="179" spans="2:78" x14ac:dyDescent="0.3">
      <c r="B179" s="29"/>
      <c r="C179" s="29"/>
      <c r="E179" s="31"/>
      <c r="F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row>
    <row r="180" spans="2:78" x14ac:dyDescent="0.3">
      <c r="B180" s="29"/>
      <c r="C180" s="29"/>
      <c r="E180" s="31"/>
      <c r="F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row>
    <row r="181" spans="2:78" x14ac:dyDescent="0.3">
      <c r="B181" s="29"/>
      <c r="C181" s="29"/>
      <c r="E181" s="31"/>
      <c r="F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row>
    <row r="182" spans="2:78" x14ac:dyDescent="0.3">
      <c r="B182" s="29"/>
      <c r="C182" s="29"/>
      <c r="E182" s="31"/>
      <c r="F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row>
    <row r="183" spans="2:78" x14ac:dyDescent="0.3">
      <c r="B183" s="29"/>
      <c r="C183" s="29"/>
      <c r="E183" s="31"/>
      <c r="F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row>
    <row r="184" spans="2:78" x14ac:dyDescent="0.3">
      <c r="B184" s="29"/>
      <c r="C184" s="29"/>
      <c r="E184" s="31"/>
      <c r="F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row>
    <row r="185" spans="2:78" x14ac:dyDescent="0.3">
      <c r="B185" s="29"/>
      <c r="C185" s="29"/>
      <c r="E185" s="31"/>
      <c r="F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row>
    <row r="186" spans="2:78" x14ac:dyDescent="0.3">
      <c r="B186" s="29"/>
      <c r="C186" s="29"/>
      <c r="E186" s="31"/>
      <c r="F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row>
    <row r="187" spans="2:78" x14ac:dyDescent="0.3">
      <c r="B187" s="29"/>
      <c r="C187" s="29"/>
      <c r="E187" s="31"/>
      <c r="F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row>
    <row r="188" spans="2:78" x14ac:dyDescent="0.3">
      <c r="B188" s="29"/>
      <c r="C188" s="29"/>
      <c r="E188" s="31"/>
      <c r="F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row>
    <row r="189" spans="2:78" x14ac:dyDescent="0.3">
      <c r="B189" s="29"/>
      <c r="C189" s="29"/>
      <c r="E189" s="31"/>
      <c r="F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row>
    <row r="190" spans="2:78" x14ac:dyDescent="0.3">
      <c r="B190" s="29"/>
      <c r="C190" s="29"/>
      <c r="E190" s="31"/>
      <c r="F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row>
    <row r="191" spans="2:78" x14ac:dyDescent="0.3">
      <c r="B191" s="29"/>
      <c r="C191" s="29"/>
      <c r="E191" s="31"/>
      <c r="F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row>
    <row r="192" spans="2:78" x14ac:dyDescent="0.3">
      <c r="B192" s="29"/>
      <c r="C192" s="29"/>
      <c r="E192" s="31"/>
      <c r="F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row>
    <row r="193" spans="2:78" x14ac:dyDescent="0.3">
      <c r="B193" s="29"/>
      <c r="C193" s="29"/>
      <c r="E193" s="31"/>
      <c r="F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row>
    <row r="194" spans="2:78" x14ac:dyDescent="0.3">
      <c r="B194" s="29"/>
      <c r="C194" s="29"/>
      <c r="E194" s="31"/>
      <c r="F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row>
    <row r="195" spans="2:78" x14ac:dyDescent="0.3">
      <c r="B195" s="29"/>
      <c r="C195" s="29"/>
      <c r="E195" s="31"/>
      <c r="F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row>
    <row r="196" spans="2:78" x14ac:dyDescent="0.3">
      <c r="B196" s="29"/>
      <c r="C196" s="29"/>
      <c r="E196" s="31"/>
      <c r="F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row>
    <row r="197" spans="2:78" x14ac:dyDescent="0.3">
      <c r="B197" s="29"/>
      <c r="C197" s="29"/>
      <c r="E197" s="31"/>
      <c r="F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row>
    <row r="198" spans="2:78" x14ac:dyDescent="0.3">
      <c r="B198" s="29"/>
      <c r="C198" s="29"/>
      <c r="E198" s="31"/>
      <c r="F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row>
    <row r="199" spans="2:78" x14ac:dyDescent="0.3">
      <c r="B199" s="29"/>
      <c r="C199" s="29"/>
      <c r="E199" s="31"/>
      <c r="F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row>
    <row r="200" spans="2:78" x14ac:dyDescent="0.3">
      <c r="B200" s="29"/>
      <c r="C200" s="29"/>
      <c r="E200" s="31"/>
      <c r="F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row>
    <row r="201" spans="2:78" x14ac:dyDescent="0.3">
      <c r="B201" s="29"/>
      <c r="C201" s="29"/>
      <c r="E201" s="31"/>
      <c r="F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row>
    <row r="202" spans="2:78" x14ac:dyDescent="0.3">
      <c r="B202" s="29"/>
      <c r="C202" s="29"/>
      <c r="E202" s="31"/>
      <c r="F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row>
    <row r="203" spans="2:78" x14ac:dyDescent="0.3">
      <c r="B203" s="29"/>
      <c r="C203" s="29"/>
      <c r="E203" s="31"/>
      <c r="F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row>
    <row r="204" spans="2:78" x14ac:dyDescent="0.3">
      <c r="B204" s="29"/>
      <c r="C204" s="29"/>
      <c r="E204" s="31"/>
      <c r="F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row>
    <row r="205" spans="2:78" x14ac:dyDescent="0.3">
      <c r="B205" s="29"/>
      <c r="C205" s="29"/>
      <c r="E205" s="31"/>
      <c r="F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row>
    <row r="206" spans="2:78" x14ac:dyDescent="0.3">
      <c r="B206" s="29"/>
      <c r="C206" s="29"/>
      <c r="E206" s="31"/>
      <c r="F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row>
    <row r="207" spans="2:78" x14ac:dyDescent="0.3">
      <c r="B207" s="29"/>
      <c r="C207" s="29"/>
      <c r="E207" s="31"/>
      <c r="F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row>
    <row r="208" spans="2:78" x14ac:dyDescent="0.3">
      <c r="B208" s="29"/>
      <c r="C208" s="29"/>
      <c r="E208" s="31"/>
      <c r="F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row>
    <row r="209" spans="2:78" x14ac:dyDescent="0.3">
      <c r="B209" s="29"/>
      <c r="C209" s="29"/>
      <c r="E209" s="31"/>
      <c r="F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row>
    <row r="210" spans="2:78" x14ac:dyDescent="0.3">
      <c r="B210" s="29"/>
      <c r="C210" s="29"/>
      <c r="E210" s="31"/>
      <c r="F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row>
    <row r="211" spans="2:78" x14ac:dyDescent="0.3">
      <c r="B211" s="29"/>
      <c r="C211" s="29"/>
      <c r="E211" s="31"/>
      <c r="F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row>
    <row r="212" spans="2:78" x14ac:dyDescent="0.3">
      <c r="B212" s="29"/>
      <c r="C212" s="29"/>
      <c r="E212" s="31"/>
      <c r="F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row>
    <row r="213" spans="2:78" x14ac:dyDescent="0.3">
      <c r="B213" s="29"/>
      <c r="C213" s="29"/>
      <c r="E213" s="31"/>
      <c r="F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row>
    <row r="214" spans="2:78" x14ac:dyDescent="0.3">
      <c r="B214" s="29"/>
      <c r="C214" s="29"/>
      <c r="E214" s="31"/>
      <c r="F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row>
    <row r="215" spans="2:78" x14ac:dyDescent="0.3">
      <c r="B215" s="29"/>
      <c r="C215" s="29"/>
      <c r="E215" s="31"/>
      <c r="F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row>
    <row r="216" spans="2:78" x14ac:dyDescent="0.3">
      <c r="B216" s="29"/>
      <c r="C216" s="29"/>
      <c r="E216" s="31"/>
      <c r="F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row>
    <row r="217" spans="2:78" x14ac:dyDescent="0.3">
      <c r="B217" s="29"/>
      <c r="C217" s="29"/>
      <c r="E217" s="31"/>
      <c r="F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row>
    <row r="218" spans="2:78" x14ac:dyDescent="0.3">
      <c r="B218" s="29"/>
      <c r="C218" s="29"/>
      <c r="E218" s="31"/>
      <c r="F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row>
    <row r="219" spans="2:78" x14ac:dyDescent="0.3">
      <c r="B219" s="29"/>
      <c r="C219" s="29"/>
      <c r="E219" s="31"/>
      <c r="F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row>
    <row r="220" spans="2:78" x14ac:dyDescent="0.3">
      <c r="B220" s="29"/>
      <c r="C220" s="29"/>
      <c r="E220" s="31"/>
      <c r="F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row>
    <row r="221" spans="2:78" x14ac:dyDescent="0.3">
      <c r="B221" s="29"/>
      <c r="C221" s="29"/>
      <c r="E221" s="31"/>
      <c r="F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row>
    <row r="222" spans="2:78" x14ac:dyDescent="0.3">
      <c r="B222" s="29"/>
      <c r="C222" s="29"/>
      <c r="E222" s="31"/>
      <c r="F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row>
    <row r="223" spans="2:78" x14ac:dyDescent="0.3">
      <c r="B223" s="29"/>
      <c r="C223" s="29"/>
      <c r="E223" s="31"/>
      <c r="F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row>
    <row r="224" spans="2:78" x14ac:dyDescent="0.3">
      <c r="B224" s="29"/>
      <c r="C224" s="29"/>
      <c r="E224" s="31"/>
      <c r="F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row>
    <row r="225" spans="2:78" x14ac:dyDescent="0.3">
      <c r="B225" s="29"/>
      <c r="C225" s="29"/>
      <c r="E225" s="31"/>
      <c r="F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row>
    <row r="226" spans="2:78" x14ac:dyDescent="0.3">
      <c r="B226" s="29"/>
      <c r="C226" s="29"/>
      <c r="E226" s="31"/>
      <c r="F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row>
    <row r="227" spans="2:78" x14ac:dyDescent="0.3">
      <c r="B227" s="29"/>
      <c r="C227" s="29"/>
      <c r="E227" s="31"/>
      <c r="F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row>
    <row r="228" spans="2:78" x14ac:dyDescent="0.3">
      <c r="B228" s="29"/>
      <c r="C228" s="29"/>
      <c r="E228" s="31"/>
      <c r="F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row>
    <row r="229" spans="2:78" x14ac:dyDescent="0.3">
      <c r="B229" s="29"/>
      <c r="C229" s="29"/>
      <c r="E229" s="31"/>
      <c r="F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row>
    <row r="230" spans="2:78" x14ac:dyDescent="0.3">
      <c r="B230" s="29"/>
      <c r="C230" s="29"/>
      <c r="E230" s="31"/>
      <c r="F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row>
    <row r="231" spans="2:78" x14ac:dyDescent="0.3">
      <c r="B231" s="29"/>
      <c r="C231" s="29"/>
      <c r="E231" s="31"/>
      <c r="F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row>
    <row r="232" spans="2:78" x14ac:dyDescent="0.3">
      <c r="B232" s="29"/>
      <c r="C232" s="29"/>
      <c r="E232" s="31"/>
      <c r="F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row>
    <row r="233" spans="2:78" x14ac:dyDescent="0.3">
      <c r="B233" s="29"/>
      <c r="C233" s="29"/>
      <c r="E233" s="31"/>
      <c r="F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row>
    <row r="234" spans="2:78" x14ac:dyDescent="0.3">
      <c r="B234" s="29"/>
      <c r="C234" s="29"/>
      <c r="E234" s="31"/>
      <c r="F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row>
    <row r="235" spans="2:78" x14ac:dyDescent="0.3">
      <c r="B235" s="29"/>
      <c r="C235" s="29"/>
      <c r="E235" s="31"/>
      <c r="F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row>
    <row r="236" spans="2:78" x14ac:dyDescent="0.3">
      <c r="B236" s="29"/>
      <c r="C236" s="29"/>
      <c r="E236" s="31"/>
      <c r="F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row>
    <row r="237" spans="2:78" x14ac:dyDescent="0.3">
      <c r="B237" s="29"/>
      <c r="C237" s="29"/>
      <c r="E237" s="31"/>
      <c r="F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row>
    <row r="238" spans="2:78" x14ac:dyDescent="0.3">
      <c r="B238" s="29"/>
      <c r="C238" s="29"/>
      <c r="E238" s="31"/>
      <c r="F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row>
    <row r="239" spans="2:78" x14ac:dyDescent="0.3">
      <c r="B239" s="29"/>
      <c r="C239" s="29"/>
      <c r="E239" s="31"/>
      <c r="F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row>
    <row r="240" spans="2:78" x14ac:dyDescent="0.3">
      <c r="B240" s="29"/>
      <c r="C240" s="29"/>
      <c r="E240" s="31"/>
      <c r="F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row>
    <row r="241" spans="2:78" x14ac:dyDescent="0.3">
      <c r="B241" s="29"/>
      <c r="C241" s="29"/>
      <c r="E241" s="31"/>
      <c r="F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row>
    <row r="242" spans="2:78" x14ac:dyDescent="0.3">
      <c r="B242" s="29"/>
      <c r="C242" s="29"/>
      <c r="E242" s="31"/>
      <c r="F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row>
    <row r="243" spans="2:78" x14ac:dyDescent="0.3">
      <c r="B243" s="29"/>
      <c r="C243" s="29"/>
      <c r="E243" s="31"/>
      <c r="F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row>
    <row r="244" spans="2:78" x14ac:dyDescent="0.3">
      <c r="B244" s="29"/>
      <c r="C244" s="29"/>
      <c r="E244" s="31"/>
      <c r="F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row>
    <row r="245" spans="2:78" x14ac:dyDescent="0.3">
      <c r="B245" s="29"/>
      <c r="C245" s="29"/>
      <c r="E245" s="31"/>
      <c r="F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row>
    <row r="246" spans="2:78" x14ac:dyDescent="0.3">
      <c r="B246" s="29"/>
      <c r="C246" s="29"/>
      <c r="E246" s="31"/>
      <c r="F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row>
    <row r="247" spans="2:78" x14ac:dyDescent="0.3">
      <c r="B247" s="29"/>
      <c r="C247" s="29"/>
      <c r="E247" s="31"/>
      <c r="F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row>
    <row r="248" spans="2:78" x14ac:dyDescent="0.3">
      <c r="B248" s="29"/>
      <c r="C248" s="29"/>
      <c r="E248" s="31"/>
      <c r="F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row>
    <row r="249" spans="2:78" x14ac:dyDescent="0.3">
      <c r="B249" s="29"/>
      <c r="C249" s="29"/>
      <c r="E249" s="31"/>
      <c r="F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row>
    <row r="250" spans="2:78" x14ac:dyDescent="0.3">
      <c r="B250" s="29"/>
      <c r="C250" s="29"/>
      <c r="E250" s="31"/>
      <c r="F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row>
    <row r="251" spans="2:78" x14ac:dyDescent="0.3">
      <c r="B251" s="29"/>
      <c r="C251" s="29"/>
      <c r="E251" s="31"/>
      <c r="F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row>
    <row r="252" spans="2:78" x14ac:dyDescent="0.3">
      <c r="B252" s="29"/>
      <c r="C252" s="29"/>
      <c r="E252" s="31"/>
      <c r="F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row>
    <row r="253" spans="2:78" x14ac:dyDescent="0.3">
      <c r="B253" s="29"/>
      <c r="C253" s="29"/>
      <c r="E253" s="31"/>
      <c r="F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row>
    <row r="254" spans="2:78" x14ac:dyDescent="0.3">
      <c r="B254" s="29"/>
      <c r="C254" s="29"/>
      <c r="E254" s="31"/>
      <c r="F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row>
    <row r="255" spans="2:78" x14ac:dyDescent="0.3">
      <c r="B255" s="29"/>
      <c r="C255" s="29"/>
      <c r="E255" s="31"/>
      <c r="F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row>
    <row r="256" spans="2:78" x14ac:dyDescent="0.3">
      <c r="B256" s="29"/>
      <c r="C256" s="29"/>
      <c r="E256" s="31"/>
      <c r="F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row>
    <row r="257" spans="2:78" x14ac:dyDescent="0.3">
      <c r="B257" s="29"/>
      <c r="C257" s="29"/>
      <c r="E257" s="31"/>
      <c r="F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row>
    <row r="258" spans="2:78" x14ac:dyDescent="0.3">
      <c r="B258" s="29"/>
      <c r="C258" s="29"/>
      <c r="E258" s="31"/>
      <c r="F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row>
    <row r="259" spans="2:78" x14ac:dyDescent="0.3">
      <c r="B259" s="29"/>
      <c r="C259" s="29"/>
      <c r="E259" s="31"/>
      <c r="F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row>
    <row r="260" spans="2:78" x14ac:dyDescent="0.3">
      <c r="B260" s="29"/>
      <c r="C260" s="29"/>
      <c r="E260" s="31"/>
      <c r="F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row>
    <row r="261" spans="2:78" x14ac:dyDescent="0.3">
      <c r="B261" s="29"/>
      <c r="C261" s="29"/>
      <c r="E261" s="31"/>
      <c r="F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row>
    <row r="262" spans="2:78" x14ac:dyDescent="0.3">
      <c r="B262" s="29"/>
      <c r="C262" s="29"/>
      <c r="E262" s="31"/>
      <c r="F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row>
    <row r="263" spans="2:78" x14ac:dyDescent="0.3">
      <c r="B263" s="29"/>
      <c r="C263" s="29"/>
      <c r="E263" s="31"/>
      <c r="F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row>
    <row r="264" spans="2:78" x14ac:dyDescent="0.3">
      <c r="B264" s="29"/>
      <c r="C264" s="29"/>
      <c r="E264" s="31"/>
      <c r="F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row>
    <row r="265" spans="2:78" x14ac:dyDescent="0.3">
      <c r="B265" s="29"/>
      <c r="C265" s="29"/>
      <c r="E265" s="31"/>
      <c r="F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row>
    <row r="266" spans="2:78" x14ac:dyDescent="0.3">
      <c r="B266" s="29"/>
      <c r="C266" s="29"/>
      <c r="E266" s="31"/>
      <c r="F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row>
    <row r="267" spans="2:78" x14ac:dyDescent="0.3">
      <c r="B267" s="29"/>
      <c r="C267" s="29"/>
      <c r="E267" s="31"/>
      <c r="F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row>
    <row r="268" spans="2:78" x14ac:dyDescent="0.3">
      <c r="B268" s="29"/>
      <c r="C268" s="29"/>
      <c r="E268" s="31"/>
      <c r="F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row>
    <row r="269" spans="2:78" x14ac:dyDescent="0.3">
      <c r="B269" s="29"/>
      <c r="C269" s="29"/>
      <c r="E269" s="31"/>
      <c r="F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row>
    <row r="270" spans="2:78" x14ac:dyDescent="0.3">
      <c r="B270" s="29"/>
      <c r="C270" s="29"/>
      <c r="E270" s="31"/>
      <c r="F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row>
    <row r="271" spans="2:78" x14ac:dyDescent="0.3">
      <c r="B271" s="29"/>
      <c r="C271" s="29"/>
      <c r="E271" s="31"/>
      <c r="F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row>
    <row r="272" spans="2:78" x14ac:dyDescent="0.3">
      <c r="B272" s="29"/>
      <c r="C272" s="29"/>
      <c r="E272" s="31"/>
      <c r="F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row>
    <row r="273" spans="2:78" x14ac:dyDescent="0.3">
      <c r="B273" s="29"/>
      <c r="C273" s="29"/>
      <c r="E273" s="31"/>
      <c r="F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row>
    <row r="274" spans="2:78" x14ac:dyDescent="0.3">
      <c r="B274" s="29"/>
      <c r="C274" s="29"/>
      <c r="E274" s="31"/>
      <c r="F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row>
    <row r="275" spans="2:78" x14ac:dyDescent="0.3">
      <c r="B275" s="29"/>
      <c r="C275" s="29"/>
      <c r="E275" s="31"/>
      <c r="F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row>
    <row r="276" spans="2:78" x14ac:dyDescent="0.3">
      <c r="B276" s="29"/>
      <c r="C276" s="29"/>
      <c r="E276" s="31"/>
      <c r="F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row>
    <row r="277" spans="2:78" x14ac:dyDescent="0.3">
      <c r="B277" s="29"/>
      <c r="C277" s="29"/>
      <c r="E277" s="31"/>
      <c r="F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row>
    <row r="278" spans="2:78" x14ac:dyDescent="0.3">
      <c r="B278" s="29"/>
      <c r="C278" s="29"/>
      <c r="E278" s="31"/>
      <c r="F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row>
    <row r="279" spans="2:78" x14ac:dyDescent="0.3">
      <c r="B279" s="29"/>
      <c r="C279" s="29"/>
      <c r="E279" s="31"/>
      <c r="F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row>
    <row r="280" spans="2:78" x14ac:dyDescent="0.3">
      <c r="B280" s="29"/>
      <c r="C280" s="29"/>
      <c r="E280" s="31"/>
      <c r="F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row>
    <row r="281" spans="2:78" x14ac:dyDescent="0.3">
      <c r="B281" s="29"/>
      <c r="C281" s="29"/>
      <c r="E281" s="31"/>
      <c r="F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row>
    <row r="282" spans="2:78" x14ac:dyDescent="0.3">
      <c r="B282" s="29"/>
      <c r="C282" s="29"/>
      <c r="E282" s="31"/>
      <c r="F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row>
    <row r="283" spans="2:78" x14ac:dyDescent="0.3">
      <c r="B283" s="29"/>
      <c r="C283" s="29"/>
      <c r="E283" s="31"/>
      <c r="F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row>
    <row r="284" spans="2:78" x14ac:dyDescent="0.3">
      <c r="B284" s="29"/>
      <c r="C284" s="29"/>
      <c r="E284" s="31"/>
      <c r="F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row>
    <row r="285" spans="2:78" x14ac:dyDescent="0.3">
      <c r="B285" s="29"/>
      <c r="C285" s="29"/>
      <c r="E285" s="31"/>
      <c r="F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row>
    <row r="286" spans="2:78" x14ac:dyDescent="0.3">
      <c r="B286" s="29"/>
      <c r="C286" s="29"/>
      <c r="E286" s="31"/>
      <c r="F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row>
    <row r="287" spans="2:78" x14ac:dyDescent="0.3">
      <c r="B287" s="29"/>
      <c r="C287" s="29"/>
      <c r="E287" s="31"/>
      <c r="F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row>
    <row r="288" spans="2:78" x14ac:dyDescent="0.3">
      <c r="B288" s="29"/>
      <c r="C288" s="29"/>
      <c r="E288" s="31"/>
      <c r="F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row>
    <row r="289" spans="2:78" x14ac:dyDescent="0.3">
      <c r="B289" s="29"/>
      <c r="C289" s="29"/>
      <c r="E289" s="31"/>
      <c r="F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row>
    <row r="290" spans="2:78" x14ac:dyDescent="0.3">
      <c r="B290" s="29"/>
      <c r="C290" s="29"/>
      <c r="E290" s="31"/>
      <c r="F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row>
    <row r="291" spans="2:78" x14ac:dyDescent="0.3">
      <c r="B291" s="29"/>
      <c r="C291" s="29"/>
      <c r="E291" s="31"/>
      <c r="F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row>
    <row r="292" spans="2:78" x14ac:dyDescent="0.3">
      <c r="B292" s="29"/>
      <c r="C292" s="29"/>
      <c r="E292" s="31"/>
      <c r="F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row>
    <row r="293" spans="2:78" x14ac:dyDescent="0.3">
      <c r="B293" s="29"/>
      <c r="C293" s="29"/>
      <c r="E293" s="31"/>
      <c r="F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row>
    <row r="294" spans="2:78" x14ac:dyDescent="0.3">
      <c r="B294" s="29"/>
      <c r="C294" s="29"/>
      <c r="E294" s="31"/>
      <c r="F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row>
    <row r="295" spans="2:78" x14ac:dyDescent="0.3">
      <c r="B295" s="29"/>
      <c r="C295" s="29"/>
      <c r="E295" s="31"/>
      <c r="F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row>
    <row r="296" spans="2:78" x14ac:dyDescent="0.3">
      <c r="B296" s="29"/>
      <c r="C296" s="29"/>
      <c r="E296" s="31"/>
      <c r="F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row>
    <row r="297" spans="2:78" x14ac:dyDescent="0.3">
      <c r="B297" s="29"/>
      <c r="C297" s="29"/>
      <c r="E297" s="31"/>
      <c r="F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row>
    <row r="298" spans="2:78" x14ac:dyDescent="0.3">
      <c r="B298" s="29"/>
      <c r="C298" s="29"/>
      <c r="E298" s="31"/>
      <c r="F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row>
    <row r="299" spans="2:78" x14ac:dyDescent="0.3">
      <c r="B299" s="29"/>
      <c r="C299" s="29"/>
      <c r="E299" s="31"/>
      <c r="F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row>
    <row r="300" spans="2:78" x14ac:dyDescent="0.3">
      <c r="B300" s="29"/>
      <c r="C300" s="29"/>
      <c r="E300" s="31"/>
      <c r="F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row>
    <row r="301" spans="2:78" x14ac:dyDescent="0.3">
      <c r="B301" s="29"/>
      <c r="C301" s="29"/>
      <c r="E301" s="31"/>
      <c r="F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row>
    <row r="302" spans="2:78" x14ac:dyDescent="0.3">
      <c r="B302" s="29"/>
      <c r="C302" s="29"/>
      <c r="E302" s="31"/>
      <c r="F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row>
    <row r="303" spans="2:78" x14ac:dyDescent="0.3">
      <c r="B303" s="29"/>
      <c r="C303" s="29"/>
      <c r="E303" s="31"/>
      <c r="F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row>
    <row r="304" spans="2:78" x14ac:dyDescent="0.3">
      <c r="B304" s="29"/>
      <c r="C304" s="29"/>
      <c r="E304" s="31"/>
      <c r="F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row>
    <row r="305" spans="2:78" x14ac:dyDescent="0.3">
      <c r="B305" s="29"/>
      <c r="C305" s="29"/>
      <c r="E305" s="31"/>
      <c r="F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row>
    <row r="306" spans="2:78" x14ac:dyDescent="0.3">
      <c r="B306" s="29"/>
      <c r="C306" s="29"/>
      <c r="E306" s="31"/>
      <c r="F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row>
    <row r="307" spans="2:78" x14ac:dyDescent="0.3">
      <c r="B307" s="29"/>
      <c r="C307" s="29"/>
      <c r="E307" s="31"/>
      <c r="F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row>
    <row r="308" spans="2:78" x14ac:dyDescent="0.3">
      <c r="B308" s="29"/>
      <c r="C308" s="29"/>
      <c r="E308" s="31"/>
      <c r="F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row>
    <row r="309" spans="2:78" x14ac:dyDescent="0.3">
      <c r="B309" s="29"/>
      <c r="C309" s="29"/>
      <c r="E309" s="31"/>
      <c r="F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row>
    <row r="310" spans="2:78" x14ac:dyDescent="0.3">
      <c r="B310" s="29"/>
      <c r="C310" s="29"/>
      <c r="E310" s="31"/>
      <c r="F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row>
    <row r="311" spans="2:78" x14ac:dyDescent="0.3">
      <c r="B311" s="29"/>
      <c r="C311" s="29"/>
      <c r="E311" s="31"/>
      <c r="F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row>
    <row r="312" spans="2:78" x14ac:dyDescent="0.3">
      <c r="B312" s="29"/>
      <c r="C312" s="29"/>
      <c r="E312" s="31"/>
      <c r="F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row>
    <row r="313" spans="2:78" x14ac:dyDescent="0.3">
      <c r="B313" s="29"/>
      <c r="C313" s="29"/>
      <c r="E313" s="31"/>
      <c r="F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row>
    <row r="314" spans="2:78" x14ac:dyDescent="0.3">
      <c r="B314" s="29"/>
      <c r="C314" s="29"/>
      <c r="E314" s="31"/>
      <c r="F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row>
    <row r="315" spans="2:78" x14ac:dyDescent="0.3">
      <c r="B315" s="29"/>
      <c r="C315" s="29"/>
      <c r="E315" s="31"/>
      <c r="F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row>
    <row r="316" spans="2:78" x14ac:dyDescent="0.3">
      <c r="B316" s="29"/>
      <c r="C316" s="29"/>
      <c r="E316" s="31"/>
      <c r="F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row>
    <row r="317" spans="2:78" x14ac:dyDescent="0.3">
      <c r="B317" s="29"/>
      <c r="C317" s="29"/>
      <c r="E317" s="31"/>
      <c r="F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row>
    <row r="318" spans="2:78" x14ac:dyDescent="0.3">
      <c r="B318" s="29"/>
      <c r="C318" s="29"/>
      <c r="E318" s="31"/>
      <c r="F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row>
    <row r="319" spans="2:78" x14ac:dyDescent="0.3">
      <c r="B319" s="29"/>
      <c r="C319" s="29"/>
      <c r="E319" s="31"/>
      <c r="F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row>
    <row r="320" spans="2:78" x14ac:dyDescent="0.3">
      <c r="B320" s="29"/>
      <c r="C320" s="29"/>
      <c r="E320" s="31"/>
      <c r="F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row>
    <row r="321" spans="2:78" x14ac:dyDescent="0.3">
      <c r="B321" s="29"/>
      <c r="C321" s="29"/>
      <c r="E321" s="31"/>
      <c r="F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row>
    <row r="322" spans="2:78" x14ac:dyDescent="0.3">
      <c r="B322" s="29"/>
      <c r="C322" s="29"/>
      <c r="E322" s="31"/>
      <c r="F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row>
    <row r="323" spans="2:78" x14ac:dyDescent="0.3">
      <c r="B323" s="29"/>
      <c r="C323" s="29"/>
      <c r="E323" s="31"/>
      <c r="F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row>
    <row r="324" spans="2:78" x14ac:dyDescent="0.3">
      <c r="B324" s="29"/>
      <c r="C324" s="29"/>
      <c r="E324" s="31"/>
      <c r="F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row>
    <row r="325" spans="2:78" x14ac:dyDescent="0.3">
      <c r="B325" s="29"/>
      <c r="C325" s="29"/>
      <c r="E325" s="31"/>
      <c r="F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row>
    <row r="326" spans="2:78" x14ac:dyDescent="0.3">
      <c r="B326" s="29"/>
      <c r="C326" s="29"/>
      <c r="E326" s="31"/>
      <c r="F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row>
    <row r="327" spans="2:78" x14ac:dyDescent="0.3">
      <c r="B327" s="29"/>
      <c r="C327" s="29"/>
      <c r="E327" s="31"/>
      <c r="F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row>
    <row r="328" spans="2:78" x14ac:dyDescent="0.3">
      <c r="B328" s="29"/>
      <c r="C328" s="29"/>
      <c r="E328" s="31"/>
      <c r="F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row>
    <row r="329" spans="2:78" x14ac:dyDescent="0.3">
      <c r="B329" s="29"/>
      <c r="C329" s="29"/>
      <c r="E329" s="31"/>
      <c r="F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row>
    <row r="330" spans="2:78" x14ac:dyDescent="0.3">
      <c r="B330" s="29"/>
      <c r="C330" s="29"/>
      <c r="E330" s="31"/>
      <c r="F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row>
    <row r="331" spans="2:78" x14ac:dyDescent="0.3">
      <c r="B331" s="29"/>
      <c r="C331" s="29"/>
      <c r="E331" s="31"/>
      <c r="F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row>
    <row r="332" spans="2:78" x14ac:dyDescent="0.3">
      <c r="B332" s="29"/>
      <c r="C332" s="29"/>
      <c r="E332" s="31"/>
      <c r="F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row>
    <row r="333" spans="2:78" x14ac:dyDescent="0.3">
      <c r="B333" s="29"/>
      <c r="C333" s="29"/>
      <c r="E333" s="31"/>
      <c r="F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row>
    <row r="334" spans="2:78" x14ac:dyDescent="0.3">
      <c r="B334" s="29"/>
      <c r="C334" s="29"/>
      <c r="E334" s="31"/>
      <c r="F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row>
    <row r="335" spans="2:78" x14ac:dyDescent="0.3">
      <c r="B335" s="29"/>
      <c r="C335" s="29"/>
      <c r="E335" s="31"/>
      <c r="F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row>
    <row r="336" spans="2:78" x14ac:dyDescent="0.3">
      <c r="B336" s="29"/>
      <c r="C336" s="29"/>
      <c r="E336" s="31"/>
      <c r="F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row>
    <row r="337" spans="2:78" x14ac:dyDescent="0.3">
      <c r="B337" s="29"/>
      <c r="C337" s="29"/>
      <c r="E337" s="31"/>
      <c r="F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row>
    <row r="338" spans="2:78" x14ac:dyDescent="0.3">
      <c r="B338" s="29"/>
      <c r="C338" s="29"/>
      <c r="E338" s="31"/>
      <c r="F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row>
    <row r="339" spans="2:78" x14ac:dyDescent="0.3">
      <c r="B339" s="29"/>
      <c r="C339" s="29"/>
      <c r="E339" s="31"/>
      <c r="F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row>
    <row r="340" spans="2:78" x14ac:dyDescent="0.3">
      <c r="B340" s="29"/>
      <c r="C340" s="29"/>
      <c r="E340" s="31"/>
      <c r="F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row>
    <row r="341" spans="2:78" x14ac:dyDescent="0.3">
      <c r="B341" s="29"/>
      <c r="C341" s="29"/>
      <c r="E341" s="31"/>
      <c r="F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row>
    <row r="342" spans="2:78" x14ac:dyDescent="0.3">
      <c r="B342" s="29"/>
      <c r="C342" s="29"/>
      <c r="E342" s="31"/>
      <c r="F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row>
    <row r="343" spans="2:78" x14ac:dyDescent="0.3">
      <c r="B343" s="29"/>
      <c r="C343" s="29"/>
      <c r="E343" s="31"/>
      <c r="F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row>
    <row r="344" spans="2:78" x14ac:dyDescent="0.3">
      <c r="B344" s="29"/>
      <c r="C344" s="29"/>
      <c r="E344" s="31"/>
      <c r="F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row>
    <row r="345" spans="2:78" x14ac:dyDescent="0.3">
      <c r="B345" s="29"/>
      <c r="C345" s="29"/>
      <c r="E345" s="31"/>
      <c r="F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row>
    <row r="346" spans="2:78" x14ac:dyDescent="0.3">
      <c r="B346" s="29"/>
      <c r="C346" s="29"/>
      <c r="E346" s="31"/>
      <c r="F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row>
    <row r="347" spans="2:78" x14ac:dyDescent="0.3">
      <c r="B347" s="29"/>
      <c r="C347" s="29"/>
      <c r="E347" s="31"/>
      <c r="F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row>
    <row r="348" spans="2:78" x14ac:dyDescent="0.3">
      <c r="B348" s="29"/>
      <c r="C348" s="29"/>
      <c r="E348" s="31"/>
      <c r="F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row>
    <row r="349" spans="2:78" x14ac:dyDescent="0.3">
      <c r="B349" s="29"/>
      <c r="C349" s="29"/>
      <c r="E349" s="31"/>
      <c r="F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row>
    <row r="350" spans="2:78" x14ac:dyDescent="0.3">
      <c r="B350" s="29"/>
      <c r="C350" s="29"/>
      <c r="E350" s="31"/>
      <c r="F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row>
    <row r="351" spans="2:78" x14ac:dyDescent="0.3">
      <c r="B351" s="29"/>
      <c r="C351" s="29"/>
      <c r="E351" s="31"/>
      <c r="F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row>
    <row r="352" spans="2:78" x14ac:dyDescent="0.3">
      <c r="B352" s="29"/>
      <c r="C352" s="29"/>
      <c r="E352" s="31"/>
      <c r="F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row>
    <row r="353" spans="2:78" x14ac:dyDescent="0.3">
      <c r="B353" s="29"/>
      <c r="C353" s="29"/>
      <c r="E353" s="31"/>
      <c r="F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row>
    <row r="354" spans="2:78" x14ac:dyDescent="0.3">
      <c r="B354" s="29"/>
      <c r="C354" s="29"/>
      <c r="E354" s="31"/>
      <c r="F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row>
    <row r="355" spans="2:78" x14ac:dyDescent="0.3">
      <c r="B355" s="29"/>
      <c r="C355" s="29"/>
      <c r="E355" s="31"/>
      <c r="F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row>
    <row r="356" spans="2:78" x14ac:dyDescent="0.3">
      <c r="B356" s="29"/>
      <c r="C356" s="29"/>
      <c r="E356" s="31"/>
      <c r="F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row>
    <row r="357" spans="2:78" x14ac:dyDescent="0.3">
      <c r="B357" s="29"/>
      <c r="C357" s="29"/>
      <c r="E357" s="31"/>
      <c r="F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row>
    <row r="358" spans="2:78" x14ac:dyDescent="0.3">
      <c r="B358" s="29"/>
      <c r="C358" s="29"/>
      <c r="E358" s="31"/>
      <c r="F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row>
    <row r="359" spans="2:78" x14ac:dyDescent="0.3">
      <c r="B359" s="29"/>
      <c r="C359" s="29"/>
      <c r="E359" s="31"/>
      <c r="F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row>
    <row r="360" spans="2:78" x14ac:dyDescent="0.3">
      <c r="B360" s="29"/>
      <c r="C360" s="29"/>
      <c r="E360" s="31"/>
      <c r="F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row>
    <row r="361" spans="2:78" x14ac:dyDescent="0.3">
      <c r="B361" s="29"/>
      <c r="C361" s="29"/>
      <c r="E361" s="31"/>
      <c r="F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row>
    <row r="362" spans="2:78" x14ac:dyDescent="0.3">
      <c r="B362" s="29"/>
      <c r="C362" s="29"/>
      <c r="E362" s="31"/>
      <c r="F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row>
    <row r="363" spans="2:78" x14ac:dyDescent="0.3">
      <c r="B363" s="29"/>
      <c r="C363" s="29"/>
      <c r="E363" s="31"/>
      <c r="F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row>
    <row r="364" spans="2:78" x14ac:dyDescent="0.3">
      <c r="B364" s="29"/>
      <c r="C364" s="29"/>
      <c r="E364" s="31"/>
      <c r="F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row>
    <row r="365" spans="2:78" x14ac:dyDescent="0.3">
      <c r="B365" s="29"/>
      <c r="C365" s="29"/>
      <c r="E365" s="31"/>
      <c r="F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row>
    <row r="366" spans="2:78" x14ac:dyDescent="0.3">
      <c r="B366" s="29"/>
      <c r="C366" s="29"/>
      <c r="E366" s="31"/>
      <c r="F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row>
    <row r="367" spans="2:78" x14ac:dyDescent="0.3">
      <c r="B367" s="29"/>
      <c r="C367" s="29"/>
      <c r="E367" s="31"/>
      <c r="F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row>
    <row r="368" spans="2:78" x14ac:dyDescent="0.3">
      <c r="B368" s="29"/>
      <c r="C368" s="29"/>
      <c r="E368" s="31"/>
      <c r="F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row>
    <row r="369" spans="2:78" x14ac:dyDescent="0.3">
      <c r="B369" s="29"/>
      <c r="C369" s="29"/>
      <c r="E369" s="31"/>
      <c r="F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row>
    <row r="370" spans="2:78" x14ac:dyDescent="0.3">
      <c r="B370" s="29"/>
      <c r="C370" s="29"/>
      <c r="E370" s="31"/>
      <c r="F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row>
    <row r="371" spans="2:78" x14ac:dyDescent="0.3">
      <c r="B371" s="29"/>
      <c r="C371" s="29"/>
      <c r="E371" s="31"/>
      <c r="F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row>
    <row r="372" spans="2:78" x14ac:dyDescent="0.3">
      <c r="B372" s="29"/>
      <c r="C372" s="29"/>
      <c r="E372" s="31"/>
      <c r="F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row>
    <row r="373" spans="2:78" x14ac:dyDescent="0.3">
      <c r="B373" s="29"/>
      <c r="C373" s="29"/>
      <c r="E373" s="31"/>
      <c r="F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row>
    <row r="374" spans="2:78" x14ac:dyDescent="0.3">
      <c r="B374" s="29"/>
      <c r="C374" s="29"/>
      <c r="E374" s="31"/>
      <c r="F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row>
    <row r="375" spans="2:78" x14ac:dyDescent="0.3">
      <c r="B375" s="29"/>
      <c r="C375" s="29"/>
      <c r="E375" s="31"/>
      <c r="F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row>
    <row r="376" spans="2:78" x14ac:dyDescent="0.3">
      <c r="B376" s="29"/>
      <c r="C376" s="29"/>
      <c r="E376" s="31"/>
      <c r="F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row>
    <row r="377" spans="2:78" x14ac:dyDescent="0.3">
      <c r="B377" s="29"/>
      <c r="C377" s="29"/>
      <c r="E377" s="31"/>
      <c r="F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row>
    <row r="378" spans="2:78" x14ac:dyDescent="0.3">
      <c r="B378" s="29"/>
      <c r="C378" s="29"/>
      <c r="E378" s="31"/>
      <c r="F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row>
    <row r="379" spans="2:78" x14ac:dyDescent="0.3">
      <c r="B379" s="29"/>
      <c r="C379" s="29"/>
      <c r="E379" s="31"/>
      <c r="F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row>
  </sheetData>
  <sheetProtection selectLockedCells="1"/>
  <protectedRanges>
    <protectedRange sqref="C10 F10 B15:G20" name="Plage1"/>
  </protectedRanges>
  <mergeCells count="47">
    <mergeCell ref="H10:Q10"/>
    <mergeCell ref="D20:E20"/>
    <mergeCell ref="F15:G15"/>
    <mergeCell ref="F16:G16"/>
    <mergeCell ref="F17:G17"/>
    <mergeCell ref="F18:G18"/>
    <mergeCell ref="F19:G19"/>
    <mergeCell ref="F20:G20"/>
    <mergeCell ref="H20:I20"/>
    <mergeCell ref="H14:I14"/>
    <mergeCell ref="H15:I15"/>
    <mergeCell ref="H16:I16"/>
    <mergeCell ref="H17:I17"/>
    <mergeCell ref="H18:I18"/>
    <mergeCell ref="J15:Q16"/>
    <mergeCell ref="A5:Q5"/>
    <mergeCell ref="A1:C2"/>
    <mergeCell ref="D1:Q2"/>
    <mergeCell ref="A14:B14"/>
    <mergeCell ref="A12:E13"/>
    <mergeCell ref="A10:B11"/>
    <mergeCell ref="A9:Q9"/>
    <mergeCell ref="A8:F8"/>
    <mergeCell ref="C10:C11"/>
    <mergeCell ref="F12:F13"/>
    <mergeCell ref="J14:Q14"/>
    <mergeCell ref="J8:Q8"/>
    <mergeCell ref="J12:Q13"/>
    <mergeCell ref="H11:Q11"/>
    <mergeCell ref="H8:I8"/>
    <mergeCell ref="H12:I13"/>
    <mergeCell ref="F4:M4"/>
    <mergeCell ref="J18:Q18"/>
    <mergeCell ref="J19:Q19"/>
    <mergeCell ref="D14:E14"/>
    <mergeCell ref="D15:E15"/>
    <mergeCell ref="D16:E16"/>
    <mergeCell ref="D17:E17"/>
    <mergeCell ref="D18:E18"/>
    <mergeCell ref="D19:E19"/>
    <mergeCell ref="D10:D11"/>
    <mergeCell ref="H19:I19"/>
    <mergeCell ref="E10:G11"/>
    <mergeCell ref="N4:Q4"/>
    <mergeCell ref="H7:Q7"/>
    <mergeCell ref="A7:F7"/>
    <mergeCell ref="A6:C6"/>
  </mergeCells>
  <conditionalFormatting sqref="J15:Q16">
    <cfRule type="cellIs" dxfId="1" priority="1" operator="between">
      <formula>0</formula>
      <formula>69.8</formula>
    </cfRule>
  </conditionalFormatting>
  <conditionalFormatting sqref="J19:Q19">
    <cfRule type="cellIs" dxfId="0" priority="5" operator="between">
      <formula>0</formula>
      <formula>13.99</formula>
    </cfRule>
  </conditionalFormatting>
  <printOptions horizontalCentered="1" verticalCentered="1"/>
  <pageMargins left="0.31496062992125984" right="7.874015748031496E-2" top="0.23622047244094491" bottom="0.35433070866141736" header="0.27559055118110237" footer="0.35433070866141736"/>
  <pageSetup paperSize="9" scale="60" orientation="landscape" verticalDpi="300" r:id="rId1"/>
  <headerFooter>
    <oddFooter>&amp;CAcadémie de Versailles - CAP Equipier Polyvalent du Commerce - Bertrand CHAPEL IEN Economie-gestion &amp;RSESSION 2023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1" r:id="rId4" name="Check Box 7">
              <controlPr defaultSize="0" autoFill="0" autoLine="0" autoPict="0">
                <anchor moveWithCells="1">
                  <from>
                    <xdr:col>2</xdr:col>
                    <xdr:colOff>794825</xdr:colOff>
                    <xdr:row>11</xdr:row>
                    <xdr:rowOff>211015</xdr:rowOff>
                  </from>
                  <to>
                    <xdr:col>2</xdr:col>
                    <xdr:colOff>1800665</xdr:colOff>
                    <xdr:row>12</xdr:row>
                    <xdr:rowOff>154745</xdr:rowOff>
                  </to>
                </anchor>
              </controlPr>
            </control>
          </mc:Choice>
        </mc:AlternateContent>
        <mc:AlternateContent xmlns:mc="http://schemas.openxmlformats.org/markup-compatibility/2006">
          <mc:Choice Requires="x14">
            <control shapeId="6152" r:id="rId5" name="Check Box 8">
              <controlPr defaultSize="0" autoFill="0" autoLine="0" autoPict="0">
                <anchor moveWithCells="1">
                  <from>
                    <xdr:col>4</xdr:col>
                    <xdr:colOff>414997</xdr:colOff>
                    <xdr:row>11</xdr:row>
                    <xdr:rowOff>70338</xdr:rowOff>
                  </from>
                  <to>
                    <xdr:col>4</xdr:col>
                    <xdr:colOff>1041009</xdr:colOff>
                    <xdr:row>12</xdr:row>
                    <xdr:rowOff>232117</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A4A40366-82CC-4469-A51B-C3D190D4C1B7}">
          <x14:formula1>
            <xm:f>Feuil2!$A$3:$A$5</xm:f>
          </x14:formula1>
          <xm:sqref>T10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5">
    <tabColor rgb="FFFFC000"/>
  </sheetPr>
  <dimension ref="A1:TO661"/>
  <sheetViews>
    <sheetView showGridLines="0" zoomScale="90" zoomScaleNormal="90" workbookViewId="0">
      <selection sqref="A1:B2"/>
    </sheetView>
  </sheetViews>
  <sheetFormatPr baseColWidth="10" defaultColWidth="11" defaultRowHeight="14.4" x14ac:dyDescent="0.3"/>
  <cols>
    <col min="1" max="1" width="0.69921875" style="3" customWidth="1"/>
    <col min="2" max="2" width="37.5" style="3" customWidth="1"/>
    <col min="3" max="3" width="22.796875" style="3" customWidth="1"/>
    <col min="4" max="4" width="28.19921875" style="8" customWidth="1"/>
    <col min="5" max="5" width="0.69921875" style="3" customWidth="1"/>
    <col min="6" max="6" width="13.796875" style="3" customWidth="1"/>
    <col min="7" max="7" width="2.5" style="3" customWidth="1"/>
    <col min="8" max="8" width="2.296875" style="3" customWidth="1"/>
    <col min="9" max="10" width="0.5" style="3" customWidth="1"/>
    <col min="11" max="11" width="5.796875" style="3" customWidth="1"/>
    <col min="12" max="12" width="8.296875" style="3" customWidth="1"/>
    <col min="13" max="13" width="1" style="3" customWidth="1"/>
    <col min="14" max="14" width="2.5" style="3" customWidth="1"/>
    <col min="15" max="15" width="3.5" style="3" customWidth="1"/>
    <col min="16" max="16" width="0.796875" style="3" customWidth="1"/>
    <col min="17" max="17" width="6.3984375" style="7" customWidth="1"/>
    <col min="18" max="18" width="39.796875" style="7" customWidth="1"/>
    <col min="19" max="20" width="11" style="7"/>
    <col min="21" max="21" width="10.69921875" style="7" customWidth="1"/>
    <col min="22" max="30" width="11" style="7"/>
    <col min="31" max="16384" width="11" style="3"/>
  </cols>
  <sheetData>
    <row r="1" spans="1:30" ht="18" customHeight="1" x14ac:dyDescent="0.3">
      <c r="A1" s="766" t="s">
        <v>275</v>
      </c>
      <c r="B1" s="767"/>
      <c r="C1" s="760" t="s">
        <v>156</v>
      </c>
      <c r="D1" s="761"/>
      <c r="E1" s="761"/>
      <c r="F1" s="761"/>
      <c r="G1" s="761"/>
      <c r="H1" s="761"/>
      <c r="I1" s="761"/>
      <c r="J1" s="761"/>
      <c r="K1" s="761"/>
      <c r="L1" s="761"/>
      <c r="M1" s="761"/>
      <c r="N1" s="761"/>
      <c r="O1" s="762"/>
      <c r="P1" s="16"/>
      <c r="Q1" s="29"/>
      <c r="R1" s="29"/>
      <c r="S1" s="29"/>
      <c r="T1" s="29"/>
      <c r="U1" s="29"/>
      <c r="V1" s="29"/>
      <c r="W1" s="29"/>
      <c r="X1" s="29"/>
      <c r="Y1" s="29"/>
      <c r="Z1" s="29"/>
      <c r="AA1" s="29"/>
      <c r="AB1" s="29"/>
      <c r="AC1" s="29"/>
      <c r="AD1" s="29"/>
    </row>
    <row r="2" spans="1:30" ht="18" customHeight="1" thickBot="1" x14ac:dyDescent="0.35">
      <c r="A2" s="768"/>
      <c r="B2" s="769"/>
      <c r="C2" s="763"/>
      <c r="D2" s="764"/>
      <c r="E2" s="764"/>
      <c r="F2" s="764"/>
      <c r="G2" s="764"/>
      <c r="H2" s="764"/>
      <c r="I2" s="764"/>
      <c r="J2" s="764"/>
      <c r="K2" s="764"/>
      <c r="L2" s="764"/>
      <c r="M2" s="764"/>
      <c r="N2" s="764"/>
      <c r="O2" s="765"/>
      <c r="Q2" s="29"/>
      <c r="R2" s="29"/>
      <c r="S2" s="29"/>
      <c r="T2" s="29"/>
      <c r="U2" s="29"/>
      <c r="V2" s="29"/>
      <c r="W2" s="29"/>
      <c r="X2" s="29"/>
      <c r="Y2" s="29"/>
      <c r="Z2" s="29"/>
      <c r="AA2" s="29"/>
      <c r="AB2" s="29"/>
      <c r="AC2" s="29"/>
      <c r="AD2" s="29"/>
    </row>
    <row r="3" spans="1:30" s="29" customFormat="1" ht="2.25" customHeight="1" thickBot="1" x14ac:dyDescent="0.35">
      <c r="A3" s="130"/>
      <c r="B3" s="109"/>
      <c r="C3" s="109"/>
      <c r="D3" s="109"/>
      <c r="E3" s="109"/>
      <c r="F3" s="109"/>
      <c r="G3" s="109"/>
      <c r="H3" s="109"/>
      <c r="I3" s="109"/>
      <c r="J3" s="109"/>
      <c r="K3" s="109"/>
      <c r="L3" s="109"/>
      <c r="M3" s="109"/>
      <c r="N3" s="109"/>
      <c r="O3" s="131"/>
    </row>
    <row r="4" spans="1:30" s="4" customFormat="1" ht="35.200000000000003" customHeight="1" thickBot="1" x14ac:dyDescent="0.35">
      <c r="A4" s="132"/>
      <c r="D4" s="9"/>
      <c r="F4" s="786" t="s">
        <v>0</v>
      </c>
      <c r="G4" s="786"/>
      <c r="H4" s="786"/>
      <c r="I4" s="786"/>
      <c r="L4" s="783">
        <f>+'1-Candidat, établissement'!$G$2</f>
        <v>2023</v>
      </c>
      <c r="M4" s="784"/>
      <c r="N4" s="784"/>
      <c r="O4" s="785"/>
      <c r="Q4" s="29"/>
      <c r="R4" s="29"/>
      <c r="S4" s="29"/>
      <c r="T4" s="29"/>
      <c r="U4" s="29"/>
      <c r="V4" s="29"/>
      <c r="W4" s="29"/>
      <c r="X4" s="29"/>
      <c r="Y4" s="29"/>
      <c r="Z4" s="29"/>
      <c r="AA4" s="29"/>
      <c r="AB4" s="29"/>
      <c r="AC4" s="29"/>
      <c r="AD4" s="29"/>
    </row>
    <row r="5" spans="1:30" s="4" customFormat="1" ht="35.200000000000003" customHeight="1" thickBot="1" x14ac:dyDescent="0.35">
      <c r="A5" s="132"/>
      <c r="B5" s="822" t="s">
        <v>268</v>
      </c>
      <c r="C5" s="822"/>
      <c r="D5" s="822"/>
      <c r="F5" s="790" t="s">
        <v>255</v>
      </c>
      <c r="G5" s="791"/>
      <c r="H5" s="791"/>
      <c r="I5" s="792"/>
      <c r="L5" s="787">
        <f>'1-Candidat, établissement'!E21</f>
        <v>0</v>
      </c>
      <c r="M5" s="788"/>
      <c r="N5" s="788"/>
      <c r="O5" s="789"/>
      <c r="Q5" s="29"/>
      <c r="R5" s="29"/>
      <c r="S5" s="29"/>
      <c r="T5" s="29"/>
      <c r="U5" s="29"/>
      <c r="V5" s="29"/>
      <c r="W5" s="29"/>
      <c r="X5" s="29"/>
      <c r="Y5" s="29"/>
      <c r="Z5" s="29"/>
      <c r="AA5" s="29"/>
      <c r="AB5" s="29"/>
      <c r="AC5" s="29"/>
      <c r="AD5" s="29"/>
    </row>
    <row r="6" spans="1:30" ht="6.65" customHeight="1" x14ac:dyDescent="0.6">
      <c r="A6" s="147"/>
      <c r="B6" s="133"/>
      <c r="C6" s="133"/>
      <c r="D6" s="133"/>
      <c r="E6" s="133"/>
      <c r="F6" s="133"/>
      <c r="G6" s="133"/>
      <c r="H6" s="133"/>
      <c r="I6" s="133"/>
      <c r="J6" s="133"/>
      <c r="K6" s="133"/>
      <c r="L6" s="133"/>
      <c r="M6" s="133"/>
      <c r="N6" s="133"/>
      <c r="O6" s="134"/>
      <c r="Q6" s="29"/>
      <c r="R6" s="29"/>
      <c r="S6" s="29"/>
      <c r="T6" s="29"/>
      <c r="U6" s="29"/>
      <c r="V6" s="29"/>
      <c r="W6" s="29"/>
      <c r="X6" s="29"/>
      <c r="Y6" s="29"/>
      <c r="Z6" s="29"/>
      <c r="AA6" s="29"/>
      <c r="AB6" s="29"/>
      <c r="AC6" s="29"/>
      <c r="AD6" s="29"/>
    </row>
    <row r="7" spans="1:30" ht="18" customHeight="1" x14ac:dyDescent="0.35">
      <c r="A7" s="147"/>
      <c r="B7" s="804" t="s">
        <v>1</v>
      </c>
      <c r="C7" s="805"/>
      <c r="D7" s="806"/>
      <c r="E7" s="148"/>
      <c r="F7" s="804" t="s">
        <v>2</v>
      </c>
      <c r="G7" s="805"/>
      <c r="H7" s="805"/>
      <c r="I7" s="805"/>
      <c r="J7" s="805"/>
      <c r="K7" s="805"/>
      <c r="L7" s="805"/>
      <c r="M7" s="805"/>
      <c r="N7" s="805"/>
      <c r="O7" s="807"/>
      <c r="Q7" s="29"/>
      <c r="R7" s="29"/>
      <c r="S7" s="29"/>
      <c r="T7" s="29"/>
      <c r="U7" s="29"/>
      <c r="V7" s="29"/>
      <c r="W7" s="29"/>
      <c r="X7" s="29"/>
      <c r="Y7" s="29"/>
      <c r="Z7" s="29"/>
      <c r="AA7" s="29"/>
      <c r="AB7" s="29"/>
      <c r="AC7" s="29"/>
      <c r="AD7" s="29"/>
    </row>
    <row r="8" spans="1:30" ht="1.55" customHeight="1" thickBot="1" x14ac:dyDescent="0.35">
      <c r="A8" s="147"/>
      <c r="B8" s="1"/>
      <c r="F8" s="1"/>
      <c r="G8" s="1"/>
      <c r="H8" s="1"/>
      <c r="I8" s="1"/>
      <c r="J8" s="1"/>
      <c r="K8" s="1"/>
      <c r="L8" s="1"/>
      <c r="M8" s="1"/>
      <c r="N8" s="1"/>
      <c r="O8" s="149"/>
      <c r="Q8" s="29"/>
      <c r="R8" s="29"/>
      <c r="S8" s="29"/>
      <c r="T8" s="29"/>
      <c r="U8" s="29"/>
      <c r="V8" s="29"/>
      <c r="W8" s="29"/>
      <c r="X8" s="29"/>
      <c r="Y8" s="29"/>
      <c r="Z8" s="29"/>
      <c r="AA8" s="29"/>
      <c r="AB8" s="29"/>
      <c r="AC8" s="29"/>
      <c r="AD8" s="29"/>
    </row>
    <row r="9" spans="1:30" ht="31.6" customHeight="1" thickBot="1" x14ac:dyDescent="0.35">
      <c r="A9" s="147"/>
      <c r="B9" s="814" t="str">
        <f>IF(+'1-Candidat, établissement'!E29="","",+'1-Candidat, établissement'!E29)</f>
        <v/>
      </c>
      <c r="C9" s="815"/>
      <c r="D9" s="816"/>
      <c r="F9" s="817" t="str">
        <f>IF('1-Candidat, établissement'!E17="","",('1-Candidat, établissement'!E17))</f>
        <v/>
      </c>
      <c r="G9" s="818"/>
      <c r="H9" s="819"/>
      <c r="I9" s="86"/>
      <c r="J9" s="208"/>
      <c r="K9" s="818" t="str">
        <f>IF('1-Candidat, établissement'!E19="","",('1-Candidat, établissement'!E19))</f>
        <v/>
      </c>
      <c r="L9" s="818"/>
      <c r="M9" s="818"/>
      <c r="N9" s="818"/>
      <c r="O9" s="819"/>
      <c r="Q9" s="29"/>
      <c r="R9" s="29"/>
      <c r="S9" s="29"/>
      <c r="T9" s="29"/>
      <c r="U9" s="29"/>
      <c r="V9" s="29"/>
      <c r="W9" s="29"/>
      <c r="X9" s="29"/>
      <c r="Y9" s="29"/>
      <c r="Z9" s="29"/>
      <c r="AA9" s="29"/>
      <c r="AB9" s="29"/>
      <c r="AC9" s="29"/>
      <c r="AD9" s="29"/>
    </row>
    <row r="10" spans="1:30" ht="18" customHeight="1" thickBot="1" x14ac:dyDescent="0.35">
      <c r="A10" s="147"/>
      <c r="B10" s="30"/>
      <c r="C10" s="30"/>
      <c r="D10" s="30"/>
      <c r="F10" s="129"/>
      <c r="G10" s="129"/>
      <c r="H10" s="129"/>
      <c r="I10" s="129"/>
      <c r="J10" s="129"/>
      <c r="K10" s="129"/>
      <c r="L10" s="129"/>
      <c r="M10" s="129"/>
      <c r="N10" s="129"/>
      <c r="O10" s="150"/>
      <c r="Q10" s="29"/>
      <c r="R10" s="468" t="s">
        <v>278</v>
      </c>
      <c r="S10" s="468"/>
      <c r="T10" s="468"/>
      <c r="U10" s="468"/>
      <c r="V10" s="29"/>
      <c r="W10" s="29"/>
      <c r="X10" s="29"/>
      <c r="Y10" s="29"/>
      <c r="Z10" s="29"/>
      <c r="AA10" s="29"/>
      <c r="AB10" s="29"/>
      <c r="AC10" s="29"/>
      <c r="AD10" s="29"/>
    </row>
    <row r="11" spans="1:30" ht="13.05" customHeight="1" x14ac:dyDescent="0.3">
      <c r="A11" s="151"/>
      <c r="B11" s="808" t="s">
        <v>157</v>
      </c>
      <c r="C11" s="809"/>
      <c r="D11" s="810"/>
      <c r="E11" s="152"/>
      <c r="F11" s="793" t="s">
        <v>160</v>
      </c>
      <c r="G11" s="794"/>
      <c r="H11" s="794"/>
      <c r="I11" s="794"/>
      <c r="J11" s="794"/>
      <c r="K11" s="794"/>
      <c r="L11" s="794"/>
      <c r="M11" s="794"/>
      <c r="N11" s="794"/>
      <c r="O11" s="795"/>
      <c r="Q11" s="29"/>
      <c r="R11" s="468"/>
      <c r="S11" s="468"/>
      <c r="T11" s="468"/>
      <c r="U11" s="468"/>
      <c r="V11" s="29"/>
      <c r="W11" s="29"/>
      <c r="X11" s="29"/>
      <c r="Y11" s="29"/>
      <c r="Z11" s="29"/>
      <c r="AA11" s="29"/>
      <c r="AB11" s="29"/>
      <c r="AC11" s="29"/>
      <c r="AD11" s="29"/>
    </row>
    <row r="12" spans="1:30" ht="17.350000000000001" customHeight="1" thickBot="1" x14ac:dyDescent="0.35">
      <c r="A12" s="147"/>
      <c r="B12" s="811"/>
      <c r="C12" s="812"/>
      <c r="D12" s="813"/>
      <c r="E12" s="35"/>
      <c r="F12" s="796"/>
      <c r="G12" s="797"/>
      <c r="H12" s="797"/>
      <c r="I12" s="797"/>
      <c r="J12" s="797"/>
      <c r="K12" s="797"/>
      <c r="L12" s="797"/>
      <c r="M12" s="797"/>
      <c r="N12" s="797"/>
      <c r="O12" s="798"/>
      <c r="Q12" s="29"/>
      <c r="R12" s="468"/>
      <c r="S12" s="468"/>
      <c r="T12" s="468"/>
      <c r="U12" s="468"/>
      <c r="V12" s="29"/>
      <c r="W12" s="29"/>
      <c r="X12" s="29"/>
      <c r="Y12" s="29"/>
      <c r="Z12" s="29"/>
      <c r="AA12" s="29"/>
      <c r="AB12" s="29"/>
      <c r="AC12" s="29"/>
      <c r="AD12" s="29"/>
    </row>
    <row r="13" spans="1:30" ht="51.65" customHeight="1" thickBot="1" x14ac:dyDescent="0.4">
      <c r="A13" s="147"/>
      <c r="B13" s="44" t="str">
        <f>IF(ISBLANK('2- Epreuve EP1'!A15),"compléter l'onglet 2 avec le nom du professeur de SC responsable de l'évaluation",+'2- Epreuve EP1'!A15)</f>
        <v>Professeur (e) d'économie gestion du (de la) candidat(e)</v>
      </c>
      <c r="C13" s="773" t="str">
        <f>IF(ISBLANK('2- Epreuve EP1'!C15),"compléter l'onglet 2 avec le nom du professeur d'économie gestion (Vente) responsable de l'évaluation",+'2- Epreuve EP1'!C15)</f>
        <v>compléter l'onglet 2 avec le nom du professeur d'économie gestion (Vente) responsable de l'évaluation</v>
      </c>
      <c r="D13" s="774"/>
      <c r="E13" s="45"/>
      <c r="F13" s="777"/>
      <c r="G13" s="778"/>
      <c r="H13" s="778"/>
      <c r="I13" s="778"/>
      <c r="J13" s="778"/>
      <c r="K13" s="778"/>
      <c r="L13" s="778"/>
      <c r="M13" s="778"/>
      <c r="N13" s="778"/>
      <c r="O13" s="779"/>
      <c r="Q13" s="29"/>
      <c r="R13" s="468"/>
      <c r="S13" s="468"/>
      <c r="T13" s="468"/>
      <c r="U13" s="468"/>
      <c r="V13" s="29"/>
      <c r="W13" s="29"/>
      <c r="X13" s="29"/>
      <c r="Y13" s="29"/>
      <c r="Z13" s="29"/>
      <c r="AA13" s="29"/>
      <c r="AB13" s="29"/>
      <c r="AC13" s="29"/>
      <c r="AD13" s="29"/>
    </row>
    <row r="14" spans="1:30" ht="23.3" customHeight="1" thickBot="1" x14ac:dyDescent="0.4">
      <c r="A14" s="147"/>
      <c r="B14" s="770" t="s">
        <v>208</v>
      </c>
      <c r="C14" s="771"/>
      <c r="D14" s="772"/>
      <c r="E14" s="45"/>
      <c r="F14" s="780"/>
      <c r="G14" s="781"/>
      <c r="H14" s="781"/>
      <c r="I14" s="781"/>
      <c r="J14" s="781"/>
      <c r="K14" s="781"/>
      <c r="L14" s="781"/>
      <c r="M14" s="781"/>
      <c r="N14" s="781"/>
      <c r="O14" s="782"/>
      <c r="Q14" s="29"/>
      <c r="R14" s="29"/>
      <c r="S14" s="29"/>
      <c r="T14" s="29"/>
      <c r="U14" s="29"/>
      <c r="V14" s="29"/>
      <c r="W14" s="29"/>
      <c r="X14" s="29"/>
      <c r="Y14" s="29"/>
      <c r="Z14" s="29"/>
      <c r="AA14" s="29"/>
      <c r="AB14" s="29"/>
      <c r="AC14" s="29"/>
      <c r="AD14" s="29"/>
    </row>
    <row r="15" spans="1:30" ht="52.5" customHeight="1" x14ac:dyDescent="0.35">
      <c r="A15" s="147"/>
      <c r="B15" s="46" t="str">
        <f>IF(ISBLANK('2- Epreuve EP1'!A17),"compléter l'onglet 2 avec le nom du professeur de sciences appliquées responsable de l'évaluation",+'2- Epreuve EP1'!A17)</f>
        <v xml:space="preserve">Professionnel(le) du secteur du commerce et de la vente </v>
      </c>
      <c r="C15" s="773" t="str">
        <f>IF(ISBLANK('2- Epreuve EP1'!C17),"compléter l'onglet 2 avec le nom du professionnel intervenant pour l'évaluation",+'2- Epreuve EP1'!C17)</f>
        <v>compléter l'onglet 2 avec le nom du professionnel intervenant pour l'évaluation</v>
      </c>
      <c r="D15" s="774"/>
      <c r="E15" s="45"/>
      <c r="F15" s="823"/>
      <c r="G15" s="824"/>
      <c r="H15" s="824"/>
      <c r="I15" s="824"/>
      <c r="J15" s="824"/>
      <c r="K15" s="824"/>
      <c r="L15" s="824"/>
      <c r="M15" s="824"/>
      <c r="N15" s="824"/>
      <c r="O15" s="825"/>
      <c r="Q15" s="29"/>
      <c r="R15" s="29"/>
      <c r="S15" s="29"/>
      <c r="T15" s="29"/>
      <c r="U15" s="29"/>
      <c r="V15" s="29"/>
      <c r="W15" s="29"/>
      <c r="X15" s="29"/>
      <c r="Y15" s="29"/>
      <c r="Z15" s="29"/>
      <c r="AA15" s="29"/>
      <c r="AB15" s="29"/>
      <c r="AC15" s="29"/>
      <c r="AD15" s="29"/>
    </row>
    <row r="16" spans="1:30" ht="52.1" customHeight="1" thickBot="1" x14ac:dyDescent="0.4">
      <c r="A16" s="147"/>
      <c r="B16" s="46" t="str">
        <f>IF(ISBLANK('2- Epreuve EP1'!A18),"compléter l'onglet 2 avec le nom du professeur de sciences appliquées responsable de l'évaluation",+'2- Epreuve EP1'!A18)</f>
        <v xml:space="preserve">Fonction et entreprise </v>
      </c>
      <c r="C16" s="773" t="str">
        <f>IF(ISBLANK('2- Epreuve EP1'!C18),"compléter l'onglet 2 avec la fonction du professionnel ainsi que son entreprise",+'2- Epreuve EP1'!C18)</f>
        <v>compléter l'onglet 2 avec la fonction du professionnel ainsi que son entreprise</v>
      </c>
      <c r="D16" s="774"/>
      <c r="E16" s="45"/>
      <c r="F16" s="826"/>
      <c r="G16" s="827"/>
      <c r="H16" s="827"/>
      <c r="I16" s="827"/>
      <c r="J16" s="827"/>
      <c r="K16" s="827"/>
      <c r="L16" s="827"/>
      <c r="M16" s="827"/>
      <c r="N16" s="827"/>
      <c r="O16" s="828"/>
      <c r="Q16" s="29"/>
      <c r="R16" s="29"/>
      <c r="S16" s="29"/>
      <c r="T16" s="29"/>
      <c r="U16" s="29"/>
      <c r="V16" s="29"/>
      <c r="W16" s="29"/>
      <c r="X16" s="29"/>
      <c r="Y16" s="29"/>
      <c r="Z16" s="29"/>
      <c r="AA16" s="29"/>
      <c r="AB16" s="29"/>
      <c r="AC16" s="29"/>
      <c r="AD16" s="29"/>
    </row>
    <row r="17" spans="1:30" ht="18.7" customHeight="1" thickBot="1" x14ac:dyDescent="0.4">
      <c r="A17" s="147"/>
      <c r="B17" s="770" t="s">
        <v>209</v>
      </c>
      <c r="C17" s="771"/>
      <c r="D17" s="772"/>
      <c r="E17" s="45"/>
      <c r="F17" s="780"/>
      <c r="G17" s="781"/>
      <c r="H17" s="781"/>
      <c r="I17" s="781"/>
      <c r="J17" s="781"/>
      <c r="K17" s="781"/>
      <c r="L17" s="781"/>
      <c r="M17" s="781"/>
      <c r="N17" s="781"/>
      <c r="O17" s="782"/>
      <c r="Q17" s="29"/>
      <c r="R17" s="29"/>
      <c r="S17" s="29"/>
      <c r="T17" s="29"/>
      <c r="U17" s="29"/>
      <c r="V17" s="29"/>
      <c r="W17" s="29"/>
      <c r="X17" s="29"/>
      <c r="Y17" s="29"/>
      <c r="Z17" s="29"/>
      <c r="AA17" s="29"/>
      <c r="AB17" s="29"/>
      <c r="AC17" s="29"/>
      <c r="AD17" s="29"/>
    </row>
    <row r="18" spans="1:30" ht="46.55" customHeight="1" thickBot="1" x14ac:dyDescent="0.4">
      <c r="A18" s="147"/>
      <c r="B18" s="47" t="str">
        <f>IF(ISBLANK('2- Epreuve EP1'!A20),"compléter l'onglet 2 avec le nom du professeur des gestion appliquée responsable de l'évaluation",+'2- Epreuve EP1'!A20)</f>
        <v>Porfesseur(e) d'économie gestion du (de la) candidat(e)</v>
      </c>
      <c r="C18" s="773" t="str">
        <f>IF(ISBLANK('2- Epreuve EP1'!C20),"compléter l'onglet 2 avec le nom du professeur d'économie gestion (Vente) responsable de l'évaluation",+'2- Epreuve EP1'!C20)</f>
        <v>compléter l'onglet 2 avec le nom du professeur d'économie gestion (Vente) responsable de l'évaluation</v>
      </c>
      <c r="D18" s="774"/>
      <c r="E18" s="45"/>
      <c r="F18" s="777"/>
      <c r="G18" s="778"/>
      <c r="H18" s="778"/>
      <c r="I18" s="778"/>
      <c r="J18" s="778"/>
      <c r="K18" s="778"/>
      <c r="L18" s="778"/>
      <c r="M18" s="778"/>
      <c r="N18" s="778"/>
      <c r="O18" s="779"/>
      <c r="Q18" s="29"/>
      <c r="R18" s="29"/>
      <c r="S18" s="29"/>
      <c r="T18" s="29"/>
      <c r="U18" s="29"/>
      <c r="V18" s="29"/>
      <c r="W18" s="29"/>
      <c r="X18" s="29"/>
      <c r="Y18" s="29"/>
      <c r="Z18" s="29"/>
      <c r="AA18" s="29"/>
      <c r="AB18" s="29"/>
      <c r="AC18" s="29"/>
      <c r="AD18" s="29"/>
    </row>
    <row r="19" spans="1:30" ht="3.75" customHeight="1" x14ac:dyDescent="0.35">
      <c r="A19" s="147"/>
      <c r="B19" s="48"/>
      <c r="C19" s="48"/>
      <c r="D19" s="48"/>
      <c r="E19" s="48"/>
      <c r="F19" s="148"/>
      <c r="G19" s="148"/>
      <c r="H19" s="148"/>
      <c r="I19" s="148"/>
      <c r="J19" s="148"/>
      <c r="K19" s="49"/>
      <c r="L19" s="49"/>
      <c r="M19" s="49"/>
      <c r="N19" s="49"/>
      <c r="O19" s="153"/>
      <c r="Q19" s="29"/>
      <c r="R19" s="29"/>
      <c r="S19" s="29"/>
      <c r="T19" s="29"/>
      <c r="U19" s="29"/>
      <c r="V19" s="29"/>
      <c r="W19" s="29"/>
      <c r="X19" s="29"/>
      <c r="Y19" s="29"/>
      <c r="Z19" s="29"/>
      <c r="AA19" s="29"/>
      <c r="AB19" s="29"/>
      <c r="AC19" s="29"/>
      <c r="AD19" s="29"/>
    </row>
    <row r="20" spans="1:30" ht="10" customHeight="1" x14ac:dyDescent="0.35">
      <c r="A20" s="147"/>
      <c r="B20" s="50"/>
      <c r="C20" s="50"/>
      <c r="D20" s="39"/>
      <c r="E20" s="49"/>
      <c r="F20" s="50"/>
      <c r="G20" s="50"/>
      <c r="H20" s="50"/>
      <c r="I20" s="50"/>
      <c r="J20" s="50"/>
      <c r="K20" s="51"/>
      <c r="L20" s="51"/>
      <c r="M20" s="51"/>
      <c r="N20" s="51"/>
      <c r="O20" s="154"/>
      <c r="Q20" s="29"/>
      <c r="R20" s="29"/>
      <c r="S20" s="29"/>
      <c r="T20" s="29"/>
      <c r="U20" s="29"/>
      <c r="V20" s="29"/>
      <c r="W20" s="29"/>
      <c r="X20" s="29"/>
      <c r="Y20" s="29"/>
      <c r="Z20" s="29"/>
      <c r="AA20" s="29"/>
      <c r="AB20" s="29"/>
      <c r="AC20" s="29"/>
      <c r="AD20" s="29"/>
    </row>
    <row r="21" spans="1:30" ht="16.5" customHeight="1" x14ac:dyDescent="0.3">
      <c r="A21" s="147"/>
      <c r="B21" s="808" t="s">
        <v>158</v>
      </c>
      <c r="C21" s="809"/>
      <c r="D21" s="810"/>
      <c r="E21" s="155"/>
      <c r="F21" s="793" t="s">
        <v>160</v>
      </c>
      <c r="G21" s="794"/>
      <c r="H21" s="794"/>
      <c r="I21" s="794"/>
      <c r="J21" s="794"/>
      <c r="K21" s="794"/>
      <c r="L21" s="794"/>
      <c r="M21" s="794"/>
      <c r="N21" s="794"/>
      <c r="O21" s="795"/>
      <c r="Q21" s="29"/>
      <c r="R21" s="29"/>
      <c r="S21" s="29"/>
      <c r="T21" s="29"/>
      <c r="U21" s="29"/>
      <c r="V21" s="29"/>
      <c r="W21" s="29"/>
      <c r="X21" s="29"/>
      <c r="Y21" s="29"/>
      <c r="Z21" s="29"/>
      <c r="AA21" s="29"/>
      <c r="AB21" s="29"/>
      <c r="AC21" s="29"/>
      <c r="AD21" s="29"/>
    </row>
    <row r="22" spans="1:30" ht="14.95" customHeight="1" thickBot="1" x14ac:dyDescent="0.4">
      <c r="A22" s="147"/>
      <c r="B22" s="811"/>
      <c r="C22" s="812"/>
      <c r="D22" s="813"/>
      <c r="E22" s="52"/>
      <c r="F22" s="796"/>
      <c r="G22" s="797"/>
      <c r="H22" s="797"/>
      <c r="I22" s="797"/>
      <c r="J22" s="797"/>
      <c r="K22" s="797"/>
      <c r="L22" s="797"/>
      <c r="M22" s="797"/>
      <c r="N22" s="797"/>
      <c r="O22" s="798"/>
      <c r="Q22" s="29"/>
      <c r="R22" s="29"/>
      <c r="S22" s="29"/>
      <c r="T22" s="29"/>
      <c r="U22" s="29"/>
      <c r="V22" s="29"/>
      <c r="W22" s="29"/>
      <c r="X22" s="29"/>
      <c r="Y22" s="29"/>
      <c r="Z22" s="29"/>
      <c r="AA22" s="29"/>
      <c r="AB22" s="29"/>
      <c r="AC22" s="29"/>
      <c r="AD22" s="29"/>
    </row>
    <row r="23" spans="1:30" ht="64" customHeight="1" thickBot="1" x14ac:dyDescent="0.4">
      <c r="A23" s="147"/>
      <c r="B23" s="44" t="str">
        <f>B13</f>
        <v>Professeur (e) d'économie gestion du (de la) candidat(e)</v>
      </c>
      <c r="C23" s="775" t="str">
        <f>IF(ISBLANK('3- Epreuve EP2 '!C14:M14),"completer l'onglet 3 avec le nom du professeur d'économie gestion (Vente) responsable de l'évaluation", +'3- Epreuve EP2 '!C14:M14)</f>
        <v>completer l'onglet 3 avec le nom du professeur d'économie gestion (Vente) responsable de l'évaluation</v>
      </c>
      <c r="D23" s="776"/>
      <c r="E23" s="45"/>
      <c r="F23" s="777"/>
      <c r="G23" s="778"/>
      <c r="H23" s="778"/>
      <c r="I23" s="778"/>
      <c r="J23" s="778"/>
      <c r="K23" s="778"/>
      <c r="L23" s="778"/>
      <c r="M23" s="778"/>
      <c r="N23" s="778"/>
      <c r="O23" s="779"/>
      <c r="Q23" s="29"/>
      <c r="R23" s="29"/>
      <c r="S23" s="29"/>
      <c r="T23" s="29"/>
      <c r="U23" s="29"/>
      <c r="V23" s="29"/>
      <c r="W23" s="29"/>
      <c r="X23" s="29"/>
      <c r="Y23" s="29"/>
      <c r="Z23" s="29"/>
      <c r="AA23" s="29"/>
      <c r="AB23" s="29"/>
      <c r="AC23" s="29"/>
      <c r="AD23" s="29"/>
    </row>
    <row r="24" spans="1:30" ht="23.3" customHeight="1" thickBot="1" x14ac:dyDescent="0.4">
      <c r="A24" s="147"/>
      <c r="B24" s="770" t="s">
        <v>208</v>
      </c>
      <c r="C24" s="771"/>
      <c r="D24" s="772"/>
      <c r="E24" s="45"/>
      <c r="F24" s="780"/>
      <c r="G24" s="781"/>
      <c r="H24" s="781"/>
      <c r="I24" s="781"/>
      <c r="J24" s="781"/>
      <c r="K24" s="781"/>
      <c r="L24" s="781"/>
      <c r="M24" s="781"/>
      <c r="N24" s="781"/>
      <c r="O24" s="782"/>
      <c r="Q24" s="29"/>
      <c r="R24" s="29"/>
      <c r="S24" s="29"/>
      <c r="T24" s="29"/>
      <c r="U24" s="29"/>
      <c r="V24" s="29"/>
      <c r="W24" s="29"/>
      <c r="X24" s="29"/>
      <c r="Y24" s="29"/>
      <c r="Z24" s="29"/>
      <c r="AA24" s="29"/>
      <c r="AB24" s="29"/>
      <c r="AC24" s="29"/>
      <c r="AD24" s="29"/>
    </row>
    <row r="25" spans="1:30" ht="40.049999999999997" customHeight="1" x14ac:dyDescent="0.35">
      <c r="A25" s="147"/>
      <c r="B25" s="44" t="str">
        <f>B15</f>
        <v xml:space="preserve">Professionnel(le) du secteur du commerce et de la vente </v>
      </c>
      <c r="C25" s="802" t="str">
        <f>IF(ISBLANK('3- Epreuve EP2 '!C16:M16),"completer l'onglet 3 avec le nom du professionnel intervenant pour l'évaluation", +'3- Epreuve EP2 '!C16:M16)</f>
        <v>completer l'onglet 3 avec le nom du professionnel intervenant pour l'évaluation</v>
      </c>
      <c r="D25" s="803"/>
      <c r="E25" s="45"/>
      <c r="F25" s="823"/>
      <c r="G25" s="824"/>
      <c r="H25" s="824"/>
      <c r="I25" s="824"/>
      <c r="J25" s="824"/>
      <c r="K25" s="824"/>
      <c r="L25" s="824"/>
      <c r="M25" s="824"/>
      <c r="N25" s="824"/>
      <c r="O25" s="825"/>
      <c r="Q25" s="29"/>
      <c r="R25" s="29"/>
      <c r="S25" s="29"/>
      <c r="T25" s="29"/>
      <c r="U25" s="29"/>
      <c r="V25" s="29"/>
      <c r="W25" s="29"/>
      <c r="X25" s="29"/>
      <c r="Y25" s="29"/>
      <c r="Z25" s="29"/>
      <c r="AA25" s="29"/>
      <c r="AB25" s="29"/>
      <c r="AC25" s="29"/>
      <c r="AD25" s="29"/>
    </row>
    <row r="26" spans="1:30" ht="35.450000000000003" customHeight="1" thickBot="1" x14ac:dyDescent="0.4">
      <c r="A26" s="147"/>
      <c r="B26" s="44" t="str">
        <f>B16</f>
        <v xml:space="preserve">Fonction et entreprise </v>
      </c>
      <c r="C26" s="802" t="str">
        <f>IF(ISBLANK('3- Epreuve EP2 '!C17:M17),"completer l'onglet 3 avec la fonction du professionnel ainsi que son entreprise", +'3- Epreuve EP2 '!C17:M17)</f>
        <v>completer l'onglet 3 avec la fonction du professionnel ainsi que son entreprise</v>
      </c>
      <c r="D26" s="803"/>
      <c r="E26" s="45"/>
      <c r="F26" s="826"/>
      <c r="G26" s="827"/>
      <c r="H26" s="827"/>
      <c r="I26" s="827"/>
      <c r="J26" s="827"/>
      <c r="K26" s="827"/>
      <c r="L26" s="827"/>
      <c r="M26" s="827"/>
      <c r="N26" s="827"/>
      <c r="O26" s="828"/>
      <c r="Q26" s="29"/>
      <c r="R26" s="29"/>
      <c r="S26" s="29"/>
      <c r="T26" s="29"/>
      <c r="U26" s="29"/>
      <c r="V26" s="29"/>
      <c r="W26" s="29"/>
      <c r="X26" s="29"/>
      <c r="Y26" s="29"/>
      <c r="Z26" s="29"/>
      <c r="AA26" s="29"/>
      <c r="AB26" s="29"/>
      <c r="AC26" s="29"/>
      <c r="AD26" s="29"/>
    </row>
    <row r="27" spans="1:30" ht="21.05" customHeight="1" thickBot="1" x14ac:dyDescent="0.4">
      <c r="A27" s="147"/>
      <c r="B27" s="799" t="s">
        <v>209</v>
      </c>
      <c r="C27" s="800"/>
      <c r="D27" s="801"/>
      <c r="E27" s="45"/>
      <c r="F27" s="780"/>
      <c r="G27" s="781"/>
      <c r="H27" s="781"/>
      <c r="I27" s="781"/>
      <c r="J27" s="781"/>
      <c r="K27" s="781"/>
      <c r="L27" s="781"/>
      <c r="M27" s="781"/>
      <c r="N27" s="781"/>
      <c r="O27" s="782"/>
      <c r="Q27" s="29"/>
      <c r="R27" s="29"/>
      <c r="S27" s="29"/>
      <c r="T27" s="29"/>
      <c r="U27" s="29"/>
      <c r="V27" s="29"/>
      <c r="W27" s="29"/>
      <c r="X27" s="29"/>
      <c r="Y27" s="29"/>
      <c r="Z27" s="29"/>
      <c r="AA27" s="29"/>
      <c r="AB27" s="29"/>
      <c r="AC27" s="29"/>
      <c r="AD27" s="29"/>
    </row>
    <row r="28" spans="1:30" ht="45.7" customHeight="1" thickBot="1" x14ac:dyDescent="0.4">
      <c r="A28" s="156"/>
      <c r="B28" s="44" t="str">
        <f>B18</f>
        <v>Porfesseur(e) d'économie gestion du (de la) candidat(e)</v>
      </c>
      <c r="C28" s="802" t="str">
        <f>IF(ISBLANK('3- Epreuve EP2 '!C19:M19),"completer l'onglet 3 avec le nom du professeur d'économie gestion (Vente) responsable de l'évaluation", +'3- Epreuve EP2 '!C19:M19)</f>
        <v>completer l'onglet 3 avec le nom du professeur d'économie gestion (Vente) responsable de l'évaluation</v>
      </c>
      <c r="D28" s="803"/>
      <c r="E28" s="45"/>
      <c r="F28" s="777"/>
      <c r="G28" s="778"/>
      <c r="H28" s="778"/>
      <c r="I28" s="778"/>
      <c r="J28" s="778"/>
      <c r="K28" s="778"/>
      <c r="L28" s="778"/>
      <c r="M28" s="778"/>
      <c r="N28" s="778"/>
      <c r="O28" s="779"/>
      <c r="Q28" s="29"/>
      <c r="R28" s="29"/>
      <c r="S28" s="29"/>
      <c r="T28" s="29"/>
      <c r="U28" s="29"/>
      <c r="V28" s="29"/>
      <c r="W28" s="29"/>
      <c r="X28" s="29"/>
      <c r="Y28" s="29"/>
      <c r="Z28" s="29"/>
      <c r="AA28" s="29"/>
      <c r="AB28" s="29"/>
      <c r="AC28" s="29"/>
      <c r="AD28" s="29"/>
    </row>
    <row r="29" spans="1:30" ht="3.75" customHeight="1" thickBot="1" x14ac:dyDescent="0.4">
      <c r="A29" s="147"/>
      <c r="B29" s="50"/>
      <c r="C29" s="50"/>
      <c r="D29" s="50"/>
      <c r="E29" s="50"/>
      <c r="F29" s="50"/>
      <c r="G29" s="50"/>
      <c r="H29" s="50"/>
      <c r="I29" s="50"/>
      <c r="J29" s="50"/>
      <c r="K29" s="50"/>
      <c r="L29" s="50"/>
      <c r="M29" s="50"/>
      <c r="N29" s="50"/>
      <c r="O29" s="153"/>
      <c r="Q29" s="29"/>
      <c r="R29" s="29"/>
      <c r="S29" s="29"/>
      <c r="T29" s="29"/>
      <c r="U29" s="29"/>
      <c r="V29" s="29"/>
      <c r="W29" s="29"/>
      <c r="X29" s="29"/>
      <c r="Y29" s="29"/>
      <c r="Z29" s="29"/>
      <c r="AA29" s="29"/>
      <c r="AB29" s="29"/>
      <c r="AC29" s="29"/>
      <c r="AD29" s="29"/>
    </row>
    <row r="30" spans="1:30" ht="3.05" customHeight="1" x14ac:dyDescent="0.35">
      <c r="A30" s="151"/>
      <c r="B30" s="50"/>
      <c r="C30" s="50"/>
      <c r="D30" s="39"/>
      <c r="E30" s="49"/>
      <c r="F30" s="50"/>
      <c r="G30" s="50"/>
      <c r="H30" s="50"/>
      <c r="I30" s="50"/>
      <c r="J30" s="50"/>
      <c r="K30" s="51"/>
      <c r="L30" s="51"/>
      <c r="M30" s="51"/>
      <c r="N30" s="51"/>
      <c r="O30" s="154"/>
      <c r="Q30" s="29"/>
      <c r="R30" s="29"/>
      <c r="S30" s="29"/>
      <c r="T30" s="29"/>
      <c r="U30" s="29"/>
      <c r="V30" s="29"/>
      <c r="W30" s="29"/>
      <c r="X30" s="29"/>
      <c r="Y30" s="29"/>
      <c r="Z30" s="29"/>
      <c r="AA30" s="29"/>
      <c r="AB30" s="29"/>
      <c r="AC30" s="29"/>
      <c r="AD30" s="29"/>
    </row>
    <row r="31" spans="1:30" ht="4.05" customHeight="1" x14ac:dyDescent="0.35">
      <c r="A31" s="147"/>
      <c r="B31" s="39"/>
      <c r="C31" s="39"/>
      <c r="D31" s="50"/>
      <c r="E31" s="50"/>
      <c r="F31" s="53"/>
      <c r="G31" s="39"/>
      <c r="H31" s="39"/>
      <c r="I31" s="50"/>
      <c r="J31" s="50"/>
      <c r="K31" s="54"/>
      <c r="L31" s="54"/>
      <c r="M31" s="54"/>
      <c r="N31" s="54"/>
      <c r="O31" s="157"/>
      <c r="Q31" s="29"/>
      <c r="R31" s="29"/>
      <c r="S31" s="29"/>
      <c r="T31" s="29"/>
      <c r="U31" s="29"/>
      <c r="V31" s="29"/>
      <c r="W31" s="29"/>
      <c r="X31" s="29"/>
      <c r="Y31" s="29"/>
      <c r="Z31" s="29"/>
      <c r="AA31" s="29"/>
      <c r="AB31" s="29"/>
      <c r="AC31" s="29"/>
      <c r="AD31" s="29"/>
    </row>
    <row r="32" spans="1:30" ht="3.05" customHeight="1" x14ac:dyDescent="0.35">
      <c r="A32" s="147"/>
      <c r="B32" s="55"/>
      <c r="C32" s="56"/>
      <c r="D32" s="56"/>
      <c r="E32" s="57"/>
      <c r="F32" s="58"/>
      <c r="G32" s="58"/>
      <c r="H32" s="58"/>
      <c r="I32" s="50"/>
      <c r="J32" s="50"/>
      <c r="K32" s="59"/>
      <c r="L32" s="59"/>
      <c r="M32" s="59"/>
      <c r="N32" s="59"/>
      <c r="O32" s="158"/>
      <c r="Q32" s="29"/>
      <c r="R32" s="29"/>
      <c r="S32" s="29"/>
      <c r="T32" s="29"/>
      <c r="U32" s="29"/>
      <c r="V32" s="29"/>
      <c r="W32" s="29"/>
      <c r="X32" s="29"/>
      <c r="Y32" s="29"/>
      <c r="Z32" s="29"/>
      <c r="AA32" s="29"/>
      <c r="AB32" s="29"/>
      <c r="AC32" s="29"/>
      <c r="AD32" s="29"/>
    </row>
    <row r="33" spans="1:535" ht="18" customHeight="1" thickBot="1" x14ac:dyDescent="0.35">
      <c r="A33" s="156"/>
      <c r="B33" s="808" t="s">
        <v>159</v>
      </c>
      <c r="C33" s="809"/>
      <c r="D33" s="810"/>
      <c r="E33" s="155"/>
      <c r="F33" s="793" t="s">
        <v>160</v>
      </c>
      <c r="G33" s="794"/>
      <c r="H33" s="794"/>
      <c r="I33" s="794"/>
      <c r="J33" s="794"/>
      <c r="K33" s="794"/>
      <c r="L33" s="794"/>
      <c r="M33" s="794"/>
      <c r="N33" s="794"/>
      <c r="O33" s="795"/>
      <c r="Q33" s="29"/>
      <c r="R33" s="29"/>
      <c r="S33" s="29"/>
      <c r="T33" s="29"/>
      <c r="U33" s="29"/>
      <c r="V33" s="29"/>
      <c r="W33" s="29"/>
      <c r="X33" s="29"/>
      <c r="Y33" s="29"/>
      <c r="Z33" s="29"/>
      <c r="AA33" s="29"/>
      <c r="AB33" s="29"/>
      <c r="AC33" s="29"/>
      <c r="AD33" s="29"/>
    </row>
    <row r="34" spans="1:535" ht="13.05" customHeight="1" thickBot="1" x14ac:dyDescent="0.4">
      <c r="A34" s="147"/>
      <c r="B34" s="811"/>
      <c r="C34" s="812"/>
      <c r="D34" s="813"/>
      <c r="E34" s="52"/>
      <c r="F34" s="796"/>
      <c r="G34" s="797"/>
      <c r="H34" s="797"/>
      <c r="I34" s="797"/>
      <c r="J34" s="797"/>
      <c r="K34" s="797"/>
      <c r="L34" s="797"/>
      <c r="M34" s="797"/>
      <c r="N34" s="797"/>
      <c r="O34" s="798"/>
      <c r="Q34" s="29"/>
      <c r="R34" s="29"/>
      <c r="S34" s="29"/>
      <c r="T34" s="29"/>
      <c r="U34" s="29"/>
      <c r="V34" s="29"/>
      <c r="W34" s="29"/>
      <c r="X34" s="29"/>
      <c r="Y34" s="29"/>
      <c r="Z34" s="29"/>
      <c r="AA34" s="29"/>
      <c r="AB34" s="29"/>
      <c r="AC34" s="29"/>
      <c r="AD34" s="29"/>
    </row>
    <row r="35" spans="1:535" ht="53.45" customHeight="1" thickBot="1" x14ac:dyDescent="0.4">
      <c r="A35" s="151"/>
      <c r="B35" s="44" t="str">
        <f>B23</f>
        <v>Professeur (e) d'économie gestion du (de la) candidat(e)</v>
      </c>
      <c r="C35" s="829" t="str">
        <f>IF(ISBLANK('4- Epreuve EP3 '!C14:M14),"compléter l'onglet 4 avec le nom du professeur d'économie gestion (Commerce-Vente) responsable de l'évaluation",+'4- Epreuve EP3 '!C14:M14)</f>
        <v>compléter l'onglet 4 avec le nom du professeur d'économie gestion (Commerce-Vente) responsable de l'évaluation</v>
      </c>
      <c r="D35" s="830"/>
      <c r="E35" s="45"/>
      <c r="F35" s="777"/>
      <c r="G35" s="778"/>
      <c r="H35" s="778"/>
      <c r="I35" s="778"/>
      <c r="J35" s="778"/>
      <c r="K35" s="778"/>
      <c r="L35" s="778"/>
      <c r="M35" s="778"/>
      <c r="N35" s="778"/>
      <c r="O35" s="779"/>
      <c r="Q35" s="29"/>
      <c r="R35" s="29"/>
      <c r="S35" s="29"/>
      <c r="T35" s="29"/>
      <c r="U35" s="29"/>
      <c r="V35" s="29"/>
      <c r="W35" s="29"/>
      <c r="X35" s="29"/>
      <c r="Y35" s="29"/>
      <c r="Z35" s="29"/>
      <c r="AA35" s="29"/>
      <c r="AB35" s="29"/>
      <c r="AC35" s="29"/>
      <c r="AD35" s="29"/>
    </row>
    <row r="36" spans="1:535" ht="21.05" customHeight="1" thickBot="1" x14ac:dyDescent="0.4">
      <c r="A36" s="147"/>
      <c r="B36" s="770" t="s">
        <v>244</v>
      </c>
      <c r="C36" s="771"/>
      <c r="D36" s="772"/>
      <c r="E36" s="45"/>
      <c r="F36" s="84"/>
      <c r="G36" s="85"/>
      <c r="H36" s="85"/>
      <c r="I36" s="85"/>
      <c r="J36" s="85"/>
      <c r="K36" s="85"/>
      <c r="L36" s="85"/>
      <c r="M36" s="85"/>
      <c r="N36" s="85"/>
      <c r="O36" s="159"/>
      <c r="Q36" s="29"/>
      <c r="R36" s="29"/>
      <c r="S36" s="29"/>
      <c r="T36" s="29"/>
      <c r="U36" s="29"/>
      <c r="V36" s="29"/>
      <c r="W36" s="29"/>
      <c r="X36" s="29"/>
      <c r="Y36" s="29"/>
      <c r="Z36" s="29"/>
      <c r="AA36" s="29"/>
      <c r="AB36" s="29"/>
      <c r="AC36" s="29"/>
      <c r="AD36" s="29"/>
    </row>
    <row r="37" spans="1:535" ht="56.25" customHeight="1" x14ac:dyDescent="0.35">
      <c r="A37" s="147"/>
      <c r="B37" s="46" t="str">
        <f>B25</f>
        <v xml:space="preserve">Professionnel(le) du secteur du commerce et de la vente </v>
      </c>
      <c r="C37" s="802" t="str">
        <f>IF(ISBLANK('4- Epreuve EP3 '!C16:M16),"compléter l'onglet 4 avec le nom du professionnel intervenant pour l'évaluation",+'4- Epreuve EP3 '!C16:M16)</f>
        <v>compléter l'onglet 4 avec le nom du professionnel intervenant pour l'évaluation</v>
      </c>
      <c r="D37" s="803"/>
      <c r="E37" s="45"/>
      <c r="F37" s="823"/>
      <c r="G37" s="824"/>
      <c r="H37" s="824"/>
      <c r="I37" s="824"/>
      <c r="J37" s="824"/>
      <c r="K37" s="824"/>
      <c r="L37" s="824"/>
      <c r="M37" s="824"/>
      <c r="N37" s="824"/>
      <c r="O37" s="825"/>
      <c r="Q37" s="29"/>
      <c r="R37" s="29"/>
      <c r="S37" s="29"/>
      <c r="T37" s="29"/>
      <c r="U37" s="29"/>
      <c r="V37" s="29"/>
      <c r="W37" s="29"/>
      <c r="X37" s="29"/>
      <c r="Y37" s="29"/>
      <c r="Z37" s="29"/>
      <c r="AA37" s="29"/>
      <c r="AB37" s="29"/>
      <c r="AC37" s="29"/>
      <c r="AD37" s="29"/>
    </row>
    <row r="38" spans="1:535" ht="41.55" customHeight="1" thickBot="1" x14ac:dyDescent="0.4">
      <c r="A38" s="147"/>
      <c r="B38" s="46" t="str">
        <f>B26</f>
        <v xml:space="preserve">Fonction et entreprise </v>
      </c>
      <c r="C38" s="802" t="str">
        <f>IF(ISBLANK('4- Epreuve EP3 '!C17:M17),"compléter l'onglet 4 avec la fonction du professionnel ainsi que son entreprise",+'4- Epreuve EP3 '!C17:M17)</f>
        <v>compléter l'onglet 4 avec la fonction du professionnel ainsi que son entreprise</v>
      </c>
      <c r="D38" s="803"/>
      <c r="E38" s="45"/>
      <c r="F38" s="826"/>
      <c r="G38" s="827"/>
      <c r="H38" s="827"/>
      <c r="I38" s="827"/>
      <c r="J38" s="827"/>
      <c r="K38" s="827"/>
      <c r="L38" s="827"/>
      <c r="M38" s="827"/>
      <c r="N38" s="827"/>
      <c r="O38" s="828"/>
      <c r="Q38" s="29"/>
      <c r="R38" s="29"/>
      <c r="S38" s="29"/>
      <c r="T38" s="29"/>
      <c r="U38" s="29"/>
      <c r="V38" s="29"/>
      <c r="W38" s="29"/>
      <c r="X38" s="29"/>
      <c r="Y38" s="29"/>
      <c r="Z38" s="29"/>
      <c r="AA38" s="29"/>
      <c r="AB38" s="29"/>
      <c r="AC38" s="29"/>
      <c r="AD38" s="29"/>
    </row>
    <row r="39" spans="1:535" ht="18" customHeight="1" thickBot="1" x14ac:dyDescent="0.4">
      <c r="A39" s="147"/>
      <c r="B39" s="770" t="s">
        <v>209</v>
      </c>
      <c r="C39" s="771"/>
      <c r="D39" s="772"/>
      <c r="E39" s="45"/>
      <c r="F39" s="780"/>
      <c r="G39" s="781"/>
      <c r="H39" s="781"/>
      <c r="I39" s="781"/>
      <c r="J39" s="781"/>
      <c r="K39" s="781"/>
      <c r="L39" s="781"/>
      <c r="M39" s="781"/>
      <c r="N39" s="781"/>
      <c r="O39" s="782"/>
      <c r="Q39" s="29"/>
      <c r="R39" s="29"/>
      <c r="S39" s="29"/>
      <c r="T39" s="29"/>
      <c r="U39" s="29"/>
      <c r="V39" s="29"/>
      <c r="W39" s="29"/>
      <c r="X39" s="29"/>
      <c r="Y39" s="29"/>
      <c r="Z39" s="29"/>
      <c r="AA39" s="29"/>
      <c r="AB39" s="29"/>
      <c r="AC39" s="29"/>
      <c r="AD39" s="29"/>
    </row>
    <row r="40" spans="1:535" ht="44.2" customHeight="1" thickBot="1" x14ac:dyDescent="0.4">
      <c r="A40" s="160"/>
      <c r="B40" s="161" t="str">
        <f>B28</f>
        <v>Porfesseur(e) d'économie gestion du (de la) candidat(e)</v>
      </c>
      <c r="C40" s="820" t="str">
        <f>IF(ISBLANK('4- Epreuve EP3 '!C19:M19),"compléter l'onglet 4 avec le nom du professeur d'économie gestion (Commerce-Vente) responsable de l'évaluation",+'4- Epreuve EP3 '!C19:M19)</f>
        <v>compléter l'onglet 4 avec le nom du professeur d'économie gestion (Commerce-Vente) responsable de l'évaluation</v>
      </c>
      <c r="D40" s="821"/>
      <c r="E40" s="162"/>
      <c r="F40" s="777"/>
      <c r="G40" s="778"/>
      <c r="H40" s="778"/>
      <c r="I40" s="778"/>
      <c r="J40" s="778"/>
      <c r="K40" s="778"/>
      <c r="L40" s="778"/>
      <c r="M40" s="778"/>
      <c r="N40" s="778"/>
      <c r="O40" s="779"/>
      <c r="Q40" s="29"/>
      <c r="R40" s="29"/>
      <c r="S40" s="29"/>
      <c r="T40" s="29"/>
      <c r="U40" s="29"/>
      <c r="V40" s="29"/>
      <c r="W40" s="29"/>
      <c r="X40" s="29"/>
      <c r="Y40" s="29"/>
      <c r="Z40" s="29"/>
      <c r="AA40" s="29"/>
      <c r="AB40" s="29"/>
      <c r="AC40" s="29"/>
      <c r="AD40" s="29"/>
    </row>
    <row r="41" spans="1:535" ht="20.25" customHeight="1" x14ac:dyDescent="0.3">
      <c r="A41" s="6"/>
      <c r="B41" s="38"/>
      <c r="C41" s="36"/>
      <c r="D41" s="36"/>
      <c r="E41" s="37"/>
      <c r="F41" s="15"/>
      <c r="G41" s="15"/>
      <c r="H41" s="15"/>
      <c r="I41" s="29"/>
      <c r="J41" s="29"/>
      <c r="K41" s="32"/>
      <c r="L41" s="32"/>
      <c r="M41" s="32"/>
      <c r="N41" s="32"/>
      <c r="O41" s="32"/>
      <c r="Q41" s="29"/>
      <c r="R41" s="29"/>
      <c r="S41" s="29"/>
      <c r="T41" s="29"/>
      <c r="U41" s="29"/>
      <c r="V41" s="29"/>
      <c r="W41" s="29"/>
      <c r="X41" s="29"/>
      <c r="Y41" s="29"/>
      <c r="Z41" s="29"/>
      <c r="AA41" s="29"/>
      <c r="AB41" s="29"/>
      <c r="AC41" s="29"/>
      <c r="AD41" s="29"/>
    </row>
    <row r="42" spans="1:535" ht="20.25" customHeight="1" x14ac:dyDescent="0.3">
      <c r="B42" s="40"/>
      <c r="C42" s="41"/>
      <c r="D42" s="41"/>
      <c r="E42" s="41"/>
      <c r="F42" s="41"/>
      <c r="G42" s="29"/>
      <c r="H42" s="33"/>
      <c r="I42" s="33"/>
      <c r="J42" s="33"/>
      <c r="K42" s="33"/>
      <c r="L42" s="33"/>
      <c r="M42" s="29"/>
      <c r="N42" s="34"/>
      <c r="O42" s="34"/>
      <c r="Q42" s="29"/>
      <c r="R42" s="29"/>
      <c r="S42" s="29"/>
      <c r="T42" s="29"/>
      <c r="U42" s="29"/>
      <c r="V42" s="29"/>
      <c r="W42" s="29"/>
      <c r="X42" s="29"/>
      <c r="Y42" s="29"/>
      <c r="Z42" s="29"/>
      <c r="AA42" s="29"/>
      <c r="AB42" s="29"/>
      <c r="AC42" s="29"/>
      <c r="AD42" s="29"/>
      <c r="AE42" s="29"/>
      <c r="AF42" s="29"/>
      <c r="AG42" s="29"/>
      <c r="AH42" s="29"/>
      <c r="AI42" s="29"/>
      <c r="AJ42" s="29"/>
      <c r="AK42" s="29"/>
    </row>
    <row r="43" spans="1:535" ht="20.25" customHeight="1" x14ac:dyDescent="0.3">
      <c r="B43" s="40"/>
      <c r="C43" s="42"/>
      <c r="D43" s="42"/>
      <c r="E43" s="42"/>
      <c r="F43" s="42"/>
      <c r="G43" s="43"/>
      <c r="H43" s="34"/>
      <c r="I43" s="34"/>
      <c r="J43" s="34"/>
      <c r="K43" s="34"/>
      <c r="L43" s="34"/>
      <c r="M43" s="29"/>
      <c r="N43" s="34"/>
      <c r="O43" s="34"/>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row>
    <row r="44" spans="1:535" ht="20.25" customHeight="1" x14ac:dyDescent="0.3">
      <c r="B44" s="40"/>
      <c r="C44" s="146"/>
      <c r="D44" s="146"/>
      <c r="E44" s="146"/>
      <c r="F44" s="146"/>
      <c r="G44" s="29"/>
      <c r="H44" s="34"/>
      <c r="I44" s="34"/>
      <c r="J44" s="34"/>
      <c r="K44" s="34"/>
      <c r="L44" s="34"/>
      <c r="M44" s="29"/>
      <c r="N44" s="34"/>
      <c r="O44" s="34"/>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row>
    <row r="45" spans="1:535" ht="20.25" customHeight="1" x14ac:dyDescent="0.3">
      <c r="B45" s="29"/>
      <c r="C45" s="29"/>
      <c r="D45" s="31"/>
      <c r="E45" s="29"/>
      <c r="F45" s="29"/>
      <c r="G45" s="29"/>
      <c r="H45" s="29"/>
      <c r="I45" s="29"/>
      <c r="J45" s="29"/>
      <c r="K45" s="29"/>
      <c r="L45" s="29"/>
      <c r="M45" s="29"/>
      <c r="N45" s="29"/>
      <c r="O45" s="29"/>
      <c r="Q45" s="29"/>
      <c r="R45" s="29"/>
      <c r="S45" s="29"/>
      <c r="T45" s="29"/>
      <c r="U45" s="29"/>
      <c r="V45" s="29"/>
      <c r="W45" s="29"/>
      <c r="X45" s="29"/>
      <c r="Y45" s="29"/>
      <c r="Z45" s="29"/>
      <c r="AA45" s="29"/>
      <c r="AB45" s="29"/>
      <c r="AC45" s="29"/>
      <c r="AD45" s="29"/>
      <c r="AE45" s="29"/>
      <c r="AF45" s="29"/>
      <c r="AG45" s="29"/>
      <c r="AH45" s="29"/>
      <c r="AI45" s="29"/>
      <c r="AJ45" s="29"/>
      <c r="AK45" s="29"/>
    </row>
    <row r="46" spans="1:535" s="5" customFormat="1" ht="20.25" customHeight="1" x14ac:dyDescent="0.3">
      <c r="A46" s="29"/>
      <c r="B46" s="29"/>
      <c r="C46" s="29"/>
      <c r="D46" s="31"/>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c r="MM46" s="29"/>
      <c r="MN46" s="29"/>
      <c r="MO46" s="29"/>
      <c r="MP46" s="29"/>
      <c r="MQ46" s="29"/>
      <c r="MR46" s="29"/>
      <c r="MS46" s="29"/>
      <c r="MT46" s="29"/>
      <c r="MU46" s="29"/>
      <c r="MV46" s="29"/>
      <c r="MW46" s="29"/>
      <c r="MX46" s="29"/>
      <c r="MY46" s="29"/>
      <c r="MZ46" s="29"/>
      <c r="NA46" s="29"/>
      <c r="NB46" s="29"/>
      <c r="NC46" s="29"/>
      <c r="ND46" s="29"/>
      <c r="NE46" s="29"/>
      <c r="NF46" s="29"/>
      <c r="NG46" s="29"/>
      <c r="NH46" s="29"/>
      <c r="NI46" s="29"/>
      <c r="NJ46" s="29"/>
      <c r="NK46" s="29"/>
      <c r="NL46" s="29"/>
      <c r="NM46" s="29"/>
      <c r="NN46" s="29"/>
      <c r="NO46" s="29"/>
      <c r="NP46" s="29"/>
      <c r="NQ46" s="29"/>
      <c r="NR46" s="29"/>
      <c r="NS46" s="29"/>
      <c r="NT46" s="29"/>
      <c r="NU46" s="29"/>
      <c r="NV46" s="29"/>
      <c r="NW46" s="29"/>
      <c r="NX46" s="29"/>
      <c r="NY46" s="29"/>
      <c r="NZ46" s="29"/>
      <c r="OA46" s="29"/>
      <c r="OB46" s="29"/>
      <c r="OC46" s="29"/>
      <c r="OD46" s="29"/>
      <c r="OE46" s="29"/>
      <c r="OF46" s="29"/>
      <c r="OG46" s="29"/>
      <c r="OH46" s="29"/>
      <c r="OI46" s="29"/>
      <c r="OJ46" s="29"/>
      <c r="OK46" s="29"/>
      <c r="OL46" s="29"/>
      <c r="OM46" s="29"/>
      <c r="ON46" s="29"/>
      <c r="OO46" s="29"/>
      <c r="OP46" s="29"/>
      <c r="OQ46" s="29"/>
      <c r="OR46" s="29"/>
      <c r="OS46" s="29"/>
      <c r="OT46" s="29"/>
      <c r="OU46" s="29"/>
      <c r="OV46" s="29"/>
      <c r="OW46" s="29"/>
      <c r="OX46" s="29"/>
      <c r="OY46" s="29"/>
      <c r="OZ46" s="29"/>
      <c r="PA46" s="29"/>
      <c r="PB46" s="29"/>
      <c r="PC46" s="29"/>
      <c r="PD46" s="29"/>
      <c r="PE46" s="29"/>
      <c r="PF46" s="29"/>
      <c r="PG46" s="29"/>
      <c r="PH46" s="29"/>
      <c r="PI46" s="29"/>
      <c r="PJ46" s="29"/>
      <c r="PK46" s="29"/>
      <c r="PL46" s="29"/>
      <c r="PM46" s="29"/>
      <c r="PN46" s="29"/>
      <c r="PO46" s="29"/>
      <c r="PP46" s="29"/>
      <c r="PQ46" s="29"/>
      <c r="PR46" s="29"/>
      <c r="PS46" s="29"/>
      <c r="PT46" s="29"/>
      <c r="PU46" s="29"/>
      <c r="PV46" s="29"/>
      <c r="PW46" s="29"/>
      <c r="PX46" s="29"/>
      <c r="PY46" s="29"/>
      <c r="PZ46" s="29"/>
      <c r="QA46" s="29"/>
      <c r="QB46" s="29"/>
      <c r="QC46" s="29"/>
      <c r="QD46" s="29"/>
      <c r="QE46" s="29"/>
      <c r="QF46" s="29"/>
      <c r="QG46" s="29"/>
      <c r="QH46" s="29"/>
      <c r="QI46" s="29"/>
      <c r="QJ46" s="29"/>
      <c r="QK46" s="29"/>
      <c r="QL46" s="29"/>
      <c r="QM46" s="29"/>
      <c r="QN46" s="29"/>
      <c r="QO46" s="29"/>
      <c r="QP46" s="29"/>
      <c r="QQ46" s="29"/>
      <c r="QR46" s="29"/>
      <c r="QS46" s="29"/>
      <c r="QT46" s="29"/>
      <c r="QU46" s="29"/>
      <c r="QV46" s="29"/>
      <c r="QW46" s="29"/>
      <c r="QX46" s="29"/>
      <c r="QY46" s="29"/>
      <c r="QZ46" s="29"/>
      <c r="RA46" s="29"/>
      <c r="RB46" s="29"/>
      <c r="RC46" s="29"/>
      <c r="RD46" s="29"/>
      <c r="RE46" s="29"/>
      <c r="RF46" s="29"/>
      <c r="RG46" s="29"/>
      <c r="RH46" s="29"/>
      <c r="RI46" s="29"/>
      <c r="RJ46" s="29"/>
      <c r="RK46" s="29"/>
      <c r="RL46" s="29"/>
      <c r="RM46" s="29"/>
      <c r="RN46" s="29"/>
      <c r="RO46" s="29"/>
      <c r="RP46" s="29"/>
      <c r="RQ46" s="29"/>
      <c r="RR46" s="29"/>
      <c r="RS46" s="29"/>
      <c r="RT46" s="29"/>
      <c r="RU46" s="29"/>
      <c r="RV46" s="29"/>
      <c r="RW46" s="29"/>
      <c r="RX46" s="29"/>
      <c r="RY46" s="29"/>
      <c r="RZ46" s="29"/>
      <c r="SA46" s="29"/>
      <c r="SB46" s="29"/>
      <c r="SC46" s="29"/>
      <c r="SD46" s="29"/>
      <c r="SE46" s="29"/>
      <c r="SF46" s="29"/>
      <c r="SG46" s="29"/>
      <c r="SH46" s="29"/>
      <c r="SI46" s="29"/>
      <c r="SJ46" s="29"/>
      <c r="SK46" s="29"/>
      <c r="SL46" s="29"/>
      <c r="SM46" s="29"/>
      <c r="SN46" s="29"/>
      <c r="SO46" s="29"/>
      <c r="SP46" s="29"/>
      <c r="SQ46" s="29"/>
      <c r="SR46" s="29"/>
      <c r="SS46" s="29"/>
      <c r="ST46" s="29"/>
      <c r="SU46" s="29"/>
      <c r="SV46" s="29"/>
      <c r="SW46" s="29"/>
      <c r="SX46" s="29"/>
      <c r="SY46" s="29"/>
      <c r="SZ46" s="29"/>
      <c r="TA46" s="29"/>
      <c r="TB46" s="29"/>
      <c r="TC46" s="29"/>
      <c r="TD46" s="29"/>
      <c r="TE46" s="29"/>
      <c r="TF46" s="29"/>
      <c r="TG46" s="29"/>
      <c r="TH46" s="29"/>
      <c r="TI46" s="29"/>
      <c r="TJ46" s="29"/>
      <c r="TK46" s="29"/>
      <c r="TL46" s="29"/>
      <c r="TM46" s="29"/>
      <c r="TN46" s="29"/>
      <c r="TO46" s="29"/>
    </row>
    <row r="47" spans="1:535" s="5" customFormat="1" ht="20.25" customHeight="1" x14ac:dyDescent="0.3">
      <c r="A47" s="29"/>
      <c r="B47" s="29"/>
      <c r="C47" s="29"/>
      <c r="D47" s="31"/>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c r="MM47" s="29"/>
      <c r="MN47" s="29"/>
      <c r="MO47" s="29"/>
      <c r="MP47" s="29"/>
      <c r="MQ47" s="29"/>
      <c r="MR47" s="29"/>
      <c r="MS47" s="29"/>
      <c r="MT47" s="29"/>
      <c r="MU47" s="29"/>
      <c r="MV47" s="29"/>
      <c r="MW47" s="29"/>
      <c r="MX47" s="29"/>
      <c r="MY47" s="29"/>
      <c r="MZ47" s="29"/>
      <c r="NA47" s="29"/>
      <c r="NB47" s="29"/>
      <c r="NC47" s="29"/>
      <c r="ND47" s="29"/>
      <c r="NE47" s="29"/>
      <c r="NF47" s="29"/>
      <c r="NG47" s="29"/>
      <c r="NH47" s="29"/>
      <c r="NI47" s="29"/>
      <c r="NJ47" s="29"/>
      <c r="NK47" s="29"/>
      <c r="NL47" s="29"/>
      <c r="NM47" s="29"/>
      <c r="NN47" s="29"/>
      <c r="NO47" s="29"/>
      <c r="NP47" s="29"/>
      <c r="NQ47" s="29"/>
      <c r="NR47" s="29"/>
      <c r="NS47" s="29"/>
      <c r="NT47" s="29"/>
      <c r="NU47" s="29"/>
      <c r="NV47" s="29"/>
      <c r="NW47" s="29"/>
      <c r="NX47" s="29"/>
      <c r="NY47" s="29"/>
      <c r="NZ47" s="29"/>
      <c r="OA47" s="29"/>
      <c r="OB47" s="29"/>
      <c r="OC47" s="29"/>
      <c r="OD47" s="29"/>
      <c r="OE47" s="29"/>
      <c r="OF47" s="29"/>
      <c r="OG47" s="29"/>
      <c r="OH47" s="29"/>
      <c r="OI47" s="29"/>
      <c r="OJ47" s="29"/>
      <c r="OK47" s="29"/>
      <c r="OL47" s="29"/>
      <c r="OM47" s="29"/>
      <c r="ON47" s="29"/>
      <c r="OO47" s="29"/>
      <c r="OP47" s="29"/>
      <c r="OQ47" s="29"/>
      <c r="OR47" s="29"/>
      <c r="OS47" s="29"/>
      <c r="OT47" s="29"/>
      <c r="OU47" s="29"/>
      <c r="OV47" s="29"/>
      <c r="OW47" s="29"/>
      <c r="OX47" s="29"/>
      <c r="OY47" s="29"/>
      <c r="OZ47" s="29"/>
      <c r="PA47" s="29"/>
      <c r="PB47" s="29"/>
      <c r="PC47" s="29"/>
      <c r="PD47" s="29"/>
      <c r="PE47" s="29"/>
      <c r="PF47" s="29"/>
      <c r="PG47" s="29"/>
      <c r="PH47" s="29"/>
      <c r="PI47" s="29"/>
      <c r="PJ47" s="29"/>
      <c r="PK47" s="29"/>
      <c r="PL47" s="29"/>
      <c r="PM47" s="29"/>
      <c r="PN47" s="29"/>
      <c r="PO47" s="29"/>
      <c r="PP47" s="29"/>
      <c r="PQ47" s="29"/>
      <c r="PR47" s="29"/>
      <c r="PS47" s="29"/>
      <c r="PT47" s="29"/>
      <c r="PU47" s="29"/>
      <c r="PV47" s="29"/>
      <c r="PW47" s="29"/>
      <c r="PX47" s="29"/>
      <c r="PY47" s="29"/>
      <c r="PZ47" s="29"/>
      <c r="QA47" s="29"/>
      <c r="QB47" s="29"/>
      <c r="QC47" s="29"/>
      <c r="QD47" s="29"/>
      <c r="QE47" s="29"/>
      <c r="QF47" s="29"/>
      <c r="QG47" s="29"/>
      <c r="QH47" s="29"/>
      <c r="QI47" s="29"/>
      <c r="QJ47" s="29"/>
      <c r="QK47" s="29"/>
      <c r="QL47" s="29"/>
      <c r="QM47" s="29"/>
      <c r="QN47" s="29"/>
      <c r="QO47" s="29"/>
      <c r="QP47" s="29"/>
      <c r="QQ47" s="29"/>
      <c r="QR47" s="29"/>
      <c r="QS47" s="29"/>
      <c r="QT47" s="29"/>
      <c r="QU47" s="29"/>
      <c r="QV47" s="29"/>
      <c r="QW47" s="29"/>
      <c r="QX47" s="29"/>
      <c r="QY47" s="29"/>
      <c r="QZ47" s="29"/>
      <c r="RA47" s="29"/>
      <c r="RB47" s="29"/>
      <c r="RC47" s="29"/>
      <c r="RD47" s="29"/>
      <c r="RE47" s="29"/>
      <c r="RF47" s="29"/>
      <c r="RG47" s="29"/>
      <c r="RH47" s="29"/>
      <c r="RI47" s="29"/>
      <c r="RJ47" s="29"/>
      <c r="RK47" s="29"/>
      <c r="RL47" s="29"/>
      <c r="RM47" s="29"/>
      <c r="RN47" s="29"/>
      <c r="RO47" s="29"/>
      <c r="RP47" s="29"/>
      <c r="RQ47" s="29"/>
      <c r="RR47" s="29"/>
      <c r="RS47" s="29"/>
      <c r="RT47" s="29"/>
      <c r="RU47" s="29"/>
      <c r="RV47" s="29"/>
      <c r="RW47" s="29"/>
      <c r="RX47" s="29"/>
      <c r="RY47" s="29"/>
      <c r="RZ47" s="29"/>
      <c r="SA47" s="29"/>
      <c r="SB47" s="29"/>
      <c r="SC47" s="29"/>
      <c r="SD47" s="29"/>
      <c r="SE47" s="29"/>
      <c r="SF47" s="29"/>
      <c r="SG47" s="29"/>
      <c r="SH47" s="29"/>
      <c r="SI47" s="29"/>
      <c r="SJ47" s="29"/>
      <c r="SK47" s="29"/>
      <c r="SL47" s="29"/>
      <c r="SM47" s="29"/>
      <c r="SN47" s="29"/>
      <c r="SO47" s="29"/>
      <c r="SP47" s="29"/>
      <c r="SQ47" s="29"/>
      <c r="SR47" s="29"/>
      <c r="SS47" s="29"/>
      <c r="ST47" s="29"/>
      <c r="SU47" s="29"/>
      <c r="SV47" s="29"/>
      <c r="SW47" s="29"/>
      <c r="SX47" s="29"/>
      <c r="SY47" s="29"/>
      <c r="SZ47" s="29"/>
      <c r="TA47" s="29"/>
      <c r="TB47" s="29"/>
      <c r="TC47" s="29"/>
      <c r="TD47" s="29"/>
      <c r="TE47" s="29"/>
      <c r="TF47" s="29"/>
      <c r="TG47" s="29"/>
      <c r="TH47" s="29"/>
      <c r="TI47" s="29"/>
      <c r="TJ47" s="29"/>
      <c r="TK47" s="29"/>
      <c r="TL47" s="29"/>
      <c r="TM47" s="29"/>
      <c r="TN47" s="29"/>
      <c r="TO47" s="29"/>
    </row>
    <row r="48" spans="1:535" s="5" customFormat="1" ht="20.25" customHeight="1" x14ac:dyDescent="0.3">
      <c r="A48" s="29"/>
      <c r="B48" s="29"/>
      <c r="C48" s="29"/>
      <c r="D48" s="31"/>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c r="MM48" s="29"/>
      <c r="MN48" s="29"/>
      <c r="MO48" s="29"/>
      <c r="MP48" s="29"/>
      <c r="MQ48" s="29"/>
      <c r="MR48" s="29"/>
      <c r="MS48" s="29"/>
      <c r="MT48" s="29"/>
      <c r="MU48" s="29"/>
      <c r="MV48" s="29"/>
      <c r="MW48" s="29"/>
      <c r="MX48" s="29"/>
      <c r="MY48" s="29"/>
      <c r="MZ48" s="29"/>
      <c r="NA48" s="29"/>
      <c r="NB48" s="29"/>
      <c r="NC48" s="29"/>
      <c r="ND48" s="29"/>
      <c r="NE48" s="29"/>
      <c r="NF48" s="29"/>
      <c r="NG48" s="29"/>
      <c r="NH48" s="29"/>
      <c r="NI48" s="29"/>
      <c r="NJ48" s="29"/>
      <c r="NK48" s="29"/>
      <c r="NL48" s="29"/>
      <c r="NM48" s="29"/>
      <c r="NN48" s="29"/>
      <c r="NO48" s="29"/>
      <c r="NP48" s="29"/>
      <c r="NQ48" s="29"/>
      <c r="NR48" s="29"/>
      <c r="NS48" s="29"/>
      <c r="NT48" s="29"/>
      <c r="NU48" s="29"/>
      <c r="NV48" s="29"/>
      <c r="NW48" s="29"/>
      <c r="NX48" s="29"/>
      <c r="NY48" s="29"/>
      <c r="NZ48" s="29"/>
      <c r="OA48" s="29"/>
      <c r="OB48" s="29"/>
      <c r="OC48" s="29"/>
      <c r="OD48" s="29"/>
      <c r="OE48" s="29"/>
      <c r="OF48" s="29"/>
      <c r="OG48" s="29"/>
      <c r="OH48" s="29"/>
      <c r="OI48" s="29"/>
      <c r="OJ48" s="29"/>
      <c r="OK48" s="29"/>
      <c r="OL48" s="29"/>
      <c r="OM48" s="29"/>
      <c r="ON48" s="29"/>
      <c r="OO48" s="29"/>
      <c r="OP48" s="29"/>
      <c r="OQ48" s="29"/>
      <c r="OR48" s="29"/>
      <c r="OS48" s="29"/>
      <c r="OT48" s="29"/>
      <c r="OU48" s="29"/>
      <c r="OV48" s="29"/>
      <c r="OW48" s="29"/>
      <c r="OX48" s="29"/>
      <c r="OY48" s="29"/>
      <c r="OZ48" s="29"/>
      <c r="PA48" s="29"/>
      <c r="PB48" s="29"/>
      <c r="PC48" s="29"/>
      <c r="PD48" s="29"/>
      <c r="PE48" s="29"/>
      <c r="PF48" s="29"/>
      <c r="PG48" s="29"/>
      <c r="PH48" s="29"/>
      <c r="PI48" s="29"/>
      <c r="PJ48" s="29"/>
      <c r="PK48" s="29"/>
      <c r="PL48" s="29"/>
      <c r="PM48" s="29"/>
      <c r="PN48" s="29"/>
      <c r="PO48" s="29"/>
      <c r="PP48" s="29"/>
      <c r="PQ48" s="29"/>
      <c r="PR48" s="29"/>
      <c r="PS48" s="29"/>
      <c r="PT48" s="29"/>
      <c r="PU48" s="29"/>
      <c r="PV48" s="29"/>
      <c r="PW48" s="29"/>
      <c r="PX48" s="29"/>
      <c r="PY48" s="29"/>
      <c r="PZ48" s="29"/>
      <c r="QA48" s="29"/>
      <c r="QB48" s="29"/>
      <c r="QC48" s="29"/>
      <c r="QD48" s="29"/>
      <c r="QE48" s="29"/>
      <c r="QF48" s="29"/>
      <c r="QG48" s="29"/>
      <c r="QH48" s="29"/>
      <c r="QI48" s="29"/>
      <c r="QJ48" s="29"/>
      <c r="QK48" s="29"/>
      <c r="QL48" s="29"/>
      <c r="QM48" s="29"/>
      <c r="QN48" s="29"/>
      <c r="QO48" s="29"/>
      <c r="QP48" s="29"/>
      <c r="QQ48" s="29"/>
      <c r="QR48" s="29"/>
      <c r="QS48" s="29"/>
      <c r="QT48" s="29"/>
      <c r="QU48" s="29"/>
      <c r="QV48" s="29"/>
      <c r="QW48" s="29"/>
      <c r="QX48" s="29"/>
      <c r="QY48" s="29"/>
      <c r="QZ48" s="29"/>
      <c r="RA48" s="29"/>
      <c r="RB48" s="29"/>
      <c r="RC48" s="29"/>
      <c r="RD48" s="29"/>
      <c r="RE48" s="29"/>
      <c r="RF48" s="29"/>
      <c r="RG48" s="29"/>
      <c r="RH48" s="29"/>
      <c r="RI48" s="29"/>
      <c r="RJ48" s="29"/>
      <c r="RK48" s="29"/>
      <c r="RL48" s="29"/>
      <c r="RM48" s="29"/>
      <c r="RN48" s="29"/>
      <c r="RO48" s="29"/>
      <c r="RP48" s="29"/>
      <c r="RQ48" s="29"/>
      <c r="RR48" s="29"/>
      <c r="RS48" s="29"/>
      <c r="RT48" s="29"/>
      <c r="RU48" s="29"/>
      <c r="RV48" s="29"/>
      <c r="RW48" s="29"/>
      <c r="RX48" s="29"/>
      <c r="RY48" s="29"/>
      <c r="RZ48" s="29"/>
      <c r="SA48" s="29"/>
      <c r="SB48" s="29"/>
      <c r="SC48" s="29"/>
      <c r="SD48" s="29"/>
      <c r="SE48" s="29"/>
      <c r="SF48" s="29"/>
      <c r="SG48" s="29"/>
      <c r="SH48" s="29"/>
      <c r="SI48" s="29"/>
      <c r="SJ48" s="29"/>
      <c r="SK48" s="29"/>
      <c r="SL48" s="29"/>
      <c r="SM48" s="29"/>
      <c r="SN48" s="29"/>
      <c r="SO48" s="29"/>
      <c r="SP48" s="29"/>
      <c r="SQ48" s="29"/>
      <c r="SR48" s="29"/>
      <c r="SS48" s="29"/>
      <c r="ST48" s="29"/>
      <c r="SU48" s="29"/>
      <c r="SV48" s="29"/>
      <c r="SW48" s="29"/>
      <c r="SX48" s="29"/>
      <c r="SY48" s="29"/>
      <c r="SZ48" s="29"/>
      <c r="TA48" s="29"/>
      <c r="TB48" s="29"/>
      <c r="TC48" s="29"/>
      <c r="TD48" s="29"/>
      <c r="TE48" s="29"/>
      <c r="TF48" s="29"/>
      <c r="TG48" s="29"/>
      <c r="TH48" s="29"/>
      <c r="TI48" s="29"/>
      <c r="TJ48" s="29"/>
      <c r="TK48" s="29"/>
      <c r="TL48" s="29"/>
      <c r="TM48" s="29"/>
      <c r="TN48" s="29"/>
      <c r="TO48" s="29"/>
    </row>
    <row r="49" spans="1:535" s="5" customFormat="1" ht="20.25" customHeight="1" x14ac:dyDescent="0.3">
      <c r="A49" s="29"/>
      <c r="B49" s="29"/>
      <c r="C49" s="29"/>
      <c r="D49" s="31"/>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c r="MM49" s="29"/>
      <c r="MN49" s="29"/>
      <c r="MO49" s="29"/>
      <c r="MP49" s="29"/>
      <c r="MQ49" s="29"/>
      <c r="MR49" s="29"/>
      <c r="MS49" s="29"/>
      <c r="MT49" s="29"/>
      <c r="MU49" s="29"/>
      <c r="MV49" s="29"/>
      <c r="MW49" s="29"/>
      <c r="MX49" s="29"/>
      <c r="MY49" s="29"/>
      <c r="MZ49" s="29"/>
      <c r="NA49" s="29"/>
      <c r="NB49" s="29"/>
      <c r="NC49" s="29"/>
      <c r="ND49" s="29"/>
      <c r="NE49" s="29"/>
      <c r="NF49" s="29"/>
      <c r="NG49" s="29"/>
      <c r="NH49" s="29"/>
      <c r="NI49" s="29"/>
      <c r="NJ49" s="29"/>
      <c r="NK49" s="29"/>
      <c r="NL49" s="29"/>
      <c r="NM49" s="29"/>
      <c r="NN49" s="29"/>
      <c r="NO49" s="29"/>
      <c r="NP49" s="29"/>
      <c r="NQ49" s="29"/>
      <c r="NR49" s="29"/>
      <c r="NS49" s="29"/>
      <c r="NT49" s="29"/>
      <c r="NU49" s="29"/>
      <c r="NV49" s="29"/>
      <c r="NW49" s="29"/>
      <c r="NX49" s="29"/>
      <c r="NY49" s="29"/>
      <c r="NZ49" s="29"/>
      <c r="OA49" s="29"/>
      <c r="OB49" s="29"/>
      <c r="OC49" s="29"/>
      <c r="OD49" s="29"/>
      <c r="OE49" s="29"/>
      <c r="OF49" s="29"/>
      <c r="OG49" s="29"/>
      <c r="OH49" s="29"/>
      <c r="OI49" s="29"/>
      <c r="OJ49" s="29"/>
      <c r="OK49" s="29"/>
      <c r="OL49" s="29"/>
      <c r="OM49" s="29"/>
      <c r="ON49" s="29"/>
      <c r="OO49" s="29"/>
      <c r="OP49" s="29"/>
      <c r="OQ49" s="29"/>
      <c r="OR49" s="29"/>
      <c r="OS49" s="29"/>
      <c r="OT49" s="29"/>
      <c r="OU49" s="29"/>
      <c r="OV49" s="29"/>
      <c r="OW49" s="29"/>
      <c r="OX49" s="29"/>
      <c r="OY49" s="29"/>
      <c r="OZ49" s="29"/>
      <c r="PA49" s="29"/>
      <c r="PB49" s="29"/>
      <c r="PC49" s="29"/>
      <c r="PD49" s="29"/>
      <c r="PE49" s="29"/>
      <c r="PF49" s="29"/>
      <c r="PG49" s="29"/>
      <c r="PH49" s="29"/>
      <c r="PI49" s="29"/>
      <c r="PJ49" s="29"/>
      <c r="PK49" s="29"/>
      <c r="PL49" s="29"/>
      <c r="PM49" s="29"/>
      <c r="PN49" s="29"/>
      <c r="PO49" s="29"/>
      <c r="PP49" s="29"/>
      <c r="PQ49" s="29"/>
      <c r="PR49" s="29"/>
      <c r="PS49" s="29"/>
      <c r="PT49" s="29"/>
      <c r="PU49" s="29"/>
      <c r="PV49" s="29"/>
      <c r="PW49" s="29"/>
      <c r="PX49" s="29"/>
      <c r="PY49" s="29"/>
      <c r="PZ49" s="29"/>
      <c r="QA49" s="29"/>
      <c r="QB49" s="29"/>
      <c r="QC49" s="29"/>
      <c r="QD49" s="29"/>
      <c r="QE49" s="29"/>
      <c r="QF49" s="29"/>
      <c r="QG49" s="29"/>
      <c r="QH49" s="29"/>
      <c r="QI49" s="29"/>
      <c r="QJ49" s="29"/>
      <c r="QK49" s="29"/>
      <c r="QL49" s="29"/>
      <c r="QM49" s="29"/>
      <c r="QN49" s="29"/>
      <c r="QO49" s="29"/>
      <c r="QP49" s="29"/>
      <c r="QQ49" s="29"/>
      <c r="QR49" s="29"/>
      <c r="QS49" s="29"/>
      <c r="QT49" s="29"/>
      <c r="QU49" s="29"/>
      <c r="QV49" s="29"/>
      <c r="QW49" s="29"/>
      <c r="QX49" s="29"/>
      <c r="QY49" s="29"/>
      <c r="QZ49" s="29"/>
      <c r="RA49" s="29"/>
      <c r="RB49" s="29"/>
      <c r="RC49" s="29"/>
      <c r="RD49" s="29"/>
      <c r="RE49" s="29"/>
      <c r="RF49" s="29"/>
      <c r="RG49" s="29"/>
      <c r="RH49" s="29"/>
      <c r="RI49" s="29"/>
      <c r="RJ49" s="29"/>
      <c r="RK49" s="29"/>
      <c r="RL49" s="29"/>
      <c r="RM49" s="29"/>
      <c r="RN49" s="29"/>
      <c r="RO49" s="29"/>
      <c r="RP49" s="29"/>
      <c r="RQ49" s="29"/>
      <c r="RR49" s="29"/>
      <c r="RS49" s="29"/>
      <c r="RT49" s="29"/>
      <c r="RU49" s="29"/>
      <c r="RV49" s="29"/>
      <c r="RW49" s="29"/>
      <c r="RX49" s="29"/>
      <c r="RY49" s="29"/>
      <c r="RZ49" s="29"/>
      <c r="SA49" s="29"/>
      <c r="SB49" s="29"/>
      <c r="SC49" s="29"/>
      <c r="SD49" s="29"/>
      <c r="SE49" s="29"/>
      <c r="SF49" s="29"/>
      <c r="SG49" s="29"/>
      <c r="SH49" s="29"/>
      <c r="SI49" s="29"/>
      <c r="SJ49" s="29"/>
      <c r="SK49" s="29"/>
      <c r="SL49" s="29"/>
      <c r="SM49" s="29"/>
      <c r="SN49" s="29"/>
      <c r="SO49" s="29"/>
      <c r="SP49" s="29"/>
      <c r="SQ49" s="29"/>
      <c r="SR49" s="29"/>
      <c r="SS49" s="29"/>
      <c r="ST49" s="29"/>
      <c r="SU49" s="29"/>
      <c r="SV49" s="29"/>
      <c r="SW49" s="29"/>
      <c r="SX49" s="29"/>
      <c r="SY49" s="29"/>
      <c r="SZ49" s="29"/>
      <c r="TA49" s="29"/>
      <c r="TB49" s="29"/>
      <c r="TC49" s="29"/>
      <c r="TD49" s="29"/>
      <c r="TE49" s="29"/>
      <c r="TF49" s="29"/>
      <c r="TG49" s="29"/>
      <c r="TH49" s="29"/>
      <c r="TI49" s="29"/>
      <c r="TJ49" s="29"/>
      <c r="TK49" s="29"/>
      <c r="TL49" s="29"/>
      <c r="TM49" s="29"/>
      <c r="TN49" s="29"/>
      <c r="TO49" s="29"/>
    </row>
    <row r="50" spans="1:535" s="5" customFormat="1" ht="20.25" customHeight="1" x14ac:dyDescent="0.3">
      <c r="A50" s="29"/>
      <c r="B50" s="29"/>
      <c r="C50" s="29"/>
      <c r="D50" s="31"/>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c r="MM50" s="29"/>
      <c r="MN50" s="29"/>
      <c r="MO50" s="29"/>
      <c r="MP50" s="29"/>
      <c r="MQ50" s="29"/>
      <c r="MR50" s="29"/>
      <c r="MS50" s="29"/>
      <c r="MT50" s="29"/>
      <c r="MU50" s="29"/>
      <c r="MV50" s="29"/>
      <c r="MW50" s="29"/>
      <c r="MX50" s="29"/>
      <c r="MY50" s="29"/>
      <c r="MZ50" s="29"/>
      <c r="NA50" s="29"/>
      <c r="NB50" s="29"/>
      <c r="NC50" s="29"/>
      <c r="ND50" s="29"/>
      <c r="NE50" s="29"/>
      <c r="NF50" s="29"/>
      <c r="NG50" s="29"/>
      <c r="NH50" s="29"/>
      <c r="NI50" s="29"/>
      <c r="NJ50" s="29"/>
      <c r="NK50" s="29"/>
      <c r="NL50" s="29"/>
      <c r="NM50" s="29"/>
      <c r="NN50" s="29"/>
      <c r="NO50" s="29"/>
      <c r="NP50" s="29"/>
      <c r="NQ50" s="29"/>
      <c r="NR50" s="29"/>
      <c r="NS50" s="29"/>
      <c r="NT50" s="29"/>
      <c r="NU50" s="29"/>
      <c r="NV50" s="29"/>
      <c r="NW50" s="29"/>
      <c r="NX50" s="29"/>
      <c r="NY50" s="29"/>
      <c r="NZ50" s="29"/>
      <c r="OA50" s="29"/>
      <c r="OB50" s="29"/>
      <c r="OC50" s="29"/>
      <c r="OD50" s="29"/>
      <c r="OE50" s="29"/>
      <c r="OF50" s="29"/>
      <c r="OG50" s="29"/>
      <c r="OH50" s="29"/>
      <c r="OI50" s="29"/>
      <c r="OJ50" s="29"/>
      <c r="OK50" s="29"/>
      <c r="OL50" s="29"/>
      <c r="OM50" s="29"/>
      <c r="ON50" s="29"/>
      <c r="OO50" s="29"/>
      <c r="OP50" s="29"/>
      <c r="OQ50" s="29"/>
      <c r="OR50" s="29"/>
      <c r="OS50" s="29"/>
      <c r="OT50" s="29"/>
      <c r="OU50" s="29"/>
      <c r="OV50" s="29"/>
      <c r="OW50" s="29"/>
      <c r="OX50" s="29"/>
      <c r="OY50" s="29"/>
      <c r="OZ50" s="29"/>
      <c r="PA50" s="29"/>
      <c r="PB50" s="29"/>
      <c r="PC50" s="29"/>
      <c r="PD50" s="29"/>
      <c r="PE50" s="29"/>
      <c r="PF50" s="29"/>
      <c r="PG50" s="29"/>
      <c r="PH50" s="29"/>
      <c r="PI50" s="29"/>
      <c r="PJ50" s="29"/>
      <c r="PK50" s="29"/>
      <c r="PL50" s="29"/>
      <c r="PM50" s="29"/>
      <c r="PN50" s="29"/>
      <c r="PO50" s="29"/>
      <c r="PP50" s="29"/>
      <c r="PQ50" s="29"/>
      <c r="PR50" s="29"/>
      <c r="PS50" s="29"/>
      <c r="PT50" s="29"/>
      <c r="PU50" s="29"/>
      <c r="PV50" s="29"/>
      <c r="PW50" s="29"/>
      <c r="PX50" s="29"/>
      <c r="PY50" s="29"/>
      <c r="PZ50" s="29"/>
      <c r="QA50" s="29"/>
      <c r="QB50" s="29"/>
      <c r="QC50" s="29"/>
      <c r="QD50" s="29"/>
      <c r="QE50" s="29"/>
      <c r="QF50" s="29"/>
      <c r="QG50" s="29"/>
      <c r="QH50" s="29"/>
      <c r="QI50" s="29"/>
      <c r="QJ50" s="29"/>
      <c r="QK50" s="29"/>
      <c r="QL50" s="29"/>
      <c r="QM50" s="29"/>
      <c r="QN50" s="29"/>
      <c r="QO50" s="29"/>
      <c r="QP50" s="29"/>
      <c r="QQ50" s="29"/>
      <c r="QR50" s="29"/>
      <c r="QS50" s="29"/>
      <c r="QT50" s="29"/>
      <c r="QU50" s="29"/>
      <c r="QV50" s="29"/>
      <c r="QW50" s="29"/>
      <c r="QX50" s="29"/>
      <c r="QY50" s="29"/>
      <c r="QZ50" s="29"/>
      <c r="RA50" s="29"/>
      <c r="RB50" s="29"/>
      <c r="RC50" s="29"/>
      <c r="RD50" s="29"/>
      <c r="RE50" s="29"/>
      <c r="RF50" s="29"/>
      <c r="RG50" s="29"/>
      <c r="RH50" s="29"/>
      <c r="RI50" s="29"/>
      <c r="RJ50" s="29"/>
      <c r="RK50" s="29"/>
      <c r="RL50" s="29"/>
      <c r="RM50" s="29"/>
      <c r="RN50" s="29"/>
      <c r="RO50" s="29"/>
      <c r="RP50" s="29"/>
      <c r="RQ50" s="29"/>
      <c r="RR50" s="29"/>
      <c r="RS50" s="29"/>
      <c r="RT50" s="29"/>
      <c r="RU50" s="29"/>
      <c r="RV50" s="29"/>
      <c r="RW50" s="29"/>
      <c r="RX50" s="29"/>
      <c r="RY50" s="29"/>
      <c r="RZ50" s="29"/>
      <c r="SA50" s="29"/>
      <c r="SB50" s="29"/>
      <c r="SC50" s="29"/>
      <c r="SD50" s="29"/>
      <c r="SE50" s="29"/>
      <c r="SF50" s="29"/>
      <c r="SG50" s="29"/>
      <c r="SH50" s="29"/>
      <c r="SI50" s="29"/>
      <c r="SJ50" s="29"/>
      <c r="SK50" s="29"/>
      <c r="SL50" s="29"/>
      <c r="SM50" s="29"/>
      <c r="SN50" s="29"/>
      <c r="SO50" s="29"/>
      <c r="SP50" s="29"/>
      <c r="SQ50" s="29"/>
      <c r="SR50" s="29"/>
      <c r="SS50" s="29"/>
      <c r="ST50" s="29"/>
      <c r="SU50" s="29"/>
      <c r="SV50" s="29"/>
      <c r="SW50" s="29"/>
      <c r="SX50" s="29"/>
      <c r="SY50" s="29"/>
      <c r="SZ50" s="29"/>
      <c r="TA50" s="29"/>
      <c r="TB50" s="29"/>
      <c r="TC50" s="29"/>
      <c r="TD50" s="29"/>
      <c r="TE50" s="29"/>
      <c r="TF50" s="29"/>
      <c r="TG50" s="29"/>
      <c r="TH50" s="29"/>
      <c r="TI50" s="29"/>
      <c r="TJ50" s="29"/>
      <c r="TK50" s="29"/>
      <c r="TL50" s="29"/>
      <c r="TM50" s="29"/>
      <c r="TN50" s="29"/>
      <c r="TO50" s="29"/>
    </row>
    <row r="51" spans="1:535" s="5" customFormat="1" ht="20.25" customHeight="1" x14ac:dyDescent="0.3">
      <c r="A51" s="29"/>
      <c r="B51" s="29"/>
      <c r="C51" s="29"/>
      <c r="D51" s="31"/>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c r="MM51" s="29"/>
      <c r="MN51" s="29"/>
      <c r="MO51" s="29"/>
      <c r="MP51" s="29"/>
      <c r="MQ51" s="29"/>
      <c r="MR51" s="29"/>
      <c r="MS51" s="29"/>
      <c r="MT51" s="29"/>
      <c r="MU51" s="29"/>
      <c r="MV51" s="29"/>
      <c r="MW51" s="29"/>
      <c r="MX51" s="29"/>
      <c r="MY51" s="29"/>
      <c r="MZ51" s="29"/>
      <c r="NA51" s="29"/>
      <c r="NB51" s="29"/>
      <c r="NC51" s="29"/>
      <c r="ND51" s="29"/>
      <c r="NE51" s="29"/>
      <c r="NF51" s="29"/>
      <c r="NG51" s="29"/>
      <c r="NH51" s="29"/>
      <c r="NI51" s="29"/>
      <c r="NJ51" s="29"/>
      <c r="NK51" s="29"/>
      <c r="NL51" s="29"/>
      <c r="NM51" s="29"/>
      <c r="NN51" s="29"/>
      <c r="NO51" s="29"/>
      <c r="NP51" s="29"/>
      <c r="NQ51" s="29"/>
      <c r="NR51" s="29"/>
      <c r="NS51" s="29"/>
      <c r="NT51" s="29"/>
      <c r="NU51" s="29"/>
      <c r="NV51" s="29"/>
      <c r="NW51" s="29"/>
      <c r="NX51" s="29"/>
      <c r="NY51" s="29"/>
      <c r="NZ51" s="29"/>
      <c r="OA51" s="29"/>
      <c r="OB51" s="29"/>
      <c r="OC51" s="29"/>
      <c r="OD51" s="29"/>
      <c r="OE51" s="29"/>
      <c r="OF51" s="29"/>
      <c r="OG51" s="29"/>
      <c r="OH51" s="29"/>
      <c r="OI51" s="29"/>
      <c r="OJ51" s="29"/>
      <c r="OK51" s="29"/>
      <c r="OL51" s="29"/>
      <c r="OM51" s="29"/>
      <c r="ON51" s="29"/>
      <c r="OO51" s="29"/>
      <c r="OP51" s="29"/>
      <c r="OQ51" s="29"/>
      <c r="OR51" s="29"/>
      <c r="OS51" s="29"/>
      <c r="OT51" s="29"/>
      <c r="OU51" s="29"/>
      <c r="OV51" s="29"/>
      <c r="OW51" s="29"/>
      <c r="OX51" s="29"/>
      <c r="OY51" s="29"/>
      <c r="OZ51" s="29"/>
      <c r="PA51" s="29"/>
      <c r="PB51" s="29"/>
      <c r="PC51" s="29"/>
      <c r="PD51" s="29"/>
      <c r="PE51" s="29"/>
      <c r="PF51" s="29"/>
      <c r="PG51" s="29"/>
      <c r="PH51" s="29"/>
      <c r="PI51" s="29"/>
      <c r="PJ51" s="29"/>
      <c r="PK51" s="29"/>
      <c r="PL51" s="29"/>
      <c r="PM51" s="29"/>
      <c r="PN51" s="29"/>
      <c r="PO51" s="29"/>
      <c r="PP51" s="29"/>
      <c r="PQ51" s="29"/>
      <c r="PR51" s="29"/>
      <c r="PS51" s="29"/>
      <c r="PT51" s="29"/>
      <c r="PU51" s="29"/>
      <c r="PV51" s="29"/>
      <c r="PW51" s="29"/>
      <c r="PX51" s="29"/>
      <c r="PY51" s="29"/>
      <c r="PZ51" s="29"/>
      <c r="QA51" s="29"/>
      <c r="QB51" s="29"/>
      <c r="QC51" s="29"/>
      <c r="QD51" s="29"/>
      <c r="QE51" s="29"/>
      <c r="QF51" s="29"/>
      <c r="QG51" s="29"/>
      <c r="QH51" s="29"/>
      <c r="QI51" s="29"/>
      <c r="QJ51" s="29"/>
      <c r="QK51" s="29"/>
      <c r="QL51" s="29"/>
      <c r="QM51" s="29"/>
      <c r="QN51" s="29"/>
      <c r="QO51" s="29"/>
      <c r="QP51" s="29"/>
      <c r="QQ51" s="29"/>
      <c r="QR51" s="29"/>
      <c r="QS51" s="29"/>
      <c r="QT51" s="29"/>
      <c r="QU51" s="29"/>
      <c r="QV51" s="29"/>
      <c r="QW51" s="29"/>
      <c r="QX51" s="29"/>
      <c r="QY51" s="29"/>
      <c r="QZ51" s="29"/>
      <c r="RA51" s="29"/>
      <c r="RB51" s="29"/>
      <c r="RC51" s="29"/>
      <c r="RD51" s="29"/>
      <c r="RE51" s="29"/>
      <c r="RF51" s="29"/>
      <c r="RG51" s="29"/>
      <c r="RH51" s="29"/>
      <c r="RI51" s="29"/>
      <c r="RJ51" s="29"/>
      <c r="RK51" s="29"/>
      <c r="RL51" s="29"/>
      <c r="RM51" s="29"/>
      <c r="RN51" s="29"/>
      <c r="RO51" s="29"/>
      <c r="RP51" s="29"/>
      <c r="RQ51" s="29"/>
      <c r="RR51" s="29"/>
      <c r="RS51" s="29"/>
      <c r="RT51" s="29"/>
      <c r="RU51" s="29"/>
      <c r="RV51" s="29"/>
      <c r="RW51" s="29"/>
      <c r="RX51" s="29"/>
      <c r="RY51" s="29"/>
      <c r="RZ51" s="29"/>
      <c r="SA51" s="29"/>
      <c r="SB51" s="29"/>
      <c r="SC51" s="29"/>
      <c r="SD51" s="29"/>
      <c r="SE51" s="29"/>
      <c r="SF51" s="29"/>
      <c r="SG51" s="29"/>
      <c r="SH51" s="29"/>
      <c r="SI51" s="29"/>
      <c r="SJ51" s="29"/>
      <c r="SK51" s="29"/>
      <c r="SL51" s="29"/>
      <c r="SM51" s="29"/>
      <c r="SN51" s="29"/>
      <c r="SO51" s="29"/>
      <c r="SP51" s="29"/>
      <c r="SQ51" s="29"/>
      <c r="SR51" s="29"/>
      <c r="SS51" s="29"/>
      <c r="ST51" s="29"/>
      <c r="SU51" s="29"/>
      <c r="SV51" s="29"/>
      <c r="SW51" s="29"/>
      <c r="SX51" s="29"/>
      <c r="SY51" s="29"/>
      <c r="SZ51" s="29"/>
      <c r="TA51" s="29"/>
      <c r="TB51" s="29"/>
      <c r="TC51" s="29"/>
      <c r="TD51" s="29"/>
      <c r="TE51" s="29"/>
      <c r="TF51" s="29"/>
      <c r="TG51" s="29"/>
      <c r="TH51" s="29"/>
      <c r="TI51" s="29"/>
      <c r="TJ51" s="29"/>
      <c r="TK51" s="29"/>
      <c r="TL51" s="29"/>
      <c r="TM51" s="29"/>
      <c r="TN51" s="29"/>
      <c r="TO51" s="29"/>
    </row>
    <row r="52" spans="1:535" s="5" customFormat="1" ht="20.25" customHeight="1" x14ac:dyDescent="0.3">
      <c r="A52" s="29"/>
      <c r="B52" s="29"/>
      <c r="C52" s="29"/>
      <c r="D52" s="31"/>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c r="MM52" s="29"/>
      <c r="MN52" s="29"/>
      <c r="MO52" s="29"/>
      <c r="MP52" s="29"/>
      <c r="MQ52" s="29"/>
      <c r="MR52" s="29"/>
      <c r="MS52" s="29"/>
      <c r="MT52" s="29"/>
      <c r="MU52" s="29"/>
      <c r="MV52" s="29"/>
      <c r="MW52" s="29"/>
      <c r="MX52" s="29"/>
      <c r="MY52" s="29"/>
      <c r="MZ52" s="29"/>
      <c r="NA52" s="29"/>
      <c r="NB52" s="29"/>
      <c r="NC52" s="29"/>
      <c r="ND52" s="29"/>
      <c r="NE52" s="29"/>
      <c r="NF52" s="29"/>
      <c r="NG52" s="29"/>
      <c r="NH52" s="29"/>
      <c r="NI52" s="29"/>
      <c r="NJ52" s="29"/>
      <c r="NK52" s="29"/>
      <c r="NL52" s="29"/>
      <c r="NM52" s="29"/>
      <c r="NN52" s="29"/>
      <c r="NO52" s="29"/>
      <c r="NP52" s="29"/>
      <c r="NQ52" s="29"/>
      <c r="NR52" s="29"/>
      <c r="NS52" s="29"/>
      <c r="NT52" s="29"/>
      <c r="NU52" s="29"/>
      <c r="NV52" s="29"/>
      <c r="NW52" s="29"/>
      <c r="NX52" s="29"/>
      <c r="NY52" s="29"/>
      <c r="NZ52" s="29"/>
      <c r="OA52" s="29"/>
      <c r="OB52" s="29"/>
      <c r="OC52" s="29"/>
      <c r="OD52" s="29"/>
      <c r="OE52" s="29"/>
      <c r="OF52" s="29"/>
      <c r="OG52" s="29"/>
      <c r="OH52" s="29"/>
      <c r="OI52" s="29"/>
      <c r="OJ52" s="29"/>
      <c r="OK52" s="29"/>
      <c r="OL52" s="29"/>
      <c r="OM52" s="29"/>
      <c r="ON52" s="29"/>
      <c r="OO52" s="29"/>
      <c r="OP52" s="29"/>
      <c r="OQ52" s="29"/>
      <c r="OR52" s="29"/>
      <c r="OS52" s="29"/>
      <c r="OT52" s="29"/>
      <c r="OU52" s="29"/>
      <c r="OV52" s="29"/>
      <c r="OW52" s="29"/>
      <c r="OX52" s="29"/>
      <c r="OY52" s="29"/>
      <c r="OZ52" s="29"/>
      <c r="PA52" s="29"/>
      <c r="PB52" s="29"/>
      <c r="PC52" s="29"/>
      <c r="PD52" s="29"/>
      <c r="PE52" s="29"/>
      <c r="PF52" s="29"/>
      <c r="PG52" s="29"/>
      <c r="PH52" s="29"/>
      <c r="PI52" s="29"/>
      <c r="PJ52" s="29"/>
      <c r="PK52" s="29"/>
      <c r="PL52" s="29"/>
      <c r="PM52" s="29"/>
      <c r="PN52" s="29"/>
      <c r="PO52" s="29"/>
      <c r="PP52" s="29"/>
      <c r="PQ52" s="29"/>
      <c r="PR52" s="29"/>
      <c r="PS52" s="29"/>
      <c r="PT52" s="29"/>
      <c r="PU52" s="29"/>
      <c r="PV52" s="29"/>
      <c r="PW52" s="29"/>
      <c r="PX52" s="29"/>
      <c r="PY52" s="29"/>
      <c r="PZ52" s="29"/>
      <c r="QA52" s="29"/>
      <c r="QB52" s="29"/>
      <c r="QC52" s="29"/>
      <c r="QD52" s="29"/>
      <c r="QE52" s="29"/>
      <c r="QF52" s="29"/>
      <c r="QG52" s="29"/>
      <c r="QH52" s="29"/>
      <c r="QI52" s="29"/>
      <c r="QJ52" s="29"/>
      <c r="QK52" s="29"/>
      <c r="QL52" s="29"/>
      <c r="QM52" s="29"/>
      <c r="QN52" s="29"/>
      <c r="QO52" s="29"/>
      <c r="QP52" s="29"/>
      <c r="QQ52" s="29"/>
      <c r="QR52" s="29"/>
      <c r="QS52" s="29"/>
      <c r="QT52" s="29"/>
      <c r="QU52" s="29"/>
      <c r="QV52" s="29"/>
      <c r="QW52" s="29"/>
      <c r="QX52" s="29"/>
      <c r="QY52" s="29"/>
      <c r="QZ52" s="29"/>
      <c r="RA52" s="29"/>
      <c r="RB52" s="29"/>
      <c r="RC52" s="29"/>
      <c r="RD52" s="29"/>
      <c r="RE52" s="29"/>
      <c r="RF52" s="29"/>
      <c r="RG52" s="29"/>
      <c r="RH52" s="29"/>
      <c r="RI52" s="29"/>
      <c r="RJ52" s="29"/>
      <c r="RK52" s="29"/>
      <c r="RL52" s="29"/>
      <c r="RM52" s="29"/>
      <c r="RN52" s="29"/>
      <c r="RO52" s="29"/>
      <c r="RP52" s="29"/>
      <c r="RQ52" s="29"/>
      <c r="RR52" s="29"/>
      <c r="RS52" s="29"/>
      <c r="RT52" s="29"/>
      <c r="RU52" s="29"/>
      <c r="RV52" s="29"/>
      <c r="RW52" s="29"/>
      <c r="RX52" s="29"/>
      <c r="RY52" s="29"/>
      <c r="RZ52" s="29"/>
      <c r="SA52" s="29"/>
      <c r="SB52" s="29"/>
      <c r="SC52" s="29"/>
      <c r="SD52" s="29"/>
      <c r="SE52" s="29"/>
      <c r="SF52" s="29"/>
      <c r="SG52" s="29"/>
      <c r="SH52" s="29"/>
      <c r="SI52" s="29"/>
      <c r="SJ52" s="29"/>
      <c r="SK52" s="29"/>
      <c r="SL52" s="29"/>
      <c r="SM52" s="29"/>
      <c r="SN52" s="29"/>
      <c r="SO52" s="29"/>
      <c r="SP52" s="29"/>
      <c r="SQ52" s="29"/>
      <c r="SR52" s="29"/>
      <c r="SS52" s="29"/>
      <c r="ST52" s="29"/>
      <c r="SU52" s="29"/>
      <c r="SV52" s="29"/>
      <c r="SW52" s="29"/>
      <c r="SX52" s="29"/>
      <c r="SY52" s="29"/>
      <c r="SZ52" s="29"/>
      <c r="TA52" s="29"/>
      <c r="TB52" s="29"/>
      <c r="TC52" s="29"/>
      <c r="TD52" s="29"/>
      <c r="TE52" s="29"/>
      <c r="TF52" s="29"/>
      <c r="TG52" s="29"/>
      <c r="TH52" s="29"/>
      <c r="TI52" s="29"/>
      <c r="TJ52" s="29"/>
      <c r="TK52" s="29"/>
      <c r="TL52" s="29"/>
      <c r="TM52" s="29"/>
      <c r="TN52" s="29"/>
      <c r="TO52" s="29"/>
    </row>
    <row r="53" spans="1:535" s="5" customFormat="1" ht="20.25" customHeight="1" x14ac:dyDescent="0.3">
      <c r="A53" s="29"/>
      <c r="B53" s="29"/>
      <c r="C53" s="29"/>
      <c r="D53" s="31"/>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c r="MM53" s="29"/>
      <c r="MN53" s="29"/>
      <c r="MO53" s="29"/>
      <c r="MP53" s="29"/>
      <c r="MQ53" s="29"/>
      <c r="MR53" s="29"/>
      <c r="MS53" s="29"/>
      <c r="MT53" s="29"/>
      <c r="MU53" s="29"/>
      <c r="MV53" s="29"/>
      <c r="MW53" s="29"/>
      <c r="MX53" s="29"/>
      <c r="MY53" s="29"/>
      <c r="MZ53" s="29"/>
      <c r="NA53" s="29"/>
      <c r="NB53" s="29"/>
      <c r="NC53" s="29"/>
      <c r="ND53" s="29"/>
      <c r="NE53" s="29"/>
      <c r="NF53" s="29"/>
      <c r="NG53" s="29"/>
      <c r="NH53" s="29"/>
      <c r="NI53" s="29"/>
      <c r="NJ53" s="29"/>
      <c r="NK53" s="29"/>
      <c r="NL53" s="29"/>
      <c r="NM53" s="29"/>
      <c r="NN53" s="29"/>
      <c r="NO53" s="29"/>
      <c r="NP53" s="29"/>
      <c r="NQ53" s="29"/>
      <c r="NR53" s="29"/>
      <c r="NS53" s="29"/>
      <c r="NT53" s="29"/>
      <c r="NU53" s="29"/>
      <c r="NV53" s="29"/>
      <c r="NW53" s="29"/>
      <c r="NX53" s="29"/>
      <c r="NY53" s="29"/>
      <c r="NZ53" s="29"/>
      <c r="OA53" s="29"/>
      <c r="OB53" s="29"/>
      <c r="OC53" s="29"/>
      <c r="OD53" s="29"/>
      <c r="OE53" s="29"/>
      <c r="OF53" s="29"/>
      <c r="OG53" s="29"/>
      <c r="OH53" s="29"/>
      <c r="OI53" s="29"/>
      <c r="OJ53" s="29"/>
      <c r="OK53" s="29"/>
      <c r="OL53" s="29"/>
      <c r="OM53" s="29"/>
      <c r="ON53" s="29"/>
      <c r="OO53" s="29"/>
      <c r="OP53" s="29"/>
      <c r="OQ53" s="29"/>
      <c r="OR53" s="29"/>
      <c r="OS53" s="29"/>
      <c r="OT53" s="29"/>
      <c r="OU53" s="29"/>
      <c r="OV53" s="29"/>
      <c r="OW53" s="29"/>
      <c r="OX53" s="29"/>
      <c r="OY53" s="29"/>
      <c r="OZ53" s="29"/>
      <c r="PA53" s="29"/>
      <c r="PB53" s="29"/>
      <c r="PC53" s="29"/>
      <c r="PD53" s="29"/>
      <c r="PE53" s="29"/>
      <c r="PF53" s="29"/>
      <c r="PG53" s="29"/>
      <c r="PH53" s="29"/>
      <c r="PI53" s="29"/>
      <c r="PJ53" s="29"/>
      <c r="PK53" s="29"/>
      <c r="PL53" s="29"/>
      <c r="PM53" s="29"/>
      <c r="PN53" s="29"/>
      <c r="PO53" s="29"/>
      <c r="PP53" s="29"/>
      <c r="PQ53" s="29"/>
      <c r="PR53" s="29"/>
      <c r="PS53" s="29"/>
      <c r="PT53" s="29"/>
      <c r="PU53" s="29"/>
      <c r="PV53" s="29"/>
      <c r="PW53" s="29"/>
      <c r="PX53" s="29"/>
      <c r="PY53" s="29"/>
      <c r="PZ53" s="29"/>
      <c r="QA53" s="29"/>
      <c r="QB53" s="29"/>
      <c r="QC53" s="29"/>
      <c r="QD53" s="29"/>
      <c r="QE53" s="29"/>
      <c r="QF53" s="29"/>
      <c r="QG53" s="29"/>
      <c r="QH53" s="29"/>
      <c r="QI53" s="29"/>
      <c r="QJ53" s="29"/>
      <c r="QK53" s="29"/>
      <c r="QL53" s="29"/>
      <c r="QM53" s="29"/>
      <c r="QN53" s="29"/>
      <c r="QO53" s="29"/>
      <c r="QP53" s="29"/>
      <c r="QQ53" s="29"/>
      <c r="QR53" s="29"/>
      <c r="QS53" s="29"/>
      <c r="QT53" s="29"/>
      <c r="QU53" s="29"/>
      <c r="QV53" s="29"/>
      <c r="QW53" s="29"/>
      <c r="QX53" s="29"/>
      <c r="QY53" s="29"/>
      <c r="QZ53" s="29"/>
      <c r="RA53" s="29"/>
      <c r="RB53" s="29"/>
      <c r="RC53" s="29"/>
      <c r="RD53" s="29"/>
      <c r="RE53" s="29"/>
      <c r="RF53" s="29"/>
      <c r="RG53" s="29"/>
      <c r="RH53" s="29"/>
      <c r="RI53" s="29"/>
      <c r="RJ53" s="29"/>
      <c r="RK53" s="29"/>
      <c r="RL53" s="29"/>
      <c r="RM53" s="29"/>
      <c r="RN53" s="29"/>
      <c r="RO53" s="29"/>
      <c r="RP53" s="29"/>
      <c r="RQ53" s="29"/>
      <c r="RR53" s="29"/>
      <c r="RS53" s="29"/>
      <c r="RT53" s="29"/>
      <c r="RU53" s="29"/>
      <c r="RV53" s="29"/>
      <c r="RW53" s="29"/>
      <c r="RX53" s="29"/>
      <c r="RY53" s="29"/>
      <c r="RZ53" s="29"/>
      <c r="SA53" s="29"/>
      <c r="SB53" s="29"/>
      <c r="SC53" s="29"/>
      <c r="SD53" s="29"/>
      <c r="SE53" s="29"/>
      <c r="SF53" s="29"/>
      <c r="SG53" s="29"/>
      <c r="SH53" s="29"/>
      <c r="SI53" s="29"/>
      <c r="SJ53" s="29"/>
      <c r="SK53" s="29"/>
      <c r="SL53" s="29"/>
      <c r="SM53" s="29"/>
      <c r="SN53" s="29"/>
      <c r="SO53" s="29"/>
      <c r="SP53" s="29"/>
      <c r="SQ53" s="29"/>
      <c r="SR53" s="29"/>
      <c r="SS53" s="29"/>
      <c r="ST53" s="29"/>
      <c r="SU53" s="29"/>
      <c r="SV53" s="29"/>
      <c r="SW53" s="29"/>
      <c r="SX53" s="29"/>
      <c r="SY53" s="29"/>
      <c r="SZ53" s="29"/>
      <c r="TA53" s="29"/>
      <c r="TB53" s="29"/>
      <c r="TC53" s="29"/>
      <c r="TD53" s="29"/>
      <c r="TE53" s="29"/>
      <c r="TF53" s="29"/>
      <c r="TG53" s="29"/>
      <c r="TH53" s="29"/>
      <c r="TI53" s="29"/>
      <c r="TJ53" s="29"/>
      <c r="TK53" s="29"/>
      <c r="TL53" s="29"/>
      <c r="TM53" s="29"/>
      <c r="TN53" s="29"/>
      <c r="TO53" s="29"/>
    </row>
    <row r="54" spans="1:535" s="5" customFormat="1" ht="20.25" customHeight="1" x14ac:dyDescent="0.3">
      <c r="A54" s="29"/>
      <c r="B54" s="29"/>
      <c r="C54" s="29"/>
      <c r="D54" s="31"/>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c r="MM54" s="29"/>
      <c r="MN54" s="29"/>
      <c r="MO54" s="29"/>
      <c r="MP54" s="29"/>
      <c r="MQ54" s="29"/>
      <c r="MR54" s="29"/>
      <c r="MS54" s="29"/>
      <c r="MT54" s="29"/>
      <c r="MU54" s="29"/>
      <c r="MV54" s="29"/>
      <c r="MW54" s="29"/>
      <c r="MX54" s="29"/>
      <c r="MY54" s="29"/>
      <c r="MZ54" s="29"/>
      <c r="NA54" s="29"/>
      <c r="NB54" s="29"/>
      <c r="NC54" s="29"/>
      <c r="ND54" s="29"/>
      <c r="NE54" s="29"/>
      <c r="NF54" s="29"/>
      <c r="NG54" s="29"/>
      <c r="NH54" s="29"/>
      <c r="NI54" s="29"/>
      <c r="NJ54" s="29"/>
      <c r="NK54" s="29"/>
      <c r="NL54" s="29"/>
      <c r="NM54" s="29"/>
      <c r="NN54" s="29"/>
      <c r="NO54" s="29"/>
      <c r="NP54" s="29"/>
      <c r="NQ54" s="29"/>
      <c r="NR54" s="29"/>
      <c r="NS54" s="29"/>
      <c r="NT54" s="29"/>
      <c r="NU54" s="29"/>
      <c r="NV54" s="29"/>
      <c r="NW54" s="29"/>
      <c r="NX54" s="29"/>
      <c r="NY54" s="29"/>
      <c r="NZ54" s="29"/>
      <c r="OA54" s="29"/>
      <c r="OB54" s="29"/>
      <c r="OC54" s="29"/>
      <c r="OD54" s="29"/>
      <c r="OE54" s="29"/>
      <c r="OF54" s="29"/>
      <c r="OG54" s="29"/>
      <c r="OH54" s="29"/>
      <c r="OI54" s="29"/>
      <c r="OJ54" s="29"/>
      <c r="OK54" s="29"/>
      <c r="OL54" s="29"/>
      <c r="OM54" s="29"/>
      <c r="ON54" s="29"/>
      <c r="OO54" s="29"/>
      <c r="OP54" s="29"/>
      <c r="OQ54" s="29"/>
      <c r="OR54" s="29"/>
      <c r="OS54" s="29"/>
      <c r="OT54" s="29"/>
      <c r="OU54" s="29"/>
      <c r="OV54" s="29"/>
      <c r="OW54" s="29"/>
      <c r="OX54" s="29"/>
      <c r="OY54" s="29"/>
      <c r="OZ54" s="29"/>
      <c r="PA54" s="29"/>
      <c r="PB54" s="29"/>
      <c r="PC54" s="29"/>
      <c r="PD54" s="29"/>
      <c r="PE54" s="29"/>
      <c r="PF54" s="29"/>
      <c r="PG54" s="29"/>
      <c r="PH54" s="29"/>
      <c r="PI54" s="29"/>
      <c r="PJ54" s="29"/>
      <c r="PK54" s="29"/>
      <c r="PL54" s="29"/>
      <c r="PM54" s="29"/>
      <c r="PN54" s="29"/>
      <c r="PO54" s="29"/>
      <c r="PP54" s="29"/>
      <c r="PQ54" s="29"/>
      <c r="PR54" s="29"/>
      <c r="PS54" s="29"/>
      <c r="PT54" s="29"/>
      <c r="PU54" s="29"/>
      <c r="PV54" s="29"/>
      <c r="PW54" s="29"/>
      <c r="PX54" s="29"/>
      <c r="PY54" s="29"/>
      <c r="PZ54" s="29"/>
      <c r="QA54" s="29"/>
      <c r="QB54" s="29"/>
      <c r="QC54" s="29"/>
      <c r="QD54" s="29"/>
      <c r="QE54" s="29"/>
      <c r="QF54" s="29"/>
      <c r="QG54" s="29"/>
      <c r="QH54" s="29"/>
      <c r="QI54" s="29"/>
      <c r="QJ54" s="29"/>
      <c r="QK54" s="29"/>
      <c r="QL54" s="29"/>
      <c r="QM54" s="29"/>
      <c r="QN54" s="29"/>
      <c r="QO54" s="29"/>
      <c r="QP54" s="29"/>
      <c r="QQ54" s="29"/>
      <c r="QR54" s="29"/>
      <c r="QS54" s="29"/>
      <c r="QT54" s="29"/>
      <c r="QU54" s="29"/>
      <c r="QV54" s="29"/>
      <c r="QW54" s="29"/>
      <c r="QX54" s="29"/>
      <c r="QY54" s="29"/>
      <c r="QZ54" s="29"/>
      <c r="RA54" s="29"/>
      <c r="RB54" s="29"/>
      <c r="RC54" s="29"/>
      <c r="RD54" s="29"/>
      <c r="RE54" s="29"/>
      <c r="RF54" s="29"/>
      <c r="RG54" s="29"/>
      <c r="RH54" s="29"/>
      <c r="RI54" s="29"/>
      <c r="RJ54" s="29"/>
      <c r="RK54" s="29"/>
      <c r="RL54" s="29"/>
      <c r="RM54" s="29"/>
      <c r="RN54" s="29"/>
      <c r="RO54" s="29"/>
      <c r="RP54" s="29"/>
      <c r="RQ54" s="29"/>
      <c r="RR54" s="29"/>
      <c r="RS54" s="29"/>
      <c r="RT54" s="29"/>
      <c r="RU54" s="29"/>
      <c r="RV54" s="29"/>
      <c r="RW54" s="29"/>
      <c r="RX54" s="29"/>
      <c r="RY54" s="29"/>
      <c r="RZ54" s="29"/>
      <c r="SA54" s="29"/>
      <c r="SB54" s="29"/>
      <c r="SC54" s="29"/>
      <c r="SD54" s="29"/>
      <c r="SE54" s="29"/>
      <c r="SF54" s="29"/>
      <c r="SG54" s="29"/>
      <c r="SH54" s="29"/>
      <c r="SI54" s="29"/>
      <c r="SJ54" s="29"/>
      <c r="SK54" s="29"/>
      <c r="SL54" s="29"/>
      <c r="SM54" s="29"/>
      <c r="SN54" s="29"/>
      <c r="SO54" s="29"/>
      <c r="SP54" s="29"/>
      <c r="SQ54" s="29"/>
      <c r="SR54" s="29"/>
      <c r="SS54" s="29"/>
      <c r="ST54" s="29"/>
      <c r="SU54" s="29"/>
      <c r="SV54" s="29"/>
      <c r="SW54" s="29"/>
      <c r="SX54" s="29"/>
      <c r="SY54" s="29"/>
      <c r="SZ54" s="29"/>
      <c r="TA54" s="29"/>
      <c r="TB54" s="29"/>
      <c r="TC54" s="29"/>
      <c r="TD54" s="29"/>
      <c r="TE54" s="29"/>
      <c r="TF54" s="29"/>
      <c r="TG54" s="29"/>
      <c r="TH54" s="29"/>
      <c r="TI54" s="29"/>
      <c r="TJ54" s="29"/>
      <c r="TK54" s="29"/>
      <c r="TL54" s="29"/>
      <c r="TM54" s="29"/>
      <c r="TN54" s="29"/>
      <c r="TO54" s="29"/>
    </row>
    <row r="55" spans="1:535" s="5" customFormat="1" ht="20.25" customHeight="1" x14ac:dyDescent="0.3">
      <c r="A55" s="29"/>
      <c r="B55" s="29"/>
      <c r="C55" s="29"/>
      <c r="D55" s="31"/>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c r="MM55" s="29"/>
      <c r="MN55" s="29"/>
      <c r="MO55" s="29"/>
      <c r="MP55" s="29"/>
      <c r="MQ55" s="29"/>
      <c r="MR55" s="29"/>
      <c r="MS55" s="29"/>
      <c r="MT55" s="29"/>
      <c r="MU55" s="29"/>
      <c r="MV55" s="29"/>
      <c r="MW55" s="29"/>
      <c r="MX55" s="29"/>
      <c r="MY55" s="29"/>
      <c r="MZ55" s="29"/>
      <c r="NA55" s="29"/>
      <c r="NB55" s="29"/>
      <c r="NC55" s="29"/>
      <c r="ND55" s="29"/>
      <c r="NE55" s="29"/>
      <c r="NF55" s="29"/>
      <c r="NG55" s="29"/>
      <c r="NH55" s="29"/>
      <c r="NI55" s="29"/>
      <c r="NJ55" s="29"/>
      <c r="NK55" s="29"/>
      <c r="NL55" s="29"/>
      <c r="NM55" s="29"/>
      <c r="NN55" s="29"/>
      <c r="NO55" s="29"/>
      <c r="NP55" s="29"/>
      <c r="NQ55" s="29"/>
      <c r="NR55" s="29"/>
      <c r="NS55" s="29"/>
      <c r="NT55" s="29"/>
      <c r="NU55" s="29"/>
      <c r="NV55" s="29"/>
      <c r="NW55" s="29"/>
      <c r="NX55" s="29"/>
      <c r="NY55" s="29"/>
      <c r="NZ55" s="29"/>
      <c r="OA55" s="29"/>
      <c r="OB55" s="29"/>
      <c r="OC55" s="29"/>
      <c r="OD55" s="29"/>
      <c r="OE55" s="29"/>
      <c r="OF55" s="29"/>
      <c r="OG55" s="29"/>
      <c r="OH55" s="29"/>
      <c r="OI55" s="29"/>
      <c r="OJ55" s="29"/>
      <c r="OK55" s="29"/>
      <c r="OL55" s="29"/>
      <c r="OM55" s="29"/>
      <c r="ON55" s="29"/>
      <c r="OO55" s="29"/>
      <c r="OP55" s="29"/>
      <c r="OQ55" s="29"/>
      <c r="OR55" s="29"/>
      <c r="OS55" s="29"/>
      <c r="OT55" s="29"/>
      <c r="OU55" s="29"/>
      <c r="OV55" s="29"/>
      <c r="OW55" s="29"/>
      <c r="OX55" s="29"/>
      <c r="OY55" s="29"/>
      <c r="OZ55" s="29"/>
      <c r="PA55" s="29"/>
      <c r="PB55" s="29"/>
      <c r="PC55" s="29"/>
      <c r="PD55" s="29"/>
      <c r="PE55" s="29"/>
      <c r="PF55" s="29"/>
      <c r="PG55" s="29"/>
      <c r="PH55" s="29"/>
      <c r="PI55" s="29"/>
      <c r="PJ55" s="29"/>
      <c r="PK55" s="29"/>
      <c r="PL55" s="29"/>
      <c r="PM55" s="29"/>
      <c r="PN55" s="29"/>
      <c r="PO55" s="29"/>
      <c r="PP55" s="29"/>
      <c r="PQ55" s="29"/>
      <c r="PR55" s="29"/>
      <c r="PS55" s="29"/>
      <c r="PT55" s="29"/>
      <c r="PU55" s="29"/>
      <c r="PV55" s="29"/>
      <c r="PW55" s="29"/>
      <c r="PX55" s="29"/>
      <c r="PY55" s="29"/>
      <c r="PZ55" s="29"/>
      <c r="QA55" s="29"/>
      <c r="QB55" s="29"/>
      <c r="QC55" s="29"/>
      <c r="QD55" s="29"/>
      <c r="QE55" s="29"/>
      <c r="QF55" s="29"/>
      <c r="QG55" s="29"/>
      <c r="QH55" s="29"/>
      <c r="QI55" s="29"/>
      <c r="QJ55" s="29"/>
      <c r="QK55" s="29"/>
      <c r="QL55" s="29"/>
      <c r="QM55" s="29"/>
      <c r="QN55" s="29"/>
      <c r="QO55" s="29"/>
      <c r="QP55" s="29"/>
      <c r="QQ55" s="29"/>
      <c r="QR55" s="29"/>
      <c r="QS55" s="29"/>
      <c r="QT55" s="29"/>
      <c r="QU55" s="29"/>
      <c r="QV55" s="29"/>
      <c r="QW55" s="29"/>
      <c r="QX55" s="29"/>
      <c r="QY55" s="29"/>
      <c r="QZ55" s="29"/>
      <c r="RA55" s="29"/>
      <c r="RB55" s="29"/>
      <c r="RC55" s="29"/>
      <c r="RD55" s="29"/>
      <c r="RE55" s="29"/>
      <c r="RF55" s="29"/>
      <c r="RG55" s="29"/>
      <c r="RH55" s="29"/>
      <c r="RI55" s="29"/>
      <c r="RJ55" s="29"/>
      <c r="RK55" s="29"/>
      <c r="RL55" s="29"/>
      <c r="RM55" s="29"/>
      <c r="RN55" s="29"/>
      <c r="RO55" s="29"/>
      <c r="RP55" s="29"/>
      <c r="RQ55" s="29"/>
      <c r="RR55" s="29"/>
      <c r="RS55" s="29"/>
      <c r="RT55" s="29"/>
      <c r="RU55" s="29"/>
      <c r="RV55" s="29"/>
      <c r="RW55" s="29"/>
      <c r="RX55" s="29"/>
      <c r="RY55" s="29"/>
      <c r="RZ55" s="29"/>
      <c r="SA55" s="29"/>
      <c r="SB55" s="29"/>
      <c r="SC55" s="29"/>
      <c r="SD55" s="29"/>
      <c r="SE55" s="29"/>
      <c r="SF55" s="29"/>
      <c r="SG55" s="29"/>
      <c r="SH55" s="29"/>
      <c r="SI55" s="29"/>
      <c r="SJ55" s="29"/>
      <c r="SK55" s="29"/>
      <c r="SL55" s="29"/>
      <c r="SM55" s="29"/>
      <c r="SN55" s="29"/>
      <c r="SO55" s="29"/>
      <c r="SP55" s="29"/>
      <c r="SQ55" s="29"/>
      <c r="SR55" s="29"/>
      <c r="SS55" s="29"/>
      <c r="ST55" s="29"/>
      <c r="SU55" s="29"/>
      <c r="SV55" s="29"/>
      <c r="SW55" s="29"/>
      <c r="SX55" s="29"/>
      <c r="SY55" s="29"/>
      <c r="SZ55" s="29"/>
      <c r="TA55" s="29"/>
      <c r="TB55" s="29"/>
      <c r="TC55" s="29"/>
      <c r="TD55" s="29"/>
      <c r="TE55" s="29"/>
      <c r="TF55" s="29"/>
      <c r="TG55" s="29"/>
      <c r="TH55" s="29"/>
      <c r="TI55" s="29"/>
      <c r="TJ55" s="29"/>
      <c r="TK55" s="29"/>
      <c r="TL55" s="29"/>
      <c r="TM55" s="29"/>
      <c r="TN55" s="29"/>
      <c r="TO55" s="29"/>
    </row>
    <row r="56" spans="1:535" s="5" customFormat="1" ht="20.25" customHeight="1" x14ac:dyDescent="0.3">
      <c r="A56" s="29"/>
      <c r="B56" s="29"/>
      <c r="C56" s="29"/>
      <c r="D56" s="31"/>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c r="MM56" s="29"/>
      <c r="MN56" s="29"/>
      <c r="MO56" s="29"/>
      <c r="MP56" s="29"/>
      <c r="MQ56" s="29"/>
      <c r="MR56" s="29"/>
      <c r="MS56" s="29"/>
      <c r="MT56" s="29"/>
      <c r="MU56" s="29"/>
      <c r="MV56" s="29"/>
      <c r="MW56" s="29"/>
      <c r="MX56" s="29"/>
      <c r="MY56" s="29"/>
      <c r="MZ56" s="29"/>
      <c r="NA56" s="29"/>
      <c r="NB56" s="29"/>
      <c r="NC56" s="29"/>
      <c r="ND56" s="29"/>
      <c r="NE56" s="29"/>
      <c r="NF56" s="29"/>
      <c r="NG56" s="29"/>
      <c r="NH56" s="29"/>
      <c r="NI56" s="29"/>
      <c r="NJ56" s="29"/>
      <c r="NK56" s="29"/>
      <c r="NL56" s="29"/>
      <c r="NM56" s="29"/>
      <c r="NN56" s="29"/>
      <c r="NO56" s="29"/>
      <c r="NP56" s="29"/>
      <c r="NQ56" s="29"/>
      <c r="NR56" s="29"/>
      <c r="NS56" s="29"/>
      <c r="NT56" s="29"/>
      <c r="NU56" s="29"/>
      <c r="NV56" s="29"/>
      <c r="NW56" s="29"/>
      <c r="NX56" s="29"/>
      <c r="NY56" s="29"/>
      <c r="NZ56" s="29"/>
      <c r="OA56" s="29"/>
      <c r="OB56" s="29"/>
      <c r="OC56" s="29"/>
      <c r="OD56" s="29"/>
      <c r="OE56" s="29"/>
      <c r="OF56" s="29"/>
      <c r="OG56" s="29"/>
      <c r="OH56" s="29"/>
      <c r="OI56" s="29"/>
      <c r="OJ56" s="29"/>
      <c r="OK56" s="29"/>
      <c r="OL56" s="29"/>
      <c r="OM56" s="29"/>
      <c r="ON56" s="29"/>
      <c r="OO56" s="29"/>
      <c r="OP56" s="29"/>
      <c r="OQ56" s="29"/>
      <c r="OR56" s="29"/>
      <c r="OS56" s="29"/>
      <c r="OT56" s="29"/>
      <c r="OU56" s="29"/>
      <c r="OV56" s="29"/>
      <c r="OW56" s="29"/>
      <c r="OX56" s="29"/>
      <c r="OY56" s="29"/>
      <c r="OZ56" s="29"/>
      <c r="PA56" s="29"/>
      <c r="PB56" s="29"/>
      <c r="PC56" s="29"/>
      <c r="PD56" s="29"/>
      <c r="PE56" s="29"/>
      <c r="PF56" s="29"/>
      <c r="PG56" s="29"/>
      <c r="PH56" s="29"/>
      <c r="PI56" s="29"/>
      <c r="PJ56" s="29"/>
      <c r="PK56" s="29"/>
      <c r="PL56" s="29"/>
      <c r="PM56" s="29"/>
      <c r="PN56" s="29"/>
      <c r="PO56" s="29"/>
      <c r="PP56" s="29"/>
      <c r="PQ56" s="29"/>
      <c r="PR56" s="29"/>
      <c r="PS56" s="29"/>
      <c r="PT56" s="29"/>
      <c r="PU56" s="29"/>
      <c r="PV56" s="29"/>
      <c r="PW56" s="29"/>
      <c r="PX56" s="29"/>
      <c r="PY56" s="29"/>
      <c r="PZ56" s="29"/>
      <c r="QA56" s="29"/>
      <c r="QB56" s="29"/>
      <c r="QC56" s="29"/>
      <c r="QD56" s="29"/>
      <c r="QE56" s="29"/>
      <c r="QF56" s="29"/>
      <c r="QG56" s="29"/>
      <c r="QH56" s="29"/>
      <c r="QI56" s="29"/>
      <c r="QJ56" s="29"/>
      <c r="QK56" s="29"/>
      <c r="QL56" s="29"/>
      <c r="QM56" s="29"/>
      <c r="QN56" s="29"/>
      <c r="QO56" s="29"/>
      <c r="QP56" s="29"/>
      <c r="QQ56" s="29"/>
      <c r="QR56" s="29"/>
      <c r="QS56" s="29"/>
      <c r="QT56" s="29"/>
      <c r="QU56" s="29"/>
      <c r="QV56" s="29"/>
      <c r="QW56" s="29"/>
      <c r="QX56" s="29"/>
      <c r="QY56" s="29"/>
      <c r="QZ56" s="29"/>
      <c r="RA56" s="29"/>
      <c r="RB56" s="29"/>
      <c r="RC56" s="29"/>
      <c r="RD56" s="29"/>
      <c r="RE56" s="29"/>
      <c r="RF56" s="29"/>
      <c r="RG56" s="29"/>
      <c r="RH56" s="29"/>
      <c r="RI56" s="29"/>
      <c r="RJ56" s="29"/>
      <c r="RK56" s="29"/>
      <c r="RL56" s="29"/>
      <c r="RM56" s="29"/>
      <c r="RN56" s="29"/>
      <c r="RO56" s="29"/>
      <c r="RP56" s="29"/>
      <c r="RQ56" s="29"/>
      <c r="RR56" s="29"/>
      <c r="RS56" s="29"/>
      <c r="RT56" s="29"/>
      <c r="RU56" s="29"/>
      <c r="RV56" s="29"/>
      <c r="RW56" s="29"/>
      <c r="RX56" s="29"/>
      <c r="RY56" s="29"/>
      <c r="RZ56" s="29"/>
      <c r="SA56" s="29"/>
      <c r="SB56" s="29"/>
      <c r="SC56" s="29"/>
      <c r="SD56" s="29"/>
      <c r="SE56" s="29"/>
      <c r="SF56" s="29"/>
      <c r="SG56" s="29"/>
      <c r="SH56" s="29"/>
      <c r="SI56" s="29"/>
      <c r="SJ56" s="29"/>
      <c r="SK56" s="29"/>
      <c r="SL56" s="29"/>
      <c r="SM56" s="29"/>
      <c r="SN56" s="29"/>
      <c r="SO56" s="29"/>
      <c r="SP56" s="29"/>
      <c r="SQ56" s="29"/>
      <c r="SR56" s="29"/>
      <c r="SS56" s="29"/>
      <c r="ST56" s="29"/>
      <c r="SU56" s="29"/>
      <c r="SV56" s="29"/>
      <c r="SW56" s="29"/>
      <c r="SX56" s="29"/>
      <c r="SY56" s="29"/>
      <c r="SZ56" s="29"/>
      <c r="TA56" s="29"/>
      <c r="TB56" s="29"/>
      <c r="TC56" s="29"/>
      <c r="TD56" s="29"/>
      <c r="TE56" s="29"/>
      <c r="TF56" s="29"/>
      <c r="TG56" s="29"/>
      <c r="TH56" s="29"/>
      <c r="TI56" s="29"/>
      <c r="TJ56" s="29"/>
      <c r="TK56" s="29"/>
      <c r="TL56" s="29"/>
      <c r="TM56" s="29"/>
      <c r="TN56" s="29"/>
      <c r="TO56" s="29"/>
    </row>
    <row r="57" spans="1:535" s="5" customFormat="1" ht="20.25" customHeight="1" x14ac:dyDescent="0.3">
      <c r="A57" s="29"/>
      <c r="B57" s="29"/>
      <c r="C57" s="29"/>
      <c r="D57" s="31"/>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c r="MM57" s="29"/>
      <c r="MN57" s="29"/>
      <c r="MO57" s="29"/>
      <c r="MP57" s="29"/>
      <c r="MQ57" s="29"/>
      <c r="MR57" s="29"/>
      <c r="MS57" s="29"/>
      <c r="MT57" s="29"/>
      <c r="MU57" s="29"/>
      <c r="MV57" s="29"/>
      <c r="MW57" s="29"/>
      <c r="MX57" s="29"/>
      <c r="MY57" s="29"/>
      <c r="MZ57" s="29"/>
      <c r="NA57" s="29"/>
      <c r="NB57" s="29"/>
      <c r="NC57" s="29"/>
      <c r="ND57" s="29"/>
      <c r="NE57" s="29"/>
      <c r="NF57" s="29"/>
      <c r="NG57" s="29"/>
      <c r="NH57" s="29"/>
      <c r="NI57" s="29"/>
      <c r="NJ57" s="29"/>
      <c r="NK57" s="29"/>
      <c r="NL57" s="29"/>
      <c r="NM57" s="29"/>
      <c r="NN57" s="29"/>
      <c r="NO57" s="29"/>
      <c r="NP57" s="29"/>
      <c r="NQ57" s="29"/>
      <c r="NR57" s="29"/>
      <c r="NS57" s="29"/>
      <c r="NT57" s="29"/>
      <c r="NU57" s="29"/>
      <c r="NV57" s="29"/>
      <c r="NW57" s="29"/>
      <c r="NX57" s="29"/>
      <c r="NY57" s="29"/>
      <c r="NZ57" s="29"/>
      <c r="OA57" s="29"/>
      <c r="OB57" s="29"/>
      <c r="OC57" s="29"/>
      <c r="OD57" s="29"/>
      <c r="OE57" s="29"/>
      <c r="OF57" s="29"/>
      <c r="OG57" s="29"/>
      <c r="OH57" s="29"/>
      <c r="OI57" s="29"/>
      <c r="OJ57" s="29"/>
      <c r="OK57" s="29"/>
      <c r="OL57" s="29"/>
      <c r="OM57" s="29"/>
      <c r="ON57" s="29"/>
      <c r="OO57" s="29"/>
      <c r="OP57" s="29"/>
      <c r="OQ57" s="29"/>
      <c r="OR57" s="29"/>
      <c r="OS57" s="29"/>
      <c r="OT57" s="29"/>
      <c r="OU57" s="29"/>
      <c r="OV57" s="29"/>
      <c r="OW57" s="29"/>
      <c r="OX57" s="29"/>
      <c r="OY57" s="29"/>
      <c r="OZ57" s="29"/>
      <c r="PA57" s="29"/>
      <c r="PB57" s="29"/>
      <c r="PC57" s="29"/>
      <c r="PD57" s="29"/>
      <c r="PE57" s="29"/>
      <c r="PF57" s="29"/>
      <c r="PG57" s="29"/>
      <c r="PH57" s="29"/>
      <c r="PI57" s="29"/>
      <c r="PJ57" s="29"/>
      <c r="PK57" s="29"/>
      <c r="PL57" s="29"/>
      <c r="PM57" s="29"/>
      <c r="PN57" s="29"/>
      <c r="PO57" s="29"/>
      <c r="PP57" s="29"/>
      <c r="PQ57" s="29"/>
      <c r="PR57" s="29"/>
      <c r="PS57" s="29"/>
      <c r="PT57" s="29"/>
      <c r="PU57" s="29"/>
      <c r="PV57" s="29"/>
      <c r="PW57" s="29"/>
      <c r="PX57" s="29"/>
      <c r="PY57" s="29"/>
      <c r="PZ57" s="29"/>
      <c r="QA57" s="29"/>
      <c r="QB57" s="29"/>
      <c r="QC57" s="29"/>
      <c r="QD57" s="29"/>
      <c r="QE57" s="29"/>
      <c r="QF57" s="29"/>
      <c r="QG57" s="29"/>
      <c r="QH57" s="29"/>
      <c r="QI57" s="29"/>
      <c r="QJ57" s="29"/>
      <c r="QK57" s="29"/>
      <c r="QL57" s="29"/>
      <c r="QM57" s="29"/>
      <c r="QN57" s="29"/>
      <c r="QO57" s="29"/>
      <c r="QP57" s="29"/>
      <c r="QQ57" s="29"/>
      <c r="QR57" s="29"/>
      <c r="QS57" s="29"/>
      <c r="QT57" s="29"/>
      <c r="QU57" s="29"/>
      <c r="QV57" s="29"/>
      <c r="QW57" s="29"/>
      <c r="QX57" s="29"/>
      <c r="QY57" s="29"/>
      <c r="QZ57" s="29"/>
      <c r="RA57" s="29"/>
      <c r="RB57" s="29"/>
      <c r="RC57" s="29"/>
      <c r="RD57" s="29"/>
      <c r="RE57" s="29"/>
      <c r="RF57" s="29"/>
      <c r="RG57" s="29"/>
      <c r="RH57" s="29"/>
      <c r="RI57" s="29"/>
      <c r="RJ57" s="29"/>
      <c r="RK57" s="29"/>
      <c r="RL57" s="29"/>
      <c r="RM57" s="29"/>
      <c r="RN57" s="29"/>
      <c r="RO57" s="29"/>
      <c r="RP57" s="29"/>
      <c r="RQ57" s="29"/>
      <c r="RR57" s="29"/>
      <c r="RS57" s="29"/>
      <c r="RT57" s="29"/>
      <c r="RU57" s="29"/>
      <c r="RV57" s="29"/>
      <c r="RW57" s="29"/>
      <c r="RX57" s="29"/>
      <c r="RY57" s="29"/>
      <c r="RZ57" s="29"/>
      <c r="SA57" s="29"/>
      <c r="SB57" s="29"/>
      <c r="SC57" s="29"/>
      <c r="SD57" s="29"/>
      <c r="SE57" s="29"/>
      <c r="SF57" s="29"/>
      <c r="SG57" s="29"/>
      <c r="SH57" s="29"/>
      <c r="SI57" s="29"/>
      <c r="SJ57" s="29"/>
      <c r="SK57" s="29"/>
      <c r="SL57" s="29"/>
      <c r="SM57" s="29"/>
      <c r="SN57" s="29"/>
      <c r="SO57" s="29"/>
      <c r="SP57" s="29"/>
      <c r="SQ57" s="29"/>
      <c r="SR57" s="29"/>
      <c r="SS57" s="29"/>
      <c r="ST57" s="29"/>
      <c r="SU57" s="29"/>
      <c r="SV57" s="29"/>
      <c r="SW57" s="29"/>
      <c r="SX57" s="29"/>
      <c r="SY57" s="29"/>
      <c r="SZ57" s="29"/>
      <c r="TA57" s="29"/>
      <c r="TB57" s="29"/>
      <c r="TC57" s="29"/>
      <c r="TD57" s="29"/>
      <c r="TE57" s="29"/>
      <c r="TF57" s="29"/>
      <c r="TG57" s="29"/>
      <c r="TH57" s="29"/>
      <c r="TI57" s="29"/>
      <c r="TJ57" s="29"/>
      <c r="TK57" s="29"/>
      <c r="TL57" s="29"/>
      <c r="TM57" s="29"/>
      <c r="TN57" s="29"/>
      <c r="TO57" s="29"/>
    </row>
    <row r="58" spans="1:535" s="5" customFormat="1" ht="20.25" customHeight="1" x14ac:dyDescent="0.3">
      <c r="A58" s="29"/>
      <c r="B58" s="29"/>
      <c r="C58" s="29"/>
      <c r="D58" s="31"/>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c r="MM58" s="29"/>
      <c r="MN58" s="29"/>
      <c r="MO58" s="29"/>
      <c r="MP58" s="29"/>
      <c r="MQ58" s="29"/>
      <c r="MR58" s="29"/>
      <c r="MS58" s="29"/>
      <c r="MT58" s="29"/>
      <c r="MU58" s="29"/>
      <c r="MV58" s="29"/>
      <c r="MW58" s="29"/>
      <c r="MX58" s="29"/>
      <c r="MY58" s="29"/>
      <c r="MZ58" s="29"/>
      <c r="NA58" s="29"/>
      <c r="NB58" s="29"/>
      <c r="NC58" s="29"/>
      <c r="ND58" s="29"/>
      <c r="NE58" s="29"/>
      <c r="NF58" s="29"/>
      <c r="NG58" s="29"/>
      <c r="NH58" s="29"/>
      <c r="NI58" s="29"/>
      <c r="NJ58" s="29"/>
      <c r="NK58" s="29"/>
      <c r="NL58" s="29"/>
      <c r="NM58" s="29"/>
      <c r="NN58" s="29"/>
      <c r="NO58" s="29"/>
      <c r="NP58" s="29"/>
      <c r="NQ58" s="29"/>
      <c r="NR58" s="29"/>
      <c r="NS58" s="29"/>
      <c r="NT58" s="29"/>
      <c r="NU58" s="29"/>
      <c r="NV58" s="29"/>
      <c r="NW58" s="29"/>
      <c r="NX58" s="29"/>
      <c r="NY58" s="29"/>
      <c r="NZ58" s="29"/>
      <c r="OA58" s="29"/>
      <c r="OB58" s="29"/>
      <c r="OC58" s="29"/>
      <c r="OD58" s="29"/>
      <c r="OE58" s="29"/>
      <c r="OF58" s="29"/>
      <c r="OG58" s="29"/>
      <c r="OH58" s="29"/>
      <c r="OI58" s="29"/>
      <c r="OJ58" s="29"/>
      <c r="OK58" s="29"/>
      <c r="OL58" s="29"/>
      <c r="OM58" s="29"/>
      <c r="ON58" s="29"/>
      <c r="OO58" s="29"/>
      <c r="OP58" s="29"/>
      <c r="OQ58" s="29"/>
      <c r="OR58" s="29"/>
      <c r="OS58" s="29"/>
      <c r="OT58" s="29"/>
      <c r="OU58" s="29"/>
      <c r="OV58" s="29"/>
      <c r="OW58" s="29"/>
      <c r="OX58" s="29"/>
      <c r="OY58" s="29"/>
      <c r="OZ58" s="29"/>
      <c r="PA58" s="29"/>
      <c r="PB58" s="29"/>
      <c r="PC58" s="29"/>
      <c r="PD58" s="29"/>
      <c r="PE58" s="29"/>
      <c r="PF58" s="29"/>
      <c r="PG58" s="29"/>
      <c r="PH58" s="29"/>
      <c r="PI58" s="29"/>
      <c r="PJ58" s="29"/>
      <c r="PK58" s="29"/>
      <c r="PL58" s="29"/>
      <c r="PM58" s="29"/>
      <c r="PN58" s="29"/>
      <c r="PO58" s="29"/>
      <c r="PP58" s="29"/>
      <c r="PQ58" s="29"/>
      <c r="PR58" s="29"/>
      <c r="PS58" s="29"/>
      <c r="PT58" s="29"/>
      <c r="PU58" s="29"/>
      <c r="PV58" s="29"/>
      <c r="PW58" s="29"/>
      <c r="PX58" s="29"/>
      <c r="PY58" s="29"/>
      <c r="PZ58" s="29"/>
      <c r="QA58" s="29"/>
      <c r="QB58" s="29"/>
      <c r="QC58" s="29"/>
      <c r="QD58" s="29"/>
      <c r="QE58" s="29"/>
      <c r="QF58" s="29"/>
      <c r="QG58" s="29"/>
      <c r="QH58" s="29"/>
      <c r="QI58" s="29"/>
      <c r="QJ58" s="29"/>
      <c r="QK58" s="29"/>
      <c r="QL58" s="29"/>
      <c r="QM58" s="29"/>
      <c r="QN58" s="29"/>
      <c r="QO58" s="29"/>
      <c r="QP58" s="29"/>
      <c r="QQ58" s="29"/>
      <c r="QR58" s="29"/>
      <c r="QS58" s="29"/>
      <c r="QT58" s="29"/>
      <c r="QU58" s="29"/>
      <c r="QV58" s="29"/>
      <c r="QW58" s="29"/>
      <c r="QX58" s="29"/>
      <c r="QY58" s="29"/>
      <c r="QZ58" s="29"/>
      <c r="RA58" s="29"/>
      <c r="RB58" s="29"/>
      <c r="RC58" s="29"/>
      <c r="RD58" s="29"/>
      <c r="RE58" s="29"/>
      <c r="RF58" s="29"/>
      <c r="RG58" s="29"/>
      <c r="RH58" s="29"/>
      <c r="RI58" s="29"/>
      <c r="RJ58" s="29"/>
      <c r="RK58" s="29"/>
      <c r="RL58" s="29"/>
      <c r="RM58" s="29"/>
      <c r="RN58" s="29"/>
      <c r="RO58" s="29"/>
      <c r="RP58" s="29"/>
      <c r="RQ58" s="29"/>
      <c r="RR58" s="29"/>
      <c r="RS58" s="29"/>
      <c r="RT58" s="29"/>
      <c r="RU58" s="29"/>
      <c r="RV58" s="29"/>
      <c r="RW58" s="29"/>
      <c r="RX58" s="29"/>
      <c r="RY58" s="29"/>
      <c r="RZ58" s="29"/>
      <c r="SA58" s="29"/>
      <c r="SB58" s="29"/>
      <c r="SC58" s="29"/>
      <c r="SD58" s="29"/>
      <c r="SE58" s="29"/>
      <c r="SF58" s="29"/>
      <c r="SG58" s="29"/>
      <c r="SH58" s="29"/>
      <c r="SI58" s="29"/>
      <c r="SJ58" s="29"/>
      <c r="SK58" s="29"/>
      <c r="SL58" s="29"/>
      <c r="SM58" s="29"/>
      <c r="SN58" s="29"/>
      <c r="SO58" s="29"/>
      <c r="SP58" s="29"/>
      <c r="SQ58" s="29"/>
      <c r="SR58" s="29"/>
      <c r="SS58" s="29"/>
      <c r="ST58" s="29"/>
      <c r="SU58" s="29"/>
      <c r="SV58" s="29"/>
      <c r="SW58" s="29"/>
      <c r="SX58" s="29"/>
      <c r="SY58" s="29"/>
      <c r="SZ58" s="29"/>
      <c r="TA58" s="29"/>
      <c r="TB58" s="29"/>
      <c r="TC58" s="29"/>
      <c r="TD58" s="29"/>
      <c r="TE58" s="29"/>
      <c r="TF58" s="29"/>
      <c r="TG58" s="29"/>
      <c r="TH58" s="29"/>
      <c r="TI58" s="29"/>
      <c r="TJ58" s="29"/>
      <c r="TK58" s="29"/>
      <c r="TL58" s="29"/>
      <c r="TM58" s="29"/>
      <c r="TN58" s="29"/>
      <c r="TO58" s="29"/>
    </row>
    <row r="59" spans="1:535" s="5" customFormat="1" ht="20.25" customHeight="1" x14ac:dyDescent="0.3">
      <c r="A59" s="29"/>
      <c r="B59" s="29"/>
      <c r="C59" s="29"/>
      <c r="D59" s="31"/>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c r="MM59" s="29"/>
      <c r="MN59" s="29"/>
      <c r="MO59" s="29"/>
      <c r="MP59" s="29"/>
      <c r="MQ59" s="29"/>
      <c r="MR59" s="29"/>
      <c r="MS59" s="29"/>
      <c r="MT59" s="29"/>
      <c r="MU59" s="29"/>
      <c r="MV59" s="29"/>
      <c r="MW59" s="29"/>
      <c r="MX59" s="29"/>
      <c r="MY59" s="29"/>
      <c r="MZ59" s="29"/>
      <c r="NA59" s="29"/>
      <c r="NB59" s="29"/>
      <c r="NC59" s="29"/>
      <c r="ND59" s="29"/>
      <c r="NE59" s="29"/>
      <c r="NF59" s="29"/>
      <c r="NG59" s="29"/>
      <c r="NH59" s="29"/>
      <c r="NI59" s="29"/>
      <c r="NJ59" s="29"/>
      <c r="NK59" s="29"/>
      <c r="NL59" s="29"/>
      <c r="NM59" s="29"/>
      <c r="NN59" s="29"/>
      <c r="NO59" s="29"/>
      <c r="NP59" s="29"/>
      <c r="NQ59" s="29"/>
      <c r="NR59" s="29"/>
      <c r="NS59" s="29"/>
      <c r="NT59" s="29"/>
      <c r="NU59" s="29"/>
      <c r="NV59" s="29"/>
      <c r="NW59" s="29"/>
      <c r="NX59" s="29"/>
      <c r="NY59" s="29"/>
      <c r="NZ59" s="29"/>
      <c r="OA59" s="29"/>
      <c r="OB59" s="29"/>
      <c r="OC59" s="29"/>
      <c r="OD59" s="29"/>
      <c r="OE59" s="29"/>
      <c r="OF59" s="29"/>
      <c r="OG59" s="29"/>
      <c r="OH59" s="29"/>
      <c r="OI59" s="29"/>
      <c r="OJ59" s="29"/>
      <c r="OK59" s="29"/>
      <c r="OL59" s="29"/>
      <c r="OM59" s="29"/>
      <c r="ON59" s="29"/>
      <c r="OO59" s="29"/>
      <c r="OP59" s="29"/>
      <c r="OQ59" s="29"/>
      <c r="OR59" s="29"/>
      <c r="OS59" s="29"/>
      <c r="OT59" s="29"/>
      <c r="OU59" s="29"/>
      <c r="OV59" s="29"/>
      <c r="OW59" s="29"/>
      <c r="OX59" s="29"/>
      <c r="OY59" s="29"/>
      <c r="OZ59" s="29"/>
      <c r="PA59" s="29"/>
      <c r="PB59" s="29"/>
      <c r="PC59" s="29"/>
      <c r="PD59" s="29"/>
      <c r="PE59" s="29"/>
      <c r="PF59" s="29"/>
      <c r="PG59" s="29"/>
      <c r="PH59" s="29"/>
      <c r="PI59" s="29"/>
      <c r="PJ59" s="29"/>
      <c r="PK59" s="29"/>
      <c r="PL59" s="29"/>
      <c r="PM59" s="29"/>
      <c r="PN59" s="29"/>
      <c r="PO59" s="29"/>
      <c r="PP59" s="29"/>
      <c r="PQ59" s="29"/>
      <c r="PR59" s="29"/>
      <c r="PS59" s="29"/>
      <c r="PT59" s="29"/>
      <c r="PU59" s="29"/>
      <c r="PV59" s="29"/>
      <c r="PW59" s="29"/>
      <c r="PX59" s="29"/>
      <c r="PY59" s="29"/>
      <c r="PZ59" s="29"/>
      <c r="QA59" s="29"/>
      <c r="QB59" s="29"/>
      <c r="QC59" s="29"/>
      <c r="QD59" s="29"/>
      <c r="QE59" s="29"/>
      <c r="QF59" s="29"/>
      <c r="QG59" s="29"/>
      <c r="QH59" s="29"/>
      <c r="QI59" s="29"/>
      <c r="QJ59" s="29"/>
      <c r="QK59" s="29"/>
      <c r="QL59" s="29"/>
      <c r="QM59" s="29"/>
      <c r="QN59" s="29"/>
      <c r="QO59" s="29"/>
      <c r="QP59" s="29"/>
      <c r="QQ59" s="29"/>
      <c r="QR59" s="29"/>
      <c r="QS59" s="29"/>
      <c r="QT59" s="29"/>
      <c r="QU59" s="29"/>
      <c r="QV59" s="29"/>
      <c r="QW59" s="29"/>
      <c r="QX59" s="29"/>
      <c r="QY59" s="29"/>
      <c r="QZ59" s="29"/>
      <c r="RA59" s="29"/>
      <c r="RB59" s="29"/>
      <c r="RC59" s="29"/>
      <c r="RD59" s="29"/>
      <c r="RE59" s="29"/>
      <c r="RF59" s="29"/>
      <c r="RG59" s="29"/>
      <c r="RH59" s="29"/>
      <c r="RI59" s="29"/>
      <c r="RJ59" s="29"/>
      <c r="RK59" s="29"/>
      <c r="RL59" s="29"/>
      <c r="RM59" s="29"/>
      <c r="RN59" s="29"/>
      <c r="RO59" s="29"/>
      <c r="RP59" s="29"/>
      <c r="RQ59" s="29"/>
      <c r="RR59" s="29"/>
      <c r="RS59" s="29"/>
      <c r="RT59" s="29"/>
      <c r="RU59" s="29"/>
      <c r="RV59" s="29"/>
      <c r="RW59" s="29"/>
      <c r="RX59" s="29"/>
      <c r="RY59" s="29"/>
      <c r="RZ59" s="29"/>
      <c r="SA59" s="29"/>
      <c r="SB59" s="29"/>
      <c r="SC59" s="29"/>
      <c r="SD59" s="29"/>
      <c r="SE59" s="29"/>
      <c r="SF59" s="29"/>
      <c r="SG59" s="29"/>
      <c r="SH59" s="29"/>
      <c r="SI59" s="29"/>
      <c r="SJ59" s="29"/>
      <c r="SK59" s="29"/>
      <c r="SL59" s="29"/>
      <c r="SM59" s="29"/>
      <c r="SN59" s="29"/>
      <c r="SO59" s="29"/>
      <c r="SP59" s="29"/>
      <c r="SQ59" s="29"/>
      <c r="SR59" s="29"/>
      <c r="SS59" s="29"/>
      <c r="ST59" s="29"/>
      <c r="SU59" s="29"/>
      <c r="SV59" s="29"/>
      <c r="SW59" s="29"/>
      <c r="SX59" s="29"/>
      <c r="SY59" s="29"/>
      <c r="SZ59" s="29"/>
      <c r="TA59" s="29"/>
      <c r="TB59" s="29"/>
      <c r="TC59" s="29"/>
      <c r="TD59" s="29"/>
      <c r="TE59" s="29"/>
      <c r="TF59" s="29"/>
      <c r="TG59" s="29"/>
      <c r="TH59" s="29"/>
      <c r="TI59" s="29"/>
      <c r="TJ59" s="29"/>
      <c r="TK59" s="29"/>
      <c r="TL59" s="29"/>
      <c r="TM59" s="29"/>
      <c r="TN59" s="29"/>
      <c r="TO59" s="29"/>
    </row>
    <row r="60" spans="1:535" s="5" customFormat="1" ht="20.25" customHeight="1" x14ac:dyDescent="0.3">
      <c r="A60" s="29"/>
      <c r="B60" s="29"/>
      <c r="C60" s="29"/>
      <c r="D60" s="31"/>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c r="MM60" s="29"/>
      <c r="MN60" s="29"/>
      <c r="MO60" s="29"/>
      <c r="MP60" s="29"/>
      <c r="MQ60" s="29"/>
      <c r="MR60" s="29"/>
      <c r="MS60" s="29"/>
      <c r="MT60" s="29"/>
      <c r="MU60" s="29"/>
      <c r="MV60" s="29"/>
      <c r="MW60" s="29"/>
      <c r="MX60" s="29"/>
      <c r="MY60" s="29"/>
      <c r="MZ60" s="29"/>
      <c r="NA60" s="29"/>
      <c r="NB60" s="29"/>
      <c r="NC60" s="29"/>
      <c r="ND60" s="29"/>
      <c r="NE60" s="29"/>
      <c r="NF60" s="29"/>
      <c r="NG60" s="29"/>
      <c r="NH60" s="29"/>
      <c r="NI60" s="29"/>
      <c r="NJ60" s="29"/>
      <c r="NK60" s="29"/>
      <c r="NL60" s="29"/>
      <c r="NM60" s="29"/>
      <c r="NN60" s="29"/>
      <c r="NO60" s="29"/>
      <c r="NP60" s="29"/>
      <c r="NQ60" s="29"/>
      <c r="NR60" s="29"/>
      <c r="NS60" s="29"/>
      <c r="NT60" s="29"/>
      <c r="NU60" s="29"/>
      <c r="NV60" s="29"/>
      <c r="NW60" s="29"/>
      <c r="NX60" s="29"/>
      <c r="NY60" s="29"/>
      <c r="NZ60" s="29"/>
      <c r="OA60" s="29"/>
      <c r="OB60" s="29"/>
      <c r="OC60" s="29"/>
      <c r="OD60" s="29"/>
      <c r="OE60" s="29"/>
      <c r="OF60" s="29"/>
      <c r="OG60" s="29"/>
      <c r="OH60" s="29"/>
      <c r="OI60" s="29"/>
      <c r="OJ60" s="29"/>
      <c r="OK60" s="29"/>
      <c r="OL60" s="29"/>
      <c r="OM60" s="29"/>
      <c r="ON60" s="29"/>
      <c r="OO60" s="29"/>
      <c r="OP60" s="29"/>
      <c r="OQ60" s="29"/>
      <c r="OR60" s="29"/>
      <c r="OS60" s="29"/>
      <c r="OT60" s="29"/>
      <c r="OU60" s="29"/>
      <c r="OV60" s="29"/>
      <c r="OW60" s="29"/>
      <c r="OX60" s="29"/>
      <c r="OY60" s="29"/>
      <c r="OZ60" s="29"/>
      <c r="PA60" s="29"/>
      <c r="PB60" s="29"/>
      <c r="PC60" s="29"/>
      <c r="PD60" s="29"/>
      <c r="PE60" s="29"/>
      <c r="PF60" s="29"/>
      <c r="PG60" s="29"/>
      <c r="PH60" s="29"/>
      <c r="PI60" s="29"/>
      <c r="PJ60" s="29"/>
      <c r="PK60" s="29"/>
      <c r="PL60" s="29"/>
      <c r="PM60" s="29"/>
      <c r="PN60" s="29"/>
      <c r="PO60" s="29"/>
      <c r="PP60" s="29"/>
      <c r="PQ60" s="29"/>
      <c r="PR60" s="29"/>
      <c r="PS60" s="29"/>
      <c r="PT60" s="29"/>
      <c r="PU60" s="29"/>
      <c r="PV60" s="29"/>
      <c r="PW60" s="29"/>
      <c r="PX60" s="29"/>
      <c r="PY60" s="29"/>
      <c r="PZ60" s="29"/>
      <c r="QA60" s="29"/>
      <c r="QB60" s="29"/>
      <c r="QC60" s="29"/>
      <c r="QD60" s="29"/>
      <c r="QE60" s="29"/>
      <c r="QF60" s="29"/>
      <c r="QG60" s="29"/>
      <c r="QH60" s="29"/>
      <c r="QI60" s="29"/>
      <c r="QJ60" s="29"/>
      <c r="QK60" s="29"/>
      <c r="QL60" s="29"/>
      <c r="QM60" s="29"/>
      <c r="QN60" s="29"/>
      <c r="QO60" s="29"/>
      <c r="QP60" s="29"/>
      <c r="QQ60" s="29"/>
      <c r="QR60" s="29"/>
      <c r="QS60" s="29"/>
      <c r="QT60" s="29"/>
      <c r="QU60" s="29"/>
      <c r="QV60" s="29"/>
      <c r="QW60" s="29"/>
      <c r="QX60" s="29"/>
      <c r="QY60" s="29"/>
      <c r="QZ60" s="29"/>
      <c r="RA60" s="29"/>
      <c r="RB60" s="29"/>
      <c r="RC60" s="29"/>
      <c r="RD60" s="29"/>
      <c r="RE60" s="29"/>
      <c r="RF60" s="29"/>
      <c r="RG60" s="29"/>
      <c r="RH60" s="29"/>
      <c r="RI60" s="29"/>
      <c r="RJ60" s="29"/>
      <c r="RK60" s="29"/>
      <c r="RL60" s="29"/>
      <c r="RM60" s="29"/>
      <c r="RN60" s="29"/>
      <c r="RO60" s="29"/>
      <c r="RP60" s="29"/>
      <c r="RQ60" s="29"/>
      <c r="RR60" s="29"/>
      <c r="RS60" s="29"/>
      <c r="RT60" s="29"/>
      <c r="RU60" s="29"/>
      <c r="RV60" s="29"/>
      <c r="RW60" s="29"/>
      <c r="RX60" s="29"/>
      <c r="RY60" s="29"/>
      <c r="RZ60" s="29"/>
      <c r="SA60" s="29"/>
      <c r="SB60" s="29"/>
      <c r="SC60" s="29"/>
      <c r="SD60" s="29"/>
      <c r="SE60" s="29"/>
      <c r="SF60" s="29"/>
      <c r="SG60" s="29"/>
      <c r="SH60" s="29"/>
      <c r="SI60" s="29"/>
      <c r="SJ60" s="29"/>
      <c r="SK60" s="29"/>
      <c r="SL60" s="29"/>
      <c r="SM60" s="29"/>
      <c r="SN60" s="29"/>
      <c r="SO60" s="29"/>
      <c r="SP60" s="29"/>
      <c r="SQ60" s="29"/>
      <c r="SR60" s="29"/>
      <c r="SS60" s="29"/>
      <c r="ST60" s="29"/>
      <c r="SU60" s="29"/>
      <c r="SV60" s="29"/>
      <c r="SW60" s="29"/>
      <c r="SX60" s="29"/>
      <c r="SY60" s="29"/>
      <c r="SZ60" s="29"/>
      <c r="TA60" s="29"/>
      <c r="TB60" s="29"/>
      <c r="TC60" s="29"/>
      <c r="TD60" s="29"/>
      <c r="TE60" s="29"/>
      <c r="TF60" s="29"/>
      <c r="TG60" s="29"/>
      <c r="TH60" s="29"/>
      <c r="TI60" s="29"/>
      <c r="TJ60" s="29"/>
      <c r="TK60" s="29"/>
      <c r="TL60" s="29"/>
      <c r="TM60" s="29"/>
      <c r="TN60" s="29"/>
      <c r="TO60" s="29"/>
    </row>
    <row r="61" spans="1:535" s="5" customFormat="1" ht="20.25" customHeight="1" x14ac:dyDescent="0.3">
      <c r="A61" s="29"/>
      <c r="B61" s="29"/>
      <c r="C61" s="29"/>
      <c r="D61" s="31"/>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c r="MM61" s="29"/>
      <c r="MN61" s="29"/>
      <c r="MO61" s="29"/>
      <c r="MP61" s="29"/>
      <c r="MQ61" s="29"/>
      <c r="MR61" s="29"/>
      <c r="MS61" s="29"/>
      <c r="MT61" s="29"/>
      <c r="MU61" s="29"/>
      <c r="MV61" s="29"/>
      <c r="MW61" s="29"/>
      <c r="MX61" s="29"/>
      <c r="MY61" s="29"/>
      <c r="MZ61" s="29"/>
      <c r="NA61" s="29"/>
      <c r="NB61" s="29"/>
      <c r="NC61" s="29"/>
      <c r="ND61" s="29"/>
      <c r="NE61" s="29"/>
      <c r="NF61" s="29"/>
      <c r="NG61" s="29"/>
      <c r="NH61" s="29"/>
      <c r="NI61" s="29"/>
      <c r="NJ61" s="29"/>
      <c r="NK61" s="29"/>
      <c r="NL61" s="29"/>
      <c r="NM61" s="29"/>
      <c r="NN61" s="29"/>
      <c r="NO61" s="29"/>
      <c r="NP61" s="29"/>
      <c r="NQ61" s="29"/>
      <c r="NR61" s="29"/>
      <c r="NS61" s="29"/>
      <c r="NT61" s="29"/>
      <c r="NU61" s="29"/>
      <c r="NV61" s="29"/>
      <c r="NW61" s="29"/>
      <c r="NX61" s="29"/>
      <c r="NY61" s="29"/>
      <c r="NZ61" s="29"/>
      <c r="OA61" s="29"/>
      <c r="OB61" s="29"/>
      <c r="OC61" s="29"/>
      <c r="OD61" s="29"/>
      <c r="OE61" s="29"/>
      <c r="OF61" s="29"/>
      <c r="OG61" s="29"/>
      <c r="OH61" s="29"/>
      <c r="OI61" s="29"/>
      <c r="OJ61" s="29"/>
      <c r="OK61" s="29"/>
      <c r="OL61" s="29"/>
      <c r="OM61" s="29"/>
      <c r="ON61" s="29"/>
      <c r="OO61" s="29"/>
      <c r="OP61" s="29"/>
      <c r="OQ61" s="29"/>
      <c r="OR61" s="29"/>
      <c r="OS61" s="29"/>
      <c r="OT61" s="29"/>
      <c r="OU61" s="29"/>
      <c r="OV61" s="29"/>
      <c r="OW61" s="29"/>
      <c r="OX61" s="29"/>
      <c r="OY61" s="29"/>
      <c r="OZ61" s="29"/>
      <c r="PA61" s="29"/>
      <c r="PB61" s="29"/>
      <c r="PC61" s="29"/>
      <c r="PD61" s="29"/>
      <c r="PE61" s="29"/>
      <c r="PF61" s="29"/>
      <c r="PG61" s="29"/>
      <c r="PH61" s="29"/>
      <c r="PI61" s="29"/>
      <c r="PJ61" s="29"/>
      <c r="PK61" s="29"/>
      <c r="PL61" s="29"/>
      <c r="PM61" s="29"/>
      <c r="PN61" s="29"/>
      <c r="PO61" s="29"/>
      <c r="PP61" s="29"/>
      <c r="PQ61" s="29"/>
      <c r="PR61" s="29"/>
      <c r="PS61" s="29"/>
      <c r="PT61" s="29"/>
      <c r="PU61" s="29"/>
      <c r="PV61" s="29"/>
      <c r="PW61" s="29"/>
      <c r="PX61" s="29"/>
      <c r="PY61" s="29"/>
      <c r="PZ61" s="29"/>
      <c r="QA61" s="29"/>
      <c r="QB61" s="29"/>
      <c r="QC61" s="29"/>
      <c r="QD61" s="29"/>
      <c r="QE61" s="29"/>
      <c r="QF61" s="29"/>
      <c r="QG61" s="29"/>
      <c r="QH61" s="29"/>
      <c r="QI61" s="29"/>
      <c r="QJ61" s="29"/>
      <c r="QK61" s="29"/>
      <c r="QL61" s="29"/>
      <c r="QM61" s="29"/>
      <c r="QN61" s="29"/>
      <c r="QO61" s="29"/>
      <c r="QP61" s="29"/>
      <c r="QQ61" s="29"/>
      <c r="QR61" s="29"/>
      <c r="QS61" s="29"/>
      <c r="QT61" s="29"/>
      <c r="QU61" s="29"/>
      <c r="QV61" s="29"/>
      <c r="QW61" s="29"/>
      <c r="QX61" s="29"/>
      <c r="QY61" s="29"/>
      <c r="QZ61" s="29"/>
      <c r="RA61" s="29"/>
      <c r="RB61" s="29"/>
      <c r="RC61" s="29"/>
      <c r="RD61" s="29"/>
      <c r="RE61" s="29"/>
      <c r="RF61" s="29"/>
      <c r="RG61" s="29"/>
      <c r="RH61" s="29"/>
      <c r="RI61" s="29"/>
      <c r="RJ61" s="29"/>
      <c r="RK61" s="29"/>
      <c r="RL61" s="29"/>
      <c r="RM61" s="29"/>
      <c r="RN61" s="29"/>
      <c r="RO61" s="29"/>
      <c r="RP61" s="29"/>
      <c r="RQ61" s="29"/>
      <c r="RR61" s="29"/>
      <c r="RS61" s="29"/>
      <c r="RT61" s="29"/>
      <c r="RU61" s="29"/>
      <c r="RV61" s="29"/>
      <c r="RW61" s="29"/>
      <c r="RX61" s="29"/>
      <c r="RY61" s="29"/>
      <c r="RZ61" s="29"/>
      <c r="SA61" s="29"/>
      <c r="SB61" s="29"/>
      <c r="SC61" s="29"/>
      <c r="SD61" s="29"/>
      <c r="SE61" s="29"/>
      <c r="SF61" s="29"/>
      <c r="SG61" s="29"/>
      <c r="SH61" s="29"/>
      <c r="SI61" s="29"/>
      <c r="SJ61" s="29"/>
      <c r="SK61" s="29"/>
      <c r="SL61" s="29"/>
      <c r="SM61" s="29"/>
      <c r="SN61" s="29"/>
      <c r="SO61" s="29"/>
      <c r="SP61" s="29"/>
      <c r="SQ61" s="29"/>
      <c r="SR61" s="29"/>
      <c r="SS61" s="29"/>
      <c r="ST61" s="29"/>
      <c r="SU61" s="29"/>
      <c r="SV61" s="29"/>
      <c r="SW61" s="29"/>
      <c r="SX61" s="29"/>
      <c r="SY61" s="29"/>
      <c r="SZ61" s="29"/>
      <c r="TA61" s="29"/>
      <c r="TB61" s="29"/>
      <c r="TC61" s="29"/>
      <c r="TD61" s="29"/>
      <c r="TE61" s="29"/>
      <c r="TF61" s="29"/>
      <c r="TG61" s="29"/>
      <c r="TH61" s="29"/>
      <c r="TI61" s="29"/>
      <c r="TJ61" s="29"/>
      <c r="TK61" s="29"/>
      <c r="TL61" s="29"/>
      <c r="TM61" s="29"/>
      <c r="TN61" s="29"/>
      <c r="TO61" s="29"/>
    </row>
    <row r="62" spans="1:535" s="5" customFormat="1" ht="20.25" customHeight="1" x14ac:dyDescent="0.3">
      <c r="A62" s="29"/>
      <c r="B62" s="29"/>
      <c r="C62" s="29"/>
      <c r="D62" s="31"/>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c r="MM62" s="29"/>
      <c r="MN62" s="29"/>
      <c r="MO62" s="29"/>
      <c r="MP62" s="29"/>
      <c r="MQ62" s="29"/>
      <c r="MR62" s="29"/>
      <c r="MS62" s="29"/>
      <c r="MT62" s="29"/>
      <c r="MU62" s="29"/>
      <c r="MV62" s="29"/>
      <c r="MW62" s="29"/>
      <c r="MX62" s="29"/>
      <c r="MY62" s="29"/>
      <c r="MZ62" s="29"/>
      <c r="NA62" s="29"/>
      <c r="NB62" s="29"/>
      <c r="NC62" s="29"/>
      <c r="ND62" s="29"/>
      <c r="NE62" s="29"/>
      <c r="NF62" s="29"/>
      <c r="NG62" s="29"/>
      <c r="NH62" s="29"/>
      <c r="NI62" s="29"/>
      <c r="NJ62" s="29"/>
      <c r="NK62" s="29"/>
      <c r="NL62" s="29"/>
      <c r="NM62" s="29"/>
      <c r="NN62" s="29"/>
      <c r="NO62" s="29"/>
      <c r="NP62" s="29"/>
      <c r="NQ62" s="29"/>
      <c r="NR62" s="29"/>
      <c r="NS62" s="29"/>
      <c r="NT62" s="29"/>
      <c r="NU62" s="29"/>
      <c r="NV62" s="29"/>
      <c r="NW62" s="29"/>
      <c r="NX62" s="29"/>
      <c r="NY62" s="29"/>
      <c r="NZ62" s="29"/>
      <c r="OA62" s="29"/>
      <c r="OB62" s="29"/>
      <c r="OC62" s="29"/>
      <c r="OD62" s="29"/>
      <c r="OE62" s="29"/>
      <c r="OF62" s="29"/>
      <c r="OG62" s="29"/>
      <c r="OH62" s="29"/>
      <c r="OI62" s="29"/>
      <c r="OJ62" s="29"/>
      <c r="OK62" s="29"/>
      <c r="OL62" s="29"/>
      <c r="OM62" s="29"/>
      <c r="ON62" s="29"/>
      <c r="OO62" s="29"/>
      <c r="OP62" s="29"/>
      <c r="OQ62" s="29"/>
      <c r="OR62" s="29"/>
      <c r="OS62" s="29"/>
      <c r="OT62" s="29"/>
      <c r="OU62" s="29"/>
      <c r="OV62" s="29"/>
      <c r="OW62" s="29"/>
      <c r="OX62" s="29"/>
      <c r="OY62" s="29"/>
      <c r="OZ62" s="29"/>
      <c r="PA62" s="29"/>
      <c r="PB62" s="29"/>
      <c r="PC62" s="29"/>
      <c r="PD62" s="29"/>
      <c r="PE62" s="29"/>
      <c r="PF62" s="29"/>
      <c r="PG62" s="29"/>
      <c r="PH62" s="29"/>
      <c r="PI62" s="29"/>
      <c r="PJ62" s="29"/>
      <c r="PK62" s="29"/>
      <c r="PL62" s="29"/>
      <c r="PM62" s="29"/>
      <c r="PN62" s="29"/>
      <c r="PO62" s="29"/>
      <c r="PP62" s="29"/>
      <c r="PQ62" s="29"/>
      <c r="PR62" s="29"/>
      <c r="PS62" s="29"/>
      <c r="PT62" s="29"/>
      <c r="PU62" s="29"/>
      <c r="PV62" s="29"/>
      <c r="PW62" s="29"/>
      <c r="PX62" s="29"/>
      <c r="PY62" s="29"/>
      <c r="PZ62" s="29"/>
      <c r="QA62" s="29"/>
      <c r="QB62" s="29"/>
      <c r="QC62" s="29"/>
      <c r="QD62" s="29"/>
      <c r="QE62" s="29"/>
      <c r="QF62" s="29"/>
      <c r="QG62" s="29"/>
      <c r="QH62" s="29"/>
      <c r="QI62" s="29"/>
      <c r="QJ62" s="29"/>
      <c r="QK62" s="29"/>
      <c r="QL62" s="29"/>
      <c r="QM62" s="29"/>
      <c r="QN62" s="29"/>
      <c r="QO62" s="29"/>
      <c r="QP62" s="29"/>
      <c r="QQ62" s="29"/>
      <c r="QR62" s="29"/>
      <c r="QS62" s="29"/>
      <c r="QT62" s="29"/>
      <c r="QU62" s="29"/>
      <c r="QV62" s="29"/>
      <c r="QW62" s="29"/>
      <c r="QX62" s="29"/>
      <c r="QY62" s="29"/>
      <c r="QZ62" s="29"/>
      <c r="RA62" s="29"/>
      <c r="RB62" s="29"/>
      <c r="RC62" s="29"/>
      <c r="RD62" s="29"/>
      <c r="RE62" s="29"/>
      <c r="RF62" s="29"/>
      <c r="RG62" s="29"/>
      <c r="RH62" s="29"/>
      <c r="RI62" s="29"/>
      <c r="RJ62" s="29"/>
      <c r="RK62" s="29"/>
      <c r="RL62" s="29"/>
      <c r="RM62" s="29"/>
      <c r="RN62" s="29"/>
      <c r="RO62" s="29"/>
      <c r="RP62" s="29"/>
      <c r="RQ62" s="29"/>
      <c r="RR62" s="29"/>
      <c r="RS62" s="29"/>
      <c r="RT62" s="29"/>
      <c r="RU62" s="29"/>
      <c r="RV62" s="29"/>
      <c r="RW62" s="29"/>
      <c r="RX62" s="29"/>
      <c r="RY62" s="29"/>
      <c r="RZ62" s="29"/>
      <c r="SA62" s="29"/>
      <c r="SB62" s="29"/>
      <c r="SC62" s="29"/>
      <c r="SD62" s="29"/>
      <c r="SE62" s="29"/>
      <c r="SF62" s="29"/>
      <c r="SG62" s="29"/>
      <c r="SH62" s="29"/>
      <c r="SI62" s="29"/>
      <c r="SJ62" s="29"/>
      <c r="SK62" s="29"/>
      <c r="SL62" s="29"/>
      <c r="SM62" s="29"/>
      <c r="SN62" s="29"/>
      <c r="SO62" s="29"/>
      <c r="SP62" s="29"/>
      <c r="SQ62" s="29"/>
      <c r="SR62" s="29"/>
      <c r="SS62" s="29"/>
      <c r="ST62" s="29"/>
      <c r="SU62" s="29"/>
      <c r="SV62" s="29"/>
      <c r="SW62" s="29"/>
      <c r="SX62" s="29"/>
      <c r="SY62" s="29"/>
      <c r="SZ62" s="29"/>
      <c r="TA62" s="29"/>
      <c r="TB62" s="29"/>
      <c r="TC62" s="29"/>
      <c r="TD62" s="29"/>
      <c r="TE62" s="29"/>
      <c r="TF62" s="29"/>
      <c r="TG62" s="29"/>
      <c r="TH62" s="29"/>
      <c r="TI62" s="29"/>
      <c r="TJ62" s="29"/>
      <c r="TK62" s="29"/>
      <c r="TL62" s="29"/>
      <c r="TM62" s="29"/>
      <c r="TN62" s="29"/>
      <c r="TO62" s="29"/>
    </row>
    <row r="63" spans="1:535" s="5" customFormat="1" ht="20.25" customHeight="1" x14ac:dyDescent="0.3">
      <c r="A63" s="29"/>
      <c r="B63" s="29"/>
      <c r="C63" s="29"/>
      <c r="D63" s="31"/>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c r="MM63" s="29"/>
      <c r="MN63" s="29"/>
      <c r="MO63" s="29"/>
      <c r="MP63" s="29"/>
      <c r="MQ63" s="29"/>
      <c r="MR63" s="29"/>
      <c r="MS63" s="29"/>
      <c r="MT63" s="29"/>
      <c r="MU63" s="29"/>
      <c r="MV63" s="29"/>
      <c r="MW63" s="29"/>
      <c r="MX63" s="29"/>
      <c r="MY63" s="29"/>
      <c r="MZ63" s="29"/>
      <c r="NA63" s="29"/>
      <c r="NB63" s="29"/>
      <c r="NC63" s="29"/>
      <c r="ND63" s="29"/>
      <c r="NE63" s="29"/>
      <c r="NF63" s="29"/>
      <c r="NG63" s="29"/>
      <c r="NH63" s="29"/>
      <c r="NI63" s="29"/>
      <c r="NJ63" s="29"/>
      <c r="NK63" s="29"/>
      <c r="NL63" s="29"/>
      <c r="NM63" s="29"/>
      <c r="NN63" s="29"/>
      <c r="NO63" s="29"/>
      <c r="NP63" s="29"/>
      <c r="NQ63" s="29"/>
      <c r="NR63" s="29"/>
      <c r="NS63" s="29"/>
      <c r="NT63" s="29"/>
      <c r="NU63" s="29"/>
      <c r="NV63" s="29"/>
      <c r="NW63" s="29"/>
      <c r="NX63" s="29"/>
      <c r="NY63" s="29"/>
      <c r="NZ63" s="29"/>
      <c r="OA63" s="29"/>
      <c r="OB63" s="29"/>
      <c r="OC63" s="29"/>
      <c r="OD63" s="29"/>
      <c r="OE63" s="29"/>
      <c r="OF63" s="29"/>
      <c r="OG63" s="29"/>
      <c r="OH63" s="29"/>
      <c r="OI63" s="29"/>
      <c r="OJ63" s="29"/>
      <c r="OK63" s="29"/>
      <c r="OL63" s="29"/>
      <c r="OM63" s="29"/>
      <c r="ON63" s="29"/>
      <c r="OO63" s="29"/>
      <c r="OP63" s="29"/>
      <c r="OQ63" s="29"/>
      <c r="OR63" s="29"/>
      <c r="OS63" s="29"/>
      <c r="OT63" s="29"/>
      <c r="OU63" s="29"/>
      <c r="OV63" s="29"/>
      <c r="OW63" s="29"/>
      <c r="OX63" s="29"/>
      <c r="OY63" s="29"/>
      <c r="OZ63" s="29"/>
      <c r="PA63" s="29"/>
      <c r="PB63" s="29"/>
      <c r="PC63" s="29"/>
      <c r="PD63" s="29"/>
      <c r="PE63" s="29"/>
      <c r="PF63" s="29"/>
      <c r="PG63" s="29"/>
      <c r="PH63" s="29"/>
      <c r="PI63" s="29"/>
      <c r="PJ63" s="29"/>
      <c r="PK63" s="29"/>
      <c r="PL63" s="29"/>
      <c r="PM63" s="29"/>
      <c r="PN63" s="29"/>
      <c r="PO63" s="29"/>
      <c r="PP63" s="29"/>
      <c r="PQ63" s="29"/>
      <c r="PR63" s="29"/>
      <c r="PS63" s="29"/>
      <c r="PT63" s="29"/>
      <c r="PU63" s="29"/>
      <c r="PV63" s="29"/>
      <c r="PW63" s="29"/>
      <c r="PX63" s="29"/>
      <c r="PY63" s="29"/>
      <c r="PZ63" s="29"/>
      <c r="QA63" s="29"/>
      <c r="QB63" s="29"/>
      <c r="QC63" s="29"/>
      <c r="QD63" s="29"/>
      <c r="QE63" s="29"/>
      <c r="QF63" s="29"/>
      <c r="QG63" s="29"/>
      <c r="QH63" s="29"/>
      <c r="QI63" s="29"/>
      <c r="QJ63" s="29"/>
      <c r="QK63" s="29"/>
      <c r="QL63" s="29"/>
      <c r="QM63" s="29"/>
      <c r="QN63" s="29"/>
      <c r="QO63" s="29"/>
      <c r="QP63" s="29"/>
      <c r="QQ63" s="29"/>
      <c r="QR63" s="29"/>
      <c r="QS63" s="29"/>
      <c r="QT63" s="29"/>
      <c r="QU63" s="29"/>
      <c r="QV63" s="29"/>
      <c r="QW63" s="29"/>
      <c r="QX63" s="29"/>
      <c r="QY63" s="29"/>
      <c r="QZ63" s="29"/>
      <c r="RA63" s="29"/>
      <c r="RB63" s="29"/>
      <c r="RC63" s="29"/>
      <c r="RD63" s="29"/>
      <c r="RE63" s="29"/>
      <c r="RF63" s="29"/>
      <c r="RG63" s="29"/>
      <c r="RH63" s="29"/>
      <c r="RI63" s="29"/>
      <c r="RJ63" s="29"/>
      <c r="RK63" s="29"/>
      <c r="RL63" s="29"/>
      <c r="RM63" s="29"/>
      <c r="RN63" s="29"/>
      <c r="RO63" s="29"/>
      <c r="RP63" s="29"/>
      <c r="RQ63" s="29"/>
      <c r="RR63" s="29"/>
      <c r="RS63" s="29"/>
      <c r="RT63" s="29"/>
      <c r="RU63" s="29"/>
      <c r="RV63" s="29"/>
      <c r="RW63" s="29"/>
      <c r="RX63" s="29"/>
      <c r="RY63" s="29"/>
      <c r="RZ63" s="29"/>
      <c r="SA63" s="29"/>
      <c r="SB63" s="29"/>
      <c r="SC63" s="29"/>
      <c r="SD63" s="29"/>
      <c r="SE63" s="29"/>
      <c r="SF63" s="29"/>
      <c r="SG63" s="29"/>
      <c r="SH63" s="29"/>
      <c r="SI63" s="29"/>
      <c r="SJ63" s="29"/>
      <c r="SK63" s="29"/>
      <c r="SL63" s="29"/>
      <c r="SM63" s="29"/>
      <c r="SN63" s="29"/>
      <c r="SO63" s="29"/>
      <c r="SP63" s="29"/>
      <c r="SQ63" s="29"/>
      <c r="SR63" s="29"/>
      <c r="SS63" s="29"/>
      <c r="ST63" s="29"/>
      <c r="SU63" s="29"/>
      <c r="SV63" s="29"/>
      <c r="SW63" s="29"/>
      <c r="SX63" s="29"/>
      <c r="SY63" s="29"/>
      <c r="SZ63" s="29"/>
      <c r="TA63" s="29"/>
      <c r="TB63" s="29"/>
      <c r="TC63" s="29"/>
      <c r="TD63" s="29"/>
      <c r="TE63" s="29"/>
      <c r="TF63" s="29"/>
      <c r="TG63" s="29"/>
      <c r="TH63" s="29"/>
      <c r="TI63" s="29"/>
      <c r="TJ63" s="29"/>
      <c r="TK63" s="29"/>
      <c r="TL63" s="29"/>
      <c r="TM63" s="29"/>
      <c r="TN63" s="29"/>
      <c r="TO63" s="29"/>
    </row>
    <row r="64" spans="1:535" s="5" customFormat="1" ht="20.25" customHeight="1" x14ac:dyDescent="0.3">
      <c r="A64" s="29"/>
      <c r="B64" s="29"/>
      <c r="C64" s="29"/>
      <c r="D64" s="31"/>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c r="MM64" s="29"/>
      <c r="MN64" s="29"/>
      <c r="MO64" s="29"/>
      <c r="MP64" s="29"/>
      <c r="MQ64" s="29"/>
      <c r="MR64" s="29"/>
      <c r="MS64" s="29"/>
      <c r="MT64" s="29"/>
      <c r="MU64" s="29"/>
      <c r="MV64" s="29"/>
      <c r="MW64" s="29"/>
      <c r="MX64" s="29"/>
      <c r="MY64" s="29"/>
      <c r="MZ64" s="29"/>
      <c r="NA64" s="29"/>
      <c r="NB64" s="29"/>
      <c r="NC64" s="29"/>
      <c r="ND64" s="29"/>
      <c r="NE64" s="29"/>
      <c r="NF64" s="29"/>
      <c r="NG64" s="29"/>
      <c r="NH64" s="29"/>
      <c r="NI64" s="29"/>
      <c r="NJ64" s="29"/>
      <c r="NK64" s="29"/>
      <c r="NL64" s="29"/>
      <c r="NM64" s="29"/>
      <c r="NN64" s="29"/>
      <c r="NO64" s="29"/>
      <c r="NP64" s="29"/>
      <c r="NQ64" s="29"/>
      <c r="NR64" s="29"/>
      <c r="NS64" s="29"/>
      <c r="NT64" s="29"/>
      <c r="NU64" s="29"/>
      <c r="NV64" s="29"/>
      <c r="NW64" s="29"/>
      <c r="NX64" s="29"/>
      <c r="NY64" s="29"/>
      <c r="NZ64" s="29"/>
      <c r="OA64" s="29"/>
      <c r="OB64" s="29"/>
      <c r="OC64" s="29"/>
      <c r="OD64" s="29"/>
      <c r="OE64" s="29"/>
      <c r="OF64" s="29"/>
      <c r="OG64" s="29"/>
      <c r="OH64" s="29"/>
      <c r="OI64" s="29"/>
      <c r="OJ64" s="29"/>
      <c r="OK64" s="29"/>
      <c r="OL64" s="29"/>
      <c r="OM64" s="29"/>
      <c r="ON64" s="29"/>
      <c r="OO64" s="29"/>
      <c r="OP64" s="29"/>
      <c r="OQ64" s="29"/>
      <c r="OR64" s="29"/>
      <c r="OS64" s="29"/>
      <c r="OT64" s="29"/>
      <c r="OU64" s="29"/>
      <c r="OV64" s="29"/>
      <c r="OW64" s="29"/>
      <c r="OX64" s="29"/>
      <c r="OY64" s="29"/>
      <c r="OZ64" s="29"/>
      <c r="PA64" s="29"/>
      <c r="PB64" s="29"/>
      <c r="PC64" s="29"/>
      <c r="PD64" s="29"/>
      <c r="PE64" s="29"/>
      <c r="PF64" s="29"/>
      <c r="PG64" s="29"/>
      <c r="PH64" s="29"/>
      <c r="PI64" s="29"/>
      <c r="PJ64" s="29"/>
      <c r="PK64" s="29"/>
      <c r="PL64" s="29"/>
      <c r="PM64" s="29"/>
      <c r="PN64" s="29"/>
      <c r="PO64" s="29"/>
      <c r="PP64" s="29"/>
      <c r="PQ64" s="29"/>
      <c r="PR64" s="29"/>
      <c r="PS64" s="29"/>
      <c r="PT64" s="29"/>
      <c r="PU64" s="29"/>
      <c r="PV64" s="29"/>
      <c r="PW64" s="29"/>
      <c r="PX64" s="29"/>
      <c r="PY64" s="29"/>
      <c r="PZ64" s="29"/>
      <c r="QA64" s="29"/>
      <c r="QB64" s="29"/>
      <c r="QC64" s="29"/>
      <c r="QD64" s="29"/>
      <c r="QE64" s="29"/>
      <c r="QF64" s="29"/>
      <c r="QG64" s="29"/>
      <c r="QH64" s="29"/>
      <c r="QI64" s="29"/>
      <c r="QJ64" s="29"/>
      <c r="QK64" s="29"/>
      <c r="QL64" s="29"/>
      <c r="QM64" s="29"/>
      <c r="QN64" s="29"/>
      <c r="QO64" s="29"/>
      <c r="QP64" s="29"/>
      <c r="QQ64" s="29"/>
      <c r="QR64" s="29"/>
      <c r="QS64" s="29"/>
      <c r="QT64" s="29"/>
      <c r="QU64" s="29"/>
      <c r="QV64" s="29"/>
      <c r="QW64" s="29"/>
      <c r="QX64" s="29"/>
      <c r="QY64" s="29"/>
      <c r="QZ64" s="29"/>
      <c r="RA64" s="29"/>
      <c r="RB64" s="29"/>
      <c r="RC64" s="29"/>
      <c r="RD64" s="29"/>
      <c r="RE64" s="29"/>
      <c r="RF64" s="29"/>
      <c r="RG64" s="29"/>
      <c r="RH64" s="29"/>
      <c r="RI64" s="29"/>
      <c r="RJ64" s="29"/>
      <c r="RK64" s="29"/>
      <c r="RL64" s="29"/>
      <c r="RM64" s="29"/>
      <c r="RN64" s="29"/>
      <c r="RO64" s="29"/>
      <c r="RP64" s="29"/>
      <c r="RQ64" s="29"/>
      <c r="RR64" s="29"/>
      <c r="RS64" s="29"/>
      <c r="RT64" s="29"/>
      <c r="RU64" s="29"/>
      <c r="RV64" s="29"/>
      <c r="RW64" s="29"/>
      <c r="RX64" s="29"/>
      <c r="RY64" s="29"/>
      <c r="RZ64" s="29"/>
      <c r="SA64" s="29"/>
      <c r="SB64" s="29"/>
      <c r="SC64" s="29"/>
      <c r="SD64" s="29"/>
      <c r="SE64" s="29"/>
      <c r="SF64" s="29"/>
      <c r="SG64" s="29"/>
      <c r="SH64" s="29"/>
      <c r="SI64" s="29"/>
      <c r="SJ64" s="29"/>
      <c r="SK64" s="29"/>
      <c r="SL64" s="29"/>
      <c r="SM64" s="29"/>
      <c r="SN64" s="29"/>
      <c r="SO64" s="29"/>
      <c r="SP64" s="29"/>
      <c r="SQ64" s="29"/>
      <c r="SR64" s="29"/>
      <c r="SS64" s="29"/>
      <c r="ST64" s="29"/>
      <c r="SU64" s="29"/>
      <c r="SV64" s="29"/>
      <c r="SW64" s="29"/>
      <c r="SX64" s="29"/>
      <c r="SY64" s="29"/>
      <c r="SZ64" s="29"/>
      <c r="TA64" s="29"/>
      <c r="TB64" s="29"/>
      <c r="TC64" s="29"/>
      <c r="TD64" s="29"/>
      <c r="TE64" s="29"/>
      <c r="TF64" s="29"/>
      <c r="TG64" s="29"/>
      <c r="TH64" s="29"/>
      <c r="TI64" s="29"/>
      <c r="TJ64" s="29"/>
      <c r="TK64" s="29"/>
      <c r="TL64" s="29"/>
      <c r="TM64" s="29"/>
      <c r="TN64" s="29"/>
      <c r="TO64" s="29"/>
    </row>
    <row r="65" spans="1:535" s="5" customFormat="1" ht="20.25" customHeight="1" x14ac:dyDescent="0.3">
      <c r="A65" s="29"/>
      <c r="B65" s="29"/>
      <c r="C65" s="29"/>
      <c r="D65" s="31"/>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c r="MM65" s="29"/>
      <c r="MN65" s="29"/>
      <c r="MO65" s="29"/>
      <c r="MP65" s="29"/>
      <c r="MQ65" s="29"/>
      <c r="MR65" s="29"/>
      <c r="MS65" s="29"/>
      <c r="MT65" s="29"/>
      <c r="MU65" s="29"/>
      <c r="MV65" s="29"/>
      <c r="MW65" s="29"/>
      <c r="MX65" s="29"/>
      <c r="MY65" s="29"/>
      <c r="MZ65" s="29"/>
      <c r="NA65" s="29"/>
      <c r="NB65" s="29"/>
      <c r="NC65" s="29"/>
      <c r="ND65" s="29"/>
      <c r="NE65" s="29"/>
      <c r="NF65" s="29"/>
      <c r="NG65" s="29"/>
      <c r="NH65" s="29"/>
      <c r="NI65" s="29"/>
      <c r="NJ65" s="29"/>
      <c r="NK65" s="29"/>
      <c r="NL65" s="29"/>
      <c r="NM65" s="29"/>
      <c r="NN65" s="29"/>
      <c r="NO65" s="29"/>
      <c r="NP65" s="29"/>
      <c r="NQ65" s="29"/>
      <c r="NR65" s="29"/>
      <c r="NS65" s="29"/>
      <c r="NT65" s="29"/>
      <c r="NU65" s="29"/>
      <c r="NV65" s="29"/>
      <c r="NW65" s="29"/>
      <c r="NX65" s="29"/>
      <c r="NY65" s="29"/>
      <c r="NZ65" s="29"/>
      <c r="OA65" s="29"/>
      <c r="OB65" s="29"/>
      <c r="OC65" s="29"/>
      <c r="OD65" s="29"/>
      <c r="OE65" s="29"/>
      <c r="OF65" s="29"/>
      <c r="OG65" s="29"/>
      <c r="OH65" s="29"/>
      <c r="OI65" s="29"/>
      <c r="OJ65" s="29"/>
      <c r="OK65" s="29"/>
      <c r="OL65" s="29"/>
      <c r="OM65" s="29"/>
      <c r="ON65" s="29"/>
      <c r="OO65" s="29"/>
      <c r="OP65" s="29"/>
      <c r="OQ65" s="29"/>
      <c r="OR65" s="29"/>
      <c r="OS65" s="29"/>
      <c r="OT65" s="29"/>
      <c r="OU65" s="29"/>
      <c r="OV65" s="29"/>
      <c r="OW65" s="29"/>
      <c r="OX65" s="29"/>
      <c r="OY65" s="29"/>
      <c r="OZ65" s="29"/>
      <c r="PA65" s="29"/>
      <c r="PB65" s="29"/>
      <c r="PC65" s="29"/>
      <c r="PD65" s="29"/>
      <c r="PE65" s="29"/>
      <c r="PF65" s="29"/>
      <c r="PG65" s="29"/>
      <c r="PH65" s="29"/>
      <c r="PI65" s="29"/>
      <c r="PJ65" s="29"/>
      <c r="PK65" s="29"/>
      <c r="PL65" s="29"/>
      <c r="PM65" s="29"/>
      <c r="PN65" s="29"/>
      <c r="PO65" s="29"/>
      <c r="PP65" s="29"/>
      <c r="PQ65" s="29"/>
      <c r="PR65" s="29"/>
      <c r="PS65" s="29"/>
      <c r="PT65" s="29"/>
      <c r="PU65" s="29"/>
      <c r="PV65" s="29"/>
      <c r="PW65" s="29"/>
      <c r="PX65" s="29"/>
      <c r="PY65" s="29"/>
      <c r="PZ65" s="29"/>
      <c r="QA65" s="29"/>
      <c r="QB65" s="29"/>
      <c r="QC65" s="29"/>
      <c r="QD65" s="29"/>
      <c r="QE65" s="29"/>
      <c r="QF65" s="29"/>
      <c r="QG65" s="29"/>
      <c r="QH65" s="29"/>
      <c r="QI65" s="29"/>
      <c r="QJ65" s="29"/>
      <c r="QK65" s="29"/>
      <c r="QL65" s="29"/>
      <c r="QM65" s="29"/>
      <c r="QN65" s="29"/>
      <c r="QO65" s="29"/>
      <c r="QP65" s="29"/>
      <c r="QQ65" s="29"/>
      <c r="QR65" s="29"/>
      <c r="QS65" s="29"/>
      <c r="QT65" s="29"/>
      <c r="QU65" s="29"/>
      <c r="QV65" s="29"/>
      <c r="QW65" s="29"/>
      <c r="QX65" s="29"/>
      <c r="QY65" s="29"/>
      <c r="QZ65" s="29"/>
      <c r="RA65" s="29"/>
      <c r="RB65" s="29"/>
      <c r="RC65" s="29"/>
      <c r="RD65" s="29"/>
      <c r="RE65" s="29"/>
      <c r="RF65" s="29"/>
      <c r="RG65" s="29"/>
      <c r="RH65" s="29"/>
      <c r="RI65" s="29"/>
      <c r="RJ65" s="29"/>
      <c r="RK65" s="29"/>
      <c r="RL65" s="29"/>
      <c r="RM65" s="29"/>
      <c r="RN65" s="29"/>
      <c r="RO65" s="29"/>
      <c r="RP65" s="29"/>
      <c r="RQ65" s="29"/>
      <c r="RR65" s="29"/>
      <c r="RS65" s="29"/>
      <c r="RT65" s="29"/>
      <c r="RU65" s="29"/>
      <c r="RV65" s="29"/>
      <c r="RW65" s="29"/>
      <c r="RX65" s="29"/>
      <c r="RY65" s="29"/>
      <c r="RZ65" s="29"/>
      <c r="SA65" s="29"/>
      <c r="SB65" s="29"/>
      <c r="SC65" s="29"/>
      <c r="SD65" s="29"/>
      <c r="SE65" s="29"/>
      <c r="SF65" s="29"/>
      <c r="SG65" s="29"/>
      <c r="SH65" s="29"/>
      <c r="SI65" s="29"/>
      <c r="SJ65" s="29"/>
      <c r="SK65" s="29"/>
      <c r="SL65" s="29"/>
      <c r="SM65" s="29"/>
      <c r="SN65" s="29"/>
      <c r="SO65" s="29"/>
      <c r="SP65" s="29"/>
      <c r="SQ65" s="29"/>
      <c r="SR65" s="29"/>
      <c r="SS65" s="29"/>
      <c r="ST65" s="29"/>
      <c r="SU65" s="29"/>
      <c r="SV65" s="29"/>
      <c r="SW65" s="29"/>
      <c r="SX65" s="29"/>
      <c r="SY65" s="29"/>
      <c r="SZ65" s="29"/>
      <c r="TA65" s="29"/>
      <c r="TB65" s="29"/>
      <c r="TC65" s="29"/>
      <c r="TD65" s="29"/>
      <c r="TE65" s="29"/>
      <c r="TF65" s="29"/>
      <c r="TG65" s="29"/>
      <c r="TH65" s="29"/>
      <c r="TI65" s="29"/>
      <c r="TJ65" s="29"/>
      <c r="TK65" s="29"/>
      <c r="TL65" s="29"/>
      <c r="TM65" s="29"/>
      <c r="TN65" s="29"/>
      <c r="TO65" s="29"/>
    </row>
    <row r="66" spans="1:535" s="5" customFormat="1" ht="20.25" customHeight="1" x14ac:dyDescent="0.3">
      <c r="A66" s="29"/>
      <c r="B66" s="29"/>
      <c r="C66" s="29"/>
      <c r="D66" s="31"/>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c r="MM66" s="29"/>
      <c r="MN66" s="29"/>
      <c r="MO66" s="29"/>
      <c r="MP66" s="29"/>
      <c r="MQ66" s="29"/>
      <c r="MR66" s="29"/>
      <c r="MS66" s="29"/>
      <c r="MT66" s="29"/>
      <c r="MU66" s="29"/>
      <c r="MV66" s="29"/>
      <c r="MW66" s="29"/>
      <c r="MX66" s="29"/>
      <c r="MY66" s="29"/>
      <c r="MZ66" s="29"/>
      <c r="NA66" s="29"/>
      <c r="NB66" s="29"/>
      <c r="NC66" s="29"/>
      <c r="ND66" s="29"/>
      <c r="NE66" s="29"/>
      <c r="NF66" s="29"/>
      <c r="NG66" s="29"/>
      <c r="NH66" s="29"/>
      <c r="NI66" s="29"/>
      <c r="NJ66" s="29"/>
      <c r="NK66" s="29"/>
      <c r="NL66" s="29"/>
      <c r="NM66" s="29"/>
      <c r="NN66" s="29"/>
      <c r="NO66" s="29"/>
      <c r="NP66" s="29"/>
      <c r="NQ66" s="29"/>
      <c r="NR66" s="29"/>
      <c r="NS66" s="29"/>
      <c r="NT66" s="29"/>
      <c r="NU66" s="29"/>
      <c r="NV66" s="29"/>
      <c r="NW66" s="29"/>
      <c r="NX66" s="29"/>
      <c r="NY66" s="29"/>
      <c r="NZ66" s="29"/>
      <c r="OA66" s="29"/>
      <c r="OB66" s="29"/>
      <c r="OC66" s="29"/>
      <c r="OD66" s="29"/>
      <c r="OE66" s="29"/>
      <c r="OF66" s="29"/>
      <c r="OG66" s="29"/>
      <c r="OH66" s="29"/>
      <c r="OI66" s="29"/>
      <c r="OJ66" s="29"/>
      <c r="OK66" s="29"/>
      <c r="OL66" s="29"/>
      <c r="OM66" s="29"/>
      <c r="ON66" s="29"/>
      <c r="OO66" s="29"/>
      <c r="OP66" s="29"/>
      <c r="OQ66" s="29"/>
      <c r="OR66" s="29"/>
      <c r="OS66" s="29"/>
      <c r="OT66" s="29"/>
      <c r="OU66" s="29"/>
      <c r="OV66" s="29"/>
      <c r="OW66" s="29"/>
      <c r="OX66" s="29"/>
      <c r="OY66" s="29"/>
      <c r="OZ66" s="29"/>
      <c r="PA66" s="29"/>
      <c r="PB66" s="29"/>
      <c r="PC66" s="29"/>
      <c r="PD66" s="29"/>
      <c r="PE66" s="29"/>
      <c r="PF66" s="29"/>
      <c r="PG66" s="29"/>
      <c r="PH66" s="29"/>
      <c r="PI66" s="29"/>
      <c r="PJ66" s="29"/>
      <c r="PK66" s="29"/>
      <c r="PL66" s="29"/>
      <c r="PM66" s="29"/>
      <c r="PN66" s="29"/>
      <c r="PO66" s="29"/>
      <c r="PP66" s="29"/>
      <c r="PQ66" s="29"/>
      <c r="PR66" s="29"/>
      <c r="PS66" s="29"/>
      <c r="PT66" s="29"/>
      <c r="PU66" s="29"/>
      <c r="PV66" s="29"/>
      <c r="PW66" s="29"/>
      <c r="PX66" s="29"/>
      <c r="PY66" s="29"/>
      <c r="PZ66" s="29"/>
      <c r="QA66" s="29"/>
      <c r="QB66" s="29"/>
      <c r="QC66" s="29"/>
      <c r="QD66" s="29"/>
      <c r="QE66" s="29"/>
      <c r="QF66" s="29"/>
      <c r="QG66" s="29"/>
      <c r="QH66" s="29"/>
      <c r="QI66" s="29"/>
      <c r="QJ66" s="29"/>
      <c r="QK66" s="29"/>
      <c r="QL66" s="29"/>
      <c r="QM66" s="29"/>
      <c r="QN66" s="29"/>
      <c r="QO66" s="29"/>
      <c r="QP66" s="29"/>
      <c r="QQ66" s="29"/>
      <c r="QR66" s="29"/>
      <c r="QS66" s="29"/>
      <c r="QT66" s="29"/>
      <c r="QU66" s="29"/>
      <c r="QV66" s="29"/>
      <c r="QW66" s="29"/>
      <c r="QX66" s="29"/>
      <c r="QY66" s="29"/>
      <c r="QZ66" s="29"/>
      <c r="RA66" s="29"/>
      <c r="RB66" s="29"/>
      <c r="RC66" s="29"/>
      <c r="RD66" s="29"/>
      <c r="RE66" s="29"/>
      <c r="RF66" s="29"/>
      <c r="RG66" s="29"/>
      <c r="RH66" s="29"/>
      <c r="RI66" s="29"/>
      <c r="RJ66" s="29"/>
      <c r="RK66" s="29"/>
      <c r="RL66" s="29"/>
      <c r="RM66" s="29"/>
      <c r="RN66" s="29"/>
      <c r="RO66" s="29"/>
      <c r="RP66" s="29"/>
      <c r="RQ66" s="29"/>
      <c r="RR66" s="29"/>
      <c r="RS66" s="29"/>
      <c r="RT66" s="29"/>
      <c r="RU66" s="29"/>
      <c r="RV66" s="29"/>
      <c r="RW66" s="29"/>
      <c r="RX66" s="29"/>
      <c r="RY66" s="29"/>
      <c r="RZ66" s="29"/>
      <c r="SA66" s="29"/>
      <c r="SB66" s="29"/>
      <c r="SC66" s="29"/>
      <c r="SD66" s="29"/>
      <c r="SE66" s="29"/>
      <c r="SF66" s="29"/>
      <c r="SG66" s="29"/>
      <c r="SH66" s="29"/>
      <c r="SI66" s="29"/>
      <c r="SJ66" s="29"/>
      <c r="SK66" s="29"/>
      <c r="SL66" s="29"/>
      <c r="SM66" s="29"/>
      <c r="SN66" s="29"/>
      <c r="SO66" s="29"/>
      <c r="SP66" s="29"/>
      <c r="SQ66" s="29"/>
      <c r="SR66" s="29"/>
      <c r="SS66" s="29"/>
      <c r="ST66" s="29"/>
      <c r="SU66" s="29"/>
      <c r="SV66" s="29"/>
      <c r="SW66" s="29"/>
      <c r="SX66" s="29"/>
      <c r="SY66" s="29"/>
      <c r="SZ66" s="29"/>
      <c r="TA66" s="29"/>
      <c r="TB66" s="29"/>
      <c r="TC66" s="29"/>
      <c r="TD66" s="29"/>
      <c r="TE66" s="29"/>
      <c r="TF66" s="29"/>
      <c r="TG66" s="29"/>
      <c r="TH66" s="29"/>
      <c r="TI66" s="29"/>
      <c r="TJ66" s="29"/>
      <c r="TK66" s="29"/>
      <c r="TL66" s="29"/>
      <c r="TM66" s="29"/>
      <c r="TN66" s="29"/>
      <c r="TO66" s="29"/>
    </row>
    <row r="67" spans="1:535" s="5" customFormat="1" ht="20.25" customHeight="1" x14ac:dyDescent="0.3">
      <c r="A67" s="29"/>
      <c r="B67" s="29"/>
      <c r="C67" s="29"/>
      <c r="D67" s="31"/>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c r="MM67" s="29"/>
      <c r="MN67" s="29"/>
      <c r="MO67" s="29"/>
      <c r="MP67" s="29"/>
      <c r="MQ67" s="29"/>
      <c r="MR67" s="29"/>
      <c r="MS67" s="29"/>
      <c r="MT67" s="29"/>
      <c r="MU67" s="29"/>
      <c r="MV67" s="29"/>
      <c r="MW67" s="29"/>
      <c r="MX67" s="29"/>
      <c r="MY67" s="29"/>
      <c r="MZ67" s="29"/>
      <c r="NA67" s="29"/>
      <c r="NB67" s="29"/>
      <c r="NC67" s="29"/>
      <c r="ND67" s="29"/>
      <c r="NE67" s="29"/>
      <c r="NF67" s="29"/>
      <c r="NG67" s="29"/>
      <c r="NH67" s="29"/>
      <c r="NI67" s="29"/>
      <c r="NJ67" s="29"/>
      <c r="NK67" s="29"/>
      <c r="NL67" s="29"/>
      <c r="NM67" s="29"/>
      <c r="NN67" s="29"/>
      <c r="NO67" s="29"/>
      <c r="NP67" s="29"/>
      <c r="NQ67" s="29"/>
      <c r="NR67" s="29"/>
      <c r="NS67" s="29"/>
      <c r="NT67" s="29"/>
      <c r="NU67" s="29"/>
      <c r="NV67" s="29"/>
      <c r="NW67" s="29"/>
      <c r="NX67" s="29"/>
      <c r="NY67" s="29"/>
      <c r="NZ67" s="29"/>
      <c r="OA67" s="29"/>
      <c r="OB67" s="29"/>
      <c r="OC67" s="29"/>
      <c r="OD67" s="29"/>
      <c r="OE67" s="29"/>
      <c r="OF67" s="29"/>
      <c r="OG67" s="29"/>
      <c r="OH67" s="29"/>
      <c r="OI67" s="29"/>
      <c r="OJ67" s="29"/>
      <c r="OK67" s="29"/>
      <c r="OL67" s="29"/>
      <c r="OM67" s="29"/>
      <c r="ON67" s="29"/>
      <c r="OO67" s="29"/>
      <c r="OP67" s="29"/>
      <c r="OQ67" s="29"/>
      <c r="OR67" s="29"/>
      <c r="OS67" s="29"/>
      <c r="OT67" s="29"/>
      <c r="OU67" s="29"/>
      <c r="OV67" s="29"/>
      <c r="OW67" s="29"/>
      <c r="OX67" s="29"/>
      <c r="OY67" s="29"/>
      <c r="OZ67" s="29"/>
      <c r="PA67" s="29"/>
      <c r="PB67" s="29"/>
      <c r="PC67" s="29"/>
      <c r="PD67" s="29"/>
      <c r="PE67" s="29"/>
      <c r="PF67" s="29"/>
      <c r="PG67" s="29"/>
      <c r="PH67" s="29"/>
      <c r="PI67" s="29"/>
      <c r="PJ67" s="29"/>
      <c r="PK67" s="29"/>
      <c r="PL67" s="29"/>
      <c r="PM67" s="29"/>
      <c r="PN67" s="29"/>
      <c r="PO67" s="29"/>
      <c r="PP67" s="29"/>
      <c r="PQ67" s="29"/>
      <c r="PR67" s="29"/>
      <c r="PS67" s="29"/>
      <c r="PT67" s="29"/>
      <c r="PU67" s="29"/>
      <c r="PV67" s="29"/>
      <c r="PW67" s="29"/>
      <c r="PX67" s="29"/>
      <c r="PY67" s="29"/>
      <c r="PZ67" s="29"/>
      <c r="QA67" s="29"/>
      <c r="QB67" s="29"/>
      <c r="QC67" s="29"/>
      <c r="QD67" s="29"/>
      <c r="QE67" s="29"/>
      <c r="QF67" s="29"/>
      <c r="QG67" s="29"/>
      <c r="QH67" s="29"/>
      <c r="QI67" s="29"/>
      <c r="QJ67" s="29"/>
      <c r="QK67" s="29"/>
      <c r="QL67" s="29"/>
      <c r="QM67" s="29"/>
      <c r="QN67" s="29"/>
      <c r="QO67" s="29"/>
      <c r="QP67" s="29"/>
      <c r="QQ67" s="29"/>
      <c r="QR67" s="29"/>
      <c r="QS67" s="29"/>
      <c r="QT67" s="29"/>
      <c r="QU67" s="29"/>
      <c r="QV67" s="29"/>
      <c r="QW67" s="29"/>
      <c r="QX67" s="29"/>
      <c r="QY67" s="29"/>
      <c r="QZ67" s="29"/>
      <c r="RA67" s="29"/>
      <c r="RB67" s="29"/>
      <c r="RC67" s="29"/>
      <c r="RD67" s="29"/>
      <c r="RE67" s="29"/>
      <c r="RF67" s="29"/>
      <c r="RG67" s="29"/>
      <c r="RH67" s="29"/>
      <c r="RI67" s="29"/>
      <c r="RJ67" s="29"/>
      <c r="RK67" s="29"/>
      <c r="RL67" s="29"/>
      <c r="RM67" s="29"/>
      <c r="RN67" s="29"/>
      <c r="RO67" s="29"/>
      <c r="RP67" s="29"/>
      <c r="RQ67" s="29"/>
      <c r="RR67" s="29"/>
      <c r="RS67" s="29"/>
      <c r="RT67" s="29"/>
      <c r="RU67" s="29"/>
      <c r="RV67" s="29"/>
      <c r="RW67" s="29"/>
      <c r="RX67" s="29"/>
      <c r="RY67" s="29"/>
      <c r="RZ67" s="29"/>
      <c r="SA67" s="29"/>
      <c r="SB67" s="29"/>
      <c r="SC67" s="29"/>
      <c r="SD67" s="29"/>
      <c r="SE67" s="29"/>
      <c r="SF67" s="29"/>
      <c r="SG67" s="29"/>
      <c r="SH67" s="29"/>
      <c r="SI67" s="29"/>
      <c r="SJ67" s="29"/>
      <c r="SK67" s="29"/>
      <c r="SL67" s="29"/>
      <c r="SM67" s="29"/>
      <c r="SN67" s="29"/>
      <c r="SO67" s="29"/>
      <c r="SP67" s="29"/>
      <c r="SQ67" s="29"/>
      <c r="SR67" s="29"/>
      <c r="SS67" s="29"/>
      <c r="ST67" s="29"/>
      <c r="SU67" s="29"/>
      <c r="SV67" s="29"/>
      <c r="SW67" s="29"/>
      <c r="SX67" s="29"/>
      <c r="SY67" s="29"/>
      <c r="SZ67" s="29"/>
      <c r="TA67" s="29"/>
      <c r="TB67" s="29"/>
      <c r="TC67" s="29"/>
      <c r="TD67" s="29"/>
      <c r="TE67" s="29"/>
      <c r="TF67" s="29"/>
      <c r="TG67" s="29"/>
      <c r="TH67" s="29"/>
      <c r="TI67" s="29"/>
      <c r="TJ67" s="29"/>
      <c r="TK67" s="29"/>
      <c r="TL67" s="29"/>
      <c r="TM67" s="29"/>
      <c r="TN67" s="29"/>
      <c r="TO67" s="29"/>
    </row>
    <row r="68" spans="1:535" s="5" customFormat="1" ht="20.25" customHeight="1" x14ac:dyDescent="0.3">
      <c r="A68" s="29"/>
      <c r="B68" s="29"/>
      <c r="C68" s="29"/>
      <c r="D68" s="31"/>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c r="MM68" s="29"/>
      <c r="MN68" s="29"/>
      <c r="MO68" s="29"/>
      <c r="MP68" s="29"/>
      <c r="MQ68" s="29"/>
      <c r="MR68" s="29"/>
      <c r="MS68" s="29"/>
      <c r="MT68" s="29"/>
      <c r="MU68" s="29"/>
      <c r="MV68" s="29"/>
      <c r="MW68" s="29"/>
      <c r="MX68" s="29"/>
      <c r="MY68" s="29"/>
      <c r="MZ68" s="29"/>
      <c r="NA68" s="29"/>
      <c r="NB68" s="29"/>
      <c r="NC68" s="29"/>
      <c r="ND68" s="29"/>
      <c r="NE68" s="29"/>
      <c r="NF68" s="29"/>
      <c r="NG68" s="29"/>
      <c r="NH68" s="29"/>
      <c r="NI68" s="29"/>
      <c r="NJ68" s="29"/>
      <c r="NK68" s="29"/>
      <c r="NL68" s="29"/>
      <c r="NM68" s="29"/>
      <c r="NN68" s="29"/>
      <c r="NO68" s="29"/>
      <c r="NP68" s="29"/>
      <c r="NQ68" s="29"/>
      <c r="NR68" s="29"/>
      <c r="NS68" s="29"/>
      <c r="NT68" s="29"/>
      <c r="NU68" s="29"/>
      <c r="NV68" s="29"/>
      <c r="NW68" s="29"/>
      <c r="NX68" s="29"/>
      <c r="NY68" s="29"/>
      <c r="NZ68" s="29"/>
      <c r="OA68" s="29"/>
      <c r="OB68" s="29"/>
      <c r="OC68" s="29"/>
      <c r="OD68" s="29"/>
      <c r="OE68" s="29"/>
      <c r="OF68" s="29"/>
      <c r="OG68" s="29"/>
      <c r="OH68" s="29"/>
      <c r="OI68" s="29"/>
      <c r="OJ68" s="29"/>
      <c r="OK68" s="29"/>
      <c r="OL68" s="29"/>
      <c r="OM68" s="29"/>
      <c r="ON68" s="29"/>
      <c r="OO68" s="29"/>
      <c r="OP68" s="29"/>
      <c r="OQ68" s="29"/>
      <c r="OR68" s="29"/>
      <c r="OS68" s="29"/>
      <c r="OT68" s="29"/>
      <c r="OU68" s="29"/>
      <c r="OV68" s="29"/>
      <c r="OW68" s="29"/>
      <c r="OX68" s="29"/>
      <c r="OY68" s="29"/>
      <c r="OZ68" s="29"/>
      <c r="PA68" s="29"/>
      <c r="PB68" s="29"/>
      <c r="PC68" s="29"/>
      <c r="PD68" s="29"/>
      <c r="PE68" s="29"/>
      <c r="PF68" s="29"/>
      <c r="PG68" s="29"/>
      <c r="PH68" s="29"/>
      <c r="PI68" s="29"/>
      <c r="PJ68" s="29"/>
      <c r="PK68" s="29"/>
      <c r="PL68" s="29"/>
      <c r="PM68" s="29"/>
      <c r="PN68" s="29"/>
      <c r="PO68" s="29"/>
      <c r="PP68" s="29"/>
      <c r="PQ68" s="29"/>
      <c r="PR68" s="29"/>
      <c r="PS68" s="29"/>
      <c r="PT68" s="29"/>
      <c r="PU68" s="29"/>
      <c r="PV68" s="29"/>
      <c r="PW68" s="29"/>
      <c r="PX68" s="29"/>
      <c r="PY68" s="29"/>
      <c r="PZ68" s="29"/>
      <c r="QA68" s="29"/>
      <c r="QB68" s="29"/>
      <c r="QC68" s="29"/>
      <c r="QD68" s="29"/>
      <c r="QE68" s="29"/>
      <c r="QF68" s="29"/>
      <c r="QG68" s="29"/>
      <c r="QH68" s="29"/>
      <c r="QI68" s="29"/>
      <c r="QJ68" s="29"/>
      <c r="QK68" s="29"/>
      <c r="QL68" s="29"/>
      <c r="QM68" s="29"/>
      <c r="QN68" s="29"/>
      <c r="QO68" s="29"/>
      <c r="QP68" s="29"/>
      <c r="QQ68" s="29"/>
      <c r="QR68" s="29"/>
      <c r="QS68" s="29"/>
      <c r="QT68" s="29"/>
      <c r="QU68" s="29"/>
      <c r="QV68" s="29"/>
      <c r="QW68" s="29"/>
      <c r="QX68" s="29"/>
      <c r="QY68" s="29"/>
      <c r="QZ68" s="29"/>
      <c r="RA68" s="29"/>
      <c r="RB68" s="29"/>
      <c r="RC68" s="29"/>
      <c r="RD68" s="29"/>
      <c r="RE68" s="29"/>
      <c r="RF68" s="29"/>
      <c r="RG68" s="29"/>
      <c r="RH68" s="29"/>
      <c r="RI68" s="29"/>
      <c r="RJ68" s="29"/>
      <c r="RK68" s="29"/>
      <c r="RL68" s="29"/>
      <c r="RM68" s="29"/>
      <c r="RN68" s="29"/>
      <c r="RO68" s="29"/>
      <c r="RP68" s="29"/>
      <c r="RQ68" s="29"/>
      <c r="RR68" s="29"/>
      <c r="RS68" s="29"/>
      <c r="RT68" s="29"/>
      <c r="RU68" s="29"/>
      <c r="RV68" s="29"/>
      <c r="RW68" s="29"/>
      <c r="RX68" s="29"/>
      <c r="RY68" s="29"/>
      <c r="RZ68" s="29"/>
      <c r="SA68" s="29"/>
      <c r="SB68" s="29"/>
      <c r="SC68" s="29"/>
      <c r="SD68" s="29"/>
      <c r="SE68" s="29"/>
      <c r="SF68" s="29"/>
      <c r="SG68" s="29"/>
      <c r="SH68" s="29"/>
      <c r="SI68" s="29"/>
      <c r="SJ68" s="29"/>
      <c r="SK68" s="29"/>
      <c r="SL68" s="29"/>
      <c r="SM68" s="29"/>
      <c r="SN68" s="29"/>
      <c r="SO68" s="29"/>
      <c r="SP68" s="29"/>
      <c r="SQ68" s="29"/>
      <c r="SR68" s="29"/>
      <c r="SS68" s="29"/>
      <c r="ST68" s="29"/>
      <c r="SU68" s="29"/>
      <c r="SV68" s="29"/>
      <c r="SW68" s="29"/>
      <c r="SX68" s="29"/>
      <c r="SY68" s="29"/>
      <c r="SZ68" s="29"/>
      <c r="TA68" s="29"/>
      <c r="TB68" s="29"/>
      <c r="TC68" s="29"/>
      <c r="TD68" s="29"/>
      <c r="TE68" s="29"/>
      <c r="TF68" s="29"/>
      <c r="TG68" s="29"/>
      <c r="TH68" s="29"/>
      <c r="TI68" s="29"/>
      <c r="TJ68" s="29"/>
      <c r="TK68" s="29"/>
      <c r="TL68" s="29"/>
      <c r="TM68" s="29"/>
      <c r="TN68" s="29"/>
      <c r="TO68" s="29"/>
    </row>
    <row r="69" spans="1:535" s="5" customFormat="1" ht="20.25" customHeight="1" x14ac:dyDescent="0.3">
      <c r="A69" s="29"/>
      <c r="B69" s="29"/>
      <c r="C69" s="29"/>
      <c r="D69" s="31"/>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c r="MM69" s="29"/>
      <c r="MN69" s="29"/>
      <c r="MO69" s="29"/>
      <c r="MP69" s="29"/>
      <c r="MQ69" s="29"/>
      <c r="MR69" s="29"/>
      <c r="MS69" s="29"/>
      <c r="MT69" s="29"/>
      <c r="MU69" s="29"/>
      <c r="MV69" s="29"/>
      <c r="MW69" s="29"/>
      <c r="MX69" s="29"/>
      <c r="MY69" s="29"/>
      <c r="MZ69" s="29"/>
      <c r="NA69" s="29"/>
      <c r="NB69" s="29"/>
      <c r="NC69" s="29"/>
      <c r="ND69" s="29"/>
      <c r="NE69" s="29"/>
      <c r="NF69" s="29"/>
      <c r="NG69" s="29"/>
      <c r="NH69" s="29"/>
      <c r="NI69" s="29"/>
      <c r="NJ69" s="29"/>
      <c r="NK69" s="29"/>
      <c r="NL69" s="29"/>
      <c r="NM69" s="29"/>
      <c r="NN69" s="29"/>
      <c r="NO69" s="29"/>
      <c r="NP69" s="29"/>
      <c r="NQ69" s="29"/>
      <c r="NR69" s="29"/>
      <c r="NS69" s="29"/>
      <c r="NT69" s="29"/>
      <c r="NU69" s="29"/>
      <c r="NV69" s="29"/>
      <c r="NW69" s="29"/>
      <c r="NX69" s="29"/>
      <c r="NY69" s="29"/>
      <c r="NZ69" s="29"/>
      <c r="OA69" s="29"/>
      <c r="OB69" s="29"/>
      <c r="OC69" s="29"/>
      <c r="OD69" s="29"/>
      <c r="OE69" s="29"/>
      <c r="OF69" s="29"/>
      <c r="OG69" s="29"/>
      <c r="OH69" s="29"/>
      <c r="OI69" s="29"/>
      <c r="OJ69" s="29"/>
      <c r="OK69" s="29"/>
      <c r="OL69" s="29"/>
      <c r="OM69" s="29"/>
      <c r="ON69" s="29"/>
      <c r="OO69" s="29"/>
      <c r="OP69" s="29"/>
      <c r="OQ69" s="29"/>
      <c r="OR69" s="29"/>
      <c r="OS69" s="29"/>
      <c r="OT69" s="29"/>
      <c r="OU69" s="29"/>
      <c r="OV69" s="29"/>
      <c r="OW69" s="29"/>
      <c r="OX69" s="29"/>
      <c r="OY69" s="29"/>
      <c r="OZ69" s="29"/>
      <c r="PA69" s="29"/>
      <c r="PB69" s="29"/>
      <c r="PC69" s="29"/>
      <c r="PD69" s="29"/>
      <c r="PE69" s="29"/>
      <c r="PF69" s="29"/>
      <c r="PG69" s="29"/>
      <c r="PH69" s="29"/>
      <c r="PI69" s="29"/>
      <c r="PJ69" s="29"/>
      <c r="PK69" s="29"/>
      <c r="PL69" s="29"/>
      <c r="PM69" s="29"/>
      <c r="PN69" s="29"/>
      <c r="PO69" s="29"/>
      <c r="PP69" s="29"/>
      <c r="PQ69" s="29"/>
      <c r="PR69" s="29"/>
      <c r="PS69" s="29"/>
      <c r="PT69" s="29"/>
      <c r="PU69" s="29"/>
      <c r="PV69" s="29"/>
      <c r="PW69" s="29"/>
      <c r="PX69" s="29"/>
      <c r="PY69" s="29"/>
      <c r="PZ69" s="29"/>
      <c r="QA69" s="29"/>
      <c r="QB69" s="29"/>
      <c r="QC69" s="29"/>
      <c r="QD69" s="29"/>
      <c r="QE69" s="29"/>
      <c r="QF69" s="29"/>
      <c r="QG69" s="29"/>
      <c r="QH69" s="29"/>
      <c r="QI69" s="29"/>
      <c r="QJ69" s="29"/>
      <c r="QK69" s="29"/>
      <c r="QL69" s="29"/>
      <c r="QM69" s="29"/>
      <c r="QN69" s="29"/>
      <c r="QO69" s="29"/>
      <c r="QP69" s="29"/>
      <c r="QQ69" s="29"/>
      <c r="QR69" s="29"/>
      <c r="QS69" s="29"/>
      <c r="QT69" s="29"/>
      <c r="QU69" s="29"/>
      <c r="QV69" s="29"/>
      <c r="QW69" s="29"/>
      <c r="QX69" s="29"/>
      <c r="QY69" s="29"/>
      <c r="QZ69" s="29"/>
      <c r="RA69" s="29"/>
      <c r="RB69" s="29"/>
      <c r="RC69" s="29"/>
      <c r="RD69" s="29"/>
      <c r="RE69" s="29"/>
      <c r="RF69" s="29"/>
      <c r="RG69" s="29"/>
      <c r="RH69" s="29"/>
      <c r="RI69" s="29"/>
      <c r="RJ69" s="29"/>
      <c r="RK69" s="29"/>
      <c r="RL69" s="29"/>
      <c r="RM69" s="29"/>
      <c r="RN69" s="29"/>
      <c r="RO69" s="29"/>
      <c r="RP69" s="29"/>
      <c r="RQ69" s="29"/>
      <c r="RR69" s="29"/>
      <c r="RS69" s="29"/>
      <c r="RT69" s="29"/>
      <c r="RU69" s="29"/>
      <c r="RV69" s="29"/>
      <c r="RW69" s="29"/>
      <c r="RX69" s="29"/>
      <c r="RY69" s="29"/>
      <c r="RZ69" s="29"/>
      <c r="SA69" s="29"/>
      <c r="SB69" s="29"/>
      <c r="SC69" s="29"/>
      <c r="SD69" s="29"/>
      <c r="SE69" s="29"/>
      <c r="SF69" s="29"/>
      <c r="SG69" s="29"/>
      <c r="SH69" s="29"/>
      <c r="SI69" s="29"/>
      <c r="SJ69" s="29"/>
      <c r="SK69" s="29"/>
      <c r="SL69" s="29"/>
      <c r="SM69" s="29"/>
      <c r="SN69" s="29"/>
      <c r="SO69" s="29"/>
      <c r="SP69" s="29"/>
      <c r="SQ69" s="29"/>
      <c r="SR69" s="29"/>
      <c r="SS69" s="29"/>
      <c r="ST69" s="29"/>
      <c r="SU69" s="29"/>
      <c r="SV69" s="29"/>
      <c r="SW69" s="29"/>
      <c r="SX69" s="29"/>
      <c r="SY69" s="29"/>
      <c r="SZ69" s="29"/>
      <c r="TA69" s="29"/>
      <c r="TB69" s="29"/>
      <c r="TC69" s="29"/>
      <c r="TD69" s="29"/>
      <c r="TE69" s="29"/>
      <c r="TF69" s="29"/>
      <c r="TG69" s="29"/>
      <c r="TH69" s="29"/>
      <c r="TI69" s="29"/>
      <c r="TJ69" s="29"/>
      <c r="TK69" s="29"/>
      <c r="TL69" s="29"/>
      <c r="TM69" s="29"/>
      <c r="TN69" s="29"/>
      <c r="TO69" s="29"/>
    </row>
    <row r="70" spans="1:535" s="5" customFormat="1" ht="20.25" customHeight="1" x14ac:dyDescent="0.3">
      <c r="A70" s="29"/>
      <c r="B70" s="29"/>
      <c r="C70" s="29"/>
      <c r="D70" s="31"/>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c r="MM70" s="29"/>
      <c r="MN70" s="29"/>
      <c r="MO70" s="29"/>
      <c r="MP70" s="29"/>
      <c r="MQ70" s="29"/>
      <c r="MR70" s="29"/>
      <c r="MS70" s="29"/>
      <c r="MT70" s="29"/>
      <c r="MU70" s="29"/>
      <c r="MV70" s="29"/>
      <c r="MW70" s="29"/>
      <c r="MX70" s="29"/>
      <c r="MY70" s="29"/>
      <c r="MZ70" s="29"/>
      <c r="NA70" s="29"/>
      <c r="NB70" s="29"/>
      <c r="NC70" s="29"/>
      <c r="ND70" s="29"/>
      <c r="NE70" s="29"/>
      <c r="NF70" s="29"/>
      <c r="NG70" s="29"/>
      <c r="NH70" s="29"/>
      <c r="NI70" s="29"/>
      <c r="NJ70" s="29"/>
      <c r="NK70" s="29"/>
      <c r="NL70" s="29"/>
      <c r="NM70" s="29"/>
      <c r="NN70" s="29"/>
      <c r="NO70" s="29"/>
      <c r="NP70" s="29"/>
      <c r="NQ70" s="29"/>
      <c r="NR70" s="29"/>
      <c r="NS70" s="29"/>
      <c r="NT70" s="29"/>
      <c r="NU70" s="29"/>
      <c r="NV70" s="29"/>
      <c r="NW70" s="29"/>
      <c r="NX70" s="29"/>
      <c r="NY70" s="29"/>
      <c r="NZ70" s="29"/>
      <c r="OA70" s="29"/>
      <c r="OB70" s="29"/>
      <c r="OC70" s="29"/>
      <c r="OD70" s="29"/>
      <c r="OE70" s="29"/>
      <c r="OF70" s="29"/>
      <c r="OG70" s="29"/>
      <c r="OH70" s="29"/>
      <c r="OI70" s="29"/>
      <c r="OJ70" s="29"/>
      <c r="OK70" s="29"/>
      <c r="OL70" s="29"/>
      <c r="OM70" s="29"/>
      <c r="ON70" s="29"/>
      <c r="OO70" s="29"/>
      <c r="OP70" s="29"/>
      <c r="OQ70" s="29"/>
      <c r="OR70" s="29"/>
      <c r="OS70" s="29"/>
      <c r="OT70" s="29"/>
      <c r="OU70" s="29"/>
      <c r="OV70" s="29"/>
      <c r="OW70" s="29"/>
      <c r="OX70" s="29"/>
      <c r="OY70" s="29"/>
      <c r="OZ70" s="29"/>
      <c r="PA70" s="29"/>
      <c r="PB70" s="29"/>
      <c r="PC70" s="29"/>
      <c r="PD70" s="29"/>
      <c r="PE70" s="29"/>
      <c r="PF70" s="29"/>
      <c r="PG70" s="29"/>
      <c r="PH70" s="29"/>
      <c r="PI70" s="29"/>
      <c r="PJ70" s="29"/>
      <c r="PK70" s="29"/>
      <c r="PL70" s="29"/>
      <c r="PM70" s="29"/>
      <c r="PN70" s="29"/>
      <c r="PO70" s="29"/>
      <c r="PP70" s="29"/>
      <c r="PQ70" s="29"/>
      <c r="PR70" s="29"/>
      <c r="PS70" s="29"/>
      <c r="PT70" s="29"/>
      <c r="PU70" s="29"/>
      <c r="PV70" s="29"/>
      <c r="PW70" s="29"/>
      <c r="PX70" s="29"/>
      <c r="PY70" s="29"/>
      <c r="PZ70" s="29"/>
      <c r="QA70" s="29"/>
      <c r="QB70" s="29"/>
      <c r="QC70" s="29"/>
      <c r="QD70" s="29"/>
      <c r="QE70" s="29"/>
      <c r="QF70" s="29"/>
      <c r="QG70" s="29"/>
      <c r="QH70" s="29"/>
      <c r="QI70" s="29"/>
      <c r="QJ70" s="29"/>
      <c r="QK70" s="29"/>
      <c r="QL70" s="29"/>
      <c r="QM70" s="29"/>
      <c r="QN70" s="29"/>
      <c r="QO70" s="29"/>
      <c r="QP70" s="29"/>
      <c r="QQ70" s="29"/>
      <c r="QR70" s="29"/>
      <c r="QS70" s="29"/>
      <c r="QT70" s="29"/>
      <c r="QU70" s="29"/>
      <c r="QV70" s="29"/>
      <c r="QW70" s="29"/>
      <c r="QX70" s="29"/>
      <c r="QY70" s="29"/>
      <c r="QZ70" s="29"/>
      <c r="RA70" s="29"/>
      <c r="RB70" s="29"/>
      <c r="RC70" s="29"/>
      <c r="RD70" s="29"/>
      <c r="RE70" s="29"/>
      <c r="RF70" s="29"/>
      <c r="RG70" s="29"/>
      <c r="RH70" s="29"/>
      <c r="RI70" s="29"/>
      <c r="RJ70" s="29"/>
      <c r="RK70" s="29"/>
      <c r="RL70" s="29"/>
      <c r="RM70" s="29"/>
      <c r="RN70" s="29"/>
      <c r="RO70" s="29"/>
      <c r="RP70" s="29"/>
      <c r="RQ70" s="29"/>
      <c r="RR70" s="29"/>
      <c r="RS70" s="29"/>
      <c r="RT70" s="29"/>
      <c r="RU70" s="29"/>
      <c r="RV70" s="29"/>
      <c r="RW70" s="29"/>
      <c r="RX70" s="29"/>
      <c r="RY70" s="29"/>
      <c r="RZ70" s="29"/>
      <c r="SA70" s="29"/>
      <c r="SB70" s="29"/>
      <c r="SC70" s="29"/>
      <c r="SD70" s="29"/>
      <c r="SE70" s="29"/>
      <c r="SF70" s="29"/>
      <c r="SG70" s="29"/>
      <c r="SH70" s="29"/>
      <c r="SI70" s="29"/>
      <c r="SJ70" s="29"/>
      <c r="SK70" s="29"/>
      <c r="SL70" s="29"/>
      <c r="SM70" s="29"/>
      <c r="SN70" s="29"/>
      <c r="SO70" s="29"/>
      <c r="SP70" s="29"/>
      <c r="SQ70" s="29"/>
      <c r="SR70" s="29"/>
      <c r="SS70" s="29"/>
      <c r="ST70" s="29"/>
      <c r="SU70" s="29"/>
      <c r="SV70" s="29"/>
      <c r="SW70" s="29"/>
      <c r="SX70" s="29"/>
      <c r="SY70" s="29"/>
      <c r="SZ70" s="29"/>
      <c r="TA70" s="29"/>
      <c r="TB70" s="29"/>
      <c r="TC70" s="29"/>
      <c r="TD70" s="29"/>
      <c r="TE70" s="29"/>
      <c r="TF70" s="29"/>
      <c r="TG70" s="29"/>
      <c r="TH70" s="29"/>
      <c r="TI70" s="29"/>
      <c r="TJ70" s="29"/>
      <c r="TK70" s="29"/>
      <c r="TL70" s="29"/>
      <c r="TM70" s="29"/>
      <c r="TN70" s="29"/>
      <c r="TO70" s="29"/>
    </row>
    <row r="71" spans="1:535" s="5" customFormat="1" ht="20.25" customHeight="1" x14ac:dyDescent="0.3">
      <c r="A71" s="29"/>
      <c r="B71" s="29"/>
      <c r="C71" s="29"/>
      <c r="D71" s="31"/>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c r="MM71" s="29"/>
      <c r="MN71" s="29"/>
      <c r="MO71" s="29"/>
      <c r="MP71" s="29"/>
      <c r="MQ71" s="29"/>
      <c r="MR71" s="29"/>
      <c r="MS71" s="29"/>
      <c r="MT71" s="29"/>
      <c r="MU71" s="29"/>
      <c r="MV71" s="29"/>
      <c r="MW71" s="29"/>
      <c r="MX71" s="29"/>
      <c r="MY71" s="29"/>
      <c r="MZ71" s="29"/>
      <c r="NA71" s="29"/>
      <c r="NB71" s="29"/>
      <c r="NC71" s="29"/>
      <c r="ND71" s="29"/>
      <c r="NE71" s="29"/>
      <c r="NF71" s="29"/>
      <c r="NG71" s="29"/>
      <c r="NH71" s="29"/>
      <c r="NI71" s="29"/>
      <c r="NJ71" s="29"/>
      <c r="NK71" s="29"/>
      <c r="NL71" s="29"/>
      <c r="NM71" s="29"/>
      <c r="NN71" s="29"/>
      <c r="NO71" s="29"/>
      <c r="NP71" s="29"/>
      <c r="NQ71" s="29"/>
      <c r="NR71" s="29"/>
      <c r="NS71" s="29"/>
      <c r="NT71" s="29"/>
      <c r="NU71" s="29"/>
      <c r="NV71" s="29"/>
      <c r="NW71" s="29"/>
      <c r="NX71" s="29"/>
      <c r="NY71" s="29"/>
      <c r="NZ71" s="29"/>
      <c r="OA71" s="29"/>
      <c r="OB71" s="29"/>
      <c r="OC71" s="29"/>
      <c r="OD71" s="29"/>
      <c r="OE71" s="29"/>
      <c r="OF71" s="29"/>
      <c r="OG71" s="29"/>
      <c r="OH71" s="29"/>
      <c r="OI71" s="29"/>
      <c r="OJ71" s="29"/>
      <c r="OK71" s="29"/>
      <c r="OL71" s="29"/>
      <c r="OM71" s="29"/>
      <c r="ON71" s="29"/>
      <c r="OO71" s="29"/>
      <c r="OP71" s="29"/>
      <c r="OQ71" s="29"/>
      <c r="OR71" s="29"/>
      <c r="OS71" s="29"/>
      <c r="OT71" s="29"/>
      <c r="OU71" s="29"/>
      <c r="OV71" s="29"/>
      <c r="OW71" s="29"/>
      <c r="OX71" s="29"/>
      <c r="OY71" s="29"/>
      <c r="OZ71" s="29"/>
      <c r="PA71" s="29"/>
      <c r="PB71" s="29"/>
      <c r="PC71" s="29"/>
      <c r="PD71" s="29"/>
      <c r="PE71" s="29"/>
      <c r="PF71" s="29"/>
      <c r="PG71" s="29"/>
      <c r="PH71" s="29"/>
      <c r="PI71" s="29"/>
      <c r="PJ71" s="29"/>
      <c r="PK71" s="29"/>
      <c r="PL71" s="29"/>
      <c r="PM71" s="29"/>
      <c r="PN71" s="29"/>
      <c r="PO71" s="29"/>
      <c r="PP71" s="29"/>
      <c r="PQ71" s="29"/>
      <c r="PR71" s="29"/>
      <c r="PS71" s="29"/>
      <c r="PT71" s="29"/>
      <c r="PU71" s="29"/>
      <c r="PV71" s="29"/>
      <c r="PW71" s="29"/>
      <c r="PX71" s="29"/>
      <c r="PY71" s="29"/>
      <c r="PZ71" s="29"/>
      <c r="QA71" s="29"/>
      <c r="QB71" s="29"/>
      <c r="QC71" s="29"/>
      <c r="QD71" s="29"/>
      <c r="QE71" s="29"/>
      <c r="QF71" s="29"/>
      <c r="QG71" s="29"/>
      <c r="QH71" s="29"/>
      <c r="QI71" s="29"/>
      <c r="QJ71" s="29"/>
      <c r="QK71" s="29"/>
      <c r="QL71" s="29"/>
      <c r="QM71" s="29"/>
      <c r="QN71" s="29"/>
      <c r="QO71" s="29"/>
      <c r="QP71" s="29"/>
      <c r="QQ71" s="29"/>
      <c r="QR71" s="29"/>
      <c r="QS71" s="29"/>
      <c r="QT71" s="29"/>
      <c r="QU71" s="29"/>
      <c r="QV71" s="29"/>
      <c r="QW71" s="29"/>
      <c r="QX71" s="29"/>
      <c r="QY71" s="29"/>
      <c r="QZ71" s="29"/>
      <c r="RA71" s="29"/>
      <c r="RB71" s="29"/>
      <c r="RC71" s="29"/>
      <c r="RD71" s="29"/>
      <c r="RE71" s="29"/>
      <c r="RF71" s="29"/>
      <c r="RG71" s="29"/>
      <c r="RH71" s="29"/>
      <c r="RI71" s="29"/>
      <c r="RJ71" s="29"/>
      <c r="RK71" s="29"/>
      <c r="RL71" s="29"/>
      <c r="RM71" s="29"/>
      <c r="RN71" s="29"/>
      <c r="RO71" s="29"/>
      <c r="RP71" s="29"/>
      <c r="RQ71" s="29"/>
      <c r="RR71" s="29"/>
      <c r="RS71" s="29"/>
      <c r="RT71" s="29"/>
      <c r="RU71" s="29"/>
      <c r="RV71" s="29"/>
      <c r="RW71" s="29"/>
      <c r="RX71" s="29"/>
      <c r="RY71" s="29"/>
      <c r="RZ71" s="29"/>
      <c r="SA71" s="29"/>
      <c r="SB71" s="29"/>
      <c r="SC71" s="29"/>
      <c r="SD71" s="29"/>
      <c r="SE71" s="29"/>
      <c r="SF71" s="29"/>
      <c r="SG71" s="29"/>
      <c r="SH71" s="29"/>
      <c r="SI71" s="29"/>
      <c r="SJ71" s="29"/>
      <c r="SK71" s="29"/>
      <c r="SL71" s="29"/>
      <c r="SM71" s="29"/>
      <c r="SN71" s="29"/>
      <c r="SO71" s="29"/>
      <c r="SP71" s="29"/>
      <c r="SQ71" s="29"/>
      <c r="SR71" s="29"/>
      <c r="SS71" s="29"/>
      <c r="ST71" s="29"/>
      <c r="SU71" s="29"/>
      <c r="SV71" s="29"/>
      <c r="SW71" s="29"/>
      <c r="SX71" s="29"/>
      <c r="SY71" s="29"/>
      <c r="SZ71" s="29"/>
      <c r="TA71" s="29"/>
      <c r="TB71" s="29"/>
      <c r="TC71" s="29"/>
      <c r="TD71" s="29"/>
      <c r="TE71" s="29"/>
      <c r="TF71" s="29"/>
      <c r="TG71" s="29"/>
      <c r="TH71" s="29"/>
      <c r="TI71" s="29"/>
      <c r="TJ71" s="29"/>
      <c r="TK71" s="29"/>
      <c r="TL71" s="29"/>
      <c r="TM71" s="29"/>
      <c r="TN71" s="29"/>
      <c r="TO71" s="29"/>
    </row>
    <row r="72" spans="1:535" s="5" customFormat="1" ht="20.25" customHeight="1" x14ac:dyDescent="0.3">
      <c r="A72" s="29"/>
      <c r="B72" s="29"/>
      <c r="C72" s="29"/>
      <c r="D72" s="31"/>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c r="MM72" s="29"/>
      <c r="MN72" s="29"/>
      <c r="MO72" s="29"/>
      <c r="MP72" s="29"/>
      <c r="MQ72" s="29"/>
      <c r="MR72" s="29"/>
      <c r="MS72" s="29"/>
      <c r="MT72" s="29"/>
      <c r="MU72" s="29"/>
      <c r="MV72" s="29"/>
      <c r="MW72" s="29"/>
      <c r="MX72" s="29"/>
      <c r="MY72" s="29"/>
      <c r="MZ72" s="29"/>
      <c r="NA72" s="29"/>
      <c r="NB72" s="29"/>
      <c r="NC72" s="29"/>
      <c r="ND72" s="29"/>
      <c r="NE72" s="29"/>
      <c r="NF72" s="29"/>
      <c r="NG72" s="29"/>
      <c r="NH72" s="29"/>
      <c r="NI72" s="29"/>
      <c r="NJ72" s="29"/>
      <c r="NK72" s="29"/>
      <c r="NL72" s="29"/>
      <c r="NM72" s="29"/>
      <c r="NN72" s="29"/>
      <c r="NO72" s="29"/>
      <c r="NP72" s="29"/>
      <c r="NQ72" s="29"/>
      <c r="NR72" s="29"/>
      <c r="NS72" s="29"/>
      <c r="NT72" s="29"/>
      <c r="NU72" s="29"/>
      <c r="NV72" s="29"/>
      <c r="NW72" s="29"/>
      <c r="NX72" s="29"/>
      <c r="NY72" s="29"/>
      <c r="NZ72" s="29"/>
      <c r="OA72" s="29"/>
      <c r="OB72" s="29"/>
      <c r="OC72" s="29"/>
      <c r="OD72" s="29"/>
      <c r="OE72" s="29"/>
      <c r="OF72" s="29"/>
      <c r="OG72" s="29"/>
      <c r="OH72" s="29"/>
      <c r="OI72" s="29"/>
      <c r="OJ72" s="29"/>
      <c r="OK72" s="29"/>
      <c r="OL72" s="29"/>
      <c r="OM72" s="29"/>
      <c r="ON72" s="29"/>
      <c r="OO72" s="29"/>
      <c r="OP72" s="29"/>
      <c r="OQ72" s="29"/>
      <c r="OR72" s="29"/>
      <c r="OS72" s="29"/>
      <c r="OT72" s="29"/>
      <c r="OU72" s="29"/>
      <c r="OV72" s="29"/>
      <c r="OW72" s="29"/>
      <c r="OX72" s="29"/>
      <c r="OY72" s="29"/>
      <c r="OZ72" s="29"/>
      <c r="PA72" s="29"/>
      <c r="PB72" s="29"/>
      <c r="PC72" s="29"/>
      <c r="PD72" s="29"/>
      <c r="PE72" s="29"/>
      <c r="PF72" s="29"/>
      <c r="PG72" s="29"/>
      <c r="PH72" s="29"/>
      <c r="PI72" s="29"/>
      <c r="PJ72" s="29"/>
      <c r="PK72" s="29"/>
      <c r="PL72" s="29"/>
      <c r="PM72" s="29"/>
      <c r="PN72" s="29"/>
      <c r="PO72" s="29"/>
      <c r="PP72" s="29"/>
      <c r="PQ72" s="29"/>
      <c r="PR72" s="29"/>
      <c r="PS72" s="29"/>
      <c r="PT72" s="29"/>
      <c r="PU72" s="29"/>
      <c r="PV72" s="29"/>
      <c r="PW72" s="29"/>
      <c r="PX72" s="29"/>
      <c r="PY72" s="29"/>
      <c r="PZ72" s="29"/>
      <c r="QA72" s="29"/>
      <c r="QB72" s="29"/>
      <c r="QC72" s="29"/>
      <c r="QD72" s="29"/>
      <c r="QE72" s="29"/>
      <c r="QF72" s="29"/>
      <c r="QG72" s="29"/>
      <c r="QH72" s="29"/>
      <c r="QI72" s="29"/>
      <c r="QJ72" s="29"/>
      <c r="QK72" s="29"/>
      <c r="QL72" s="29"/>
      <c r="QM72" s="29"/>
      <c r="QN72" s="29"/>
      <c r="QO72" s="29"/>
      <c r="QP72" s="29"/>
      <c r="QQ72" s="29"/>
      <c r="QR72" s="29"/>
      <c r="QS72" s="29"/>
      <c r="QT72" s="29"/>
      <c r="QU72" s="29"/>
      <c r="QV72" s="29"/>
      <c r="QW72" s="29"/>
      <c r="QX72" s="29"/>
      <c r="QY72" s="29"/>
      <c r="QZ72" s="29"/>
      <c r="RA72" s="29"/>
      <c r="RB72" s="29"/>
      <c r="RC72" s="29"/>
      <c r="RD72" s="29"/>
      <c r="RE72" s="29"/>
      <c r="RF72" s="29"/>
      <c r="RG72" s="29"/>
      <c r="RH72" s="29"/>
      <c r="RI72" s="29"/>
      <c r="RJ72" s="29"/>
      <c r="RK72" s="29"/>
      <c r="RL72" s="29"/>
      <c r="RM72" s="29"/>
      <c r="RN72" s="29"/>
      <c r="RO72" s="29"/>
      <c r="RP72" s="29"/>
      <c r="RQ72" s="29"/>
      <c r="RR72" s="29"/>
      <c r="RS72" s="29"/>
      <c r="RT72" s="29"/>
      <c r="RU72" s="29"/>
      <c r="RV72" s="29"/>
      <c r="RW72" s="29"/>
      <c r="RX72" s="29"/>
      <c r="RY72" s="29"/>
      <c r="RZ72" s="29"/>
      <c r="SA72" s="29"/>
      <c r="SB72" s="29"/>
      <c r="SC72" s="29"/>
      <c r="SD72" s="29"/>
      <c r="SE72" s="29"/>
      <c r="SF72" s="29"/>
      <c r="SG72" s="29"/>
      <c r="SH72" s="29"/>
      <c r="SI72" s="29"/>
      <c r="SJ72" s="29"/>
      <c r="SK72" s="29"/>
      <c r="SL72" s="29"/>
      <c r="SM72" s="29"/>
      <c r="SN72" s="29"/>
      <c r="SO72" s="29"/>
      <c r="SP72" s="29"/>
      <c r="SQ72" s="29"/>
      <c r="SR72" s="29"/>
      <c r="SS72" s="29"/>
      <c r="ST72" s="29"/>
      <c r="SU72" s="29"/>
      <c r="SV72" s="29"/>
      <c r="SW72" s="29"/>
      <c r="SX72" s="29"/>
      <c r="SY72" s="29"/>
      <c r="SZ72" s="29"/>
      <c r="TA72" s="29"/>
      <c r="TB72" s="29"/>
      <c r="TC72" s="29"/>
      <c r="TD72" s="29"/>
      <c r="TE72" s="29"/>
      <c r="TF72" s="29"/>
      <c r="TG72" s="29"/>
      <c r="TH72" s="29"/>
      <c r="TI72" s="29"/>
      <c r="TJ72" s="29"/>
      <c r="TK72" s="29"/>
      <c r="TL72" s="29"/>
      <c r="TM72" s="29"/>
      <c r="TN72" s="29"/>
      <c r="TO72" s="29"/>
    </row>
    <row r="73" spans="1:535" s="5" customFormat="1" ht="20.25" customHeight="1" x14ac:dyDescent="0.3">
      <c r="A73" s="29"/>
      <c r="B73" s="29"/>
      <c r="C73" s="29"/>
      <c r="D73" s="31"/>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c r="MM73" s="29"/>
      <c r="MN73" s="29"/>
      <c r="MO73" s="29"/>
      <c r="MP73" s="29"/>
      <c r="MQ73" s="29"/>
      <c r="MR73" s="29"/>
      <c r="MS73" s="29"/>
      <c r="MT73" s="29"/>
      <c r="MU73" s="29"/>
      <c r="MV73" s="29"/>
      <c r="MW73" s="29"/>
      <c r="MX73" s="29"/>
      <c r="MY73" s="29"/>
      <c r="MZ73" s="29"/>
      <c r="NA73" s="29"/>
      <c r="NB73" s="29"/>
      <c r="NC73" s="29"/>
      <c r="ND73" s="29"/>
      <c r="NE73" s="29"/>
      <c r="NF73" s="29"/>
      <c r="NG73" s="29"/>
      <c r="NH73" s="29"/>
      <c r="NI73" s="29"/>
      <c r="NJ73" s="29"/>
      <c r="NK73" s="29"/>
      <c r="NL73" s="29"/>
      <c r="NM73" s="29"/>
      <c r="NN73" s="29"/>
      <c r="NO73" s="29"/>
      <c r="NP73" s="29"/>
      <c r="NQ73" s="29"/>
      <c r="NR73" s="29"/>
      <c r="NS73" s="29"/>
      <c r="NT73" s="29"/>
      <c r="NU73" s="29"/>
      <c r="NV73" s="29"/>
      <c r="NW73" s="29"/>
      <c r="NX73" s="29"/>
      <c r="NY73" s="29"/>
      <c r="NZ73" s="29"/>
      <c r="OA73" s="29"/>
      <c r="OB73" s="29"/>
      <c r="OC73" s="29"/>
      <c r="OD73" s="29"/>
      <c r="OE73" s="29"/>
      <c r="OF73" s="29"/>
      <c r="OG73" s="29"/>
      <c r="OH73" s="29"/>
      <c r="OI73" s="29"/>
      <c r="OJ73" s="29"/>
      <c r="OK73" s="29"/>
      <c r="OL73" s="29"/>
      <c r="OM73" s="29"/>
      <c r="ON73" s="29"/>
      <c r="OO73" s="29"/>
      <c r="OP73" s="29"/>
      <c r="OQ73" s="29"/>
      <c r="OR73" s="29"/>
      <c r="OS73" s="29"/>
      <c r="OT73" s="29"/>
      <c r="OU73" s="29"/>
      <c r="OV73" s="29"/>
      <c r="OW73" s="29"/>
      <c r="OX73" s="29"/>
      <c r="OY73" s="29"/>
      <c r="OZ73" s="29"/>
      <c r="PA73" s="29"/>
      <c r="PB73" s="29"/>
      <c r="PC73" s="29"/>
      <c r="PD73" s="29"/>
      <c r="PE73" s="29"/>
      <c r="PF73" s="29"/>
      <c r="PG73" s="29"/>
      <c r="PH73" s="29"/>
      <c r="PI73" s="29"/>
      <c r="PJ73" s="29"/>
      <c r="PK73" s="29"/>
      <c r="PL73" s="29"/>
      <c r="PM73" s="29"/>
      <c r="PN73" s="29"/>
      <c r="PO73" s="29"/>
      <c r="PP73" s="29"/>
      <c r="PQ73" s="29"/>
      <c r="PR73" s="29"/>
      <c r="PS73" s="29"/>
      <c r="PT73" s="29"/>
      <c r="PU73" s="29"/>
      <c r="PV73" s="29"/>
      <c r="PW73" s="29"/>
      <c r="PX73" s="29"/>
      <c r="PY73" s="29"/>
      <c r="PZ73" s="29"/>
      <c r="QA73" s="29"/>
      <c r="QB73" s="29"/>
      <c r="QC73" s="29"/>
      <c r="QD73" s="29"/>
      <c r="QE73" s="29"/>
      <c r="QF73" s="29"/>
      <c r="QG73" s="29"/>
      <c r="QH73" s="29"/>
      <c r="QI73" s="29"/>
      <c r="QJ73" s="29"/>
      <c r="QK73" s="29"/>
      <c r="QL73" s="29"/>
      <c r="QM73" s="29"/>
      <c r="QN73" s="29"/>
      <c r="QO73" s="29"/>
      <c r="QP73" s="29"/>
      <c r="QQ73" s="29"/>
      <c r="QR73" s="29"/>
      <c r="QS73" s="29"/>
      <c r="QT73" s="29"/>
      <c r="QU73" s="29"/>
      <c r="QV73" s="29"/>
      <c r="QW73" s="29"/>
      <c r="QX73" s="29"/>
      <c r="QY73" s="29"/>
      <c r="QZ73" s="29"/>
      <c r="RA73" s="29"/>
      <c r="RB73" s="29"/>
      <c r="RC73" s="29"/>
      <c r="RD73" s="29"/>
      <c r="RE73" s="29"/>
      <c r="RF73" s="29"/>
      <c r="RG73" s="29"/>
      <c r="RH73" s="29"/>
      <c r="RI73" s="29"/>
      <c r="RJ73" s="29"/>
      <c r="RK73" s="29"/>
      <c r="RL73" s="29"/>
      <c r="RM73" s="29"/>
      <c r="RN73" s="29"/>
      <c r="RO73" s="29"/>
      <c r="RP73" s="29"/>
      <c r="RQ73" s="29"/>
      <c r="RR73" s="29"/>
      <c r="RS73" s="29"/>
      <c r="RT73" s="29"/>
      <c r="RU73" s="29"/>
      <c r="RV73" s="29"/>
      <c r="RW73" s="29"/>
      <c r="RX73" s="29"/>
      <c r="RY73" s="29"/>
      <c r="RZ73" s="29"/>
      <c r="SA73" s="29"/>
      <c r="SB73" s="29"/>
      <c r="SC73" s="29"/>
      <c r="SD73" s="29"/>
      <c r="SE73" s="29"/>
      <c r="SF73" s="29"/>
      <c r="SG73" s="29"/>
      <c r="SH73" s="29"/>
      <c r="SI73" s="29"/>
      <c r="SJ73" s="29"/>
      <c r="SK73" s="29"/>
      <c r="SL73" s="29"/>
      <c r="SM73" s="29"/>
      <c r="SN73" s="29"/>
      <c r="SO73" s="29"/>
      <c r="SP73" s="29"/>
      <c r="SQ73" s="29"/>
      <c r="SR73" s="29"/>
      <c r="SS73" s="29"/>
      <c r="ST73" s="29"/>
      <c r="SU73" s="29"/>
      <c r="SV73" s="29"/>
      <c r="SW73" s="29"/>
      <c r="SX73" s="29"/>
      <c r="SY73" s="29"/>
      <c r="SZ73" s="29"/>
      <c r="TA73" s="29"/>
      <c r="TB73" s="29"/>
      <c r="TC73" s="29"/>
      <c r="TD73" s="29"/>
      <c r="TE73" s="29"/>
      <c r="TF73" s="29"/>
      <c r="TG73" s="29"/>
      <c r="TH73" s="29"/>
      <c r="TI73" s="29"/>
      <c r="TJ73" s="29"/>
      <c r="TK73" s="29"/>
      <c r="TL73" s="29"/>
      <c r="TM73" s="29"/>
      <c r="TN73" s="29"/>
      <c r="TO73" s="29"/>
    </row>
    <row r="74" spans="1:535" s="5" customFormat="1" ht="20.25" customHeight="1" x14ac:dyDescent="0.3">
      <c r="A74" s="29"/>
      <c r="B74" s="29"/>
      <c r="C74" s="29"/>
      <c r="D74" s="31"/>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c r="MM74" s="29"/>
      <c r="MN74" s="29"/>
      <c r="MO74" s="29"/>
      <c r="MP74" s="29"/>
      <c r="MQ74" s="29"/>
      <c r="MR74" s="29"/>
      <c r="MS74" s="29"/>
      <c r="MT74" s="29"/>
      <c r="MU74" s="29"/>
      <c r="MV74" s="29"/>
      <c r="MW74" s="29"/>
      <c r="MX74" s="29"/>
      <c r="MY74" s="29"/>
      <c r="MZ74" s="29"/>
      <c r="NA74" s="29"/>
      <c r="NB74" s="29"/>
      <c r="NC74" s="29"/>
      <c r="ND74" s="29"/>
      <c r="NE74" s="29"/>
      <c r="NF74" s="29"/>
      <c r="NG74" s="29"/>
      <c r="NH74" s="29"/>
      <c r="NI74" s="29"/>
      <c r="NJ74" s="29"/>
      <c r="NK74" s="29"/>
      <c r="NL74" s="29"/>
      <c r="NM74" s="29"/>
      <c r="NN74" s="29"/>
      <c r="NO74" s="29"/>
      <c r="NP74" s="29"/>
      <c r="NQ74" s="29"/>
      <c r="NR74" s="29"/>
      <c r="NS74" s="29"/>
      <c r="NT74" s="29"/>
      <c r="NU74" s="29"/>
      <c r="NV74" s="29"/>
      <c r="NW74" s="29"/>
      <c r="NX74" s="29"/>
      <c r="NY74" s="29"/>
      <c r="NZ74" s="29"/>
      <c r="OA74" s="29"/>
      <c r="OB74" s="29"/>
      <c r="OC74" s="29"/>
      <c r="OD74" s="29"/>
      <c r="OE74" s="29"/>
      <c r="OF74" s="29"/>
      <c r="OG74" s="29"/>
      <c r="OH74" s="29"/>
      <c r="OI74" s="29"/>
      <c r="OJ74" s="29"/>
      <c r="OK74" s="29"/>
      <c r="OL74" s="29"/>
      <c r="OM74" s="29"/>
      <c r="ON74" s="29"/>
      <c r="OO74" s="29"/>
      <c r="OP74" s="29"/>
      <c r="OQ74" s="29"/>
      <c r="OR74" s="29"/>
      <c r="OS74" s="29"/>
      <c r="OT74" s="29"/>
      <c r="OU74" s="29"/>
      <c r="OV74" s="29"/>
      <c r="OW74" s="29"/>
      <c r="OX74" s="29"/>
      <c r="OY74" s="29"/>
      <c r="OZ74" s="29"/>
      <c r="PA74" s="29"/>
      <c r="PB74" s="29"/>
      <c r="PC74" s="29"/>
      <c r="PD74" s="29"/>
      <c r="PE74" s="29"/>
      <c r="PF74" s="29"/>
      <c r="PG74" s="29"/>
      <c r="PH74" s="29"/>
      <c r="PI74" s="29"/>
      <c r="PJ74" s="29"/>
      <c r="PK74" s="29"/>
      <c r="PL74" s="29"/>
      <c r="PM74" s="29"/>
      <c r="PN74" s="29"/>
      <c r="PO74" s="29"/>
      <c r="PP74" s="29"/>
      <c r="PQ74" s="29"/>
      <c r="PR74" s="29"/>
      <c r="PS74" s="29"/>
      <c r="PT74" s="29"/>
      <c r="PU74" s="29"/>
      <c r="PV74" s="29"/>
      <c r="PW74" s="29"/>
      <c r="PX74" s="29"/>
      <c r="PY74" s="29"/>
      <c r="PZ74" s="29"/>
      <c r="QA74" s="29"/>
      <c r="QB74" s="29"/>
      <c r="QC74" s="29"/>
      <c r="QD74" s="29"/>
      <c r="QE74" s="29"/>
      <c r="QF74" s="29"/>
      <c r="QG74" s="29"/>
      <c r="QH74" s="29"/>
      <c r="QI74" s="29"/>
      <c r="QJ74" s="29"/>
      <c r="QK74" s="29"/>
      <c r="QL74" s="29"/>
      <c r="QM74" s="29"/>
      <c r="QN74" s="29"/>
      <c r="QO74" s="29"/>
      <c r="QP74" s="29"/>
      <c r="QQ74" s="29"/>
      <c r="QR74" s="29"/>
      <c r="QS74" s="29"/>
      <c r="QT74" s="29"/>
      <c r="QU74" s="29"/>
      <c r="QV74" s="29"/>
      <c r="QW74" s="29"/>
      <c r="QX74" s="29"/>
      <c r="QY74" s="29"/>
      <c r="QZ74" s="29"/>
      <c r="RA74" s="29"/>
      <c r="RB74" s="29"/>
      <c r="RC74" s="29"/>
      <c r="RD74" s="29"/>
      <c r="RE74" s="29"/>
      <c r="RF74" s="29"/>
      <c r="RG74" s="29"/>
      <c r="RH74" s="29"/>
      <c r="RI74" s="29"/>
      <c r="RJ74" s="29"/>
      <c r="RK74" s="29"/>
      <c r="RL74" s="29"/>
      <c r="RM74" s="29"/>
      <c r="RN74" s="29"/>
      <c r="RO74" s="29"/>
      <c r="RP74" s="29"/>
      <c r="RQ74" s="29"/>
      <c r="RR74" s="29"/>
      <c r="RS74" s="29"/>
      <c r="RT74" s="29"/>
      <c r="RU74" s="29"/>
      <c r="RV74" s="29"/>
      <c r="RW74" s="29"/>
      <c r="RX74" s="29"/>
      <c r="RY74" s="29"/>
      <c r="RZ74" s="29"/>
      <c r="SA74" s="29"/>
      <c r="SB74" s="29"/>
      <c r="SC74" s="29"/>
      <c r="SD74" s="29"/>
      <c r="SE74" s="29"/>
      <c r="SF74" s="29"/>
      <c r="SG74" s="29"/>
      <c r="SH74" s="29"/>
      <c r="SI74" s="29"/>
      <c r="SJ74" s="29"/>
      <c r="SK74" s="29"/>
      <c r="SL74" s="29"/>
      <c r="SM74" s="29"/>
      <c r="SN74" s="29"/>
      <c r="SO74" s="29"/>
      <c r="SP74" s="29"/>
      <c r="SQ74" s="29"/>
      <c r="SR74" s="29"/>
      <c r="SS74" s="29"/>
      <c r="ST74" s="29"/>
      <c r="SU74" s="29"/>
      <c r="SV74" s="29"/>
      <c r="SW74" s="29"/>
      <c r="SX74" s="29"/>
      <c r="SY74" s="29"/>
      <c r="SZ74" s="29"/>
      <c r="TA74" s="29"/>
      <c r="TB74" s="29"/>
      <c r="TC74" s="29"/>
      <c r="TD74" s="29"/>
      <c r="TE74" s="29"/>
      <c r="TF74" s="29"/>
      <c r="TG74" s="29"/>
      <c r="TH74" s="29"/>
      <c r="TI74" s="29"/>
      <c r="TJ74" s="29"/>
      <c r="TK74" s="29"/>
      <c r="TL74" s="29"/>
      <c r="TM74" s="29"/>
      <c r="TN74" s="29"/>
      <c r="TO74" s="29"/>
    </row>
    <row r="75" spans="1:535" s="5" customFormat="1" ht="20.25" customHeight="1" x14ac:dyDescent="0.3">
      <c r="A75" s="29"/>
      <c r="B75" s="29"/>
      <c r="C75" s="29"/>
      <c r="D75" s="31"/>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c r="MM75" s="29"/>
      <c r="MN75" s="29"/>
      <c r="MO75" s="29"/>
      <c r="MP75" s="29"/>
      <c r="MQ75" s="29"/>
      <c r="MR75" s="29"/>
      <c r="MS75" s="29"/>
      <c r="MT75" s="29"/>
      <c r="MU75" s="29"/>
      <c r="MV75" s="29"/>
      <c r="MW75" s="29"/>
      <c r="MX75" s="29"/>
      <c r="MY75" s="29"/>
      <c r="MZ75" s="29"/>
      <c r="NA75" s="29"/>
      <c r="NB75" s="29"/>
      <c r="NC75" s="29"/>
      <c r="ND75" s="29"/>
      <c r="NE75" s="29"/>
      <c r="NF75" s="29"/>
      <c r="NG75" s="29"/>
      <c r="NH75" s="29"/>
      <c r="NI75" s="29"/>
      <c r="NJ75" s="29"/>
      <c r="NK75" s="29"/>
      <c r="NL75" s="29"/>
      <c r="NM75" s="29"/>
      <c r="NN75" s="29"/>
      <c r="NO75" s="29"/>
      <c r="NP75" s="29"/>
      <c r="NQ75" s="29"/>
      <c r="NR75" s="29"/>
      <c r="NS75" s="29"/>
      <c r="NT75" s="29"/>
      <c r="NU75" s="29"/>
      <c r="NV75" s="29"/>
      <c r="NW75" s="29"/>
      <c r="NX75" s="29"/>
      <c r="NY75" s="29"/>
      <c r="NZ75" s="29"/>
      <c r="OA75" s="29"/>
      <c r="OB75" s="29"/>
      <c r="OC75" s="29"/>
      <c r="OD75" s="29"/>
      <c r="OE75" s="29"/>
      <c r="OF75" s="29"/>
      <c r="OG75" s="29"/>
      <c r="OH75" s="29"/>
      <c r="OI75" s="29"/>
      <c r="OJ75" s="29"/>
      <c r="OK75" s="29"/>
      <c r="OL75" s="29"/>
      <c r="OM75" s="29"/>
      <c r="ON75" s="29"/>
      <c r="OO75" s="29"/>
      <c r="OP75" s="29"/>
      <c r="OQ75" s="29"/>
      <c r="OR75" s="29"/>
      <c r="OS75" s="29"/>
      <c r="OT75" s="29"/>
      <c r="OU75" s="29"/>
      <c r="OV75" s="29"/>
      <c r="OW75" s="29"/>
      <c r="OX75" s="29"/>
      <c r="OY75" s="29"/>
      <c r="OZ75" s="29"/>
      <c r="PA75" s="29"/>
      <c r="PB75" s="29"/>
      <c r="PC75" s="29"/>
      <c r="PD75" s="29"/>
      <c r="PE75" s="29"/>
      <c r="PF75" s="29"/>
      <c r="PG75" s="29"/>
      <c r="PH75" s="29"/>
      <c r="PI75" s="29"/>
      <c r="PJ75" s="29"/>
      <c r="PK75" s="29"/>
      <c r="PL75" s="29"/>
      <c r="PM75" s="29"/>
      <c r="PN75" s="29"/>
      <c r="PO75" s="29"/>
      <c r="PP75" s="29"/>
      <c r="PQ75" s="29"/>
      <c r="PR75" s="29"/>
      <c r="PS75" s="29"/>
      <c r="PT75" s="29"/>
      <c r="PU75" s="29"/>
      <c r="PV75" s="29"/>
      <c r="PW75" s="29"/>
      <c r="PX75" s="29"/>
      <c r="PY75" s="29"/>
      <c r="PZ75" s="29"/>
      <c r="QA75" s="29"/>
      <c r="QB75" s="29"/>
      <c r="QC75" s="29"/>
      <c r="QD75" s="29"/>
      <c r="QE75" s="29"/>
      <c r="QF75" s="29"/>
      <c r="QG75" s="29"/>
      <c r="QH75" s="29"/>
      <c r="QI75" s="29"/>
      <c r="QJ75" s="29"/>
      <c r="QK75" s="29"/>
      <c r="QL75" s="29"/>
      <c r="QM75" s="29"/>
      <c r="QN75" s="29"/>
      <c r="QO75" s="29"/>
      <c r="QP75" s="29"/>
      <c r="QQ75" s="29"/>
      <c r="QR75" s="29"/>
      <c r="QS75" s="29"/>
      <c r="QT75" s="29"/>
      <c r="QU75" s="29"/>
      <c r="QV75" s="29"/>
      <c r="QW75" s="29"/>
      <c r="QX75" s="29"/>
      <c r="QY75" s="29"/>
      <c r="QZ75" s="29"/>
      <c r="RA75" s="29"/>
      <c r="RB75" s="29"/>
      <c r="RC75" s="29"/>
      <c r="RD75" s="29"/>
      <c r="RE75" s="29"/>
      <c r="RF75" s="29"/>
      <c r="RG75" s="29"/>
      <c r="RH75" s="29"/>
      <c r="RI75" s="29"/>
      <c r="RJ75" s="29"/>
      <c r="RK75" s="29"/>
      <c r="RL75" s="29"/>
      <c r="RM75" s="29"/>
      <c r="RN75" s="29"/>
      <c r="RO75" s="29"/>
      <c r="RP75" s="29"/>
      <c r="RQ75" s="29"/>
      <c r="RR75" s="29"/>
      <c r="RS75" s="29"/>
      <c r="RT75" s="29"/>
      <c r="RU75" s="29"/>
      <c r="RV75" s="29"/>
      <c r="RW75" s="29"/>
      <c r="RX75" s="29"/>
      <c r="RY75" s="29"/>
      <c r="RZ75" s="29"/>
      <c r="SA75" s="29"/>
      <c r="SB75" s="29"/>
      <c r="SC75" s="29"/>
      <c r="SD75" s="29"/>
      <c r="SE75" s="29"/>
      <c r="SF75" s="29"/>
      <c r="SG75" s="29"/>
      <c r="SH75" s="29"/>
      <c r="SI75" s="29"/>
      <c r="SJ75" s="29"/>
      <c r="SK75" s="29"/>
      <c r="SL75" s="29"/>
      <c r="SM75" s="29"/>
      <c r="SN75" s="29"/>
      <c r="SO75" s="29"/>
      <c r="SP75" s="29"/>
      <c r="SQ75" s="29"/>
      <c r="SR75" s="29"/>
      <c r="SS75" s="29"/>
      <c r="ST75" s="29"/>
      <c r="SU75" s="29"/>
      <c r="SV75" s="29"/>
      <c r="SW75" s="29"/>
      <c r="SX75" s="29"/>
      <c r="SY75" s="29"/>
      <c r="SZ75" s="29"/>
      <c r="TA75" s="29"/>
      <c r="TB75" s="29"/>
      <c r="TC75" s="29"/>
      <c r="TD75" s="29"/>
      <c r="TE75" s="29"/>
      <c r="TF75" s="29"/>
      <c r="TG75" s="29"/>
      <c r="TH75" s="29"/>
      <c r="TI75" s="29"/>
      <c r="TJ75" s="29"/>
      <c r="TK75" s="29"/>
      <c r="TL75" s="29"/>
      <c r="TM75" s="29"/>
      <c r="TN75" s="29"/>
      <c r="TO75" s="29"/>
    </row>
    <row r="76" spans="1:535" s="5" customFormat="1" ht="20.25" customHeight="1" x14ac:dyDescent="0.3">
      <c r="A76" s="29"/>
      <c r="B76" s="29"/>
      <c r="C76" s="29"/>
      <c r="D76" s="31"/>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c r="MM76" s="29"/>
      <c r="MN76" s="29"/>
      <c r="MO76" s="29"/>
      <c r="MP76" s="29"/>
      <c r="MQ76" s="29"/>
      <c r="MR76" s="29"/>
      <c r="MS76" s="29"/>
      <c r="MT76" s="29"/>
      <c r="MU76" s="29"/>
      <c r="MV76" s="29"/>
      <c r="MW76" s="29"/>
      <c r="MX76" s="29"/>
      <c r="MY76" s="29"/>
      <c r="MZ76" s="29"/>
      <c r="NA76" s="29"/>
      <c r="NB76" s="29"/>
      <c r="NC76" s="29"/>
      <c r="ND76" s="29"/>
      <c r="NE76" s="29"/>
      <c r="NF76" s="29"/>
      <c r="NG76" s="29"/>
      <c r="NH76" s="29"/>
      <c r="NI76" s="29"/>
      <c r="NJ76" s="29"/>
      <c r="NK76" s="29"/>
      <c r="NL76" s="29"/>
      <c r="NM76" s="29"/>
      <c r="NN76" s="29"/>
      <c r="NO76" s="29"/>
      <c r="NP76" s="29"/>
      <c r="NQ76" s="29"/>
      <c r="NR76" s="29"/>
      <c r="NS76" s="29"/>
      <c r="NT76" s="29"/>
      <c r="NU76" s="29"/>
      <c r="NV76" s="29"/>
      <c r="NW76" s="29"/>
      <c r="NX76" s="29"/>
      <c r="NY76" s="29"/>
      <c r="NZ76" s="29"/>
      <c r="OA76" s="29"/>
      <c r="OB76" s="29"/>
      <c r="OC76" s="29"/>
      <c r="OD76" s="29"/>
      <c r="OE76" s="29"/>
      <c r="OF76" s="29"/>
      <c r="OG76" s="29"/>
      <c r="OH76" s="29"/>
      <c r="OI76" s="29"/>
      <c r="OJ76" s="29"/>
      <c r="OK76" s="29"/>
      <c r="OL76" s="29"/>
      <c r="OM76" s="29"/>
      <c r="ON76" s="29"/>
      <c r="OO76" s="29"/>
      <c r="OP76" s="29"/>
      <c r="OQ76" s="29"/>
      <c r="OR76" s="29"/>
      <c r="OS76" s="29"/>
      <c r="OT76" s="29"/>
      <c r="OU76" s="29"/>
      <c r="OV76" s="29"/>
      <c r="OW76" s="29"/>
      <c r="OX76" s="29"/>
      <c r="OY76" s="29"/>
      <c r="OZ76" s="29"/>
      <c r="PA76" s="29"/>
      <c r="PB76" s="29"/>
      <c r="PC76" s="29"/>
      <c r="PD76" s="29"/>
      <c r="PE76" s="29"/>
      <c r="PF76" s="29"/>
      <c r="PG76" s="29"/>
      <c r="PH76" s="29"/>
      <c r="PI76" s="29"/>
      <c r="PJ76" s="29"/>
      <c r="PK76" s="29"/>
      <c r="PL76" s="29"/>
      <c r="PM76" s="29"/>
      <c r="PN76" s="29"/>
      <c r="PO76" s="29"/>
      <c r="PP76" s="29"/>
      <c r="PQ76" s="29"/>
      <c r="PR76" s="29"/>
      <c r="PS76" s="29"/>
      <c r="PT76" s="29"/>
      <c r="PU76" s="29"/>
      <c r="PV76" s="29"/>
      <c r="PW76" s="29"/>
      <c r="PX76" s="29"/>
      <c r="PY76" s="29"/>
      <c r="PZ76" s="29"/>
      <c r="QA76" s="29"/>
      <c r="QB76" s="29"/>
      <c r="QC76" s="29"/>
      <c r="QD76" s="29"/>
      <c r="QE76" s="29"/>
      <c r="QF76" s="29"/>
      <c r="QG76" s="29"/>
      <c r="QH76" s="29"/>
      <c r="QI76" s="29"/>
      <c r="QJ76" s="29"/>
      <c r="QK76" s="29"/>
      <c r="QL76" s="29"/>
      <c r="QM76" s="29"/>
      <c r="QN76" s="29"/>
      <c r="QO76" s="29"/>
      <c r="QP76" s="29"/>
      <c r="QQ76" s="29"/>
      <c r="QR76" s="29"/>
      <c r="QS76" s="29"/>
      <c r="QT76" s="29"/>
      <c r="QU76" s="29"/>
      <c r="QV76" s="29"/>
      <c r="QW76" s="29"/>
      <c r="QX76" s="29"/>
      <c r="QY76" s="29"/>
      <c r="QZ76" s="29"/>
      <c r="RA76" s="29"/>
      <c r="RB76" s="29"/>
      <c r="RC76" s="29"/>
      <c r="RD76" s="29"/>
      <c r="RE76" s="29"/>
      <c r="RF76" s="29"/>
      <c r="RG76" s="29"/>
      <c r="RH76" s="29"/>
      <c r="RI76" s="29"/>
      <c r="RJ76" s="29"/>
      <c r="RK76" s="29"/>
      <c r="RL76" s="29"/>
      <c r="RM76" s="29"/>
      <c r="RN76" s="29"/>
      <c r="RO76" s="29"/>
      <c r="RP76" s="29"/>
      <c r="RQ76" s="29"/>
      <c r="RR76" s="29"/>
      <c r="RS76" s="29"/>
      <c r="RT76" s="29"/>
      <c r="RU76" s="29"/>
      <c r="RV76" s="29"/>
      <c r="RW76" s="29"/>
      <c r="RX76" s="29"/>
      <c r="RY76" s="29"/>
      <c r="RZ76" s="29"/>
      <c r="SA76" s="29"/>
      <c r="SB76" s="29"/>
      <c r="SC76" s="29"/>
      <c r="SD76" s="29"/>
      <c r="SE76" s="29"/>
      <c r="SF76" s="29"/>
      <c r="SG76" s="29"/>
      <c r="SH76" s="29"/>
      <c r="SI76" s="29"/>
      <c r="SJ76" s="29"/>
      <c r="SK76" s="29"/>
      <c r="SL76" s="29"/>
      <c r="SM76" s="29"/>
      <c r="SN76" s="29"/>
      <c r="SO76" s="29"/>
      <c r="SP76" s="29"/>
      <c r="SQ76" s="29"/>
      <c r="SR76" s="29"/>
      <c r="SS76" s="29"/>
      <c r="ST76" s="29"/>
      <c r="SU76" s="29"/>
      <c r="SV76" s="29"/>
      <c r="SW76" s="29"/>
      <c r="SX76" s="29"/>
      <c r="SY76" s="29"/>
      <c r="SZ76" s="29"/>
      <c r="TA76" s="29"/>
      <c r="TB76" s="29"/>
      <c r="TC76" s="29"/>
      <c r="TD76" s="29"/>
      <c r="TE76" s="29"/>
      <c r="TF76" s="29"/>
      <c r="TG76" s="29"/>
      <c r="TH76" s="29"/>
      <c r="TI76" s="29"/>
      <c r="TJ76" s="29"/>
      <c r="TK76" s="29"/>
      <c r="TL76" s="29"/>
      <c r="TM76" s="29"/>
      <c r="TN76" s="29"/>
      <c r="TO76" s="29"/>
    </row>
    <row r="77" spans="1:535" s="5" customFormat="1" ht="20.25" customHeight="1" x14ac:dyDescent="0.3">
      <c r="A77" s="29"/>
      <c r="B77" s="29"/>
      <c r="C77" s="29"/>
      <c r="D77" s="31"/>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c r="MM77" s="29"/>
      <c r="MN77" s="29"/>
      <c r="MO77" s="29"/>
      <c r="MP77" s="29"/>
      <c r="MQ77" s="29"/>
      <c r="MR77" s="29"/>
      <c r="MS77" s="29"/>
      <c r="MT77" s="29"/>
      <c r="MU77" s="29"/>
      <c r="MV77" s="29"/>
      <c r="MW77" s="29"/>
      <c r="MX77" s="29"/>
      <c r="MY77" s="29"/>
      <c r="MZ77" s="29"/>
      <c r="NA77" s="29"/>
      <c r="NB77" s="29"/>
      <c r="NC77" s="29"/>
      <c r="ND77" s="29"/>
      <c r="NE77" s="29"/>
      <c r="NF77" s="29"/>
      <c r="NG77" s="29"/>
      <c r="NH77" s="29"/>
      <c r="NI77" s="29"/>
      <c r="NJ77" s="29"/>
      <c r="NK77" s="29"/>
      <c r="NL77" s="29"/>
      <c r="NM77" s="29"/>
      <c r="NN77" s="29"/>
      <c r="NO77" s="29"/>
      <c r="NP77" s="29"/>
      <c r="NQ77" s="29"/>
      <c r="NR77" s="29"/>
      <c r="NS77" s="29"/>
      <c r="NT77" s="29"/>
      <c r="NU77" s="29"/>
      <c r="NV77" s="29"/>
      <c r="NW77" s="29"/>
      <c r="NX77" s="29"/>
      <c r="NY77" s="29"/>
      <c r="NZ77" s="29"/>
      <c r="OA77" s="29"/>
      <c r="OB77" s="29"/>
      <c r="OC77" s="29"/>
      <c r="OD77" s="29"/>
      <c r="OE77" s="29"/>
      <c r="OF77" s="29"/>
      <c r="OG77" s="29"/>
      <c r="OH77" s="29"/>
      <c r="OI77" s="29"/>
      <c r="OJ77" s="29"/>
      <c r="OK77" s="29"/>
      <c r="OL77" s="29"/>
      <c r="OM77" s="29"/>
      <c r="ON77" s="29"/>
      <c r="OO77" s="29"/>
      <c r="OP77" s="29"/>
      <c r="OQ77" s="29"/>
      <c r="OR77" s="29"/>
      <c r="OS77" s="29"/>
      <c r="OT77" s="29"/>
      <c r="OU77" s="29"/>
      <c r="OV77" s="29"/>
      <c r="OW77" s="29"/>
      <c r="OX77" s="29"/>
      <c r="OY77" s="29"/>
      <c r="OZ77" s="29"/>
      <c r="PA77" s="29"/>
      <c r="PB77" s="29"/>
      <c r="PC77" s="29"/>
      <c r="PD77" s="29"/>
      <c r="PE77" s="29"/>
      <c r="PF77" s="29"/>
      <c r="PG77" s="29"/>
      <c r="PH77" s="29"/>
      <c r="PI77" s="29"/>
      <c r="PJ77" s="29"/>
      <c r="PK77" s="29"/>
      <c r="PL77" s="29"/>
      <c r="PM77" s="29"/>
      <c r="PN77" s="29"/>
      <c r="PO77" s="29"/>
      <c r="PP77" s="29"/>
      <c r="PQ77" s="29"/>
      <c r="PR77" s="29"/>
      <c r="PS77" s="29"/>
      <c r="PT77" s="29"/>
      <c r="PU77" s="29"/>
      <c r="PV77" s="29"/>
      <c r="PW77" s="29"/>
      <c r="PX77" s="29"/>
      <c r="PY77" s="29"/>
      <c r="PZ77" s="29"/>
      <c r="QA77" s="29"/>
      <c r="QB77" s="29"/>
      <c r="QC77" s="29"/>
      <c r="QD77" s="29"/>
      <c r="QE77" s="29"/>
      <c r="QF77" s="29"/>
      <c r="QG77" s="29"/>
      <c r="QH77" s="29"/>
      <c r="QI77" s="29"/>
      <c r="QJ77" s="29"/>
      <c r="QK77" s="29"/>
      <c r="QL77" s="29"/>
      <c r="QM77" s="29"/>
      <c r="QN77" s="29"/>
      <c r="QO77" s="29"/>
      <c r="QP77" s="29"/>
      <c r="QQ77" s="29"/>
      <c r="QR77" s="29"/>
      <c r="QS77" s="29"/>
      <c r="QT77" s="29"/>
      <c r="QU77" s="29"/>
      <c r="QV77" s="29"/>
      <c r="QW77" s="29"/>
      <c r="QX77" s="29"/>
      <c r="QY77" s="29"/>
      <c r="QZ77" s="29"/>
      <c r="RA77" s="29"/>
      <c r="RB77" s="29"/>
      <c r="RC77" s="29"/>
      <c r="RD77" s="29"/>
      <c r="RE77" s="29"/>
      <c r="RF77" s="29"/>
      <c r="RG77" s="29"/>
      <c r="RH77" s="29"/>
      <c r="RI77" s="29"/>
      <c r="RJ77" s="29"/>
      <c r="RK77" s="29"/>
      <c r="RL77" s="29"/>
      <c r="RM77" s="29"/>
      <c r="RN77" s="29"/>
      <c r="RO77" s="29"/>
      <c r="RP77" s="29"/>
      <c r="RQ77" s="29"/>
      <c r="RR77" s="29"/>
      <c r="RS77" s="29"/>
      <c r="RT77" s="29"/>
      <c r="RU77" s="29"/>
      <c r="RV77" s="29"/>
      <c r="RW77" s="29"/>
      <c r="RX77" s="29"/>
      <c r="RY77" s="29"/>
      <c r="RZ77" s="29"/>
      <c r="SA77" s="29"/>
      <c r="SB77" s="29"/>
      <c r="SC77" s="29"/>
      <c r="SD77" s="29"/>
      <c r="SE77" s="29"/>
      <c r="SF77" s="29"/>
      <c r="SG77" s="29"/>
      <c r="SH77" s="29"/>
      <c r="SI77" s="29"/>
      <c r="SJ77" s="29"/>
      <c r="SK77" s="29"/>
      <c r="SL77" s="29"/>
      <c r="SM77" s="29"/>
      <c r="SN77" s="29"/>
      <c r="SO77" s="29"/>
      <c r="SP77" s="29"/>
      <c r="SQ77" s="29"/>
      <c r="SR77" s="29"/>
      <c r="SS77" s="29"/>
      <c r="ST77" s="29"/>
      <c r="SU77" s="29"/>
      <c r="SV77" s="29"/>
      <c r="SW77" s="29"/>
      <c r="SX77" s="29"/>
      <c r="SY77" s="29"/>
      <c r="SZ77" s="29"/>
      <c r="TA77" s="29"/>
      <c r="TB77" s="29"/>
      <c r="TC77" s="29"/>
      <c r="TD77" s="29"/>
      <c r="TE77" s="29"/>
      <c r="TF77" s="29"/>
      <c r="TG77" s="29"/>
      <c r="TH77" s="29"/>
      <c r="TI77" s="29"/>
      <c r="TJ77" s="29"/>
      <c r="TK77" s="29"/>
      <c r="TL77" s="29"/>
      <c r="TM77" s="29"/>
      <c r="TN77" s="29"/>
      <c r="TO77" s="29"/>
    </row>
    <row r="78" spans="1:535" s="5" customFormat="1" ht="20.25" customHeight="1" x14ac:dyDescent="0.3">
      <c r="A78" s="29"/>
      <c r="B78" s="29"/>
      <c r="C78" s="29"/>
      <c r="D78" s="31"/>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c r="MM78" s="29"/>
      <c r="MN78" s="29"/>
      <c r="MO78" s="29"/>
      <c r="MP78" s="29"/>
      <c r="MQ78" s="29"/>
      <c r="MR78" s="29"/>
      <c r="MS78" s="29"/>
      <c r="MT78" s="29"/>
      <c r="MU78" s="29"/>
      <c r="MV78" s="29"/>
      <c r="MW78" s="29"/>
      <c r="MX78" s="29"/>
      <c r="MY78" s="29"/>
      <c r="MZ78" s="29"/>
      <c r="NA78" s="29"/>
      <c r="NB78" s="29"/>
      <c r="NC78" s="29"/>
      <c r="ND78" s="29"/>
      <c r="NE78" s="29"/>
      <c r="NF78" s="29"/>
      <c r="NG78" s="29"/>
      <c r="NH78" s="29"/>
      <c r="NI78" s="29"/>
      <c r="NJ78" s="29"/>
      <c r="NK78" s="29"/>
      <c r="NL78" s="29"/>
      <c r="NM78" s="29"/>
      <c r="NN78" s="29"/>
      <c r="NO78" s="29"/>
      <c r="NP78" s="29"/>
      <c r="NQ78" s="29"/>
      <c r="NR78" s="29"/>
      <c r="NS78" s="29"/>
      <c r="NT78" s="29"/>
      <c r="NU78" s="29"/>
      <c r="NV78" s="29"/>
      <c r="NW78" s="29"/>
      <c r="NX78" s="29"/>
      <c r="NY78" s="29"/>
      <c r="NZ78" s="29"/>
      <c r="OA78" s="29"/>
      <c r="OB78" s="29"/>
      <c r="OC78" s="29"/>
      <c r="OD78" s="29"/>
      <c r="OE78" s="29"/>
      <c r="OF78" s="29"/>
      <c r="OG78" s="29"/>
      <c r="OH78" s="29"/>
      <c r="OI78" s="29"/>
      <c r="OJ78" s="29"/>
      <c r="OK78" s="29"/>
      <c r="OL78" s="29"/>
      <c r="OM78" s="29"/>
      <c r="ON78" s="29"/>
      <c r="OO78" s="29"/>
      <c r="OP78" s="29"/>
      <c r="OQ78" s="29"/>
      <c r="OR78" s="29"/>
      <c r="OS78" s="29"/>
      <c r="OT78" s="29"/>
      <c r="OU78" s="29"/>
      <c r="OV78" s="29"/>
      <c r="OW78" s="29"/>
      <c r="OX78" s="29"/>
      <c r="OY78" s="29"/>
      <c r="OZ78" s="29"/>
      <c r="PA78" s="29"/>
      <c r="PB78" s="29"/>
      <c r="PC78" s="29"/>
      <c r="PD78" s="29"/>
      <c r="PE78" s="29"/>
      <c r="PF78" s="29"/>
      <c r="PG78" s="29"/>
      <c r="PH78" s="29"/>
      <c r="PI78" s="29"/>
      <c r="PJ78" s="29"/>
      <c r="PK78" s="29"/>
      <c r="PL78" s="29"/>
      <c r="PM78" s="29"/>
      <c r="PN78" s="29"/>
      <c r="PO78" s="29"/>
      <c r="PP78" s="29"/>
      <c r="PQ78" s="29"/>
      <c r="PR78" s="29"/>
      <c r="PS78" s="29"/>
      <c r="PT78" s="29"/>
      <c r="PU78" s="29"/>
      <c r="PV78" s="29"/>
      <c r="PW78" s="29"/>
      <c r="PX78" s="29"/>
      <c r="PY78" s="29"/>
      <c r="PZ78" s="29"/>
      <c r="QA78" s="29"/>
      <c r="QB78" s="29"/>
      <c r="QC78" s="29"/>
      <c r="QD78" s="29"/>
      <c r="QE78" s="29"/>
      <c r="QF78" s="29"/>
      <c r="QG78" s="29"/>
      <c r="QH78" s="29"/>
      <c r="QI78" s="29"/>
      <c r="QJ78" s="29"/>
      <c r="QK78" s="29"/>
      <c r="QL78" s="29"/>
      <c r="QM78" s="29"/>
      <c r="QN78" s="29"/>
      <c r="QO78" s="29"/>
      <c r="QP78" s="29"/>
      <c r="QQ78" s="29"/>
      <c r="QR78" s="29"/>
      <c r="QS78" s="29"/>
      <c r="QT78" s="29"/>
      <c r="QU78" s="29"/>
      <c r="QV78" s="29"/>
      <c r="QW78" s="29"/>
      <c r="QX78" s="29"/>
      <c r="QY78" s="29"/>
      <c r="QZ78" s="29"/>
      <c r="RA78" s="29"/>
      <c r="RB78" s="29"/>
      <c r="RC78" s="29"/>
      <c r="RD78" s="29"/>
      <c r="RE78" s="29"/>
      <c r="RF78" s="29"/>
      <c r="RG78" s="29"/>
      <c r="RH78" s="29"/>
      <c r="RI78" s="29"/>
      <c r="RJ78" s="29"/>
      <c r="RK78" s="29"/>
      <c r="RL78" s="29"/>
      <c r="RM78" s="29"/>
      <c r="RN78" s="29"/>
      <c r="RO78" s="29"/>
      <c r="RP78" s="29"/>
      <c r="RQ78" s="29"/>
      <c r="RR78" s="29"/>
      <c r="RS78" s="29"/>
      <c r="RT78" s="29"/>
      <c r="RU78" s="29"/>
      <c r="RV78" s="29"/>
      <c r="RW78" s="29"/>
      <c r="RX78" s="29"/>
      <c r="RY78" s="29"/>
      <c r="RZ78" s="29"/>
      <c r="SA78" s="29"/>
      <c r="SB78" s="29"/>
      <c r="SC78" s="29"/>
      <c r="SD78" s="29"/>
      <c r="SE78" s="29"/>
      <c r="SF78" s="29"/>
      <c r="SG78" s="29"/>
      <c r="SH78" s="29"/>
      <c r="SI78" s="29"/>
      <c r="SJ78" s="29"/>
      <c r="SK78" s="29"/>
      <c r="SL78" s="29"/>
      <c r="SM78" s="29"/>
      <c r="SN78" s="29"/>
      <c r="SO78" s="29"/>
      <c r="SP78" s="29"/>
      <c r="SQ78" s="29"/>
      <c r="SR78" s="29"/>
      <c r="SS78" s="29"/>
      <c r="ST78" s="29"/>
      <c r="SU78" s="29"/>
      <c r="SV78" s="29"/>
      <c r="SW78" s="29"/>
      <c r="SX78" s="29"/>
      <c r="SY78" s="29"/>
      <c r="SZ78" s="29"/>
      <c r="TA78" s="29"/>
      <c r="TB78" s="29"/>
      <c r="TC78" s="29"/>
      <c r="TD78" s="29"/>
      <c r="TE78" s="29"/>
      <c r="TF78" s="29"/>
      <c r="TG78" s="29"/>
      <c r="TH78" s="29"/>
      <c r="TI78" s="29"/>
      <c r="TJ78" s="29"/>
      <c r="TK78" s="29"/>
      <c r="TL78" s="29"/>
      <c r="TM78" s="29"/>
      <c r="TN78" s="29"/>
      <c r="TO78" s="29"/>
    </row>
    <row r="79" spans="1:535" s="5" customFormat="1" ht="20.25" customHeight="1" x14ac:dyDescent="0.3">
      <c r="A79" s="29"/>
      <c r="B79" s="29"/>
      <c r="C79" s="29"/>
      <c r="D79" s="31"/>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c r="MM79" s="29"/>
      <c r="MN79" s="29"/>
      <c r="MO79" s="29"/>
      <c r="MP79" s="29"/>
      <c r="MQ79" s="29"/>
      <c r="MR79" s="29"/>
      <c r="MS79" s="29"/>
      <c r="MT79" s="29"/>
      <c r="MU79" s="29"/>
      <c r="MV79" s="29"/>
      <c r="MW79" s="29"/>
      <c r="MX79" s="29"/>
      <c r="MY79" s="29"/>
      <c r="MZ79" s="29"/>
      <c r="NA79" s="29"/>
      <c r="NB79" s="29"/>
      <c r="NC79" s="29"/>
      <c r="ND79" s="29"/>
      <c r="NE79" s="29"/>
      <c r="NF79" s="29"/>
      <c r="NG79" s="29"/>
      <c r="NH79" s="29"/>
      <c r="NI79" s="29"/>
      <c r="NJ79" s="29"/>
      <c r="NK79" s="29"/>
      <c r="NL79" s="29"/>
      <c r="NM79" s="29"/>
      <c r="NN79" s="29"/>
      <c r="NO79" s="29"/>
      <c r="NP79" s="29"/>
      <c r="NQ79" s="29"/>
      <c r="NR79" s="29"/>
      <c r="NS79" s="29"/>
      <c r="NT79" s="29"/>
      <c r="NU79" s="29"/>
      <c r="NV79" s="29"/>
      <c r="NW79" s="29"/>
      <c r="NX79" s="29"/>
      <c r="NY79" s="29"/>
      <c r="NZ79" s="29"/>
      <c r="OA79" s="29"/>
      <c r="OB79" s="29"/>
      <c r="OC79" s="29"/>
      <c r="OD79" s="29"/>
      <c r="OE79" s="29"/>
      <c r="OF79" s="29"/>
      <c r="OG79" s="29"/>
      <c r="OH79" s="29"/>
      <c r="OI79" s="29"/>
      <c r="OJ79" s="29"/>
      <c r="OK79" s="29"/>
      <c r="OL79" s="29"/>
      <c r="OM79" s="29"/>
      <c r="ON79" s="29"/>
      <c r="OO79" s="29"/>
      <c r="OP79" s="29"/>
      <c r="OQ79" s="29"/>
      <c r="OR79" s="29"/>
      <c r="OS79" s="29"/>
      <c r="OT79" s="29"/>
      <c r="OU79" s="29"/>
      <c r="OV79" s="29"/>
      <c r="OW79" s="29"/>
      <c r="OX79" s="29"/>
      <c r="OY79" s="29"/>
      <c r="OZ79" s="29"/>
      <c r="PA79" s="29"/>
      <c r="PB79" s="29"/>
      <c r="PC79" s="29"/>
      <c r="PD79" s="29"/>
      <c r="PE79" s="29"/>
      <c r="PF79" s="29"/>
      <c r="PG79" s="29"/>
      <c r="PH79" s="29"/>
      <c r="PI79" s="29"/>
      <c r="PJ79" s="29"/>
      <c r="PK79" s="29"/>
      <c r="PL79" s="29"/>
      <c r="PM79" s="29"/>
      <c r="PN79" s="29"/>
      <c r="PO79" s="29"/>
      <c r="PP79" s="29"/>
      <c r="PQ79" s="29"/>
      <c r="PR79" s="29"/>
      <c r="PS79" s="29"/>
      <c r="PT79" s="29"/>
      <c r="PU79" s="29"/>
      <c r="PV79" s="29"/>
      <c r="PW79" s="29"/>
      <c r="PX79" s="29"/>
      <c r="PY79" s="29"/>
      <c r="PZ79" s="29"/>
      <c r="QA79" s="29"/>
      <c r="QB79" s="29"/>
      <c r="QC79" s="29"/>
      <c r="QD79" s="29"/>
      <c r="QE79" s="29"/>
      <c r="QF79" s="29"/>
      <c r="QG79" s="29"/>
      <c r="QH79" s="29"/>
      <c r="QI79" s="29"/>
      <c r="QJ79" s="29"/>
      <c r="QK79" s="29"/>
      <c r="QL79" s="29"/>
      <c r="QM79" s="29"/>
      <c r="QN79" s="29"/>
      <c r="QO79" s="29"/>
      <c r="QP79" s="29"/>
      <c r="QQ79" s="29"/>
      <c r="QR79" s="29"/>
      <c r="QS79" s="29"/>
      <c r="QT79" s="29"/>
      <c r="QU79" s="29"/>
      <c r="QV79" s="29"/>
      <c r="QW79" s="29"/>
      <c r="QX79" s="29"/>
      <c r="QY79" s="29"/>
      <c r="QZ79" s="29"/>
      <c r="RA79" s="29"/>
      <c r="RB79" s="29"/>
      <c r="RC79" s="29"/>
      <c r="RD79" s="29"/>
      <c r="RE79" s="29"/>
      <c r="RF79" s="29"/>
      <c r="RG79" s="29"/>
      <c r="RH79" s="29"/>
      <c r="RI79" s="29"/>
      <c r="RJ79" s="29"/>
      <c r="RK79" s="29"/>
      <c r="RL79" s="29"/>
      <c r="RM79" s="29"/>
      <c r="RN79" s="29"/>
      <c r="RO79" s="29"/>
      <c r="RP79" s="29"/>
      <c r="RQ79" s="29"/>
      <c r="RR79" s="29"/>
      <c r="RS79" s="29"/>
      <c r="RT79" s="29"/>
      <c r="RU79" s="29"/>
      <c r="RV79" s="29"/>
      <c r="RW79" s="29"/>
      <c r="RX79" s="29"/>
      <c r="RY79" s="29"/>
      <c r="RZ79" s="29"/>
      <c r="SA79" s="29"/>
      <c r="SB79" s="29"/>
      <c r="SC79" s="29"/>
      <c r="SD79" s="29"/>
      <c r="SE79" s="29"/>
      <c r="SF79" s="29"/>
      <c r="SG79" s="29"/>
      <c r="SH79" s="29"/>
      <c r="SI79" s="29"/>
      <c r="SJ79" s="29"/>
      <c r="SK79" s="29"/>
      <c r="SL79" s="29"/>
      <c r="SM79" s="29"/>
      <c r="SN79" s="29"/>
      <c r="SO79" s="29"/>
      <c r="SP79" s="29"/>
      <c r="SQ79" s="29"/>
      <c r="SR79" s="29"/>
      <c r="SS79" s="29"/>
      <c r="ST79" s="29"/>
      <c r="SU79" s="29"/>
      <c r="SV79" s="29"/>
      <c r="SW79" s="29"/>
      <c r="SX79" s="29"/>
      <c r="SY79" s="29"/>
      <c r="SZ79" s="29"/>
      <c r="TA79" s="29"/>
      <c r="TB79" s="29"/>
      <c r="TC79" s="29"/>
      <c r="TD79" s="29"/>
      <c r="TE79" s="29"/>
      <c r="TF79" s="29"/>
      <c r="TG79" s="29"/>
      <c r="TH79" s="29"/>
      <c r="TI79" s="29"/>
      <c r="TJ79" s="29"/>
      <c r="TK79" s="29"/>
      <c r="TL79" s="29"/>
      <c r="TM79" s="29"/>
      <c r="TN79" s="29"/>
      <c r="TO79" s="29"/>
    </row>
    <row r="80" spans="1:535" s="5" customFormat="1" ht="20.25" customHeight="1" x14ac:dyDescent="0.3">
      <c r="A80" s="29"/>
      <c r="B80" s="29"/>
      <c r="C80" s="29"/>
      <c r="D80" s="31"/>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c r="MM80" s="29"/>
      <c r="MN80" s="29"/>
      <c r="MO80" s="29"/>
      <c r="MP80" s="29"/>
      <c r="MQ80" s="29"/>
      <c r="MR80" s="29"/>
      <c r="MS80" s="29"/>
      <c r="MT80" s="29"/>
      <c r="MU80" s="29"/>
      <c r="MV80" s="29"/>
      <c r="MW80" s="29"/>
      <c r="MX80" s="29"/>
      <c r="MY80" s="29"/>
      <c r="MZ80" s="29"/>
      <c r="NA80" s="29"/>
      <c r="NB80" s="29"/>
      <c r="NC80" s="29"/>
      <c r="ND80" s="29"/>
      <c r="NE80" s="29"/>
      <c r="NF80" s="29"/>
      <c r="NG80" s="29"/>
      <c r="NH80" s="29"/>
      <c r="NI80" s="29"/>
      <c r="NJ80" s="29"/>
      <c r="NK80" s="29"/>
      <c r="NL80" s="29"/>
      <c r="NM80" s="29"/>
      <c r="NN80" s="29"/>
      <c r="NO80" s="29"/>
      <c r="NP80" s="29"/>
      <c r="NQ80" s="29"/>
      <c r="NR80" s="29"/>
      <c r="NS80" s="29"/>
      <c r="NT80" s="29"/>
      <c r="NU80" s="29"/>
      <c r="NV80" s="29"/>
      <c r="NW80" s="29"/>
      <c r="NX80" s="29"/>
      <c r="NY80" s="29"/>
      <c r="NZ80" s="29"/>
      <c r="OA80" s="29"/>
      <c r="OB80" s="29"/>
      <c r="OC80" s="29"/>
      <c r="OD80" s="29"/>
      <c r="OE80" s="29"/>
      <c r="OF80" s="29"/>
      <c r="OG80" s="29"/>
      <c r="OH80" s="29"/>
      <c r="OI80" s="29"/>
      <c r="OJ80" s="29"/>
      <c r="OK80" s="29"/>
      <c r="OL80" s="29"/>
      <c r="OM80" s="29"/>
      <c r="ON80" s="29"/>
      <c r="OO80" s="29"/>
      <c r="OP80" s="29"/>
      <c r="OQ80" s="29"/>
      <c r="OR80" s="29"/>
      <c r="OS80" s="29"/>
      <c r="OT80" s="29"/>
      <c r="OU80" s="29"/>
      <c r="OV80" s="29"/>
      <c r="OW80" s="29"/>
      <c r="OX80" s="29"/>
      <c r="OY80" s="29"/>
      <c r="OZ80" s="29"/>
      <c r="PA80" s="29"/>
      <c r="PB80" s="29"/>
      <c r="PC80" s="29"/>
      <c r="PD80" s="29"/>
      <c r="PE80" s="29"/>
      <c r="PF80" s="29"/>
      <c r="PG80" s="29"/>
      <c r="PH80" s="29"/>
      <c r="PI80" s="29"/>
      <c r="PJ80" s="29"/>
      <c r="PK80" s="29"/>
      <c r="PL80" s="29"/>
      <c r="PM80" s="29"/>
      <c r="PN80" s="29"/>
      <c r="PO80" s="29"/>
      <c r="PP80" s="29"/>
      <c r="PQ80" s="29"/>
      <c r="PR80" s="29"/>
      <c r="PS80" s="29"/>
      <c r="PT80" s="29"/>
      <c r="PU80" s="29"/>
      <c r="PV80" s="29"/>
      <c r="PW80" s="29"/>
      <c r="PX80" s="29"/>
      <c r="PY80" s="29"/>
      <c r="PZ80" s="29"/>
      <c r="QA80" s="29"/>
      <c r="QB80" s="29"/>
      <c r="QC80" s="29"/>
      <c r="QD80" s="29"/>
      <c r="QE80" s="29"/>
      <c r="QF80" s="29"/>
      <c r="QG80" s="29"/>
      <c r="QH80" s="29"/>
      <c r="QI80" s="29"/>
      <c r="QJ80" s="29"/>
      <c r="QK80" s="29"/>
      <c r="QL80" s="29"/>
      <c r="QM80" s="29"/>
      <c r="QN80" s="29"/>
      <c r="QO80" s="29"/>
      <c r="QP80" s="29"/>
      <c r="QQ80" s="29"/>
      <c r="QR80" s="29"/>
      <c r="QS80" s="29"/>
      <c r="QT80" s="29"/>
      <c r="QU80" s="29"/>
      <c r="QV80" s="29"/>
      <c r="QW80" s="29"/>
      <c r="QX80" s="29"/>
      <c r="QY80" s="29"/>
      <c r="QZ80" s="29"/>
      <c r="RA80" s="29"/>
      <c r="RB80" s="29"/>
      <c r="RC80" s="29"/>
      <c r="RD80" s="29"/>
      <c r="RE80" s="29"/>
      <c r="RF80" s="29"/>
      <c r="RG80" s="29"/>
      <c r="RH80" s="29"/>
      <c r="RI80" s="29"/>
      <c r="RJ80" s="29"/>
      <c r="RK80" s="29"/>
      <c r="RL80" s="29"/>
      <c r="RM80" s="29"/>
      <c r="RN80" s="29"/>
      <c r="RO80" s="29"/>
      <c r="RP80" s="29"/>
      <c r="RQ80" s="29"/>
      <c r="RR80" s="29"/>
      <c r="RS80" s="29"/>
      <c r="RT80" s="29"/>
      <c r="RU80" s="29"/>
      <c r="RV80" s="29"/>
      <c r="RW80" s="29"/>
      <c r="RX80" s="29"/>
      <c r="RY80" s="29"/>
      <c r="RZ80" s="29"/>
      <c r="SA80" s="29"/>
      <c r="SB80" s="29"/>
      <c r="SC80" s="29"/>
      <c r="SD80" s="29"/>
      <c r="SE80" s="29"/>
      <c r="SF80" s="29"/>
      <c r="SG80" s="29"/>
      <c r="SH80" s="29"/>
      <c r="SI80" s="29"/>
      <c r="SJ80" s="29"/>
      <c r="SK80" s="29"/>
      <c r="SL80" s="29"/>
      <c r="SM80" s="29"/>
      <c r="SN80" s="29"/>
      <c r="SO80" s="29"/>
      <c r="SP80" s="29"/>
      <c r="SQ80" s="29"/>
      <c r="SR80" s="29"/>
      <c r="SS80" s="29"/>
      <c r="ST80" s="29"/>
      <c r="SU80" s="29"/>
      <c r="SV80" s="29"/>
      <c r="SW80" s="29"/>
      <c r="SX80" s="29"/>
      <c r="SY80" s="29"/>
      <c r="SZ80" s="29"/>
      <c r="TA80" s="29"/>
      <c r="TB80" s="29"/>
      <c r="TC80" s="29"/>
      <c r="TD80" s="29"/>
      <c r="TE80" s="29"/>
      <c r="TF80" s="29"/>
      <c r="TG80" s="29"/>
      <c r="TH80" s="29"/>
      <c r="TI80" s="29"/>
      <c r="TJ80" s="29"/>
      <c r="TK80" s="29"/>
      <c r="TL80" s="29"/>
      <c r="TM80" s="29"/>
      <c r="TN80" s="29"/>
      <c r="TO80" s="29"/>
    </row>
    <row r="81" spans="1:535" s="5" customFormat="1" ht="20.25" customHeight="1" x14ac:dyDescent="0.3">
      <c r="A81" s="29"/>
      <c r="B81" s="29"/>
      <c r="C81" s="29"/>
      <c r="D81" s="31"/>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c r="MM81" s="29"/>
      <c r="MN81" s="29"/>
      <c r="MO81" s="29"/>
      <c r="MP81" s="29"/>
      <c r="MQ81" s="29"/>
      <c r="MR81" s="29"/>
      <c r="MS81" s="29"/>
      <c r="MT81" s="29"/>
      <c r="MU81" s="29"/>
      <c r="MV81" s="29"/>
      <c r="MW81" s="29"/>
      <c r="MX81" s="29"/>
      <c r="MY81" s="29"/>
      <c r="MZ81" s="29"/>
      <c r="NA81" s="29"/>
      <c r="NB81" s="29"/>
      <c r="NC81" s="29"/>
      <c r="ND81" s="29"/>
      <c r="NE81" s="29"/>
      <c r="NF81" s="29"/>
      <c r="NG81" s="29"/>
      <c r="NH81" s="29"/>
      <c r="NI81" s="29"/>
      <c r="NJ81" s="29"/>
      <c r="NK81" s="29"/>
      <c r="NL81" s="29"/>
      <c r="NM81" s="29"/>
      <c r="NN81" s="29"/>
      <c r="NO81" s="29"/>
      <c r="NP81" s="29"/>
      <c r="NQ81" s="29"/>
      <c r="NR81" s="29"/>
      <c r="NS81" s="29"/>
      <c r="NT81" s="29"/>
      <c r="NU81" s="29"/>
      <c r="NV81" s="29"/>
      <c r="NW81" s="29"/>
      <c r="NX81" s="29"/>
      <c r="NY81" s="29"/>
      <c r="NZ81" s="29"/>
      <c r="OA81" s="29"/>
      <c r="OB81" s="29"/>
      <c r="OC81" s="29"/>
      <c r="OD81" s="29"/>
      <c r="OE81" s="29"/>
      <c r="OF81" s="29"/>
      <c r="OG81" s="29"/>
      <c r="OH81" s="29"/>
      <c r="OI81" s="29"/>
      <c r="OJ81" s="29"/>
      <c r="OK81" s="29"/>
      <c r="OL81" s="29"/>
      <c r="OM81" s="29"/>
      <c r="ON81" s="29"/>
      <c r="OO81" s="29"/>
      <c r="OP81" s="29"/>
      <c r="OQ81" s="29"/>
      <c r="OR81" s="29"/>
      <c r="OS81" s="29"/>
      <c r="OT81" s="29"/>
      <c r="OU81" s="29"/>
      <c r="OV81" s="29"/>
      <c r="OW81" s="29"/>
      <c r="OX81" s="29"/>
      <c r="OY81" s="29"/>
      <c r="OZ81" s="29"/>
      <c r="PA81" s="29"/>
      <c r="PB81" s="29"/>
      <c r="PC81" s="29"/>
      <c r="PD81" s="29"/>
      <c r="PE81" s="29"/>
      <c r="PF81" s="29"/>
      <c r="PG81" s="29"/>
      <c r="PH81" s="29"/>
      <c r="PI81" s="29"/>
      <c r="PJ81" s="29"/>
      <c r="PK81" s="29"/>
      <c r="PL81" s="29"/>
      <c r="PM81" s="29"/>
      <c r="PN81" s="29"/>
      <c r="PO81" s="29"/>
      <c r="PP81" s="29"/>
      <c r="PQ81" s="29"/>
      <c r="PR81" s="29"/>
      <c r="PS81" s="29"/>
      <c r="PT81" s="29"/>
      <c r="PU81" s="29"/>
      <c r="PV81" s="29"/>
      <c r="PW81" s="29"/>
      <c r="PX81" s="29"/>
      <c r="PY81" s="29"/>
      <c r="PZ81" s="29"/>
      <c r="QA81" s="29"/>
      <c r="QB81" s="29"/>
      <c r="QC81" s="29"/>
      <c r="QD81" s="29"/>
      <c r="QE81" s="29"/>
      <c r="QF81" s="29"/>
      <c r="QG81" s="29"/>
      <c r="QH81" s="29"/>
      <c r="QI81" s="29"/>
      <c r="QJ81" s="29"/>
      <c r="QK81" s="29"/>
      <c r="QL81" s="29"/>
      <c r="QM81" s="29"/>
      <c r="QN81" s="29"/>
      <c r="QO81" s="29"/>
      <c r="QP81" s="29"/>
      <c r="QQ81" s="29"/>
      <c r="QR81" s="29"/>
      <c r="QS81" s="29"/>
      <c r="QT81" s="29"/>
      <c r="QU81" s="29"/>
      <c r="QV81" s="29"/>
      <c r="QW81" s="29"/>
      <c r="QX81" s="29"/>
      <c r="QY81" s="29"/>
      <c r="QZ81" s="29"/>
      <c r="RA81" s="29"/>
      <c r="RB81" s="29"/>
      <c r="RC81" s="29"/>
      <c r="RD81" s="29"/>
      <c r="RE81" s="29"/>
      <c r="RF81" s="29"/>
      <c r="RG81" s="29"/>
      <c r="RH81" s="29"/>
      <c r="RI81" s="29"/>
      <c r="RJ81" s="29"/>
      <c r="RK81" s="29"/>
      <c r="RL81" s="29"/>
      <c r="RM81" s="29"/>
      <c r="RN81" s="29"/>
      <c r="RO81" s="29"/>
      <c r="RP81" s="29"/>
      <c r="RQ81" s="29"/>
      <c r="RR81" s="29"/>
      <c r="RS81" s="29"/>
      <c r="RT81" s="29"/>
      <c r="RU81" s="29"/>
      <c r="RV81" s="29"/>
      <c r="RW81" s="29"/>
      <c r="RX81" s="29"/>
      <c r="RY81" s="29"/>
      <c r="RZ81" s="29"/>
      <c r="SA81" s="29"/>
      <c r="SB81" s="29"/>
      <c r="SC81" s="29"/>
      <c r="SD81" s="29"/>
      <c r="SE81" s="29"/>
      <c r="SF81" s="29"/>
      <c r="SG81" s="29"/>
      <c r="SH81" s="29"/>
      <c r="SI81" s="29"/>
      <c r="SJ81" s="29"/>
      <c r="SK81" s="29"/>
      <c r="SL81" s="29"/>
      <c r="SM81" s="29"/>
      <c r="SN81" s="29"/>
      <c r="SO81" s="29"/>
      <c r="SP81" s="29"/>
      <c r="SQ81" s="29"/>
      <c r="SR81" s="29"/>
      <c r="SS81" s="29"/>
      <c r="ST81" s="29"/>
      <c r="SU81" s="29"/>
      <c r="SV81" s="29"/>
      <c r="SW81" s="29"/>
      <c r="SX81" s="29"/>
      <c r="SY81" s="29"/>
      <c r="SZ81" s="29"/>
      <c r="TA81" s="29"/>
      <c r="TB81" s="29"/>
      <c r="TC81" s="29"/>
      <c r="TD81" s="29"/>
      <c r="TE81" s="29"/>
      <c r="TF81" s="29"/>
      <c r="TG81" s="29"/>
      <c r="TH81" s="29"/>
      <c r="TI81" s="29"/>
      <c r="TJ81" s="29"/>
      <c r="TK81" s="29"/>
      <c r="TL81" s="29"/>
      <c r="TM81" s="29"/>
      <c r="TN81" s="29"/>
      <c r="TO81" s="29"/>
    </row>
    <row r="82" spans="1:535" s="5" customFormat="1" ht="20.25" customHeight="1" x14ac:dyDescent="0.3">
      <c r="A82" s="29"/>
      <c r="B82" s="29"/>
      <c r="C82" s="29"/>
      <c r="D82" s="31"/>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c r="MM82" s="29"/>
      <c r="MN82" s="29"/>
      <c r="MO82" s="29"/>
      <c r="MP82" s="29"/>
      <c r="MQ82" s="29"/>
      <c r="MR82" s="29"/>
      <c r="MS82" s="29"/>
      <c r="MT82" s="29"/>
      <c r="MU82" s="29"/>
      <c r="MV82" s="29"/>
      <c r="MW82" s="29"/>
      <c r="MX82" s="29"/>
      <c r="MY82" s="29"/>
      <c r="MZ82" s="29"/>
      <c r="NA82" s="29"/>
      <c r="NB82" s="29"/>
      <c r="NC82" s="29"/>
      <c r="ND82" s="29"/>
      <c r="NE82" s="29"/>
      <c r="NF82" s="29"/>
      <c r="NG82" s="29"/>
      <c r="NH82" s="29"/>
      <c r="NI82" s="29"/>
      <c r="NJ82" s="29"/>
      <c r="NK82" s="29"/>
      <c r="NL82" s="29"/>
      <c r="NM82" s="29"/>
      <c r="NN82" s="29"/>
      <c r="NO82" s="29"/>
      <c r="NP82" s="29"/>
      <c r="NQ82" s="29"/>
      <c r="NR82" s="29"/>
      <c r="NS82" s="29"/>
      <c r="NT82" s="29"/>
      <c r="NU82" s="29"/>
      <c r="NV82" s="29"/>
      <c r="NW82" s="29"/>
      <c r="NX82" s="29"/>
      <c r="NY82" s="29"/>
      <c r="NZ82" s="29"/>
      <c r="OA82" s="29"/>
      <c r="OB82" s="29"/>
      <c r="OC82" s="29"/>
      <c r="OD82" s="29"/>
      <c r="OE82" s="29"/>
      <c r="OF82" s="29"/>
      <c r="OG82" s="29"/>
      <c r="OH82" s="29"/>
      <c r="OI82" s="29"/>
      <c r="OJ82" s="29"/>
      <c r="OK82" s="29"/>
      <c r="OL82" s="29"/>
      <c r="OM82" s="29"/>
      <c r="ON82" s="29"/>
      <c r="OO82" s="29"/>
      <c r="OP82" s="29"/>
      <c r="OQ82" s="29"/>
      <c r="OR82" s="29"/>
      <c r="OS82" s="29"/>
      <c r="OT82" s="29"/>
      <c r="OU82" s="29"/>
      <c r="OV82" s="29"/>
      <c r="OW82" s="29"/>
      <c r="OX82" s="29"/>
      <c r="OY82" s="29"/>
      <c r="OZ82" s="29"/>
      <c r="PA82" s="29"/>
      <c r="PB82" s="29"/>
      <c r="PC82" s="29"/>
      <c r="PD82" s="29"/>
      <c r="PE82" s="29"/>
      <c r="PF82" s="29"/>
      <c r="PG82" s="29"/>
      <c r="PH82" s="29"/>
      <c r="PI82" s="29"/>
      <c r="PJ82" s="29"/>
      <c r="PK82" s="29"/>
      <c r="PL82" s="29"/>
      <c r="PM82" s="29"/>
      <c r="PN82" s="29"/>
      <c r="PO82" s="29"/>
      <c r="PP82" s="29"/>
      <c r="PQ82" s="29"/>
      <c r="PR82" s="29"/>
      <c r="PS82" s="29"/>
      <c r="PT82" s="29"/>
      <c r="PU82" s="29"/>
      <c r="PV82" s="29"/>
      <c r="PW82" s="29"/>
      <c r="PX82" s="29"/>
      <c r="PY82" s="29"/>
      <c r="PZ82" s="29"/>
      <c r="QA82" s="29"/>
      <c r="QB82" s="29"/>
      <c r="QC82" s="29"/>
      <c r="QD82" s="29"/>
      <c r="QE82" s="29"/>
      <c r="QF82" s="29"/>
      <c r="QG82" s="29"/>
      <c r="QH82" s="29"/>
      <c r="QI82" s="29"/>
      <c r="QJ82" s="29"/>
      <c r="QK82" s="29"/>
      <c r="QL82" s="29"/>
      <c r="QM82" s="29"/>
      <c r="QN82" s="29"/>
      <c r="QO82" s="29"/>
      <c r="QP82" s="29"/>
      <c r="QQ82" s="29"/>
      <c r="QR82" s="29"/>
      <c r="QS82" s="29"/>
      <c r="QT82" s="29"/>
      <c r="QU82" s="29"/>
      <c r="QV82" s="29"/>
      <c r="QW82" s="29"/>
      <c r="QX82" s="29"/>
      <c r="QY82" s="29"/>
      <c r="QZ82" s="29"/>
      <c r="RA82" s="29"/>
      <c r="RB82" s="29"/>
      <c r="RC82" s="29"/>
      <c r="RD82" s="29"/>
      <c r="RE82" s="29"/>
      <c r="RF82" s="29"/>
      <c r="RG82" s="29"/>
      <c r="RH82" s="29"/>
      <c r="RI82" s="29"/>
      <c r="RJ82" s="29"/>
      <c r="RK82" s="29"/>
      <c r="RL82" s="29"/>
      <c r="RM82" s="29"/>
      <c r="RN82" s="29"/>
      <c r="RO82" s="29"/>
      <c r="RP82" s="29"/>
      <c r="RQ82" s="29"/>
      <c r="RR82" s="29"/>
      <c r="RS82" s="29"/>
      <c r="RT82" s="29"/>
      <c r="RU82" s="29"/>
      <c r="RV82" s="29"/>
      <c r="RW82" s="29"/>
      <c r="RX82" s="29"/>
      <c r="RY82" s="29"/>
      <c r="RZ82" s="29"/>
      <c r="SA82" s="29"/>
      <c r="SB82" s="29"/>
      <c r="SC82" s="29"/>
      <c r="SD82" s="29"/>
      <c r="SE82" s="29"/>
      <c r="SF82" s="29"/>
      <c r="SG82" s="29"/>
      <c r="SH82" s="29"/>
      <c r="SI82" s="29"/>
      <c r="SJ82" s="29"/>
      <c r="SK82" s="29"/>
      <c r="SL82" s="29"/>
      <c r="SM82" s="29"/>
      <c r="SN82" s="29"/>
      <c r="SO82" s="29"/>
      <c r="SP82" s="29"/>
      <c r="SQ82" s="29"/>
      <c r="SR82" s="29"/>
      <c r="SS82" s="29"/>
      <c r="ST82" s="29"/>
      <c r="SU82" s="29"/>
      <c r="SV82" s="29"/>
      <c r="SW82" s="29"/>
      <c r="SX82" s="29"/>
      <c r="SY82" s="29"/>
      <c r="SZ82" s="29"/>
      <c r="TA82" s="29"/>
      <c r="TB82" s="29"/>
      <c r="TC82" s="29"/>
      <c r="TD82" s="29"/>
      <c r="TE82" s="29"/>
      <c r="TF82" s="29"/>
      <c r="TG82" s="29"/>
      <c r="TH82" s="29"/>
      <c r="TI82" s="29"/>
      <c r="TJ82" s="29"/>
      <c r="TK82" s="29"/>
      <c r="TL82" s="29"/>
      <c r="TM82" s="29"/>
      <c r="TN82" s="29"/>
      <c r="TO82" s="29"/>
    </row>
    <row r="83" spans="1:535" s="5" customFormat="1" ht="20.25" customHeight="1" x14ac:dyDescent="0.3">
      <c r="A83" s="29"/>
      <c r="B83" s="29"/>
      <c r="C83" s="29"/>
      <c r="D83" s="31"/>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c r="MM83" s="29"/>
      <c r="MN83" s="29"/>
      <c r="MO83" s="29"/>
      <c r="MP83" s="29"/>
      <c r="MQ83" s="29"/>
      <c r="MR83" s="29"/>
      <c r="MS83" s="29"/>
      <c r="MT83" s="29"/>
      <c r="MU83" s="29"/>
      <c r="MV83" s="29"/>
      <c r="MW83" s="29"/>
      <c r="MX83" s="29"/>
      <c r="MY83" s="29"/>
      <c r="MZ83" s="29"/>
      <c r="NA83" s="29"/>
      <c r="NB83" s="29"/>
      <c r="NC83" s="29"/>
      <c r="ND83" s="29"/>
      <c r="NE83" s="29"/>
      <c r="NF83" s="29"/>
      <c r="NG83" s="29"/>
      <c r="NH83" s="29"/>
      <c r="NI83" s="29"/>
      <c r="NJ83" s="29"/>
      <c r="NK83" s="29"/>
      <c r="NL83" s="29"/>
      <c r="NM83" s="29"/>
      <c r="NN83" s="29"/>
      <c r="NO83" s="29"/>
      <c r="NP83" s="29"/>
      <c r="NQ83" s="29"/>
      <c r="NR83" s="29"/>
      <c r="NS83" s="29"/>
      <c r="NT83" s="29"/>
      <c r="NU83" s="29"/>
      <c r="NV83" s="29"/>
      <c r="NW83" s="29"/>
      <c r="NX83" s="29"/>
      <c r="NY83" s="29"/>
      <c r="NZ83" s="29"/>
      <c r="OA83" s="29"/>
      <c r="OB83" s="29"/>
      <c r="OC83" s="29"/>
      <c r="OD83" s="29"/>
      <c r="OE83" s="29"/>
      <c r="OF83" s="29"/>
      <c r="OG83" s="29"/>
      <c r="OH83" s="29"/>
      <c r="OI83" s="29"/>
      <c r="OJ83" s="29"/>
      <c r="OK83" s="29"/>
      <c r="OL83" s="29"/>
      <c r="OM83" s="29"/>
      <c r="ON83" s="29"/>
      <c r="OO83" s="29"/>
      <c r="OP83" s="29"/>
      <c r="OQ83" s="29"/>
      <c r="OR83" s="29"/>
      <c r="OS83" s="29"/>
      <c r="OT83" s="29"/>
      <c r="OU83" s="29"/>
      <c r="OV83" s="29"/>
      <c r="OW83" s="29"/>
      <c r="OX83" s="29"/>
      <c r="OY83" s="29"/>
      <c r="OZ83" s="29"/>
      <c r="PA83" s="29"/>
      <c r="PB83" s="29"/>
      <c r="PC83" s="29"/>
      <c r="PD83" s="29"/>
      <c r="PE83" s="29"/>
      <c r="PF83" s="29"/>
      <c r="PG83" s="29"/>
      <c r="PH83" s="29"/>
      <c r="PI83" s="29"/>
      <c r="PJ83" s="29"/>
      <c r="PK83" s="29"/>
      <c r="PL83" s="29"/>
      <c r="PM83" s="29"/>
      <c r="PN83" s="29"/>
      <c r="PO83" s="29"/>
      <c r="PP83" s="29"/>
      <c r="PQ83" s="29"/>
      <c r="PR83" s="29"/>
      <c r="PS83" s="29"/>
      <c r="PT83" s="29"/>
      <c r="PU83" s="29"/>
      <c r="PV83" s="29"/>
      <c r="PW83" s="29"/>
      <c r="PX83" s="29"/>
      <c r="PY83" s="29"/>
      <c r="PZ83" s="29"/>
      <c r="QA83" s="29"/>
      <c r="QB83" s="29"/>
      <c r="QC83" s="29"/>
      <c r="QD83" s="29"/>
      <c r="QE83" s="29"/>
      <c r="QF83" s="29"/>
      <c r="QG83" s="29"/>
      <c r="QH83" s="29"/>
      <c r="QI83" s="29"/>
      <c r="QJ83" s="29"/>
      <c r="QK83" s="29"/>
      <c r="QL83" s="29"/>
      <c r="QM83" s="29"/>
      <c r="QN83" s="29"/>
      <c r="QO83" s="29"/>
      <c r="QP83" s="29"/>
      <c r="QQ83" s="29"/>
      <c r="QR83" s="29"/>
      <c r="QS83" s="29"/>
      <c r="QT83" s="29"/>
      <c r="QU83" s="29"/>
      <c r="QV83" s="29"/>
      <c r="QW83" s="29"/>
      <c r="QX83" s="29"/>
      <c r="QY83" s="29"/>
      <c r="QZ83" s="29"/>
      <c r="RA83" s="29"/>
      <c r="RB83" s="29"/>
      <c r="RC83" s="29"/>
      <c r="RD83" s="29"/>
      <c r="RE83" s="29"/>
      <c r="RF83" s="29"/>
      <c r="RG83" s="29"/>
      <c r="RH83" s="29"/>
      <c r="RI83" s="29"/>
      <c r="RJ83" s="29"/>
      <c r="RK83" s="29"/>
      <c r="RL83" s="29"/>
      <c r="RM83" s="29"/>
      <c r="RN83" s="29"/>
      <c r="RO83" s="29"/>
      <c r="RP83" s="29"/>
      <c r="RQ83" s="29"/>
      <c r="RR83" s="29"/>
      <c r="RS83" s="29"/>
      <c r="RT83" s="29"/>
      <c r="RU83" s="29"/>
      <c r="RV83" s="29"/>
      <c r="RW83" s="29"/>
      <c r="RX83" s="29"/>
      <c r="RY83" s="29"/>
      <c r="RZ83" s="29"/>
      <c r="SA83" s="29"/>
      <c r="SB83" s="29"/>
      <c r="SC83" s="29"/>
      <c r="SD83" s="29"/>
      <c r="SE83" s="29"/>
      <c r="SF83" s="29"/>
      <c r="SG83" s="29"/>
      <c r="SH83" s="29"/>
      <c r="SI83" s="29"/>
      <c r="SJ83" s="29"/>
      <c r="SK83" s="29"/>
      <c r="SL83" s="29"/>
      <c r="SM83" s="29"/>
      <c r="SN83" s="29"/>
      <c r="SO83" s="29"/>
      <c r="SP83" s="29"/>
      <c r="SQ83" s="29"/>
      <c r="SR83" s="29"/>
      <c r="SS83" s="29"/>
      <c r="ST83" s="29"/>
      <c r="SU83" s="29"/>
      <c r="SV83" s="29"/>
      <c r="SW83" s="29"/>
      <c r="SX83" s="29"/>
      <c r="SY83" s="29"/>
      <c r="SZ83" s="29"/>
      <c r="TA83" s="29"/>
      <c r="TB83" s="29"/>
      <c r="TC83" s="29"/>
      <c r="TD83" s="29"/>
      <c r="TE83" s="29"/>
      <c r="TF83" s="29"/>
      <c r="TG83" s="29"/>
      <c r="TH83" s="29"/>
      <c r="TI83" s="29"/>
      <c r="TJ83" s="29"/>
      <c r="TK83" s="29"/>
      <c r="TL83" s="29"/>
      <c r="TM83" s="29"/>
      <c r="TN83" s="29"/>
      <c r="TO83" s="29"/>
    </row>
    <row r="84" spans="1:535" s="5" customFormat="1" ht="20.25" customHeight="1" x14ac:dyDescent="0.3">
      <c r="A84" s="29"/>
      <c r="B84" s="29"/>
      <c r="C84" s="29"/>
      <c r="D84" s="31"/>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c r="MM84" s="29"/>
      <c r="MN84" s="29"/>
      <c r="MO84" s="29"/>
      <c r="MP84" s="29"/>
      <c r="MQ84" s="29"/>
      <c r="MR84" s="29"/>
      <c r="MS84" s="29"/>
      <c r="MT84" s="29"/>
      <c r="MU84" s="29"/>
      <c r="MV84" s="29"/>
      <c r="MW84" s="29"/>
      <c r="MX84" s="29"/>
      <c r="MY84" s="29"/>
      <c r="MZ84" s="29"/>
      <c r="NA84" s="29"/>
      <c r="NB84" s="29"/>
      <c r="NC84" s="29"/>
      <c r="ND84" s="29"/>
      <c r="NE84" s="29"/>
      <c r="NF84" s="29"/>
      <c r="NG84" s="29"/>
      <c r="NH84" s="29"/>
      <c r="NI84" s="29"/>
      <c r="NJ84" s="29"/>
      <c r="NK84" s="29"/>
      <c r="NL84" s="29"/>
      <c r="NM84" s="29"/>
      <c r="NN84" s="29"/>
      <c r="NO84" s="29"/>
      <c r="NP84" s="29"/>
      <c r="NQ84" s="29"/>
      <c r="NR84" s="29"/>
      <c r="NS84" s="29"/>
      <c r="NT84" s="29"/>
      <c r="NU84" s="29"/>
      <c r="NV84" s="29"/>
      <c r="NW84" s="29"/>
      <c r="NX84" s="29"/>
      <c r="NY84" s="29"/>
      <c r="NZ84" s="29"/>
      <c r="OA84" s="29"/>
      <c r="OB84" s="29"/>
      <c r="OC84" s="29"/>
      <c r="OD84" s="29"/>
      <c r="OE84" s="29"/>
      <c r="OF84" s="29"/>
      <c r="OG84" s="29"/>
      <c r="OH84" s="29"/>
      <c r="OI84" s="29"/>
      <c r="OJ84" s="29"/>
      <c r="OK84" s="29"/>
      <c r="OL84" s="29"/>
      <c r="OM84" s="29"/>
      <c r="ON84" s="29"/>
      <c r="OO84" s="29"/>
      <c r="OP84" s="29"/>
      <c r="OQ84" s="29"/>
      <c r="OR84" s="29"/>
      <c r="OS84" s="29"/>
      <c r="OT84" s="29"/>
      <c r="OU84" s="29"/>
      <c r="OV84" s="29"/>
      <c r="OW84" s="29"/>
      <c r="OX84" s="29"/>
      <c r="OY84" s="29"/>
      <c r="OZ84" s="29"/>
      <c r="PA84" s="29"/>
      <c r="PB84" s="29"/>
      <c r="PC84" s="29"/>
      <c r="PD84" s="29"/>
      <c r="PE84" s="29"/>
      <c r="PF84" s="29"/>
      <c r="PG84" s="29"/>
      <c r="PH84" s="29"/>
      <c r="PI84" s="29"/>
      <c r="PJ84" s="29"/>
      <c r="PK84" s="29"/>
      <c r="PL84" s="29"/>
      <c r="PM84" s="29"/>
      <c r="PN84" s="29"/>
      <c r="PO84" s="29"/>
      <c r="PP84" s="29"/>
      <c r="PQ84" s="29"/>
      <c r="PR84" s="29"/>
      <c r="PS84" s="29"/>
      <c r="PT84" s="29"/>
      <c r="PU84" s="29"/>
      <c r="PV84" s="29"/>
      <c r="PW84" s="29"/>
      <c r="PX84" s="29"/>
      <c r="PY84" s="29"/>
      <c r="PZ84" s="29"/>
      <c r="QA84" s="29"/>
      <c r="QB84" s="29"/>
      <c r="QC84" s="29"/>
      <c r="QD84" s="29"/>
      <c r="QE84" s="29"/>
      <c r="QF84" s="29"/>
      <c r="QG84" s="29"/>
      <c r="QH84" s="29"/>
      <c r="QI84" s="29"/>
      <c r="QJ84" s="29"/>
      <c r="QK84" s="29"/>
      <c r="QL84" s="29"/>
      <c r="QM84" s="29"/>
      <c r="QN84" s="29"/>
      <c r="QO84" s="29"/>
      <c r="QP84" s="29"/>
      <c r="QQ84" s="29"/>
      <c r="QR84" s="29"/>
      <c r="QS84" s="29"/>
      <c r="QT84" s="29"/>
      <c r="QU84" s="29"/>
      <c r="QV84" s="29"/>
      <c r="QW84" s="29"/>
      <c r="QX84" s="29"/>
      <c r="QY84" s="29"/>
      <c r="QZ84" s="29"/>
      <c r="RA84" s="29"/>
      <c r="RB84" s="29"/>
      <c r="RC84" s="29"/>
      <c r="RD84" s="29"/>
      <c r="RE84" s="29"/>
      <c r="RF84" s="29"/>
      <c r="RG84" s="29"/>
      <c r="RH84" s="29"/>
      <c r="RI84" s="29"/>
      <c r="RJ84" s="29"/>
      <c r="RK84" s="29"/>
      <c r="RL84" s="29"/>
      <c r="RM84" s="29"/>
      <c r="RN84" s="29"/>
      <c r="RO84" s="29"/>
      <c r="RP84" s="29"/>
      <c r="RQ84" s="29"/>
      <c r="RR84" s="29"/>
      <c r="RS84" s="29"/>
      <c r="RT84" s="29"/>
      <c r="RU84" s="29"/>
      <c r="RV84" s="29"/>
      <c r="RW84" s="29"/>
      <c r="RX84" s="29"/>
      <c r="RY84" s="29"/>
      <c r="RZ84" s="29"/>
      <c r="SA84" s="29"/>
      <c r="SB84" s="29"/>
      <c r="SC84" s="29"/>
      <c r="SD84" s="29"/>
      <c r="SE84" s="29"/>
      <c r="SF84" s="29"/>
      <c r="SG84" s="29"/>
      <c r="SH84" s="29"/>
      <c r="SI84" s="29"/>
      <c r="SJ84" s="29"/>
      <c r="SK84" s="29"/>
      <c r="SL84" s="29"/>
      <c r="SM84" s="29"/>
      <c r="SN84" s="29"/>
      <c r="SO84" s="29"/>
      <c r="SP84" s="29"/>
      <c r="SQ84" s="29"/>
      <c r="SR84" s="29"/>
      <c r="SS84" s="29"/>
      <c r="ST84" s="29"/>
      <c r="SU84" s="29"/>
      <c r="SV84" s="29"/>
      <c r="SW84" s="29"/>
      <c r="SX84" s="29"/>
      <c r="SY84" s="29"/>
      <c r="SZ84" s="29"/>
      <c r="TA84" s="29"/>
      <c r="TB84" s="29"/>
      <c r="TC84" s="29"/>
      <c r="TD84" s="29"/>
      <c r="TE84" s="29"/>
      <c r="TF84" s="29"/>
      <c r="TG84" s="29"/>
      <c r="TH84" s="29"/>
      <c r="TI84" s="29"/>
      <c r="TJ84" s="29"/>
      <c r="TK84" s="29"/>
      <c r="TL84" s="29"/>
      <c r="TM84" s="29"/>
      <c r="TN84" s="29"/>
      <c r="TO84" s="29"/>
    </row>
    <row r="85" spans="1:535" s="5" customFormat="1" ht="20.25" customHeight="1" x14ac:dyDescent="0.3">
      <c r="A85" s="29"/>
      <c r="B85" s="29"/>
      <c r="C85" s="29"/>
      <c r="D85" s="31"/>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c r="MM85" s="29"/>
      <c r="MN85" s="29"/>
      <c r="MO85" s="29"/>
      <c r="MP85" s="29"/>
      <c r="MQ85" s="29"/>
      <c r="MR85" s="29"/>
      <c r="MS85" s="29"/>
      <c r="MT85" s="29"/>
      <c r="MU85" s="29"/>
      <c r="MV85" s="29"/>
      <c r="MW85" s="29"/>
      <c r="MX85" s="29"/>
      <c r="MY85" s="29"/>
      <c r="MZ85" s="29"/>
      <c r="NA85" s="29"/>
      <c r="NB85" s="29"/>
      <c r="NC85" s="29"/>
      <c r="ND85" s="29"/>
      <c r="NE85" s="29"/>
      <c r="NF85" s="29"/>
      <c r="NG85" s="29"/>
      <c r="NH85" s="29"/>
      <c r="NI85" s="29"/>
      <c r="NJ85" s="29"/>
      <c r="NK85" s="29"/>
      <c r="NL85" s="29"/>
      <c r="NM85" s="29"/>
      <c r="NN85" s="29"/>
      <c r="NO85" s="29"/>
      <c r="NP85" s="29"/>
      <c r="NQ85" s="29"/>
      <c r="NR85" s="29"/>
      <c r="NS85" s="29"/>
      <c r="NT85" s="29"/>
      <c r="NU85" s="29"/>
      <c r="NV85" s="29"/>
      <c r="NW85" s="29"/>
      <c r="NX85" s="29"/>
      <c r="NY85" s="29"/>
      <c r="NZ85" s="29"/>
      <c r="OA85" s="29"/>
      <c r="OB85" s="29"/>
      <c r="OC85" s="29"/>
      <c r="OD85" s="29"/>
      <c r="OE85" s="29"/>
      <c r="OF85" s="29"/>
      <c r="OG85" s="29"/>
      <c r="OH85" s="29"/>
      <c r="OI85" s="29"/>
      <c r="OJ85" s="29"/>
      <c r="OK85" s="29"/>
      <c r="OL85" s="29"/>
      <c r="OM85" s="29"/>
      <c r="ON85" s="29"/>
      <c r="OO85" s="29"/>
      <c r="OP85" s="29"/>
      <c r="OQ85" s="29"/>
      <c r="OR85" s="29"/>
      <c r="OS85" s="29"/>
      <c r="OT85" s="29"/>
      <c r="OU85" s="29"/>
      <c r="OV85" s="29"/>
      <c r="OW85" s="29"/>
      <c r="OX85" s="29"/>
      <c r="OY85" s="29"/>
      <c r="OZ85" s="29"/>
      <c r="PA85" s="29"/>
      <c r="PB85" s="29"/>
      <c r="PC85" s="29"/>
      <c r="PD85" s="29"/>
      <c r="PE85" s="29"/>
      <c r="PF85" s="29"/>
      <c r="PG85" s="29"/>
      <c r="PH85" s="29"/>
      <c r="PI85" s="29"/>
      <c r="PJ85" s="29"/>
      <c r="PK85" s="29"/>
      <c r="PL85" s="29"/>
      <c r="PM85" s="29"/>
      <c r="PN85" s="29"/>
      <c r="PO85" s="29"/>
      <c r="PP85" s="29"/>
      <c r="PQ85" s="29"/>
      <c r="PR85" s="29"/>
      <c r="PS85" s="29"/>
      <c r="PT85" s="29"/>
      <c r="PU85" s="29"/>
      <c r="PV85" s="29"/>
      <c r="PW85" s="29"/>
      <c r="PX85" s="29"/>
      <c r="PY85" s="29"/>
      <c r="PZ85" s="29"/>
      <c r="QA85" s="29"/>
      <c r="QB85" s="29"/>
      <c r="QC85" s="29"/>
      <c r="QD85" s="29"/>
      <c r="QE85" s="29"/>
      <c r="QF85" s="29"/>
      <c r="QG85" s="29"/>
      <c r="QH85" s="29"/>
      <c r="QI85" s="29"/>
      <c r="QJ85" s="29"/>
      <c r="QK85" s="29"/>
      <c r="QL85" s="29"/>
      <c r="QM85" s="29"/>
      <c r="QN85" s="29"/>
      <c r="QO85" s="29"/>
      <c r="QP85" s="29"/>
      <c r="QQ85" s="29"/>
      <c r="QR85" s="29"/>
      <c r="QS85" s="29"/>
      <c r="QT85" s="29"/>
      <c r="QU85" s="29"/>
      <c r="QV85" s="29"/>
      <c r="QW85" s="29"/>
      <c r="QX85" s="29"/>
      <c r="QY85" s="29"/>
      <c r="QZ85" s="29"/>
      <c r="RA85" s="29"/>
      <c r="RB85" s="29"/>
      <c r="RC85" s="29"/>
      <c r="RD85" s="29"/>
      <c r="RE85" s="29"/>
      <c r="RF85" s="29"/>
      <c r="RG85" s="29"/>
      <c r="RH85" s="29"/>
      <c r="RI85" s="29"/>
      <c r="RJ85" s="29"/>
      <c r="RK85" s="29"/>
      <c r="RL85" s="29"/>
      <c r="RM85" s="29"/>
      <c r="RN85" s="29"/>
      <c r="RO85" s="29"/>
      <c r="RP85" s="29"/>
      <c r="RQ85" s="29"/>
      <c r="RR85" s="29"/>
      <c r="RS85" s="29"/>
      <c r="RT85" s="29"/>
      <c r="RU85" s="29"/>
      <c r="RV85" s="29"/>
      <c r="RW85" s="29"/>
      <c r="RX85" s="29"/>
      <c r="RY85" s="29"/>
      <c r="RZ85" s="29"/>
      <c r="SA85" s="29"/>
      <c r="SB85" s="29"/>
      <c r="SC85" s="29"/>
      <c r="SD85" s="29"/>
      <c r="SE85" s="29"/>
      <c r="SF85" s="29"/>
      <c r="SG85" s="29"/>
      <c r="SH85" s="29"/>
      <c r="SI85" s="29"/>
      <c r="SJ85" s="29"/>
      <c r="SK85" s="29"/>
      <c r="SL85" s="29"/>
      <c r="SM85" s="29"/>
      <c r="SN85" s="29"/>
      <c r="SO85" s="29"/>
      <c r="SP85" s="29"/>
      <c r="SQ85" s="29"/>
      <c r="SR85" s="29"/>
      <c r="SS85" s="29"/>
      <c r="ST85" s="29"/>
      <c r="SU85" s="29"/>
      <c r="SV85" s="29"/>
      <c r="SW85" s="29"/>
      <c r="SX85" s="29"/>
      <c r="SY85" s="29"/>
      <c r="SZ85" s="29"/>
      <c r="TA85" s="29"/>
      <c r="TB85" s="29"/>
      <c r="TC85" s="29"/>
      <c r="TD85" s="29"/>
      <c r="TE85" s="29"/>
      <c r="TF85" s="29"/>
      <c r="TG85" s="29"/>
      <c r="TH85" s="29"/>
      <c r="TI85" s="29"/>
      <c r="TJ85" s="29"/>
      <c r="TK85" s="29"/>
      <c r="TL85" s="29"/>
      <c r="TM85" s="29"/>
      <c r="TN85" s="29"/>
      <c r="TO85" s="29"/>
    </row>
    <row r="86" spans="1:535" ht="20.25" customHeight="1" x14ac:dyDescent="0.3">
      <c r="A86" s="29"/>
      <c r="B86" s="29"/>
      <c r="C86" s="29"/>
      <c r="D86" s="31"/>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c r="MM86" s="29"/>
      <c r="MN86" s="29"/>
      <c r="MO86" s="29"/>
      <c r="MP86" s="29"/>
      <c r="MQ86" s="29"/>
      <c r="MR86" s="29"/>
      <c r="MS86" s="29"/>
      <c r="MT86" s="29"/>
      <c r="MU86" s="29"/>
      <c r="MV86" s="29"/>
      <c r="MW86" s="29"/>
      <c r="MX86" s="29"/>
      <c r="MY86" s="29"/>
      <c r="MZ86" s="29"/>
      <c r="NA86" s="29"/>
      <c r="NB86" s="29"/>
      <c r="NC86" s="29"/>
      <c r="ND86" s="29"/>
      <c r="NE86" s="29"/>
      <c r="NF86" s="29"/>
      <c r="NG86" s="29"/>
      <c r="NH86" s="29"/>
      <c r="NI86" s="29"/>
      <c r="NJ86" s="29"/>
      <c r="NK86" s="29"/>
      <c r="NL86" s="29"/>
      <c r="NM86" s="29"/>
      <c r="NN86" s="29"/>
      <c r="NO86" s="29"/>
      <c r="NP86" s="29"/>
      <c r="NQ86" s="29"/>
      <c r="NR86" s="29"/>
      <c r="NS86" s="29"/>
      <c r="NT86" s="29"/>
      <c r="NU86" s="29"/>
      <c r="NV86" s="29"/>
      <c r="NW86" s="29"/>
      <c r="NX86" s="29"/>
      <c r="NY86" s="29"/>
      <c r="NZ86" s="29"/>
      <c r="OA86" s="29"/>
      <c r="OB86" s="29"/>
      <c r="OC86" s="29"/>
      <c r="OD86" s="29"/>
      <c r="OE86" s="29"/>
      <c r="OF86" s="29"/>
      <c r="OG86" s="29"/>
      <c r="OH86" s="29"/>
      <c r="OI86" s="29"/>
      <c r="OJ86" s="29"/>
      <c r="OK86" s="29"/>
      <c r="OL86" s="29"/>
      <c r="OM86" s="29"/>
      <c r="ON86" s="29"/>
      <c r="OO86" s="29"/>
      <c r="OP86" s="29"/>
      <c r="OQ86" s="29"/>
      <c r="OR86" s="29"/>
      <c r="OS86" s="29"/>
      <c r="OT86" s="29"/>
      <c r="OU86" s="29"/>
      <c r="OV86" s="29"/>
      <c r="OW86" s="29"/>
      <c r="OX86" s="29"/>
      <c r="OY86" s="29"/>
      <c r="OZ86" s="29"/>
      <c r="PA86" s="29"/>
      <c r="PB86" s="29"/>
      <c r="PC86" s="29"/>
      <c r="PD86" s="29"/>
      <c r="PE86" s="29"/>
      <c r="PF86" s="29"/>
      <c r="PG86" s="29"/>
      <c r="PH86" s="29"/>
      <c r="PI86" s="29"/>
      <c r="PJ86" s="29"/>
      <c r="PK86" s="29"/>
      <c r="PL86" s="29"/>
      <c r="PM86" s="29"/>
      <c r="PN86" s="29"/>
      <c r="PO86" s="29"/>
      <c r="PP86" s="29"/>
      <c r="PQ86" s="29"/>
      <c r="PR86" s="29"/>
      <c r="PS86" s="29"/>
      <c r="PT86" s="29"/>
      <c r="PU86" s="29"/>
      <c r="PV86" s="29"/>
      <c r="PW86" s="29"/>
      <c r="PX86" s="29"/>
      <c r="PY86" s="29"/>
      <c r="PZ86" s="29"/>
      <c r="QA86" s="29"/>
      <c r="QB86" s="29"/>
      <c r="QC86" s="29"/>
      <c r="QD86" s="29"/>
      <c r="QE86" s="29"/>
      <c r="QF86" s="29"/>
      <c r="QG86" s="29"/>
      <c r="QH86" s="29"/>
      <c r="QI86" s="29"/>
      <c r="QJ86" s="29"/>
      <c r="QK86" s="29"/>
      <c r="QL86" s="29"/>
      <c r="QM86" s="29"/>
      <c r="QN86" s="29"/>
      <c r="QO86" s="29"/>
      <c r="QP86" s="29"/>
      <c r="QQ86" s="29"/>
      <c r="QR86" s="29"/>
      <c r="QS86" s="29"/>
      <c r="QT86" s="29"/>
      <c r="QU86" s="29"/>
      <c r="QV86" s="29"/>
      <c r="QW86" s="29"/>
      <c r="QX86" s="29"/>
      <c r="QY86" s="29"/>
      <c r="QZ86" s="29"/>
      <c r="RA86" s="29"/>
      <c r="RB86" s="29"/>
      <c r="RC86" s="29"/>
      <c r="RD86" s="29"/>
      <c r="RE86" s="29"/>
      <c r="RF86" s="29"/>
      <c r="RG86" s="29"/>
      <c r="RH86" s="29"/>
      <c r="RI86" s="29"/>
      <c r="RJ86" s="29"/>
      <c r="RK86" s="29"/>
      <c r="RL86" s="29"/>
      <c r="RM86" s="29"/>
      <c r="RN86" s="29"/>
      <c r="RO86" s="29"/>
      <c r="RP86" s="29"/>
      <c r="RQ86" s="29"/>
      <c r="RR86" s="29"/>
      <c r="RS86" s="29"/>
      <c r="RT86" s="29"/>
      <c r="RU86" s="29"/>
      <c r="RV86" s="29"/>
      <c r="RW86" s="29"/>
      <c r="RX86" s="29"/>
      <c r="RY86" s="29"/>
      <c r="RZ86" s="29"/>
      <c r="SA86" s="29"/>
      <c r="SB86" s="29"/>
      <c r="SC86" s="29"/>
      <c r="SD86" s="29"/>
      <c r="SE86" s="29"/>
      <c r="SF86" s="29"/>
      <c r="SG86" s="29"/>
      <c r="SH86" s="29"/>
      <c r="SI86" s="29"/>
      <c r="SJ86" s="29"/>
      <c r="SK86" s="29"/>
      <c r="SL86" s="29"/>
      <c r="SM86" s="29"/>
      <c r="SN86" s="29"/>
      <c r="SO86" s="29"/>
      <c r="SP86" s="29"/>
      <c r="SQ86" s="29"/>
      <c r="SR86" s="29"/>
      <c r="SS86" s="29"/>
      <c r="ST86" s="29"/>
      <c r="SU86" s="29"/>
      <c r="SV86" s="29"/>
      <c r="SW86" s="29"/>
      <c r="SX86" s="29"/>
      <c r="SY86" s="29"/>
      <c r="SZ86" s="29"/>
      <c r="TA86" s="29"/>
      <c r="TB86" s="29"/>
      <c r="TC86" s="29"/>
      <c r="TD86" s="29"/>
      <c r="TE86" s="29"/>
      <c r="TF86" s="29"/>
      <c r="TG86" s="29"/>
      <c r="TH86" s="29"/>
      <c r="TI86" s="29"/>
      <c r="TJ86" s="29"/>
      <c r="TK86" s="29"/>
      <c r="TL86" s="29"/>
      <c r="TM86" s="29"/>
      <c r="TN86" s="29"/>
      <c r="TO86" s="29"/>
    </row>
    <row r="87" spans="1:535" ht="20.25" customHeight="1" x14ac:dyDescent="0.3">
      <c r="A87" s="29"/>
      <c r="B87" s="29"/>
      <c r="C87" s="29"/>
      <c r="D87" s="31"/>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c r="MM87" s="29"/>
      <c r="MN87" s="29"/>
      <c r="MO87" s="29"/>
      <c r="MP87" s="29"/>
      <c r="MQ87" s="29"/>
      <c r="MR87" s="29"/>
      <c r="MS87" s="29"/>
      <c r="MT87" s="29"/>
      <c r="MU87" s="29"/>
      <c r="MV87" s="29"/>
      <c r="MW87" s="29"/>
      <c r="MX87" s="29"/>
      <c r="MY87" s="29"/>
      <c r="MZ87" s="29"/>
      <c r="NA87" s="29"/>
      <c r="NB87" s="29"/>
      <c r="NC87" s="29"/>
      <c r="ND87" s="29"/>
      <c r="NE87" s="29"/>
      <c r="NF87" s="29"/>
      <c r="NG87" s="29"/>
      <c r="NH87" s="29"/>
      <c r="NI87" s="29"/>
      <c r="NJ87" s="29"/>
      <c r="NK87" s="29"/>
      <c r="NL87" s="29"/>
      <c r="NM87" s="29"/>
      <c r="NN87" s="29"/>
      <c r="NO87" s="29"/>
      <c r="NP87" s="29"/>
      <c r="NQ87" s="29"/>
      <c r="NR87" s="29"/>
      <c r="NS87" s="29"/>
      <c r="NT87" s="29"/>
      <c r="NU87" s="29"/>
      <c r="NV87" s="29"/>
      <c r="NW87" s="29"/>
      <c r="NX87" s="29"/>
      <c r="NY87" s="29"/>
      <c r="NZ87" s="29"/>
      <c r="OA87" s="29"/>
      <c r="OB87" s="29"/>
      <c r="OC87" s="29"/>
      <c r="OD87" s="29"/>
      <c r="OE87" s="29"/>
      <c r="OF87" s="29"/>
      <c r="OG87" s="29"/>
      <c r="OH87" s="29"/>
      <c r="OI87" s="29"/>
      <c r="OJ87" s="29"/>
      <c r="OK87" s="29"/>
      <c r="OL87" s="29"/>
      <c r="OM87" s="29"/>
      <c r="ON87" s="29"/>
      <c r="OO87" s="29"/>
      <c r="OP87" s="29"/>
      <c r="OQ87" s="29"/>
      <c r="OR87" s="29"/>
      <c r="OS87" s="29"/>
      <c r="OT87" s="29"/>
      <c r="OU87" s="29"/>
      <c r="OV87" s="29"/>
      <c r="OW87" s="29"/>
      <c r="OX87" s="29"/>
      <c r="OY87" s="29"/>
      <c r="OZ87" s="29"/>
      <c r="PA87" s="29"/>
      <c r="PB87" s="29"/>
      <c r="PC87" s="29"/>
      <c r="PD87" s="29"/>
      <c r="PE87" s="29"/>
      <c r="PF87" s="29"/>
      <c r="PG87" s="29"/>
      <c r="PH87" s="29"/>
      <c r="PI87" s="29"/>
      <c r="PJ87" s="29"/>
      <c r="PK87" s="29"/>
      <c r="PL87" s="29"/>
      <c r="PM87" s="29"/>
      <c r="PN87" s="29"/>
      <c r="PO87" s="29"/>
      <c r="PP87" s="29"/>
      <c r="PQ87" s="29"/>
      <c r="PR87" s="29"/>
      <c r="PS87" s="29"/>
      <c r="PT87" s="29"/>
      <c r="PU87" s="29"/>
      <c r="PV87" s="29"/>
      <c r="PW87" s="29"/>
      <c r="PX87" s="29"/>
      <c r="PY87" s="29"/>
      <c r="PZ87" s="29"/>
      <c r="QA87" s="29"/>
      <c r="QB87" s="29"/>
      <c r="QC87" s="29"/>
      <c r="QD87" s="29"/>
      <c r="QE87" s="29"/>
      <c r="QF87" s="29"/>
      <c r="QG87" s="29"/>
      <c r="QH87" s="29"/>
      <c r="QI87" s="29"/>
      <c r="QJ87" s="29"/>
      <c r="QK87" s="29"/>
      <c r="QL87" s="29"/>
      <c r="QM87" s="29"/>
      <c r="QN87" s="29"/>
      <c r="QO87" s="29"/>
      <c r="QP87" s="29"/>
      <c r="QQ87" s="29"/>
      <c r="QR87" s="29"/>
      <c r="QS87" s="29"/>
      <c r="QT87" s="29"/>
      <c r="QU87" s="29"/>
      <c r="QV87" s="29"/>
      <c r="QW87" s="29"/>
      <c r="QX87" s="29"/>
      <c r="QY87" s="29"/>
      <c r="QZ87" s="29"/>
      <c r="RA87" s="29"/>
      <c r="RB87" s="29"/>
      <c r="RC87" s="29"/>
      <c r="RD87" s="29"/>
      <c r="RE87" s="29"/>
      <c r="RF87" s="29"/>
      <c r="RG87" s="29"/>
      <c r="RH87" s="29"/>
      <c r="RI87" s="29"/>
      <c r="RJ87" s="29"/>
      <c r="RK87" s="29"/>
      <c r="RL87" s="29"/>
      <c r="RM87" s="29"/>
      <c r="RN87" s="29"/>
      <c r="RO87" s="29"/>
      <c r="RP87" s="29"/>
      <c r="RQ87" s="29"/>
      <c r="RR87" s="29"/>
      <c r="RS87" s="29"/>
      <c r="RT87" s="29"/>
      <c r="RU87" s="29"/>
      <c r="RV87" s="29"/>
      <c r="RW87" s="29"/>
      <c r="RX87" s="29"/>
      <c r="RY87" s="29"/>
      <c r="RZ87" s="29"/>
      <c r="SA87" s="29"/>
      <c r="SB87" s="29"/>
      <c r="SC87" s="29"/>
      <c r="SD87" s="29"/>
      <c r="SE87" s="29"/>
      <c r="SF87" s="29"/>
      <c r="SG87" s="29"/>
      <c r="SH87" s="29"/>
      <c r="SI87" s="29"/>
      <c r="SJ87" s="29"/>
      <c r="SK87" s="29"/>
      <c r="SL87" s="29"/>
      <c r="SM87" s="29"/>
      <c r="SN87" s="29"/>
      <c r="SO87" s="29"/>
      <c r="SP87" s="29"/>
      <c r="SQ87" s="29"/>
      <c r="SR87" s="29"/>
      <c r="SS87" s="29"/>
      <c r="ST87" s="29"/>
      <c r="SU87" s="29"/>
      <c r="SV87" s="29"/>
      <c r="SW87" s="29"/>
      <c r="SX87" s="29"/>
      <c r="SY87" s="29"/>
      <c r="SZ87" s="29"/>
      <c r="TA87" s="29"/>
      <c r="TB87" s="29"/>
      <c r="TC87" s="29"/>
      <c r="TD87" s="29"/>
      <c r="TE87" s="29"/>
      <c r="TF87" s="29"/>
      <c r="TG87" s="29"/>
      <c r="TH87" s="29"/>
      <c r="TI87" s="29"/>
      <c r="TJ87" s="29"/>
      <c r="TK87" s="29"/>
      <c r="TL87" s="29"/>
      <c r="TM87" s="29"/>
      <c r="TN87" s="29"/>
      <c r="TO87" s="29"/>
    </row>
    <row r="88" spans="1:535" x14ac:dyDescent="0.3">
      <c r="A88" s="29"/>
      <c r="B88" s="29"/>
      <c r="C88" s="29"/>
      <c r="D88" s="31"/>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c r="MM88" s="29"/>
      <c r="MN88" s="29"/>
      <c r="MO88" s="29"/>
      <c r="MP88" s="29"/>
      <c r="MQ88" s="29"/>
      <c r="MR88" s="29"/>
      <c r="MS88" s="29"/>
      <c r="MT88" s="29"/>
      <c r="MU88" s="29"/>
      <c r="MV88" s="29"/>
      <c r="MW88" s="29"/>
      <c r="MX88" s="29"/>
      <c r="MY88" s="29"/>
      <c r="MZ88" s="29"/>
      <c r="NA88" s="29"/>
      <c r="NB88" s="29"/>
      <c r="NC88" s="29"/>
      <c r="ND88" s="29"/>
      <c r="NE88" s="29"/>
      <c r="NF88" s="29"/>
      <c r="NG88" s="29"/>
      <c r="NH88" s="29"/>
      <c r="NI88" s="29"/>
      <c r="NJ88" s="29"/>
      <c r="NK88" s="29"/>
      <c r="NL88" s="29"/>
      <c r="NM88" s="29"/>
      <c r="NN88" s="29"/>
      <c r="NO88" s="29"/>
      <c r="NP88" s="29"/>
      <c r="NQ88" s="29"/>
      <c r="NR88" s="29"/>
      <c r="NS88" s="29"/>
      <c r="NT88" s="29"/>
      <c r="NU88" s="29"/>
      <c r="NV88" s="29"/>
      <c r="NW88" s="29"/>
      <c r="NX88" s="29"/>
      <c r="NY88" s="29"/>
      <c r="NZ88" s="29"/>
      <c r="OA88" s="29"/>
      <c r="OB88" s="29"/>
      <c r="OC88" s="29"/>
      <c r="OD88" s="29"/>
      <c r="OE88" s="29"/>
      <c r="OF88" s="29"/>
      <c r="OG88" s="29"/>
      <c r="OH88" s="29"/>
      <c r="OI88" s="29"/>
      <c r="OJ88" s="29"/>
      <c r="OK88" s="29"/>
      <c r="OL88" s="29"/>
      <c r="OM88" s="29"/>
      <c r="ON88" s="29"/>
      <c r="OO88" s="29"/>
      <c r="OP88" s="29"/>
      <c r="OQ88" s="29"/>
      <c r="OR88" s="29"/>
      <c r="OS88" s="29"/>
      <c r="OT88" s="29"/>
      <c r="OU88" s="29"/>
      <c r="OV88" s="29"/>
      <c r="OW88" s="29"/>
      <c r="OX88" s="29"/>
      <c r="OY88" s="29"/>
      <c r="OZ88" s="29"/>
      <c r="PA88" s="29"/>
      <c r="PB88" s="29"/>
      <c r="PC88" s="29"/>
      <c r="PD88" s="29"/>
      <c r="PE88" s="29"/>
      <c r="PF88" s="29"/>
      <c r="PG88" s="29"/>
      <c r="PH88" s="29"/>
      <c r="PI88" s="29"/>
      <c r="PJ88" s="29"/>
      <c r="PK88" s="29"/>
      <c r="PL88" s="29"/>
      <c r="PM88" s="29"/>
      <c r="PN88" s="29"/>
      <c r="PO88" s="29"/>
      <c r="PP88" s="29"/>
      <c r="PQ88" s="29"/>
      <c r="PR88" s="29"/>
      <c r="PS88" s="29"/>
      <c r="PT88" s="29"/>
      <c r="PU88" s="29"/>
      <c r="PV88" s="29"/>
      <c r="PW88" s="29"/>
      <c r="PX88" s="29"/>
      <c r="PY88" s="29"/>
      <c r="PZ88" s="29"/>
      <c r="QA88" s="29"/>
      <c r="QB88" s="29"/>
      <c r="QC88" s="29"/>
      <c r="QD88" s="29"/>
      <c r="QE88" s="29"/>
      <c r="QF88" s="29"/>
      <c r="QG88" s="29"/>
      <c r="QH88" s="29"/>
      <c r="QI88" s="29"/>
      <c r="QJ88" s="29"/>
      <c r="QK88" s="29"/>
      <c r="QL88" s="29"/>
      <c r="QM88" s="29"/>
      <c r="QN88" s="29"/>
      <c r="QO88" s="29"/>
      <c r="QP88" s="29"/>
      <c r="QQ88" s="29"/>
      <c r="QR88" s="29"/>
      <c r="QS88" s="29"/>
      <c r="QT88" s="29"/>
      <c r="QU88" s="29"/>
      <c r="QV88" s="29"/>
      <c r="QW88" s="29"/>
      <c r="QX88" s="29"/>
      <c r="QY88" s="29"/>
      <c r="QZ88" s="29"/>
      <c r="RA88" s="29"/>
      <c r="RB88" s="29"/>
      <c r="RC88" s="29"/>
      <c r="RD88" s="29"/>
      <c r="RE88" s="29"/>
      <c r="RF88" s="29"/>
      <c r="RG88" s="29"/>
      <c r="RH88" s="29"/>
      <c r="RI88" s="29"/>
      <c r="RJ88" s="29"/>
      <c r="RK88" s="29"/>
      <c r="RL88" s="29"/>
      <c r="RM88" s="29"/>
      <c r="RN88" s="29"/>
      <c r="RO88" s="29"/>
      <c r="RP88" s="29"/>
      <c r="RQ88" s="29"/>
      <c r="RR88" s="29"/>
      <c r="RS88" s="29"/>
      <c r="RT88" s="29"/>
      <c r="RU88" s="29"/>
      <c r="RV88" s="29"/>
      <c r="RW88" s="29"/>
      <c r="RX88" s="29"/>
      <c r="RY88" s="29"/>
      <c r="RZ88" s="29"/>
      <c r="SA88" s="29"/>
      <c r="SB88" s="29"/>
      <c r="SC88" s="29"/>
      <c r="SD88" s="29"/>
      <c r="SE88" s="29"/>
      <c r="SF88" s="29"/>
      <c r="SG88" s="29"/>
      <c r="SH88" s="29"/>
      <c r="SI88" s="29"/>
      <c r="SJ88" s="29"/>
      <c r="SK88" s="29"/>
      <c r="SL88" s="29"/>
      <c r="SM88" s="29"/>
      <c r="SN88" s="29"/>
      <c r="SO88" s="29"/>
      <c r="SP88" s="29"/>
      <c r="SQ88" s="29"/>
      <c r="SR88" s="29"/>
      <c r="SS88" s="29"/>
      <c r="ST88" s="29"/>
      <c r="SU88" s="29"/>
      <c r="SV88" s="29"/>
      <c r="SW88" s="29"/>
      <c r="SX88" s="29"/>
      <c r="SY88" s="29"/>
      <c r="SZ88" s="29"/>
      <c r="TA88" s="29"/>
      <c r="TB88" s="29"/>
      <c r="TC88" s="29"/>
      <c r="TD88" s="29"/>
      <c r="TE88" s="29"/>
      <c r="TF88" s="29"/>
      <c r="TG88" s="29"/>
      <c r="TH88" s="29"/>
      <c r="TI88" s="29"/>
      <c r="TJ88" s="29"/>
      <c r="TK88" s="29"/>
      <c r="TL88" s="29"/>
      <c r="TM88" s="29"/>
      <c r="TN88" s="29"/>
      <c r="TO88" s="29"/>
    </row>
    <row r="89" spans="1:535" x14ac:dyDescent="0.3">
      <c r="A89" s="29"/>
      <c r="B89" s="29"/>
      <c r="C89" s="29"/>
      <c r="D89" s="31"/>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c r="MM89" s="29"/>
      <c r="MN89" s="29"/>
      <c r="MO89" s="29"/>
      <c r="MP89" s="29"/>
      <c r="MQ89" s="29"/>
      <c r="MR89" s="29"/>
      <c r="MS89" s="29"/>
      <c r="MT89" s="29"/>
      <c r="MU89" s="29"/>
      <c r="MV89" s="29"/>
      <c r="MW89" s="29"/>
      <c r="MX89" s="29"/>
      <c r="MY89" s="29"/>
      <c r="MZ89" s="29"/>
      <c r="NA89" s="29"/>
      <c r="NB89" s="29"/>
      <c r="NC89" s="29"/>
      <c r="ND89" s="29"/>
      <c r="NE89" s="29"/>
      <c r="NF89" s="29"/>
      <c r="NG89" s="29"/>
      <c r="NH89" s="29"/>
      <c r="NI89" s="29"/>
      <c r="NJ89" s="29"/>
      <c r="NK89" s="29"/>
      <c r="NL89" s="29"/>
      <c r="NM89" s="29"/>
      <c r="NN89" s="29"/>
      <c r="NO89" s="29"/>
      <c r="NP89" s="29"/>
      <c r="NQ89" s="29"/>
      <c r="NR89" s="29"/>
      <c r="NS89" s="29"/>
      <c r="NT89" s="29"/>
      <c r="NU89" s="29"/>
      <c r="NV89" s="29"/>
      <c r="NW89" s="29"/>
      <c r="NX89" s="29"/>
      <c r="NY89" s="29"/>
      <c r="NZ89" s="29"/>
      <c r="OA89" s="29"/>
      <c r="OB89" s="29"/>
      <c r="OC89" s="29"/>
      <c r="OD89" s="29"/>
      <c r="OE89" s="29"/>
      <c r="OF89" s="29"/>
      <c r="OG89" s="29"/>
      <c r="OH89" s="29"/>
      <c r="OI89" s="29"/>
      <c r="OJ89" s="29"/>
      <c r="OK89" s="29"/>
      <c r="OL89" s="29"/>
      <c r="OM89" s="29"/>
      <c r="ON89" s="29"/>
      <c r="OO89" s="29"/>
      <c r="OP89" s="29"/>
      <c r="OQ89" s="29"/>
      <c r="OR89" s="29"/>
      <c r="OS89" s="29"/>
      <c r="OT89" s="29"/>
      <c r="OU89" s="29"/>
      <c r="OV89" s="29"/>
      <c r="OW89" s="29"/>
      <c r="OX89" s="29"/>
      <c r="OY89" s="29"/>
      <c r="OZ89" s="29"/>
      <c r="PA89" s="29"/>
      <c r="PB89" s="29"/>
      <c r="PC89" s="29"/>
      <c r="PD89" s="29"/>
      <c r="PE89" s="29"/>
      <c r="PF89" s="29"/>
      <c r="PG89" s="29"/>
      <c r="PH89" s="29"/>
      <c r="PI89" s="29"/>
      <c r="PJ89" s="29"/>
      <c r="PK89" s="29"/>
      <c r="PL89" s="29"/>
      <c r="PM89" s="29"/>
      <c r="PN89" s="29"/>
      <c r="PO89" s="29"/>
      <c r="PP89" s="29"/>
      <c r="PQ89" s="29"/>
      <c r="PR89" s="29"/>
      <c r="PS89" s="29"/>
      <c r="PT89" s="29"/>
      <c r="PU89" s="29"/>
      <c r="PV89" s="29"/>
      <c r="PW89" s="29"/>
      <c r="PX89" s="29"/>
      <c r="PY89" s="29"/>
      <c r="PZ89" s="29"/>
      <c r="QA89" s="29"/>
      <c r="QB89" s="29"/>
      <c r="QC89" s="29"/>
      <c r="QD89" s="29"/>
      <c r="QE89" s="29"/>
      <c r="QF89" s="29"/>
      <c r="QG89" s="29"/>
      <c r="QH89" s="29"/>
      <c r="QI89" s="29"/>
      <c r="QJ89" s="29"/>
      <c r="QK89" s="29"/>
      <c r="QL89" s="29"/>
      <c r="QM89" s="29"/>
      <c r="QN89" s="29"/>
      <c r="QO89" s="29"/>
      <c r="QP89" s="29"/>
      <c r="QQ89" s="29"/>
      <c r="QR89" s="29"/>
      <c r="QS89" s="29"/>
      <c r="QT89" s="29"/>
      <c r="QU89" s="29"/>
      <c r="QV89" s="29"/>
      <c r="QW89" s="29"/>
      <c r="QX89" s="29"/>
      <c r="QY89" s="29"/>
      <c r="QZ89" s="29"/>
      <c r="RA89" s="29"/>
      <c r="RB89" s="29"/>
      <c r="RC89" s="29"/>
      <c r="RD89" s="29"/>
      <c r="RE89" s="29"/>
      <c r="RF89" s="29"/>
      <c r="RG89" s="29"/>
      <c r="RH89" s="29"/>
      <c r="RI89" s="29"/>
      <c r="RJ89" s="29"/>
      <c r="RK89" s="29"/>
      <c r="RL89" s="29"/>
      <c r="RM89" s="29"/>
      <c r="RN89" s="29"/>
      <c r="RO89" s="29"/>
      <c r="RP89" s="29"/>
      <c r="RQ89" s="29"/>
      <c r="RR89" s="29"/>
      <c r="RS89" s="29"/>
      <c r="RT89" s="29"/>
      <c r="RU89" s="29"/>
      <c r="RV89" s="29"/>
      <c r="RW89" s="29"/>
      <c r="RX89" s="29"/>
      <c r="RY89" s="29"/>
      <c r="RZ89" s="29"/>
      <c r="SA89" s="29"/>
      <c r="SB89" s="29"/>
      <c r="SC89" s="29"/>
      <c r="SD89" s="29"/>
      <c r="SE89" s="29"/>
      <c r="SF89" s="29"/>
      <c r="SG89" s="29"/>
      <c r="SH89" s="29"/>
      <c r="SI89" s="29"/>
      <c r="SJ89" s="29"/>
      <c r="SK89" s="29"/>
      <c r="SL89" s="29"/>
      <c r="SM89" s="29"/>
      <c r="SN89" s="29"/>
      <c r="SO89" s="29"/>
      <c r="SP89" s="29"/>
      <c r="SQ89" s="29"/>
      <c r="SR89" s="29"/>
      <c r="SS89" s="29"/>
      <c r="ST89" s="29"/>
      <c r="SU89" s="29"/>
      <c r="SV89" s="29"/>
      <c r="SW89" s="29"/>
      <c r="SX89" s="29"/>
      <c r="SY89" s="29"/>
      <c r="SZ89" s="29"/>
      <c r="TA89" s="29"/>
      <c r="TB89" s="29"/>
      <c r="TC89" s="29"/>
      <c r="TD89" s="29"/>
      <c r="TE89" s="29"/>
      <c r="TF89" s="29"/>
      <c r="TG89" s="29"/>
      <c r="TH89" s="29"/>
      <c r="TI89" s="29"/>
      <c r="TJ89" s="29"/>
      <c r="TK89" s="29"/>
      <c r="TL89" s="29"/>
      <c r="TM89" s="29"/>
      <c r="TN89" s="29"/>
      <c r="TO89" s="29"/>
    </row>
    <row r="90" spans="1:535" x14ac:dyDescent="0.3">
      <c r="A90" s="29"/>
      <c r="B90" s="29"/>
      <c r="C90" s="29"/>
      <c r="D90" s="31"/>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c r="MM90" s="29"/>
      <c r="MN90" s="29"/>
      <c r="MO90" s="29"/>
      <c r="MP90" s="29"/>
      <c r="MQ90" s="29"/>
      <c r="MR90" s="29"/>
      <c r="MS90" s="29"/>
      <c r="MT90" s="29"/>
      <c r="MU90" s="29"/>
      <c r="MV90" s="29"/>
      <c r="MW90" s="29"/>
      <c r="MX90" s="29"/>
      <c r="MY90" s="29"/>
      <c r="MZ90" s="29"/>
      <c r="NA90" s="29"/>
      <c r="NB90" s="29"/>
      <c r="NC90" s="29"/>
      <c r="ND90" s="29"/>
      <c r="NE90" s="29"/>
      <c r="NF90" s="29"/>
      <c r="NG90" s="29"/>
      <c r="NH90" s="29"/>
      <c r="NI90" s="29"/>
      <c r="NJ90" s="29"/>
      <c r="NK90" s="29"/>
      <c r="NL90" s="29"/>
      <c r="NM90" s="29"/>
      <c r="NN90" s="29"/>
      <c r="NO90" s="29"/>
      <c r="NP90" s="29"/>
      <c r="NQ90" s="29"/>
      <c r="NR90" s="29"/>
      <c r="NS90" s="29"/>
      <c r="NT90" s="29"/>
      <c r="NU90" s="29"/>
      <c r="NV90" s="29"/>
      <c r="NW90" s="29"/>
      <c r="NX90" s="29"/>
      <c r="NY90" s="29"/>
      <c r="NZ90" s="29"/>
      <c r="OA90" s="29"/>
      <c r="OB90" s="29"/>
      <c r="OC90" s="29"/>
      <c r="OD90" s="29"/>
      <c r="OE90" s="29"/>
      <c r="OF90" s="29"/>
      <c r="OG90" s="29"/>
      <c r="OH90" s="29"/>
      <c r="OI90" s="29"/>
      <c r="OJ90" s="29"/>
      <c r="OK90" s="29"/>
      <c r="OL90" s="29"/>
      <c r="OM90" s="29"/>
      <c r="ON90" s="29"/>
      <c r="OO90" s="29"/>
      <c r="OP90" s="29"/>
      <c r="OQ90" s="29"/>
      <c r="OR90" s="29"/>
      <c r="OS90" s="29"/>
      <c r="OT90" s="29"/>
      <c r="OU90" s="29"/>
      <c r="OV90" s="29"/>
      <c r="OW90" s="29"/>
      <c r="OX90" s="29"/>
      <c r="OY90" s="29"/>
      <c r="OZ90" s="29"/>
      <c r="PA90" s="29"/>
      <c r="PB90" s="29"/>
      <c r="PC90" s="29"/>
      <c r="PD90" s="29"/>
      <c r="PE90" s="29"/>
      <c r="PF90" s="29"/>
      <c r="PG90" s="29"/>
      <c r="PH90" s="29"/>
      <c r="PI90" s="29"/>
      <c r="PJ90" s="29"/>
      <c r="PK90" s="29"/>
      <c r="PL90" s="29"/>
      <c r="PM90" s="29"/>
      <c r="PN90" s="29"/>
      <c r="PO90" s="29"/>
      <c r="PP90" s="29"/>
      <c r="PQ90" s="29"/>
      <c r="PR90" s="29"/>
      <c r="PS90" s="29"/>
      <c r="PT90" s="29"/>
      <c r="PU90" s="29"/>
      <c r="PV90" s="29"/>
      <c r="PW90" s="29"/>
      <c r="PX90" s="29"/>
      <c r="PY90" s="29"/>
      <c r="PZ90" s="29"/>
      <c r="QA90" s="29"/>
      <c r="QB90" s="29"/>
      <c r="QC90" s="29"/>
      <c r="QD90" s="29"/>
      <c r="QE90" s="29"/>
      <c r="QF90" s="29"/>
      <c r="QG90" s="29"/>
      <c r="QH90" s="29"/>
      <c r="QI90" s="29"/>
      <c r="QJ90" s="29"/>
      <c r="QK90" s="29"/>
      <c r="QL90" s="29"/>
      <c r="QM90" s="29"/>
      <c r="QN90" s="29"/>
      <c r="QO90" s="29"/>
      <c r="QP90" s="29"/>
      <c r="QQ90" s="29"/>
      <c r="QR90" s="29"/>
      <c r="QS90" s="29"/>
      <c r="QT90" s="29"/>
      <c r="QU90" s="29"/>
      <c r="QV90" s="29"/>
      <c r="QW90" s="29"/>
      <c r="QX90" s="29"/>
      <c r="QY90" s="29"/>
      <c r="QZ90" s="29"/>
      <c r="RA90" s="29"/>
      <c r="RB90" s="29"/>
      <c r="RC90" s="29"/>
      <c r="RD90" s="29"/>
      <c r="RE90" s="29"/>
      <c r="RF90" s="29"/>
      <c r="RG90" s="29"/>
      <c r="RH90" s="29"/>
      <c r="RI90" s="29"/>
      <c r="RJ90" s="29"/>
      <c r="RK90" s="29"/>
      <c r="RL90" s="29"/>
      <c r="RM90" s="29"/>
      <c r="RN90" s="29"/>
      <c r="RO90" s="29"/>
      <c r="RP90" s="29"/>
      <c r="RQ90" s="29"/>
      <c r="RR90" s="29"/>
      <c r="RS90" s="29"/>
      <c r="RT90" s="29"/>
      <c r="RU90" s="29"/>
      <c r="RV90" s="29"/>
      <c r="RW90" s="29"/>
      <c r="RX90" s="29"/>
      <c r="RY90" s="29"/>
      <c r="RZ90" s="29"/>
      <c r="SA90" s="29"/>
      <c r="SB90" s="29"/>
      <c r="SC90" s="29"/>
      <c r="SD90" s="29"/>
      <c r="SE90" s="29"/>
      <c r="SF90" s="29"/>
      <c r="SG90" s="29"/>
      <c r="SH90" s="29"/>
      <c r="SI90" s="29"/>
      <c r="SJ90" s="29"/>
      <c r="SK90" s="29"/>
      <c r="SL90" s="29"/>
      <c r="SM90" s="29"/>
      <c r="SN90" s="29"/>
      <c r="SO90" s="29"/>
      <c r="SP90" s="29"/>
      <c r="SQ90" s="29"/>
      <c r="SR90" s="29"/>
      <c r="SS90" s="29"/>
      <c r="ST90" s="29"/>
      <c r="SU90" s="29"/>
      <c r="SV90" s="29"/>
      <c r="SW90" s="29"/>
      <c r="SX90" s="29"/>
      <c r="SY90" s="29"/>
      <c r="SZ90" s="29"/>
      <c r="TA90" s="29"/>
      <c r="TB90" s="29"/>
      <c r="TC90" s="29"/>
      <c r="TD90" s="29"/>
      <c r="TE90" s="29"/>
      <c r="TF90" s="29"/>
      <c r="TG90" s="29"/>
      <c r="TH90" s="29"/>
      <c r="TI90" s="29"/>
      <c r="TJ90" s="29"/>
      <c r="TK90" s="29"/>
      <c r="TL90" s="29"/>
      <c r="TM90" s="29"/>
      <c r="TN90" s="29"/>
      <c r="TO90" s="29"/>
    </row>
    <row r="91" spans="1:535" x14ac:dyDescent="0.3">
      <c r="A91" s="29"/>
      <c r="B91" s="29"/>
      <c r="C91" s="29"/>
      <c r="D91" s="31"/>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c r="MM91" s="29"/>
      <c r="MN91" s="29"/>
      <c r="MO91" s="29"/>
      <c r="MP91" s="29"/>
      <c r="MQ91" s="29"/>
      <c r="MR91" s="29"/>
      <c r="MS91" s="29"/>
      <c r="MT91" s="29"/>
      <c r="MU91" s="29"/>
      <c r="MV91" s="29"/>
      <c r="MW91" s="29"/>
      <c r="MX91" s="29"/>
      <c r="MY91" s="29"/>
      <c r="MZ91" s="29"/>
      <c r="NA91" s="29"/>
      <c r="NB91" s="29"/>
      <c r="NC91" s="29"/>
      <c r="ND91" s="29"/>
      <c r="NE91" s="29"/>
      <c r="NF91" s="29"/>
      <c r="NG91" s="29"/>
      <c r="NH91" s="29"/>
      <c r="NI91" s="29"/>
      <c r="NJ91" s="29"/>
      <c r="NK91" s="29"/>
      <c r="NL91" s="29"/>
      <c r="NM91" s="29"/>
      <c r="NN91" s="29"/>
      <c r="NO91" s="29"/>
      <c r="NP91" s="29"/>
      <c r="NQ91" s="29"/>
      <c r="NR91" s="29"/>
      <c r="NS91" s="29"/>
      <c r="NT91" s="29"/>
      <c r="NU91" s="29"/>
      <c r="NV91" s="29"/>
      <c r="NW91" s="29"/>
      <c r="NX91" s="29"/>
      <c r="NY91" s="29"/>
      <c r="NZ91" s="29"/>
      <c r="OA91" s="29"/>
      <c r="OB91" s="29"/>
      <c r="OC91" s="29"/>
      <c r="OD91" s="29"/>
      <c r="OE91" s="29"/>
      <c r="OF91" s="29"/>
      <c r="OG91" s="29"/>
      <c r="OH91" s="29"/>
      <c r="OI91" s="29"/>
      <c r="OJ91" s="29"/>
      <c r="OK91" s="29"/>
      <c r="OL91" s="29"/>
      <c r="OM91" s="29"/>
      <c r="ON91" s="29"/>
      <c r="OO91" s="29"/>
      <c r="OP91" s="29"/>
      <c r="OQ91" s="29"/>
      <c r="OR91" s="29"/>
      <c r="OS91" s="29"/>
      <c r="OT91" s="29"/>
      <c r="OU91" s="29"/>
      <c r="OV91" s="29"/>
      <c r="OW91" s="29"/>
      <c r="OX91" s="29"/>
      <c r="OY91" s="29"/>
      <c r="OZ91" s="29"/>
      <c r="PA91" s="29"/>
      <c r="PB91" s="29"/>
      <c r="PC91" s="29"/>
      <c r="PD91" s="29"/>
      <c r="PE91" s="29"/>
      <c r="PF91" s="29"/>
      <c r="PG91" s="29"/>
      <c r="PH91" s="29"/>
      <c r="PI91" s="29"/>
      <c r="PJ91" s="29"/>
      <c r="PK91" s="29"/>
      <c r="PL91" s="29"/>
      <c r="PM91" s="29"/>
      <c r="PN91" s="29"/>
      <c r="PO91" s="29"/>
      <c r="PP91" s="29"/>
      <c r="PQ91" s="29"/>
      <c r="PR91" s="29"/>
      <c r="PS91" s="29"/>
      <c r="PT91" s="29"/>
      <c r="PU91" s="29"/>
      <c r="PV91" s="29"/>
      <c r="PW91" s="29"/>
      <c r="PX91" s="29"/>
      <c r="PY91" s="29"/>
      <c r="PZ91" s="29"/>
      <c r="QA91" s="29"/>
      <c r="QB91" s="29"/>
      <c r="QC91" s="29"/>
      <c r="QD91" s="29"/>
      <c r="QE91" s="29"/>
      <c r="QF91" s="29"/>
      <c r="QG91" s="29"/>
      <c r="QH91" s="29"/>
      <c r="QI91" s="29"/>
      <c r="QJ91" s="29"/>
      <c r="QK91" s="29"/>
      <c r="QL91" s="29"/>
      <c r="QM91" s="29"/>
      <c r="QN91" s="29"/>
      <c r="QO91" s="29"/>
      <c r="QP91" s="29"/>
      <c r="QQ91" s="29"/>
      <c r="QR91" s="29"/>
      <c r="QS91" s="29"/>
      <c r="QT91" s="29"/>
      <c r="QU91" s="29"/>
      <c r="QV91" s="29"/>
      <c r="QW91" s="29"/>
      <c r="QX91" s="29"/>
      <c r="QY91" s="29"/>
      <c r="QZ91" s="29"/>
      <c r="RA91" s="29"/>
      <c r="RB91" s="29"/>
      <c r="RC91" s="29"/>
      <c r="RD91" s="29"/>
      <c r="RE91" s="29"/>
      <c r="RF91" s="29"/>
      <c r="RG91" s="29"/>
      <c r="RH91" s="29"/>
      <c r="RI91" s="29"/>
      <c r="RJ91" s="29"/>
      <c r="RK91" s="29"/>
      <c r="RL91" s="29"/>
      <c r="RM91" s="29"/>
      <c r="RN91" s="29"/>
      <c r="RO91" s="29"/>
      <c r="RP91" s="29"/>
      <c r="RQ91" s="29"/>
      <c r="RR91" s="29"/>
      <c r="RS91" s="29"/>
      <c r="RT91" s="29"/>
      <c r="RU91" s="29"/>
      <c r="RV91" s="29"/>
      <c r="RW91" s="29"/>
      <c r="RX91" s="29"/>
      <c r="RY91" s="29"/>
      <c r="RZ91" s="29"/>
      <c r="SA91" s="29"/>
      <c r="SB91" s="29"/>
      <c r="SC91" s="29"/>
      <c r="SD91" s="29"/>
      <c r="SE91" s="29"/>
      <c r="SF91" s="29"/>
      <c r="SG91" s="29"/>
      <c r="SH91" s="29"/>
      <c r="SI91" s="29"/>
      <c r="SJ91" s="29"/>
      <c r="SK91" s="29"/>
      <c r="SL91" s="29"/>
      <c r="SM91" s="29"/>
      <c r="SN91" s="29"/>
      <c r="SO91" s="29"/>
      <c r="SP91" s="29"/>
      <c r="SQ91" s="29"/>
      <c r="SR91" s="29"/>
      <c r="SS91" s="29"/>
      <c r="ST91" s="29"/>
      <c r="SU91" s="29"/>
      <c r="SV91" s="29"/>
      <c r="SW91" s="29"/>
      <c r="SX91" s="29"/>
      <c r="SY91" s="29"/>
      <c r="SZ91" s="29"/>
      <c r="TA91" s="29"/>
      <c r="TB91" s="29"/>
      <c r="TC91" s="29"/>
      <c r="TD91" s="29"/>
      <c r="TE91" s="29"/>
      <c r="TF91" s="29"/>
      <c r="TG91" s="29"/>
      <c r="TH91" s="29"/>
      <c r="TI91" s="29"/>
      <c r="TJ91" s="29"/>
      <c r="TK91" s="29"/>
      <c r="TL91" s="29"/>
      <c r="TM91" s="29"/>
      <c r="TN91" s="29"/>
      <c r="TO91" s="29"/>
    </row>
    <row r="92" spans="1:535" x14ac:dyDescent="0.3">
      <c r="A92" s="29"/>
      <c r="B92" s="29"/>
      <c r="C92" s="29"/>
      <c r="D92" s="31"/>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c r="MM92" s="29"/>
      <c r="MN92" s="29"/>
      <c r="MO92" s="29"/>
      <c r="MP92" s="29"/>
      <c r="MQ92" s="29"/>
      <c r="MR92" s="29"/>
      <c r="MS92" s="29"/>
      <c r="MT92" s="29"/>
      <c r="MU92" s="29"/>
      <c r="MV92" s="29"/>
      <c r="MW92" s="29"/>
      <c r="MX92" s="29"/>
      <c r="MY92" s="29"/>
      <c r="MZ92" s="29"/>
      <c r="NA92" s="29"/>
      <c r="NB92" s="29"/>
      <c r="NC92" s="29"/>
      <c r="ND92" s="29"/>
      <c r="NE92" s="29"/>
      <c r="NF92" s="29"/>
      <c r="NG92" s="29"/>
      <c r="NH92" s="29"/>
      <c r="NI92" s="29"/>
      <c r="NJ92" s="29"/>
      <c r="NK92" s="29"/>
      <c r="NL92" s="29"/>
      <c r="NM92" s="29"/>
      <c r="NN92" s="29"/>
      <c r="NO92" s="29"/>
      <c r="NP92" s="29"/>
      <c r="NQ92" s="29"/>
      <c r="NR92" s="29"/>
      <c r="NS92" s="29"/>
      <c r="NT92" s="29"/>
      <c r="NU92" s="29"/>
      <c r="NV92" s="29"/>
      <c r="NW92" s="29"/>
      <c r="NX92" s="29"/>
      <c r="NY92" s="29"/>
      <c r="NZ92" s="29"/>
      <c r="OA92" s="29"/>
      <c r="OB92" s="29"/>
      <c r="OC92" s="29"/>
      <c r="OD92" s="29"/>
      <c r="OE92" s="29"/>
      <c r="OF92" s="29"/>
      <c r="OG92" s="29"/>
      <c r="OH92" s="29"/>
      <c r="OI92" s="29"/>
      <c r="OJ92" s="29"/>
      <c r="OK92" s="29"/>
      <c r="OL92" s="29"/>
      <c r="OM92" s="29"/>
      <c r="ON92" s="29"/>
      <c r="OO92" s="29"/>
      <c r="OP92" s="29"/>
      <c r="OQ92" s="29"/>
      <c r="OR92" s="29"/>
      <c r="OS92" s="29"/>
      <c r="OT92" s="29"/>
      <c r="OU92" s="29"/>
      <c r="OV92" s="29"/>
      <c r="OW92" s="29"/>
      <c r="OX92" s="29"/>
      <c r="OY92" s="29"/>
      <c r="OZ92" s="29"/>
      <c r="PA92" s="29"/>
      <c r="PB92" s="29"/>
      <c r="PC92" s="29"/>
      <c r="PD92" s="29"/>
      <c r="PE92" s="29"/>
      <c r="PF92" s="29"/>
      <c r="PG92" s="29"/>
      <c r="PH92" s="29"/>
      <c r="PI92" s="29"/>
      <c r="PJ92" s="29"/>
      <c r="PK92" s="29"/>
      <c r="PL92" s="29"/>
      <c r="PM92" s="29"/>
      <c r="PN92" s="29"/>
      <c r="PO92" s="29"/>
      <c r="PP92" s="29"/>
      <c r="PQ92" s="29"/>
      <c r="PR92" s="29"/>
      <c r="PS92" s="29"/>
      <c r="PT92" s="29"/>
      <c r="PU92" s="29"/>
      <c r="PV92" s="29"/>
      <c r="PW92" s="29"/>
      <c r="PX92" s="29"/>
      <c r="PY92" s="29"/>
      <c r="PZ92" s="29"/>
      <c r="QA92" s="29"/>
      <c r="QB92" s="29"/>
      <c r="QC92" s="29"/>
      <c r="QD92" s="29"/>
      <c r="QE92" s="29"/>
      <c r="QF92" s="29"/>
      <c r="QG92" s="29"/>
      <c r="QH92" s="29"/>
      <c r="QI92" s="29"/>
      <c r="QJ92" s="29"/>
      <c r="QK92" s="29"/>
      <c r="QL92" s="29"/>
      <c r="QM92" s="29"/>
      <c r="QN92" s="29"/>
      <c r="QO92" s="29"/>
      <c r="QP92" s="29"/>
      <c r="QQ92" s="29"/>
      <c r="QR92" s="29"/>
      <c r="QS92" s="29"/>
      <c r="QT92" s="29"/>
      <c r="QU92" s="29"/>
      <c r="QV92" s="29"/>
      <c r="QW92" s="29"/>
      <c r="QX92" s="29"/>
      <c r="QY92" s="29"/>
      <c r="QZ92" s="29"/>
      <c r="RA92" s="29"/>
      <c r="RB92" s="29"/>
      <c r="RC92" s="29"/>
      <c r="RD92" s="29"/>
      <c r="RE92" s="29"/>
      <c r="RF92" s="29"/>
      <c r="RG92" s="29"/>
      <c r="RH92" s="29"/>
      <c r="RI92" s="29"/>
      <c r="RJ92" s="29"/>
      <c r="RK92" s="29"/>
      <c r="RL92" s="29"/>
      <c r="RM92" s="29"/>
      <c r="RN92" s="29"/>
      <c r="RO92" s="29"/>
      <c r="RP92" s="29"/>
      <c r="RQ92" s="29"/>
      <c r="RR92" s="29"/>
      <c r="RS92" s="29"/>
      <c r="RT92" s="29"/>
      <c r="RU92" s="29"/>
      <c r="RV92" s="29"/>
      <c r="RW92" s="29"/>
      <c r="RX92" s="29"/>
      <c r="RY92" s="29"/>
      <c r="RZ92" s="29"/>
      <c r="SA92" s="29"/>
      <c r="SB92" s="29"/>
      <c r="SC92" s="29"/>
      <c r="SD92" s="29"/>
      <c r="SE92" s="29"/>
      <c r="SF92" s="29"/>
      <c r="SG92" s="29"/>
      <c r="SH92" s="29"/>
      <c r="SI92" s="29"/>
      <c r="SJ92" s="29"/>
      <c r="SK92" s="29"/>
      <c r="SL92" s="29"/>
      <c r="SM92" s="29"/>
      <c r="SN92" s="29"/>
      <c r="SO92" s="29"/>
      <c r="SP92" s="29"/>
      <c r="SQ92" s="29"/>
      <c r="SR92" s="29"/>
      <c r="SS92" s="29"/>
      <c r="ST92" s="29"/>
      <c r="SU92" s="29"/>
      <c r="SV92" s="29"/>
      <c r="SW92" s="29"/>
      <c r="SX92" s="29"/>
      <c r="SY92" s="29"/>
      <c r="SZ92" s="29"/>
      <c r="TA92" s="29"/>
      <c r="TB92" s="29"/>
      <c r="TC92" s="29"/>
      <c r="TD92" s="29"/>
      <c r="TE92" s="29"/>
      <c r="TF92" s="29"/>
      <c r="TG92" s="29"/>
      <c r="TH92" s="29"/>
      <c r="TI92" s="29"/>
      <c r="TJ92" s="29"/>
      <c r="TK92" s="29"/>
      <c r="TL92" s="29"/>
      <c r="TM92" s="29"/>
      <c r="TN92" s="29"/>
      <c r="TO92" s="29"/>
    </row>
    <row r="93" spans="1:535" x14ac:dyDescent="0.3">
      <c r="A93" s="29"/>
      <c r="B93" s="29"/>
      <c r="C93" s="29"/>
      <c r="D93" s="31"/>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c r="MM93" s="29"/>
      <c r="MN93" s="29"/>
      <c r="MO93" s="29"/>
      <c r="MP93" s="29"/>
      <c r="MQ93" s="29"/>
      <c r="MR93" s="29"/>
      <c r="MS93" s="29"/>
      <c r="MT93" s="29"/>
      <c r="MU93" s="29"/>
      <c r="MV93" s="29"/>
      <c r="MW93" s="29"/>
      <c r="MX93" s="29"/>
      <c r="MY93" s="29"/>
      <c r="MZ93" s="29"/>
      <c r="NA93" s="29"/>
      <c r="NB93" s="29"/>
      <c r="NC93" s="29"/>
      <c r="ND93" s="29"/>
      <c r="NE93" s="29"/>
      <c r="NF93" s="29"/>
      <c r="NG93" s="29"/>
      <c r="NH93" s="29"/>
      <c r="NI93" s="29"/>
      <c r="NJ93" s="29"/>
      <c r="NK93" s="29"/>
      <c r="NL93" s="29"/>
      <c r="NM93" s="29"/>
      <c r="NN93" s="29"/>
      <c r="NO93" s="29"/>
      <c r="NP93" s="29"/>
      <c r="NQ93" s="29"/>
      <c r="NR93" s="29"/>
      <c r="NS93" s="29"/>
      <c r="NT93" s="29"/>
      <c r="NU93" s="29"/>
      <c r="NV93" s="29"/>
      <c r="NW93" s="29"/>
      <c r="NX93" s="29"/>
      <c r="NY93" s="29"/>
      <c r="NZ93" s="29"/>
      <c r="OA93" s="29"/>
      <c r="OB93" s="29"/>
      <c r="OC93" s="29"/>
      <c r="OD93" s="29"/>
      <c r="OE93" s="29"/>
      <c r="OF93" s="29"/>
      <c r="OG93" s="29"/>
      <c r="OH93" s="29"/>
      <c r="OI93" s="29"/>
      <c r="OJ93" s="29"/>
      <c r="OK93" s="29"/>
      <c r="OL93" s="29"/>
      <c r="OM93" s="29"/>
      <c r="ON93" s="29"/>
      <c r="OO93" s="29"/>
      <c r="OP93" s="29"/>
      <c r="OQ93" s="29"/>
      <c r="OR93" s="29"/>
      <c r="OS93" s="29"/>
      <c r="OT93" s="29"/>
      <c r="OU93" s="29"/>
      <c r="OV93" s="29"/>
      <c r="OW93" s="29"/>
      <c r="OX93" s="29"/>
      <c r="OY93" s="29"/>
      <c r="OZ93" s="29"/>
      <c r="PA93" s="29"/>
      <c r="PB93" s="29"/>
      <c r="PC93" s="29"/>
      <c r="PD93" s="29"/>
      <c r="PE93" s="29"/>
      <c r="PF93" s="29"/>
      <c r="PG93" s="29"/>
      <c r="PH93" s="29"/>
      <c r="PI93" s="29"/>
      <c r="PJ93" s="29"/>
      <c r="PK93" s="29"/>
      <c r="PL93" s="29"/>
      <c r="PM93" s="29"/>
      <c r="PN93" s="29"/>
      <c r="PO93" s="29"/>
      <c r="PP93" s="29"/>
      <c r="PQ93" s="29"/>
      <c r="PR93" s="29"/>
      <c r="PS93" s="29"/>
      <c r="PT93" s="29"/>
      <c r="PU93" s="29"/>
      <c r="PV93" s="29"/>
      <c r="PW93" s="29"/>
      <c r="PX93" s="29"/>
      <c r="PY93" s="29"/>
      <c r="PZ93" s="29"/>
      <c r="QA93" s="29"/>
      <c r="QB93" s="29"/>
      <c r="QC93" s="29"/>
      <c r="QD93" s="29"/>
      <c r="QE93" s="29"/>
      <c r="QF93" s="29"/>
      <c r="QG93" s="29"/>
      <c r="QH93" s="29"/>
      <c r="QI93" s="29"/>
      <c r="QJ93" s="29"/>
      <c r="QK93" s="29"/>
      <c r="QL93" s="29"/>
      <c r="QM93" s="29"/>
      <c r="QN93" s="29"/>
      <c r="QO93" s="29"/>
      <c r="QP93" s="29"/>
      <c r="QQ93" s="29"/>
      <c r="QR93" s="29"/>
      <c r="QS93" s="29"/>
      <c r="QT93" s="29"/>
      <c r="QU93" s="29"/>
      <c r="QV93" s="29"/>
      <c r="QW93" s="29"/>
      <c r="QX93" s="29"/>
      <c r="QY93" s="29"/>
      <c r="QZ93" s="29"/>
      <c r="RA93" s="29"/>
      <c r="RB93" s="29"/>
      <c r="RC93" s="29"/>
      <c r="RD93" s="29"/>
      <c r="RE93" s="29"/>
      <c r="RF93" s="29"/>
      <c r="RG93" s="29"/>
      <c r="RH93" s="29"/>
      <c r="RI93" s="29"/>
      <c r="RJ93" s="29"/>
      <c r="RK93" s="29"/>
      <c r="RL93" s="29"/>
      <c r="RM93" s="29"/>
      <c r="RN93" s="29"/>
      <c r="RO93" s="29"/>
      <c r="RP93" s="29"/>
      <c r="RQ93" s="29"/>
      <c r="RR93" s="29"/>
      <c r="RS93" s="29"/>
      <c r="RT93" s="29"/>
      <c r="RU93" s="29"/>
      <c r="RV93" s="29"/>
      <c r="RW93" s="29"/>
      <c r="RX93" s="29"/>
      <c r="RY93" s="29"/>
      <c r="RZ93" s="29"/>
      <c r="SA93" s="29"/>
      <c r="SB93" s="29"/>
      <c r="SC93" s="29"/>
      <c r="SD93" s="29"/>
      <c r="SE93" s="29"/>
      <c r="SF93" s="29"/>
      <c r="SG93" s="29"/>
      <c r="SH93" s="29"/>
      <c r="SI93" s="29"/>
      <c r="SJ93" s="29"/>
      <c r="SK93" s="29"/>
      <c r="SL93" s="29"/>
      <c r="SM93" s="29"/>
      <c r="SN93" s="29"/>
      <c r="SO93" s="29"/>
      <c r="SP93" s="29"/>
      <c r="SQ93" s="29"/>
      <c r="SR93" s="29"/>
      <c r="SS93" s="29"/>
      <c r="ST93" s="29"/>
      <c r="SU93" s="29"/>
      <c r="SV93" s="29"/>
      <c r="SW93" s="29"/>
      <c r="SX93" s="29"/>
      <c r="SY93" s="29"/>
      <c r="SZ93" s="29"/>
      <c r="TA93" s="29"/>
      <c r="TB93" s="29"/>
      <c r="TC93" s="29"/>
      <c r="TD93" s="29"/>
      <c r="TE93" s="29"/>
      <c r="TF93" s="29"/>
      <c r="TG93" s="29"/>
      <c r="TH93" s="29"/>
      <c r="TI93" s="29"/>
      <c r="TJ93" s="29"/>
      <c r="TK93" s="29"/>
      <c r="TL93" s="29"/>
      <c r="TM93" s="29"/>
      <c r="TN93" s="29"/>
      <c r="TO93" s="29"/>
    </row>
    <row r="94" spans="1:535" x14ac:dyDescent="0.3">
      <c r="A94" s="29"/>
      <c r="B94" s="29"/>
      <c r="C94" s="29"/>
      <c r="D94" s="31"/>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c r="MM94" s="29"/>
      <c r="MN94" s="29"/>
      <c r="MO94" s="29"/>
      <c r="MP94" s="29"/>
      <c r="MQ94" s="29"/>
      <c r="MR94" s="29"/>
      <c r="MS94" s="29"/>
      <c r="MT94" s="29"/>
      <c r="MU94" s="29"/>
      <c r="MV94" s="29"/>
      <c r="MW94" s="29"/>
      <c r="MX94" s="29"/>
      <c r="MY94" s="29"/>
      <c r="MZ94" s="29"/>
      <c r="NA94" s="29"/>
      <c r="NB94" s="29"/>
      <c r="NC94" s="29"/>
      <c r="ND94" s="29"/>
      <c r="NE94" s="29"/>
      <c r="NF94" s="29"/>
      <c r="NG94" s="29"/>
      <c r="NH94" s="29"/>
      <c r="NI94" s="29"/>
      <c r="NJ94" s="29"/>
      <c r="NK94" s="29"/>
      <c r="NL94" s="29"/>
      <c r="NM94" s="29"/>
      <c r="NN94" s="29"/>
      <c r="NO94" s="29"/>
      <c r="NP94" s="29"/>
      <c r="NQ94" s="29"/>
      <c r="NR94" s="29"/>
      <c r="NS94" s="29"/>
      <c r="NT94" s="29"/>
      <c r="NU94" s="29"/>
      <c r="NV94" s="29"/>
      <c r="NW94" s="29"/>
      <c r="NX94" s="29"/>
      <c r="NY94" s="29"/>
      <c r="NZ94" s="29"/>
      <c r="OA94" s="29"/>
      <c r="OB94" s="29"/>
      <c r="OC94" s="29"/>
      <c r="OD94" s="29"/>
      <c r="OE94" s="29"/>
      <c r="OF94" s="29"/>
      <c r="OG94" s="29"/>
      <c r="OH94" s="29"/>
      <c r="OI94" s="29"/>
      <c r="OJ94" s="29"/>
      <c r="OK94" s="29"/>
      <c r="OL94" s="29"/>
      <c r="OM94" s="29"/>
      <c r="ON94" s="29"/>
      <c r="OO94" s="29"/>
      <c r="OP94" s="29"/>
      <c r="OQ94" s="29"/>
      <c r="OR94" s="29"/>
      <c r="OS94" s="29"/>
      <c r="OT94" s="29"/>
      <c r="OU94" s="29"/>
      <c r="OV94" s="29"/>
      <c r="OW94" s="29"/>
      <c r="OX94" s="29"/>
      <c r="OY94" s="29"/>
      <c r="OZ94" s="29"/>
      <c r="PA94" s="29"/>
      <c r="PB94" s="29"/>
      <c r="PC94" s="29"/>
      <c r="PD94" s="29"/>
      <c r="PE94" s="29"/>
      <c r="PF94" s="29"/>
      <c r="PG94" s="29"/>
      <c r="PH94" s="29"/>
      <c r="PI94" s="29"/>
      <c r="PJ94" s="29"/>
      <c r="PK94" s="29"/>
      <c r="PL94" s="29"/>
      <c r="PM94" s="29"/>
      <c r="PN94" s="29"/>
      <c r="PO94" s="29"/>
      <c r="PP94" s="29"/>
      <c r="PQ94" s="29"/>
      <c r="PR94" s="29"/>
      <c r="PS94" s="29"/>
      <c r="PT94" s="29"/>
      <c r="PU94" s="29"/>
      <c r="PV94" s="29"/>
      <c r="PW94" s="29"/>
      <c r="PX94" s="29"/>
      <c r="PY94" s="29"/>
      <c r="PZ94" s="29"/>
      <c r="QA94" s="29"/>
      <c r="QB94" s="29"/>
      <c r="QC94" s="29"/>
      <c r="QD94" s="29"/>
      <c r="QE94" s="29"/>
      <c r="QF94" s="29"/>
      <c r="QG94" s="29"/>
      <c r="QH94" s="29"/>
      <c r="QI94" s="29"/>
      <c r="QJ94" s="29"/>
      <c r="QK94" s="29"/>
      <c r="QL94" s="29"/>
      <c r="QM94" s="29"/>
      <c r="QN94" s="29"/>
      <c r="QO94" s="29"/>
      <c r="QP94" s="29"/>
      <c r="QQ94" s="29"/>
      <c r="QR94" s="29"/>
      <c r="QS94" s="29"/>
      <c r="QT94" s="29"/>
      <c r="QU94" s="29"/>
      <c r="QV94" s="29"/>
      <c r="QW94" s="29"/>
      <c r="QX94" s="29"/>
      <c r="QY94" s="29"/>
      <c r="QZ94" s="29"/>
      <c r="RA94" s="29"/>
      <c r="RB94" s="29"/>
      <c r="RC94" s="29"/>
      <c r="RD94" s="29"/>
      <c r="RE94" s="29"/>
      <c r="RF94" s="29"/>
      <c r="RG94" s="29"/>
      <c r="RH94" s="29"/>
      <c r="RI94" s="29"/>
      <c r="RJ94" s="29"/>
      <c r="RK94" s="29"/>
      <c r="RL94" s="29"/>
      <c r="RM94" s="29"/>
      <c r="RN94" s="29"/>
      <c r="RO94" s="29"/>
      <c r="RP94" s="29"/>
      <c r="RQ94" s="29"/>
      <c r="RR94" s="29"/>
      <c r="RS94" s="29"/>
      <c r="RT94" s="29"/>
      <c r="RU94" s="29"/>
      <c r="RV94" s="29"/>
      <c r="RW94" s="29"/>
      <c r="RX94" s="29"/>
      <c r="RY94" s="29"/>
      <c r="RZ94" s="29"/>
      <c r="SA94" s="29"/>
      <c r="SB94" s="29"/>
      <c r="SC94" s="29"/>
      <c r="SD94" s="29"/>
      <c r="SE94" s="29"/>
      <c r="SF94" s="29"/>
      <c r="SG94" s="29"/>
      <c r="SH94" s="29"/>
      <c r="SI94" s="29"/>
      <c r="SJ94" s="29"/>
      <c r="SK94" s="29"/>
      <c r="SL94" s="29"/>
      <c r="SM94" s="29"/>
      <c r="SN94" s="29"/>
      <c r="SO94" s="29"/>
      <c r="SP94" s="29"/>
      <c r="SQ94" s="29"/>
      <c r="SR94" s="29"/>
      <c r="SS94" s="29"/>
      <c r="ST94" s="29"/>
      <c r="SU94" s="29"/>
      <c r="SV94" s="29"/>
      <c r="SW94" s="29"/>
      <c r="SX94" s="29"/>
      <c r="SY94" s="29"/>
      <c r="SZ94" s="29"/>
      <c r="TA94" s="29"/>
      <c r="TB94" s="29"/>
      <c r="TC94" s="29"/>
      <c r="TD94" s="29"/>
      <c r="TE94" s="29"/>
      <c r="TF94" s="29"/>
      <c r="TG94" s="29"/>
      <c r="TH94" s="29"/>
      <c r="TI94" s="29"/>
      <c r="TJ94" s="29"/>
      <c r="TK94" s="29"/>
      <c r="TL94" s="29"/>
      <c r="TM94" s="29"/>
      <c r="TN94" s="29"/>
      <c r="TO94" s="29"/>
    </row>
    <row r="95" spans="1:535" x14ac:dyDescent="0.3">
      <c r="A95" s="29"/>
      <c r="B95" s="29"/>
      <c r="C95" s="29"/>
      <c r="D95" s="31"/>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c r="MM95" s="29"/>
      <c r="MN95" s="29"/>
      <c r="MO95" s="29"/>
      <c r="MP95" s="29"/>
      <c r="MQ95" s="29"/>
      <c r="MR95" s="29"/>
      <c r="MS95" s="29"/>
      <c r="MT95" s="29"/>
      <c r="MU95" s="29"/>
      <c r="MV95" s="29"/>
      <c r="MW95" s="29"/>
      <c r="MX95" s="29"/>
      <c r="MY95" s="29"/>
      <c r="MZ95" s="29"/>
      <c r="NA95" s="29"/>
      <c r="NB95" s="29"/>
      <c r="NC95" s="29"/>
      <c r="ND95" s="29"/>
      <c r="NE95" s="29"/>
      <c r="NF95" s="29"/>
      <c r="NG95" s="29"/>
      <c r="NH95" s="29"/>
      <c r="NI95" s="29"/>
      <c r="NJ95" s="29"/>
      <c r="NK95" s="29"/>
      <c r="NL95" s="29"/>
      <c r="NM95" s="29"/>
      <c r="NN95" s="29"/>
      <c r="NO95" s="29"/>
      <c r="NP95" s="29"/>
      <c r="NQ95" s="29"/>
      <c r="NR95" s="29"/>
      <c r="NS95" s="29"/>
      <c r="NT95" s="29"/>
      <c r="NU95" s="29"/>
      <c r="NV95" s="29"/>
      <c r="NW95" s="29"/>
      <c r="NX95" s="29"/>
      <c r="NY95" s="29"/>
      <c r="NZ95" s="29"/>
      <c r="OA95" s="29"/>
      <c r="OB95" s="29"/>
      <c r="OC95" s="29"/>
      <c r="OD95" s="29"/>
      <c r="OE95" s="29"/>
      <c r="OF95" s="29"/>
      <c r="OG95" s="29"/>
      <c r="OH95" s="29"/>
      <c r="OI95" s="29"/>
      <c r="OJ95" s="29"/>
      <c r="OK95" s="29"/>
      <c r="OL95" s="29"/>
      <c r="OM95" s="29"/>
      <c r="ON95" s="29"/>
      <c r="OO95" s="29"/>
      <c r="OP95" s="29"/>
      <c r="OQ95" s="29"/>
      <c r="OR95" s="29"/>
      <c r="OS95" s="29"/>
      <c r="OT95" s="29"/>
      <c r="OU95" s="29"/>
      <c r="OV95" s="29"/>
      <c r="OW95" s="29"/>
      <c r="OX95" s="29"/>
      <c r="OY95" s="29"/>
      <c r="OZ95" s="29"/>
      <c r="PA95" s="29"/>
      <c r="PB95" s="29"/>
      <c r="PC95" s="29"/>
      <c r="PD95" s="29"/>
      <c r="PE95" s="29"/>
      <c r="PF95" s="29"/>
      <c r="PG95" s="29"/>
      <c r="PH95" s="29"/>
      <c r="PI95" s="29"/>
      <c r="PJ95" s="29"/>
      <c r="PK95" s="29"/>
      <c r="PL95" s="29"/>
      <c r="PM95" s="29"/>
      <c r="PN95" s="29"/>
      <c r="PO95" s="29"/>
      <c r="PP95" s="29"/>
      <c r="PQ95" s="29"/>
      <c r="PR95" s="29"/>
      <c r="PS95" s="29"/>
      <c r="PT95" s="29"/>
      <c r="PU95" s="29"/>
      <c r="PV95" s="29"/>
      <c r="PW95" s="29"/>
      <c r="PX95" s="29"/>
      <c r="PY95" s="29"/>
      <c r="PZ95" s="29"/>
      <c r="QA95" s="29"/>
      <c r="QB95" s="29"/>
      <c r="QC95" s="29"/>
      <c r="QD95" s="29"/>
      <c r="QE95" s="29"/>
      <c r="QF95" s="29"/>
      <c r="QG95" s="29"/>
      <c r="QH95" s="29"/>
      <c r="QI95" s="29"/>
      <c r="QJ95" s="29"/>
      <c r="QK95" s="29"/>
      <c r="QL95" s="29"/>
      <c r="QM95" s="29"/>
      <c r="QN95" s="29"/>
      <c r="QO95" s="29"/>
      <c r="QP95" s="29"/>
      <c r="QQ95" s="29"/>
      <c r="QR95" s="29"/>
      <c r="QS95" s="29"/>
      <c r="QT95" s="29"/>
      <c r="QU95" s="29"/>
      <c r="QV95" s="29"/>
      <c r="QW95" s="29"/>
      <c r="QX95" s="29"/>
      <c r="QY95" s="29"/>
      <c r="QZ95" s="29"/>
      <c r="RA95" s="29"/>
      <c r="RB95" s="29"/>
      <c r="RC95" s="29"/>
      <c r="RD95" s="29"/>
      <c r="RE95" s="29"/>
      <c r="RF95" s="29"/>
      <c r="RG95" s="29"/>
      <c r="RH95" s="29"/>
      <c r="RI95" s="29"/>
      <c r="RJ95" s="29"/>
      <c r="RK95" s="29"/>
      <c r="RL95" s="29"/>
      <c r="RM95" s="29"/>
      <c r="RN95" s="29"/>
      <c r="RO95" s="29"/>
      <c r="RP95" s="29"/>
      <c r="RQ95" s="29"/>
      <c r="RR95" s="29"/>
      <c r="RS95" s="29"/>
      <c r="RT95" s="29"/>
      <c r="RU95" s="29"/>
      <c r="RV95" s="29"/>
      <c r="RW95" s="29"/>
      <c r="RX95" s="29"/>
      <c r="RY95" s="29"/>
      <c r="RZ95" s="29"/>
      <c r="SA95" s="29"/>
      <c r="SB95" s="29"/>
      <c r="SC95" s="29"/>
      <c r="SD95" s="29"/>
      <c r="SE95" s="29"/>
      <c r="SF95" s="29"/>
      <c r="SG95" s="29"/>
      <c r="SH95" s="29"/>
      <c r="SI95" s="29"/>
      <c r="SJ95" s="29"/>
      <c r="SK95" s="29"/>
      <c r="SL95" s="29"/>
      <c r="SM95" s="29"/>
      <c r="SN95" s="29"/>
      <c r="SO95" s="29"/>
      <c r="SP95" s="29"/>
      <c r="SQ95" s="29"/>
      <c r="SR95" s="29"/>
      <c r="SS95" s="29"/>
      <c r="ST95" s="29"/>
      <c r="SU95" s="29"/>
      <c r="SV95" s="29"/>
      <c r="SW95" s="29"/>
      <c r="SX95" s="29"/>
      <c r="SY95" s="29"/>
      <c r="SZ95" s="29"/>
      <c r="TA95" s="29"/>
      <c r="TB95" s="29"/>
      <c r="TC95" s="29"/>
      <c r="TD95" s="29"/>
      <c r="TE95" s="29"/>
      <c r="TF95" s="29"/>
      <c r="TG95" s="29"/>
      <c r="TH95" s="29"/>
      <c r="TI95" s="29"/>
      <c r="TJ95" s="29"/>
      <c r="TK95" s="29"/>
      <c r="TL95" s="29"/>
      <c r="TM95" s="29"/>
      <c r="TN95" s="29"/>
      <c r="TO95" s="29"/>
    </row>
    <row r="96" spans="1:535" x14ac:dyDescent="0.3">
      <c r="A96" s="29"/>
      <c r="B96" s="29"/>
      <c r="C96" s="29"/>
      <c r="D96" s="31"/>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c r="MM96" s="29"/>
      <c r="MN96" s="29"/>
      <c r="MO96" s="29"/>
      <c r="MP96" s="29"/>
      <c r="MQ96" s="29"/>
      <c r="MR96" s="29"/>
      <c r="MS96" s="29"/>
      <c r="MT96" s="29"/>
      <c r="MU96" s="29"/>
      <c r="MV96" s="29"/>
      <c r="MW96" s="29"/>
      <c r="MX96" s="29"/>
      <c r="MY96" s="29"/>
      <c r="MZ96" s="29"/>
      <c r="NA96" s="29"/>
      <c r="NB96" s="29"/>
      <c r="NC96" s="29"/>
      <c r="ND96" s="29"/>
      <c r="NE96" s="29"/>
      <c r="NF96" s="29"/>
      <c r="NG96" s="29"/>
      <c r="NH96" s="29"/>
      <c r="NI96" s="29"/>
      <c r="NJ96" s="29"/>
      <c r="NK96" s="29"/>
      <c r="NL96" s="29"/>
      <c r="NM96" s="29"/>
      <c r="NN96" s="29"/>
      <c r="NO96" s="29"/>
      <c r="NP96" s="29"/>
      <c r="NQ96" s="29"/>
      <c r="NR96" s="29"/>
      <c r="NS96" s="29"/>
      <c r="NT96" s="29"/>
      <c r="NU96" s="29"/>
      <c r="NV96" s="29"/>
      <c r="NW96" s="29"/>
      <c r="NX96" s="29"/>
      <c r="NY96" s="29"/>
      <c r="NZ96" s="29"/>
      <c r="OA96" s="29"/>
      <c r="OB96" s="29"/>
      <c r="OC96" s="29"/>
      <c r="OD96" s="29"/>
      <c r="OE96" s="29"/>
      <c r="OF96" s="29"/>
      <c r="OG96" s="29"/>
      <c r="OH96" s="29"/>
      <c r="OI96" s="29"/>
      <c r="OJ96" s="29"/>
      <c r="OK96" s="29"/>
      <c r="OL96" s="29"/>
      <c r="OM96" s="29"/>
      <c r="ON96" s="29"/>
      <c r="OO96" s="29"/>
      <c r="OP96" s="29"/>
      <c r="OQ96" s="29"/>
      <c r="OR96" s="29"/>
      <c r="OS96" s="29"/>
      <c r="OT96" s="29"/>
      <c r="OU96" s="29"/>
      <c r="OV96" s="29"/>
      <c r="OW96" s="29"/>
      <c r="OX96" s="29"/>
      <c r="OY96" s="29"/>
      <c r="OZ96" s="29"/>
      <c r="PA96" s="29"/>
      <c r="PB96" s="29"/>
      <c r="PC96" s="29"/>
      <c r="PD96" s="29"/>
      <c r="PE96" s="29"/>
      <c r="PF96" s="29"/>
      <c r="PG96" s="29"/>
      <c r="PH96" s="29"/>
      <c r="PI96" s="29"/>
      <c r="PJ96" s="29"/>
      <c r="PK96" s="29"/>
      <c r="PL96" s="29"/>
      <c r="PM96" s="29"/>
      <c r="PN96" s="29"/>
      <c r="PO96" s="29"/>
      <c r="PP96" s="29"/>
      <c r="PQ96" s="29"/>
      <c r="PR96" s="29"/>
      <c r="PS96" s="29"/>
      <c r="PT96" s="29"/>
      <c r="PU96" s="29"/>
      <c r="PV96" s="29"/>
      <c r="PW96" s="29"/>
      <c r="PX96" s="29"/>
      <c r="PY96" s="29"/>
      <c r="PZ96" s="29"/>
      <c r="QA96" s="29"/>
      <c r="QB96" s="29"/>
      <c r="QC96" s="29"/>
      <c r="QD96" s="29"/>
      <c r="QE96" s="29"/>
      <c r="QF96" s="29"/>
      <c r="QG96" s="29"/>
      <c r="QH96" s="29"/>
      <c r="QI96" s="29"/>
      <c r="QJ96" s="29"/>
      <c r="QK96" s="29"/>
      <c r="QL96" s="29"/>
      <c r="QM96" s="29"/>
      <c r="QN96" s="29"/>
      <c r="QO96" s="29"/>
      <c r="QP96" s="29"/>
      <c r="QQ96" s="29"/>
      <c r="QR96" s="29"/>
      <c r="QS96" s="29"/>
      <c r="QT96" s="29"/>
      <c r="QU96" s="29"/>
      <c r="QV96" s="29"/>
      <c r="QW96" s="29"/>
      <c r="QX96" s="29"/>
      <c r="QY96" s="29"/>
      <c r="QZ96" s="29"/>
      <c r="RA96" s="29"/>
      <c r="RB96" s="29"/>
      <c r="RC96" s="29"/>
      <c r="RD96" s="29"/>
      <c r="RE96" s="29"/>
      <c r="RF96" s="29"/>
      <c r="RG96" s="29"/>
      <c r="RH96" s="29"/>
      <c r="RI96" s="29"/>
      <c r="RJ96" s="29"/>
      <c r="RK96" s="29"/>
      <c r="RL96" s="29"/>
      <c r="RM96" s="29"/>
      <c r="RN96" s="29"/>
      <c r="RO96" s="29"/>
      <c r="RP96" s="29"/>
      <c r="RQ96" s="29"/>
      <c r="RR96" s="29"/>
      <c r="RS96" s="29"/>
      <c r="RT96" s="29"/>
      <c r="RU96" s="29"/>
      <c r="RV96" s="29"/>
      <c r="RW96" s="29"/>
      <c r="RX96" s="29"/>
      <c r="RY96" s="29"/>
      <c r="RZ96" s="29"/>
      <c r="SA96" s="29"/>
      <c r="SB96" s="29"/>
      <c r="SC96" s="29"/>
      <c r="SD96" s="29"/>
      <c r="SE96" s="29"/>
      <c r="SF96" s="29"/>
      <c r="SG96" s="29"/>
      <c r="SH96" s="29"/>
      <c r="SI96" s="29"/>
      <c r="SJ96" s="29"/>
      <c r="SK96" s="29"/>
      <c r="SL96" s="29"/>
      <c r="SM96" s="29"/>
      <c r="SN96" s="29"/>
      <c r="SO96" s="29"/>
      <c r="SP96" s="29"/>
      <c r="SQ96" s="29"/>
      <c r="SR96" s="29"/>
      <c r="SS96" s="29"/>
      <c r="ST96" s="29"/>
      <c r="SU96" s="29"/>
      <c r="SV96" s="29"/>
      <c r="SW96" s="29"/>
      <c r="SX96" s="29"/>
      <c r="SY96" s="29"/>
      <c r="SZ96" s="29"/>
      <c r="TA96" s="29"/>
      <c r="TB96" s="29"/>
      <c r="TC96" s="29"/>
      <c r="TD96" s="29"/>
      <c r="TE96" s="29"/>
      <c r="TF96" s="29"/>
      <c r="TG96" s="29"/>
      <c r="TH96" s="29"/>
      <c r="TI96" s="29"/>
      <c r="TJ96" s="29"/>
      <c r="TK96" s="29"/>
      <c r="TL96" s="29"/>
      <c r="TM96" s="29"/>
      <c r="TN96" s="29"/>
      <c r="TO96" s="29"/>
    </row>
    <row r="97" spans="1:535" x14ac:dyDescent="0.3">
      <c r="A97" s="29"/>
      <c r="B97" s="29"/>
      <c r="C97" s="29"/>
      <c r="D97" s="31"/>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c r="MM97" s="29"/>
      <c r="MN97" s="29"/>
      <c r="MO97" s="29"/>
      <c r="MP97" s="29"/>
      <c r="MQ97" s="29"/>
      <c r="MR97" s="29"/>
      <c r="MS97" s="29"/>
      <c r="MT97" s="29"/>
      <c r="MU97" s="29"/>
      <c r="MV97" s="29"/>
      <c r="MW97" s="29"/>
      <c r="MX97" s="29"/>
      <c r="MY97" s="29"/>
      <c r="MZ97" s="29"/>
      <c r="NA97" s="29"/>
      <c r="NB97" s="29"/>
      <c r="NC97" s="29"/>
      <c r="ND97" s="29"/>
      <c r="NE97" s="29"/>
      <c r="NF97" s="29"/>
      <c r="NG97" s="29"/>
      <c r="NH97" s="29"/>
      <c r="NI97" s="29"/>
      <c r="NJ97" s="29"/>
      <c r="NK97" s="29"/>
      <c r="NL97" s="29"/>
      <c r="NM97" s="29"/>
      <c r="NN97" s="29"/>
      <c r="NO97" s="29"/>
      <c r="NP97" s="29"/>
      <c r="NQ97" s="29"/>
      <c r="NR97" s="29"/>
      <c r="NS97" s="29"/>
      <c r="NT97" s="29"/>
      <c r="NU97" s="29"/>
      <c r="NV97" s="29"/>
      <c r="NW97" s="29"/>
      <c r="NX97" s="29"/>
      <c r="NY97" s="29"/>
      <c r="NZ97" s="29"/>
      <c r="OA97" s="29"/>
      <c r="OB97" s="29"/>
      <c r="OC97" s="29"/>
      <c r="OD97" s="29"/>
      <c r="OE97" s="29"/>
      <c r="OF97" s="29"/>
      <c r="OG97" s="29"/>
      <c r="OH97" s="29"/>
      <c r="OI97" s="29"/>
      <c r="OJ97" s="29"/>
      <c r="OK97" s="29"/>
      <c r="OL97" s="29"/>
      <c r="OM97" s="29"/>
      <c r="ON97" s="29"/>
      <c r="OO97" s="29"/>
      <c r="OP97" s="29"/>
      <c r="OQ97" s="29"/>
      <c r="OR97" s="29"/>
      <c r="OS97" s="29"/>
      <c r="OT97" s="29"/>
      <c r="OU97" s="29"/>
      <c r="OV97" s="29"/>
      <c r="OW97" s="29"/>
      <c r="OX97" s="29"/>
      <c r="OY97" s="29"/>
      <c r="OZ97" s="29"/>
      <c r="PA97" s="29"/>
      <c r="PB97" s="29"/>
      <c r="PC97" s="29"/>
      <c r="PD97" s="29"/>
      <c r="PE97" s="29"/>
      <c r="PF97" s="29"/>
      <c r="PG97" s="29"/>
      <c r="PH97" s="29"/>
      <c r="PI97" s="29"/>
      <c r="PJ97" s="29"/>
      <c r="PK97" s="29"/>
      <c r="PL97" s="29"/>
      <c r="PM97" s="29"/>
      <c r="PN97" s="29"/>
      <c r="PO97" s="29"/>
      <c r="PP97" s="29"/>
      <c r="PQ97" s="29"/>
      <c r="PR97" s="29"/>
      <c r="PS97" s="29"/>
      <c r="PT97" s="29"/>
      <c r="PU97" s="29"/>
      <c r="PV97" s="29"/>
      <c r="PW97" s="29"/>
      <c r="PX97" s="29"/>
      <c r="PY97" s="29"/>
      <c r="PZ97" s="29"/>
      <c r="QA97" s="29"/>
      <c r="QB97" s="29"/>
      <c r="QC97" s="29"/>
      <c r="QD97" s="29"/>
      <c r="QE97" s="29"/>
      <c r="QF97" s="29"/>
      <c r="QG97" s="29"/>
      <c r="QH97" s="29"/>
      <c r="QI97" s="29"/>
      <c r="QJ97" s="29"/>
      <c r="QK97" s="29"/>
      <c r="QL97" s="29"/>
      <c r="QM97" s="29"/>
      <c r="QN97" s="29"/>
      <c r="QO97" s="29"/>
      <c r="QP97" s="29"/>
      <c r="QQ97" s="29"/>
      <c r="QR97" s="29"/>
      <c r="QS97" s="29"/>
      <c r="QT97" s="29"/>
      <c r="QU97" s="29"/>
      <c r="QV97" s="29"/>
      <c r="QW97" s="29"/>
      <c r="QX97" s="29"/>
      <c r="QY97" s="29"/>
      <c r="QZ97" s="29"/>
      <c r="RA97" s="29"/>
      <c r="RB97" s="29"/>
      <c r="RC97" s="29"/>
      <c r="RD97" s="29"/>
      <c r="RE97" s="29"/>
      <c r="RF97" s="29"/>
      <c r="RG97" s="29"/>
      <c r="RH97" s="29"/>
      <c r="RI97" s="29"/>
      <c r="RJ97" s="29"/>
      <c r="RK97" s="29"/>
      <c r="RL97" s="29"/>
      <c r="RM97" s="29"/>
      <c r="RN97" s="29"/>
      <c r="RO97" s="29"/>
      <c r="RP97" s="29"/>
      <c r="RQ97" s="29"/>
      <c r="RR97" s="29"/>
      <c r="RS97" s="29"/>
      <c r="RT97" s="29"/>
      <c r="RU97" s="29"/>
      <c r="RV97" s="29"/>
      <c r="RW97" s="29"/>
      <c r="RX97" s="29"/>
      <c r="RY97" s="29"/>
      <c r="RZ97" s="29"/>
      <c r="SA97" s="29"/>
      <c r="SB97" s="29"/>
      <c r="SC97" s="29"/>
      <c r="SD97" s="29"/>
      <c r="SE97" s="29"/>
      <c r="SF97" s="29"/>
      <c r="SG97" s="29"/>
      <c r="SH97" s="29"/>
      <c r="SI97" s="29"/>
      <c r="SJ97" s="29"/>
      <c r="SK97" s="29"/>
      <c r="SL97" s="29"/>
      <c r="SM97" s="29"/>
      <c r="SN97" s="29"/>
      <c r="SO97" s="29"/>
      <c r="SP97" s="29"/>
      <c r="SQ97" s="29"/>
      <c r="SR97" s="29"/>
      <c r="SS97" s="29"/>
      <c r="ST97" s="29"/>
      <c r="SU97" s="29"/>
      <c r="SV97" s="29"/>
      <c r="SW97" s="29"/>
      <c r="SX97" s="29"/>
      <c r="SY97" s="29"/>
      <c r="SZ97" s="29"/>
      <c r="TA97" s="29"/>
      <c r="TB97" s="29"/>
      <c r="TC97" s="29"/>
      <c r="TD97" s="29"/>
      <c r="TE97" s="29"/>
      <c r="TF97" s="29"/>
      <c r="TG97" s="29"/>
      <c r="TH97" s="29"/>
      <c r="TI97" s="29"/>
      <c r="TJ97" s="29"/>
      <c r="TK97" s="29"/>
      <c r="TL97" s="29"/>
      <c r="TM97" s="29"/>
      <c r="TN97" s="29"/>
      <c r="TO97" s="29"/>
    </row>
    <row r="98" spans="1:535" x14ac:dyDescent="0.3">
      <c r="A98" s="29"/>
      <c r="B98" s="29"/>
      <c r="C98" s="29"/>
      <c r="D98" s="31"/>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c r="MM98" s="29"/>
      <c r="MN98" s="29"/>
      <c r="MO98" s="29"/>
      <c r="MP98" s="29"/>
      <c r="MQ98" s="29"/>
      <c r="MR98" s="29"/>
      <c r="MS98" s="29"/>
      <c r="MT98" s="29"/>
      <c r="MU98" s="29"/>
      <c r="MV98" s="29"/>
      <c r="MW98" s="29"/>
      <c r="MX98" s="29"/>
      <c r="MY98" s="29"/>
      <c r="MZ98" s="29"/>
      <c r="NA98" s="29"/>
      <c r="NB98" s="29"/>
      <c r="NC98" s="29"/>
      <c r="ND98" s="29"/>
      <c r="NE98" s="29"/>
      <c r="NF98" s="29"/>
      <c r="NG98" s="29"/>
      <c r="NH98" s="29"/>
      <c r="NI98" s="29"/>
      <c r="NJ98" s="29"/>
      <c r="NK98" s="29"/>
      <c r="NL98" s="29"/>
      <c r="NM98" s="29"/>
      <c r="NN98" s="29"/>
      <c r="NO98" s="29"/>
      <c r="NP98" s="29"/>
      <c r="NQ98" s="29"/>
      <c r="NR98" s="29"/>
      <c r="NS98" s="29"/>
      <c r="NT98" s="29"/>
      <c r="NU98" s="29"/>
      <c r="NV98" s="29"/>
      <c r="NW98" s="29"/>
      <c r="NX98" s="29"/>
      <c r="NY98" s="29"/>
      <c r="NZ98" s="29"/>
      <c r="OA98" s="29"/>
      <c r="OB98" s="29"/>
      <c r="OC98" s="29"/>
      <c r="OD98" s="29"/>
      <c r="OE98" s="29"/>
      <c r="OF98" s="29"/>
      <c r="OG98" s="29"/>
      <c r="OH98" s="29"/>
      <c r="OI98" s="29"/>
      <c r="OJ98" s="29"/>
      <c r="OK98" s="29"/>
      <c r="OL98" s="29"/>
      <c r="OM98" s="29"/>
      <c r="ON98" s="29"/>
      <c r="OO98" s="29"/>
      <c r="OP98" s="29"/>
      <c r="OQ98" s="29"/>
      <c r="OR98" s="29"/>
      <c r="OS98" s="29"/>
      <c r="OT98" s="29"/>
      <c r="OU98" s="29"/>
      <c r="OV98" s="29"/>
      <c r="OW98" s="29"/>
      <c r="OX98" s="29"/>
      <c r="OY98" s="29"/>
      <c r="OZ98" s="29"/>
      <c r="PA98" s="29"/>
      <c r="PB98" s="29"/>
      <c r="PC98" s="29"/>
      <c r="PD98" s="29"/>
      <c r="PE98" s="29"/>
      <c r="PF98" s="29"/>
      <c r="PG98" s="29"/>
      <c r="PH98" s="29"/>
      <c r="PI98" s="29"/>
      <c r="PJ98" s="29"/>
      <c r="PK98" s="29"/>
      <c r="PL98" s="29"/>
      <c r="PM98" s="29"/>
      <c r="PN98" s="29"/>
      <c r="PO98" s="29"/>
      <c r="PP98" s="29"/>
      <c r="PQ98" s="29"/>
      <c r="PR98" s="29"/>
      <c r="PS98" s="29"/>
      <c r="PT98" s="29"/>
      <c r="PU98" s="29"/>
      <c r="PV98" s="29"/>
      <c r="PW98" s="29"/>
      <c r="PX98" s="29"/>
      <c r="PY98" s="29"/>
      <c r="PZ98" s="29"/>
      <c r="QA98" s="29"/>
      <c r="QB98" s="29"/>
      <c r="QC98" s="29"/>
      <c r="QD98" s="29"/>
      <c r="QE98" s="29"/>
      <c r="QF98" s="29"/>
      <c r="QG98" s="29"/>
      <c r="QH98" s="29"/>
      <c r="QI98" s="29"/>
      <c r="QJ98" s="29"/>
      <c r="QK98" s="29"/>
      <c r="QL98" s="29"/>
      <c r="QM98" s="29"/>
      <c r="QN98" s="29"/>
      <c r="QO98" s="29"/>
      <c r="QP98" s="29"/>
      <c r="QQ98" s="29"/>
      <c r="QR98" s="29"/>
      <c r="QS98" s="29"/>
      <c r="QT98" s="29"/>
      <c r="QU98" s="29"/>
      <c r="QV98" s="29"/>
      <c r="QW98" s="29"/>
      <c r="QX98" s="29"/>
      <c r="QY98" s="29"/>
      <c r="QZ98" s="29"/>
      <c r="RA98" s="29"/>
      <c r="RB98" s="29"/>
      <c r="RC98" s="29"/>
      <c r="RD98" s="29"/>
      <c r="RE98" s="29"/>
      <c r="RF98" s="29"/>
      <c r="RG98" s="29"/>
      <c r="RH98" s="29"/>
      <c r="RI98" s="29"/>
      <c r="RJ98" s="29"/>
      <c r="RK98" s="29"/>
      <c r="RL98" s="29"/>
      <c r="RM98" s="29"/>
      <c r="RN98" s="29"/>
      <c r="RO98" s="29"/>
      <c r="RP98" s="29"/>
      <c r="RQ98" s="29"/>
      <c r="RR98" s="29"/>
      <c r="RS98" s="29"/>
      <c r="RT98" s="29"/>
      <c r="RU98" s="29"/>
      <c r="RV98" s="29"/>
      <c r="RW98" s="29"/>
      <c r="RX98" s="29"/>
      <c r="RY98" s="29"/>
      <c r="RZ98" s="29"/>
      <c r="SA98" s="29"/>
      <c r="SB98" s="29"/>
      <c r="SC98" s="29"/>
      <c r="SD98" s="29"/>
      <c r="SE98" s="29"/>
      <c r="SF98" s="29"/>
      <c r="SG98" s="29"/>
      <c r="SH98" s="29"/>
      <c r="SI98" s="29"/>
      <c r="SJ98" s="29"/>
      <c r="SK98" s="29"/>
      <c r="SL98" s="29"/>
      <c r="SM98" s="29"/>
      <c r="SN98" s="29"/>
      <c r="SO98" s="29"/>
      <c r="SP98" s="29"/>
      <c r="SQ98" s="29"/>
      <c r="SR98" s="29"/>
      <c r="SS98" s="29"/>
      <c r="ST98" s="29"/>
      <c r="SU98" s="29"/>
      <c r="SV98" s="29"/>
      <c r="SW98" s="29"/>
      <c r="SX98" s="29"/>
      <c r="SY98" s="29"/>
      <c r="SZ98" s="29"/>
      <c r="TA98" s="29"/>
      <c r="TB98" s="29"/>
      <c r="TC98" s="29"/>
      <c r="TD98" s="29"/>
      <c r="TE98" s="29"/>
      <c r="TF98" s="29"/>
      <c r="TG98" s="29"/>
      <c r="TH98" s="29"/>
      <c r="TI98" s="29"/>
      <c r="TJ98" s="29"/>
      <c r="TK98" s="29"/>
      <c r="TL98" s="29"/>
      <c r="TM98" s="29"/>
      <c r="TN98" s="29"/>
      <c r="TO98" s="29"/>
    </row>
    <row r="99" spans="1:535" x14ac:dyDescent="0.3">
      <c r="A99" s="29"/>
      <c r="B99" s="29"/>
      <c r="C99" s="29"/>
      <c r="D99" s="31"/>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c r="MM99" s="29"/>
      <c r="MN99" s="29"/>
      <c r="MO99" s="29"/>
      <c r="MP99" s="29"/>
      <c r="MQ99" s="29"/>
      <c r="MR99" s="29"/>
      <c r="MS99" s="29"/>
      <c r="MT99" s="29"/>
      <c r="MU99" s="29"/>
      <c r="MV99" s="29"/>
      <c r="MW99" s="29"/>
      <c r="MX99" s="29"/>
      <c r="MY99" s="29"/>
      <c r="MZ99" s="29"/>
      <c r="NA99" s="29"/>
      <c r="NB99" s="29"/>
      <c r="NC99" s="29"/>
      <c r="ND99" s="29"/>
      <c r="NE99" s="29"/>
      <c r="NF99" s="29"/>
      <c r="NG99" s="29"/>
      <c r="NH99" s="29"/>
      <c r="NI99" s="29"/>
      <c r="NJ99" s="29"/>
      <c r="NK99" s="29"/>
      <c r="NL99" s="29"/>
      <c r="NM99" s="29"/>
      <c r="NN99" s="29"/>
      <c r="NO99" s="29"/>
      <c r="NP99" s="29"/>
      <c r="NQ99" s="29"/>
      <c r="NR99" s="29"/>
      <c r="NS99" s="29"/>
      <c r="NT99" s="29"/>
      <c r="NU99" s="29"/>
      <c r="NV99" s="29"/>
      <c r="NW99" s="29"/>
      <c r="NX99" s="29"/>
      <c r="NY99" s="29"/>
      <c r="NZ99" s="29"/>
      <c r="OA99" s="29"/>
      <c r="OB99" s="29"/>
      <c r="OC99" s="29"/>
      <c r="OD99" s="29"/>
      <c r="OE99" s="29"/>
      <c r="OF99" s="29"/>
      <c r="OG99" s="29"/>
      <c r="OH99" s="29"/>
      <c r="OI99" s="29"/>
      <c r="OJ99" s="29"/>
      <c r="OK99" s="29"/>
      <c r="OL99" s="29"/>
      <c r="OM99" s="29"/>
      <c r="ON99" s="29"/>
      <c r="OO99" s="29"/>
      <c r="OP99" s="29"/>
      <c r="OQ99" s="29"/>
      <c r="OR99" s="29"/>
      <c r="OS99" s="29"/>
      <c r="OT99" s="29"/>
      <c r="OU99" s="29"/>
      <c r="OV99" s="29"/>
      <c r="OW99" s="29"/>
      <c r="OX99" s="29"/>
      <c r="OY99" s="29"/>
      <c r="OZ99" s="29"/>
      <c r="PA99" s="29"/>
      <c r="PB99" s="29"/>
      <c r="PC99" s="29"/>
      <c r="PD99" s="29"/>
      <c r="PE99" s="29"/>
      <c r="PF99" s="29"/>
      <c r="PG99" s="29"/>
      <c r="PH99" s="29"/>
      <c r="PI99" s="29"/>
      <c r="PJ99" s="29"/>
      <c r="PK99" s="29"/>
      <c r="PL99" s="29"/>
      <c r="PM99" s="29"/>
      <c r="PN99" s="29"/>
      <c r="PO99" s="29"/>
      <c r="PP99" s="29"/>
      <c r="PQ99" s="29"/>
      <c r="PR99" s="29"/>
      <c r="PS99" s="29"/>
      <c r="PT99" s="29"/>
      <c r="PU99" s="29"/>
      <c r="PV99" s="29"/>
      <c r="PW99" s="29"/>
      <c r="PX99" s="29"/>
      <c r="PY99" s="29"/>
      <c r="PZ99" s="29"/>
      <c r="QA99" s="29"/>
      <c r="QB99" s="29"/>
      <c r="QC99" s="29"/>
      <c r="QD99" s="29"/>
      <c r="QE99" s="29"/>
      <c r="QF99" s="29"/>
      <c r="QG99" s="29"/>
      <c r="QH99" s="29"/>
      <c r="QI99" s="29"/>
      <c r="QJ99" s="29"/>
      <c r="QK99" s="29"/>
      <c r="QL99" s="29"/>
      <c r="QM99" s="29"/>
      <c r="QN99" s="29"/>
      <c r="QO99" s="29"/>
      <c r="QP99" s="29"/>
      <c r="QQ99" s="29"/>
      <c r="QR99" s="29"/>
      <c r="QS99" s="29"/>
      <c r="QT99" s="29"/>
      <c r="QU99" s="29"/>
      <c r="QV99" s="29"/>
      <c r="QW99" s="29"/>
      <c r="QX99" s="29"/>
      <c r="QY99" s="29"/>
      <c r="QZ99" s="29"/>
      <c r="RA99" s="29"/>
      <c r="RB99" s="29"/>
      <c r="RC99" s="29"/>
      <c r="RD99" s="29"/>
      <c r="RE99" s="29"/>
      <c r="RF99" s="29"/>
      <c r="RG99" s="29"/>
      <c r="RH99" s="29"/>
      <c r="RI99" s="29"/>
      <c r="RJ99" s="29"/>
      <c r="RK99" s="29"/>
      <c r="RL99" s="29"/>
      <c r="RM99" s="29"/>
      <c r="RN99" s="29"/>
      <c r="RO99" s="29"/>
      <c r="RP99" s="29"/>
      <c r="RQ99" s="29"/>
      <c r="RR99" s="29"/>
      <c r="RS99" s="29"/>
      <c r="RT99" s="29"/>
      <c r="RU99" s="29"/>
      <c r="RV99" s="29"/>
      <c r="RW99" s="29"/>
      <c r="RX99" s="29"/>
      <c r="RY99" s="29"/>
      <c r="RZ99" s="29"/>
      <c r="SA99" s="29"/>
      <c r="SB99" s="29"/>
      <c r="SC99" s="29"/>
      <c r="SD99" s="29"/>
      <c r="SE99" s="29"/>
      <c r="SF99" s="29"/>
      <c r="SG99" s="29"/>
      <c r="SH99" s="29"/>
      <c r="SI99" s="29"/>
      <c r="SJ99" s="29"/>
      <c r="SK99" s="29"/>
      <c r="SL99" s="29"/>
      <c r="SM99" s="29"/>
      <c r="SN99" s="29"/>
      <c r="SO99" s="29"/>
      <c r="SP99" s="29"/>
      <c r="SQ99" s="29"/>
      <c r="SR99" s="29"/>
      <c r="SS99" s="29"/>
      <c r="ST99" s="29"/>
      <c r="SU99" s="29"/>
      <c r="SV99" s="29"/>
      <c r="SW99" s="29"/>
      <c r="SX99" s="29"/>
      <c r="SY99" s="29"/>
      <c r="SZ99" s="29"/>
      <c r="TA99" s="29"/>
      <c r="TB99" s="29"/>
      <c r="TC99" s="29"/>
      <c r="TD99" s="29"/>
      <c r="TE99" s="29"/>
      <c r="TF99" s="29"/>
      <c r="TG99" s="29"/>
      <c r="TH99" s="29"/>
      <c r="TI99" s="29"/>
      <c r="TJ99" s="29"/>
      <c r="TK99" s="29"/>
      <c r="TL99" s="29"/>
      <c r="TM99" s="29"/>
      <c r="TN99" s="29"/>
      <c r="TO99" s="29"/>
    </row>
    <row r="100" spans="1:535" x14ac:dyDescent="0.3">
      <c r="A100" s="29"/>
      <c r="B100" s="29"/>
      <c r="C100" s="29"/>
      <c r="D100" s="31"/>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c r="MM100" s="29"/>
      <c r="MN100" s="29"/>
      <c r="MO100" s="29"/>
      <c r="MP100" s="29"/>
      <c r="MQ100" s="29"/>
      <c r="MR100" s="29"/>
      <c r="MS100" s="29"/>
      <c r="MT100" s="29"/>
      <c r="MU100" s="29"/>
      <c r="MV100" s="29"/>
      <c r="MW100" s="29"/>
      <c r="MX100" s="29"/>
      <c r="MY100" s="29"/>
      <c r="MZ100" s="29"/>
      <c r="NA100" s="29"/>
      <c r="NB100" s="29"/>
      <c r="NC100" s="29"/>
      <c r="ND100" s="29"/>
      <c r="NE100" s="29"/>
      <c r="NF100" s="29"/>
      <c r="NG100" s="29"/>
      <c r="NH100" s="29"/>
      <c r="NI100" s="29"/>
      <c r="NJ100" s="29"/>
      <c r="NK100" s="29"/>
      <c r="NL100" s="29"/>
      <c r="NM100" s="29"/>
      <c r="NN100" s="29"/>
      <c r="NO100" s="29"/>
      <c r="NP100" s="29"/>
      <c r="NQ100" s="29"/>
      <c r="NR100" s="29"/>
      <c r="NS100" s="29"/>
      <c r="NT100" s="29"/>
      <c r="NU100" s="29"/>
      <c r="NV100" s="29"/>
      <c r="NW100" s="29"/>
      <c r="NX100" s="29"/>
      <c r="NY100" s="29"/>
      <c r="NZ100" s="29"/>
      <c r="OA100" s="29"/>
      <c r="OB100" s="29"/>
      <c r="OC100" s="29"/>
      <c r="OD100" s="29"/>
      <c r="OE100" s="29"/>
      <c r="OF100" s="29"/>
      <c r="OG100" s="29"/>
      <c r="OH100" s="29"/>
      <c r="OI100" s="29"/>
      <c r="OJ100" s="29"/>
      <c r="OK100" s="29"/>
      <c r="OL100" s="29"/>
      <c r="OM100" s="29"/>
      <c r="ON100" s="29"/>
      <c r="OO100" s="29"/>
      <c r="OP100" s="29"/>
      <c r="OQ100" s="29"/>
      <c r="OR100" s="29"/>
      <c r="OS100" s="29"/>
      <c r="OT100" s="29"/>
      <c r="OU100" s="29"/>
      <c r="OV100" s="29"/>
      <c r="OW100" s="29"/>
      <c r="OX100" s="29"/>
      <c r="OY100" s="29"/>
      <c r="OZ100" s="29"/>
      <c r="PA100" s="29"/>
      <c r="PB100" s="29"/>
      <c r="PC100" s="29"/>
      <c r="PD100" s="29"/>
      <c r="PE100" s="29"/>
      <c r="PF100" s="29"/>
      <c r="PG100" s="29"/>
      <c r="PH100" s="29"/>
      <c r="PI100" s="29"/>
      <c r="PJ100" s="29"/>
      <c r="PK100" s="29"/>
      <c r="PL100" s="29"/>
      <c r="PM100" s="29"/>
      <c r="PN100" s="29"/>
      <c r="PO100" s="29"/>
      <c r="PP100" s="29"/>
      <c r="PQ100" s="29"/>
      <c r="PR100" s="29"/>
      <c r="PS100" s="29"/>
      <c r="PT100" s="29"/>
      <c r="PU100" s="29"/>
      <c r="PV100" s="29"/>
      <c r="PW100" s="29"/>
      <c r="PX100" s="29"/>
      <c r="PY100" s="29"/>
      <c r="PZ100" s="29"/>
      <c r="QA100" s="29"/>
      <c r="QB100" s="29"/>
      <c r="QC100" s="29"/>
      <c r="QD100" s="29"/>
      <c r="QE100" s="29"/>
      <c r="QF100" s="29"/>
      <c r="QG100" s="29"/>
      <c r="QH100" s="29"/>
      <c r="QI100" s="29"/>
      <c r="QJ100" s="29"/>
      <c r="QK100" s="29"/>
      <c r="QL100" s="29"/>
      <c r="QM100" s="29"/>
      <c r="QN100" s="29"/>
      <c r="QO100" s="29"/>
      <c r="QP100" s="29"/>
      <c r="QQ100" s="29"/>
      <c r="QR100" s="29"/>
      <c r="QS100" s="29"/>
      <c r="QT100" s="29"/>
      <c r="QU100" s="29"/>
      <c r="QV100" s="29"/>
      <c r="QW100" s="29"/>
      <c r="QX100" s="29"/>
      <c r="QY100" s="29"/>
      <c r="QZ100" s="29"/>
      <c r="RA100" s="29"/>
      <c r="RB100" s="29"/>
      <c r="RC100" s="29"/>
      <c r="RD100" s="29"/>
      <c r="RE100" s="29"/>
      <c r="RF100" s="29"/>
      <c r="RG100" s="29"/>
      <c r="RH100" s="29"/>
      <c r="RI100" s="29"/>
      <c r="RJ100" s="29"/>
      <c r="RK100" s="29"/>
      <c r="RL100" s="29"/>
      <c r="RM100" s="29"/>
      <c r="RN100" s="29"/>
      <c r="RO100" s="29"/>
      <c r="RP100" s="29"/>
      <c r="RQ100" s="29"/>
      <c r="RR100" s="29"/>
      <c r="RS100" s="29"/>
      <c r="RT100" s="29"/>
      <c r="RU100" s="29"/>
      <c r="RV100" s="29"/>
      <c r="RW100" s="29"/>
      <c r="RX100" s="29"/>
      <c r="RY100" s="29"/>
      <c r="RZ100" s="29"/>
      <c r="SA100" s="29"/>
      <c r="SB100" s="29"/>
      <c r="SC100" s="29"/>
      <c r="SD100" s="29"/>
      <c r="SE100" s="29"/>
      <c r="SF100" s="29"/>
      <c r="SG100" s="29"/>
      <c r="SH100" s="29"/>
      <c r="SI100" s="29"/>
      <c r="SJ100" s="29"/>
      <c r="SK100" s="29"/>
      <c r="SL100" s="29"/>
      <c r="SM100" s="29"/>
      <c r="SN100" s="29"/>
      <c r="SO100" s="29"/>
      <c r="SP100" s="29"/>
      <c r="SQ100" s="29"/>
      <c r="SR100" s="29"/>
      <c r="SS100" s="29"/>
      <c r="ST100" s="29"/>
      <c r="SU100" s="29"/>
      <c r="SV100" s="29"/>
      <c r="SW100" s="29"/>
      <c r="SX100" s="29"/>
      <c r="SY100" s="29"/>
      <c r="SZ100" s="29"/>
      <c r="TA100" s="29"/>
      <c r="TB100" s="29"/>
      <c r="TC100" s="29"/>
      <c r="TD100" s="29"/>
      <c r="TE100" s="29"/>
      <c r="TF100" s="29"/>
      <c r="TG100" s="29"/>
      <c r="TH100" s="29"/>
      <c r="TI100" s="29"/>
      <c r="TJ100" s="29"/>
      <c r="TK100" s="29"/>
      <c r="TL100" s="29"/>
      <c r="TM100" s="29"/>
      <c r="TN100" s="29"/>
      <c r="TO100" s="29"/>
    </row>
    <row r="101" spans="1:535" x14ac:dyDescent="0.3">
      <c r="A101" s="29"/>
      <c r="B101" s="29"/>
      <c r="C101" s="29"/>
      <c r="D101" s="31"/>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c r="MM101" s="29"/>
      <c r="MN101" s="29"/>
      <c r="MO101" s="29"/>
      <c r="MP101" s="29"/>
      <c r="MQ101" s="29"/>
      <c r="MR101" s="29"/>
      <c r="MS101" s="29"/>
      <c r="MT101" s="29"/>
      <c r="MU101" s="29"/>
      <c r="MV101" s="29"/>
      <c r="MW101" s="29"/>
      <c r="MX101" s="29"/>
      <c r="MY101" s="29"/>
      <c r="MZ101" s="29"/>
      <c r="NA101" s="29"/>
      <c r="NB101" s="29"/>
      <c r="NC101" s="29"/>
      <c r="ND101" s="29"/>
      <c r="NE101" s="29"/>
      <c r="NF101" s="29"/>
      <c r="NG101" s="29"/>
      <c r="NH101" s="29"/>
      <c r="NI101" s="29"/>
      <c r="NJ101" s="29"/>
      <c r="NK101" s="29"/>
      <c r="NL101" s="29"/>
      <c r="NM101" s="29"/>
      <c r="NN101" s="29"/>
      <c r="NO101" s="29"/>
      <c r="NP101" s="29"/>
      <c r="NQ101" s="29"/>
      <c r="NR101" s="29"/>
      <c r="NS101" s="29"/>
      <c r="NT101" s="29"/>
      <c r="NU101" s="29"/>
      <c r="NV101" s="29"/>
      <c r="NW101" s="29"/>
      <c r="NX101" s="29"/>
      <c r="NY101" s="29"/>
      <c r="NZ101" s="29"/>
      <c r="OA101" s="29"/>
      <c r="OB101" s="29"/>
      <c r="OC101" s="29"/>
      <c r="OD101" s="29"/>
      <c r="OE101" s="29"/>
      <c r="OF101" s="29"/>
      <c r="OG101" s="29"/>
      <c r="OH101" s="29"/>
      <c r="OI101" s="29"/>
      <c r="OJ101" s="29"/>
      <c r="OK101" s="29"/>
      <c r="OL101" s="29"/>
      <c r="OM101" s="29"/>
      <c r="ON101" s="29"/>
      <c r="OO101" s="29"/>
      <c r="OP101" s="29"/>
      <c r="OQ101" s="29"/>
      <c r="OR101" s="29"/>
      <c r="OS101" s="29"/>
      <c r="OT101" s="29"/>
      <c r="OU101" s="29"/>
      <c r="OV101" s="29"/>
      <c r="OW101" s="29"/>
      <c r="OX101" s="29"/>
      <c r="OY101" s="29"/>
      <c r="OZ101" s="29"/>
      <c r="PA101" s="29"/>
      <c r="PB101" s="29"/>
      <c r="PC101" s="29"/>
      <c r="PD101" s="29"/>
      <c r="PE101" s="29"/>
      <c r="PF101" s="29"/>
      <c r="PG101" s="29"/>
      <c r="PH101" s="29"/>
      <c r="PI101" s="29"/>
      <c r="PJ101" s="29"/>
      <c r="PK101" s="29"/>
      <c r="PL101" s="29"/>
      <c r="PM101" s="29"/>
      <c r="PN101" s="29"/>
      <c r="PO101" s="29"/>
      <c r="PP101" s="29"/>
      <c r="PQ101" s="29"/>
      <c r="PR101" s="29"/>
      <c r="PS101" s="29"/>
      <c r="PT101" s="29"/>
      <c r="PU101" s="29"/>
      <c r="PV101" s="29"/>
      <c r="PW101" s="29"/>
      <c r="PX101" s="29"/>
      <c r="PY101" s="29"/>
      <c r="PZ101" s="29"/>
      <c r="QA101" s="29"/>
      <c r="QB101" s="29"/>
      <c r="QC101" s="29"/>
      <c r="QD101" s="29"/>
      <c r="QE101" s="29"/>
      <c r="QF101" s="29"/>
      <c r="QG101" s="29"/>
      <c r="QH101" s="29"/>
      <c r="QI101" s="29"/>
      <c r="QJ101" s="29"/>
      <c r="QK101" s="29"/>
      <c r="QL101" s="29"/>
      <c r="QM101" s="29"/>
      <c r="QN101" s="29"/>
      <c r="QO101" s="29"/>
      <c r="QP101" s="29"/>
      <c r="QQ101" s="29"/>
      <c r="QR101" s="29"/>
      <c r="QS101" s="29"/>
      <c r="QT101" s="29"/>
      <c r="QU101" s="29"/>
      <c r="QV101" s="29"/>
      <c r="QW101" s="29"/>
      <c r="QX101" s="29"/>
      <c r="QY101" s="29"/>
      <c r="QZ101" s="29"/>
      <c r="RA101" s="29"/>
      <c r="RB101" s="29"/>
      <c r="RC101" s="29"/>
      <c r="RD101" s="29"/>
      <c r="RE101" s="29"/>
      <c r="RF101" s="29"/>
      <c r="RG101" s="29"/>
      <c r="RH101" s="29"/>
      <c r="RI101" s="29"/>
      <c r="RJ101" s="29"/>
      <c r="RK101" s="29"/>
      <c r="RL101" s="29"/>
      <c r="RM101" s="29"/>
      <c r="RN101" s="29"/>
      <c r="RO101" s="29"/>
      <c r="RP101" s="29"/>
      <c r="RQ101" s="29"/>
      <c r="RR101" s="29"/>
      <c r="RS101" s="29"/>
      <c r="RT101" s="29"/>
      <c r="RU101" s="29"/>
      <c r="RV101" s="29"/>
      <c r="RW101" s="29"/>
      <c r="RX101" s="29"/>
      <c r="RY101" s="29"/>
      <c r="RZ101" s="29"/>
      <c r="SA101" s="29"/>
      <c r="SB101" s="29"/>
      <c r="SC101" s="29"/>
      <c r="SD101" s="29"/>
      <c r="SE101" s="29"/>
      <c r="SF101" s="29"/>
      <c r="SG101" s="29"/>
      <c r="SH101" s="29"/>
      <c r="SI101" s="29"/>
      <c r="SJ101" s="29"/>
      <c r="SK101" s="29"/>
      <c r="SL101" s="29"/>
      <c r="SM101" s="29"/>
      <c r="SN101" s="29"/>
      <c r="SO101" s="29"/>
      <c r="SP101" s="29"/>
      <c r="SQ101" s="29"/>
      <c r="SR101" s="29"/>
      <c r="SS101" s="29"/>
      <c r="ST101" s="29"/>
      <c r="SU101" s="29"/>
      <c r="SV101" s="29"/>
      <c r="SW101" s="29"/>
      <c r="SX101" s="29"/>
      <c r="SY101" s="29"/>
      <c r="SZ101" s="29"/>
      <c r="TA101" s="29"/>
      <c r="TB101" s="29"/>
      <c r="TC101" s="29"/>
      <c r="TD101" s="29"/>
      <c r="TE101" s="29"/>
      <c r="TF101" s="29"/>
      <c r="TG101" s="29"/>
      <c r="TH101" s="29"/>
      <c r="TI101" s="29"/>
      <c r="TJ101" s="29"/>
      <c r="TK101" s="29"/>
      <c r="TL101" s="29"/>
      <c r="TM101" s="29"/>
      <c r="TN101" s="29"/>
      <c r="TO101" s="29"/>
    </row>
    <row r="102" spans="1:535" x14ac:dyDescent="0.3">
      <c r="A102" s="29"/>
      <c r="B102" s="29"/>
      <c r="C102" s="29"/>
      <c r="D102" s="31"/>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c r="MM102" s="29"/>
      <c r="MN102" s="29"/>
      <c r="MO102" s="29"/>
      <c r="MP102" s="29"/>
      <c r="MQ102" s="29"/>
      <c r="MR102" s="29"/>
      <c r="MS102" s="29"/>
      <c r="MT102" s="29"/>
      <c r="MU102" s="29"/>
      <c r="MV102" s="29"/>
      <c r="MW102" s="29"/>
      <c r="MX102" s="29"/>
      <c r="MY102" s="29"/>
      <c r="MZ102" s="29"/>
      <c r="NA102" s="29"/>
      <c r="NB102" s="29"/>
      <c r="NC102" s="29"/>
      <c r="ND102" s="29"/>
      <c r="NE102" s="29"/>
      <c r="NF102" s="29"/>
      <c r="NG102" s="29"/>
      <c r="NH102" s="29"/>
      <c r="NI102" s="29"/>
      <c r="NJ102" s="29"/>
      <c r="NK102" s="29"/>
      <c r="NL102" s="29"/>
      <c r="NM102" s="29"/>
      <c r="NN102" s="29"/>
      <c r="NO102" s="29"/>
      <c r="NP102" s="29"/>
      <c r="NQ102" s="29"/>
      <c r="NR102" s="29"/>
      <c r="NS102" s="29"/>
      <c r="NT102" s="29"/>
      <c r="NU102" s="29"/>
      <c r="NV102" s="29"/>
      <c r="NW102" s="29"/>
      <c r="NX102" s="29"/>
      <c r="NY102" s="29"/>
      <c r="NZ102" s="29"/>
      <c r="OA102" s="29"/>
      <c r="OB102" s="29"/>
      <c r="OC102" s="29"/>
      <c r="OD102" s="29"/>
      <c r="OE102" s="29"/>
      <c r="OF102" s="29"/>
      <c r="OG102" s="29"/>
      <c r="OH102" s="29"/>
      <c r="OI102" s="29"/>
      <c r="OJ102" s="29"/>
      <c r="OK102" s="29"/>
      <c r="OL102" s="29"/>
      <c r="OM102" s="29"/>
      <c r="ON102" s="29"/>
      <c r="OO102" s="29"/>
      <c r="OP102" s="29"/>
      <c r="OQ102" s="29"/>
      <c r="OR102" s="29"/>
      <c r="OS102" s="29"/>
      <c r="OT102" s="29"/>
      <c r="OU102" s="29"/>
      <c r="OV102" s="29"/>
      <c r="OW102" s="29"/>
      <c r="OX102" s="29"/>
      <c r="OY102" s="29"/>
      <c r="OZ102" s="29"/>
      <c r="PA102" s="29"/>
      <c r="PB102" s="29"/>
      <c r="PC102" s="29"/>
      <c r="PD102" s="29"/>
      <c r="PE102" s="29"/>
      <c r="PF102" s="29"/>
      <c r="PG102" s="29"/>
      <c r="PH102" s="29"/>
      <c r="PI102" s="29"/>
      <c r="PJ102" s="29"/>
      <c r="PK102" s="29"/>
      <c r="PL102" s="29"/>
      <c r="PM102" s="29"/>
      <c r="PN102" s="29"/>
      <c r="PO102" s="29"/>
      <c r="PP102" s="29"/>
      <c r="PQ102" s="29"/>
      <c r="PR102" s="29"/>
      <c r="PS102" s="29"/>
      <c r="PT102" s="29"/>
      <c r="PU102" s="29"/>
      <c r="PV102" s="29"/>
      <c r="PW102" s="29"/>
      <c r="PX102" s="29"/>
      <c r="PY102" s="29"/>
      <c r="PZ102" s="29"/>
      <c r="QA102" s="29"/>
      <c r="QB102" s="29"/>
      <c r="QC102" s="29"/>
      <c r="QD102" s="29"/>
      <c r="QE102" s="29"/>
      <c r="QF102" s="29"/>
      <c r="QG102" s="29"/>
      <c r="QH102" s="29"/>
      <c r="QI102" s="29"/>
      <c r="QJ102" s="29"/>
      <c r="QK102" s="29"/>
      <c r="QL102" s="29"/>
      <c r="QM102" s="29"/>
      <c r="QN102" s="29"/>
      <c r="QO102" s="29"/>
      <c r="QP102" s="29"/>
      <c r="QQ102" s="29"/>
      <c r="QR102" s="29"/>
      <c r="QS102" s="29"/>
      <c r="QT102" s="29"/>
      <c r="QU102" s="29"/>
      <c r="QV102" s="29"/>
      <c r="QW102" s="29"/>
      <c r="QX102" s="29"/>
      <c r="QY102" s="29"/>
      <c r="QZ102" s="29"/>
      <c r="RA102" s="29"/>
      <c r="RB102" s="29"/>
      <c r="RC102" s="29"/>
      <c r="RD102" s="29"/>
      <c r="RE102" s="29"/>
      <c r="RF102" s="29"/>
      <c r="RG102" s="29"/>
      <c r="RH102" s="29"/>
      <c r="RI102" s="29"/>
      <c r="RJ102" s="29"/>
      <c r="RK102" s="29"/>
      <c r="RL102" s="29"/>
      <c r="RM102" s="29"/>
      <c r="RN102" s="29"/>
      <c r="RO102" s="29"/>
      <c r="RP102" s="29"/>
      <c r="RQ102" s="29"/>
      <c r="RR102" s="29"/>
      <c r="RS102" s="29"/>
      <c r="RT102" s="29"/>
      <c r="RU102" s="29"/>
      <c r="RV102" s="29"/>
      <c r="RW102" s="29"/>
      <c r="RX102" s="29"/>
      <c r="RY102" s="29"/>
      <c r="RZ102" s="29"/>
      <c r="SA102" s="29"/>
      <c r="SB102" s="29"/>
      <c r="SC102" s="29"/>
      <c r="SD102" s="29"/>
      <c r="SE102" s="29"/>
      <c r="SF102" s="29"/>
      <c r="SG102" s="29"/>
      <c r="SH102" s="29"/>
      <c r="SI102" s="29"/>
      <c r="SJ102" s="29"/>
      <c r="SK102" s="29"/>
      <c r="SL102" s="29"/>
      <c r="SM102" s="29"/>
      <c r="SN102" s="29"/>
      <c r="SO102" s="29"/>
      <c r="SP102" s="29"/>
      <c r="SQ102" s="29"/>
      <c r="SR102" s="29"/>
      <c r="SS102" s="29"/>
      <c r="ST102" s="29"/>
      <c r="SU102" s="29"/>
      <c r="SV102" s="29"/>
      <c r="SW102" s="29"/>
      <c r="SX102" s="29"/>
      <c r="SY102" s="29"/>
      <c r="SZ102" s="29"/>
      <c r="TA102" s="29"/>
      <c r="TB102" s="29"/>
      <c r="TC102" s="29"/>
      <c r="TD102" s="29"/>
      <c r="TE102" s="29"/>
      <c r="TF102" s="29"/>
      <c r="TG102" s="29"/>
      <c r="TH102" s="29"/>
      <c r="TI102" s="29"/>
      <c r="TJ102" s="29"/>
      <c r="TK102" s="29"/>
      <c r="TL102" s="29"/>
      <c r="TM102" s="29"/>
      <c r="TN102" s="29"/>
      <c r="TO102" s="29"/>
    </row>
    <row r="103" spans="1:535" x14ac:dyDescent="0.3">
      <c r="A103" s="29"/>
      <c r="B103" s="29"/>
      <c r="C103" s="29"/>
      <c r="D103" s="31"/>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c r="MM103" s="29"/>
      <c r="MN103" s="29"/>
      <c r="MO103" s="29"/>
      <c r="MP103" s="29"/>
      <c r="MQ103" s="29"/>
      <c r="MR103" s="29"/>
      <c r="MS103" s="29"/>
      <c r="MT103" s="29"/>
      <c r="MU103" s="29"/>
      <c r="MV103" s="29"/>
      <c r="MW103" s="29"/>
      <c r="MX103" s="29"/>
      <c r="MY103" s="29"/>
      <c r="MZ103" s="29"/>
      <c r="NA103" s="29"/>
      <c r="NB103" s="29"/>
      <c r="NC103" s="29"/>
      <c r="ND103" s="29"/>
      <c r="NE103" s="29"/>
      <c r="NF103" s="29"/>
      <c r="NG103" s="29"/>
      <c r="NH103" s="29"/>
      <c r="NI103" s="29"/>
      <c r="NJ103" s="29"/>
      <c r="NK103" s="29"/>
      <c r="NL103" s="29"/>
      <c r="NM103" s="29"/>
      <c r="NN103" s="29"/>
      <c r="NO103" s="29"/>
      <c r="NP103" s="29"/>
      <c r="NQ103" s="29"/>
      <c r="NR103" s="29"/>
      <c r="NS103" s="29"/>
      <c r="NT103" s="29"/>
      <c r="NU103" s="29"/>
      <c r="NV103" s="29"/>
      <c r="NW103" s="29"/>
      <c r="NX103" s="29"/>
      <c r="NY103" s="29"/>
      <c r="NZ103" s="29"/>
      <c r="OA103" s="29"/>
      <c r="OB103" s="29"/>
      <c r="OC103" s="29"/>
      <c r="OD103" s="29"/>
      <c r="OE103" s="29"/>
      <c r="OF103" s="29"/>
      <c r="OG103" s="29"/>
      <c r="OH103" s="29"/>
      <c r="OI103" s="29"/>
      <c r="OJ103" s="29"/>
      <c r="OK103" s="29"/>
      <c r="OL103" s="29"/>
      <c r="OM103" s="29"/>
      <c r="ON103" s="29"/>
      <c r="OO103" s="29"/>
      <c r="OP103" s="29"/>
      <c r="OQ103" s="29"/>
      <c r="OR103" s="29"/>
      <c r="OS103" s="29"/>
      <c r="OT103" s="29"/>
      <c r="OU103" s="29"/>
      <c r="OV103" s="29"/>
      <c r="OW103" s="29"/>
      <c r="OX103" s="29"/>
      <c r="OY103" s="29"/>
      <c r="OZ103" s="29"/>
      <c r="PA103" s="29"/>
      <c r="PB103" s="29"/>
      <c r="PC103" s="29"/>
      <c r="PD103" s="29"/>
      <c r="PE103" s="29"/>
      <c r="PF103" s="29"/>
      <c r="PG103" s="29"/>
      <c r="PH103" s="29"/>
      <c r="PI103" s="29"/>
      <c r="PJ103" s="29"/>
      <c r="PK103" s="29"/>
      <c r="PL103" s="29"/>
      <c r="PM103" s="29"/>
      <c r="PN103" s="29"/>
      <c r="PO103" s="29"/>
      <c r="PP103" s="29"/>
      <c r="PQ103" s="29"/>
      <c r="PR103" s="29"/>
      <c r="PS103" s="29"/>
      <c r="PT103" s="29"/>
      <c r="PU103" s="29"/>
      <c r="PV103" s="29"/>
      <c r="PW103" s="29"/>
      <c r="PX103" s="29"/>
      <c r="PY103" s="29"/>
      <c r="PZ103" s="29"/>
      <c r="QA103" s="29"/>
      <c r="QB103" s="29"/>
      <c r="QC103" s="29"/>
      <c r="QD103" s="29"/>
      <c r="QE103" s="29"/>
      <c r="QF103" s="29"/>
      <c r="QG103" s="29"/>
      <c r="QH103" s="29"/>
      <c r="QI103" s="29"/>
      <c r="QJ103" s="29"/>
      <c r="QK103" s="29"/>
      <c r="QL103" s="29"/>
      <c r="QM103" s="29"/>
      <c r="QN103" s="29"/>
      <c r="QO103" s="29"/>
      <c r="QP103" s="29"/>
      <c r="QQ103" s="29"/>
      <c r="QR103" s="29"/>
      <c r="QS103" s="29"/>
      <c r="QT103" s="29"/>
      <c r="QU103" s="29"/>
      <c r="QV103" s="29"/>
      <c r="QW103" s="29"/>
      <c r="QX103" s="29"/>
      <c r="QY103" s="29"/>
      <c r="QZ103" s="29"/>
      <c r="RA103" s="29"/>
      <c r="RB103" s="29"/>
      <c r="RC103" s="29"/>
      <c r="RD103" s="29"/>
      <c r="RE103" s="29"/>
      <c r="RF103" s="29"/>
      <c r="RG103" s="29"/>
      <c r="RH103" s="29"/>
      <c r="RI103" s="29"/>
      <c r="RJ103" s="29"/>
      <c r="RK103" s="29"/>
      <c r="RL103" s="29"/>
      <c r="RM103" s="29"/>
      <c r="RN103" s="29"/>
      <c r="RO103" s="29"/>
      <c r="RP103" s="29"/>
      <c r="RQ103" s="29"/>
      <c r="RR103" s="29"/>
      <c r="RS103" s="29"/>
      <c r="RT103" s="29"/>
      <c r="RU103" s="29"/>
      <c r="RV103" s="29"/>
      <c r="RW103" s="29"/>
      <c r="RX103" s="29"/>
      <c r="RY103" s="29"/>
      <c r="RZ103" s="29"/>
      <c r="SA103" s="29"/>
      <c r="SB103" s="29"/>
      <c r="SC103" s="29"/>
      <c r="SD103" s="29"/>
      <c r="SE103" s="29"/>
      <c r="SF103" s="29"/>
      <c r="SG103" s="29"/>
      <c r="SH103" s="29"/>
      <c r="SI103" s="29"/>
      <c r="SJ103" s="29"/>
      <c r="SK103" s="29"/>
      <c r="SL103" s="29"/>
      <c r="SM103" s="29"/>
      <c r="SN103" s="29"/>
      <c r="SO103" s="29"/>
      <c r="SP103" s="29"/>
      <c r="SQ103" s="29"/>
      <c r="SR103" s="29"/>
      <c r="SS103" s="29"/>
      <c r="ST103" s="29"/>
      <c r="SU103" s="29"/>
      <c r="SV103" s="29"/>
      <c r="SW103" s="29"/>
      <c r="SX103" s="29"/>
      <c r="SY103" s="29"/>
      <c r="SZ103" s="29"/>
      <c r="TA103" s="29"/>
      <c r="TB103" s="29"/>
      <c r="TC103" s="29"/>
      <c r="TD103" s="29"/>
      <c r="TE103" s="29"/>
      <c r="TF103" s="29"/>
      <c r="TG103" s="29"/>
      <c r="TH103" s="29"/>
      <c r="TI103" s="29"/>
      <c r="TJ103" s="29"/>
      <c r="TK103" s="29"/>
      <c r="TL103" s="29"/>
      <c r="TM103" s="29"/>
      <c r="TN103" s="29"/>
      <c r="TO103" s="29"/>
    </row>
    <row r="104" spans="1:535" x14ac:dyDescent="0.3">
      <c r="A104" s="29"/>
      <c r="B104" s="29"/>
      <c r="C104" s="29"/>
      <c r="D104" s="31"/>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c r="MM104" s="29"/>
      <c r="MN104" s="29"/>
      <c r="MO104" s="29"/>
      <c r="MP104" s="29"/>
      <c r="MQ104" s="29"/>
      <c r="MR104" s="29"/>
      <c r="MS104" s="29"/>
      <c r="MT104" s="29"/>
      <c r="MU104" s="29"/>
      <c r="MV104" s="29"/>
      <c r="MW104" s="29"/>
      <c r="MX104" s="29"/>
      <c r="MY104" s="29"/>
      <c r="MZ104" s="29"/>
      <c r="NA104" s="29"/>
      <c r="NB104" s="29"/>
      <c r="NC104" s="29"/>
      <c r="ND104" s="29"/>
      <c r="NE104" s="29"/>
      <c r="NF104" s="29"/>
      <c r="NG104" s="29"/>
      <c r="NH104" s="29"/>
      <c r="NI104" s="29"/>
      <c r="NJ104" s="29"/>
      <c r="NK104" s="29"/>
      <c r="NL104" s="29"/>
      <c r="NM104" s="29"/>
      <c r="NN104" s="29"/>
      <c r="NO104" s="29"/>
      <c r="NP104" s="29"/>
      <c r="NQ104" s="29"/>
      <c r="NR104" s="29"/>
      <c r="NS104" s="29"/>
      <c r="NT104" s="29"/>
      <c r="NU104" s="29"/>
      <c r="NV104" s="29"/>
      <c r="NW104" s="29"/>
      <c r="NX104" s="29"/>
      <c r="NY104" s="29"/>
      <c r="NZ104" s="29"/>
      <c r="OA104" s="29"/>
      <c r="OB104" s="29"/>
      <c r="OC104" s="29"/>
      <c r="OD104" s="29"/>
      <c r="OE104" s="29"/>
      <c r="OF104" s="29"/>
      <c r="OG104" s="29"/>
      <c r="OH104" s="29"/>
      <c r="OI104" s="29"/>
      <c r="OJ104" s="29"/>
      <c r="OK104" s="29"/>
      <c r="OL104" s="29"/>
      <c r="OM104" s="29"/>
      <c r="ON104" s="29"/>
      <c r="OO104" s="29"/>
      <c r="OP104" s="29"/>
      <c r="OQ104" s="29"/>
      <c r="OR104" s="29"/>
      <c r="OS104" s="29"/>
      <c r="OT104" s="29"/>
      <c r="OU104" s="29"/>
      <c r="OV104" s="29"/>
      <c r="OW104" s="29"/>
      <c r="OX104" s="29"/>
      <c r="OY104" s="29"/>
      <c r="OZ104" s="29"/>
      <c r="PA104" s="29"/>
      <c r="PB104" s="29"/>
      <c r="PC104" s="29"/>
      <c r="PD104" s="29"/>
      <c r="PE104" s="29"/>
      <c r="PF104" s="29"/>
      <c r="PG104" s="29"/>
      <c r="PH104" s="29"/>
      <c r="PI104" s="29"/>
      <c r="PJ104" s="29"/>
      <c r="PK104" s="29"/>
      <c r="PL104" s="29"/>
      <c r="PM104" s="29"/>
      <c r="PN104" s="29"/>
      <c r="PO104" s="29"/>
      <c r="PP104" s="29"/>
      <c r="PQ104" s="29"/>
      <c r="PR104" s="29"/>
      <c r="PS104" s="29"/>
      <c r="PT104" s="29"/>
      <c r="PU104" s="29"/>
      <c r="PV104" s="29"/>
      <c r="PW104" s="29"/>
      <c r="PX104" s="29"/>
      <c r="PY104" s="29"/>
      <c r="PZ104" s="29"/>
      <c r="QA104" s="29"/>
      <c r="QB104" s="29"/>
      <c r="QC104" s="29"/>
      <c r="QD104" s="29"/>
      <c r="QE104" s="29"/>
      <c r="QF104" s="29"/>
      <c r="QG104" s="29"/>
      <c r="QH104" s="29"/>
      <c r="QI104" s="29"/>
      <c r="QJ104" s="29"/>
      <c r="QK104" s="29"/>
      <c r="QL104" s="29"/>
      <c r="QM104" s="29"/>
      <c r="QN104" s="29"/>
      <c r="QO104" s="29"/>
      <c r="QP104" s="29"/>
      <c r="QQ104" s="29"/>
      <c r="QR104" s="29"/>
      <c r="QS104" s="29"/>
      <c r="QT104" s="29"/>
      <c r="QU104" s="29"/>
      <c r="QV104" s="29"/>
      <c r="QW104" s="29"/>
      <c r="QX104" s="29"/>
      <c r="QY104" s="29"/>
      <c r="QZ104" s="29"/>
      <c r="RA104" s="29"/>
      <c r="RB104" s="29"/>
      <c r="RC104" s="29"/>
      <c r="RD104" s="29"/>
      <c r="RE104" s="29"/>
      <c r="RF104" s="29"/>
      <c r="RG104" s="29"/>
      <c r="RH104" s="29"/>
      <c r="RI104" s="29"/>
      <c r="RJ104" s="29"/>
      <c r="RK104" s="29"/>
      <c r="RL104" s="29"/>
      <c r="RM104" s="29"/>
      <c r="RN104" s="29"/>
      <c r="RO104" s="29"/>
      <c r="RP104" s="29"/>
      <c r="RQ104" s="29"/>
      <c r="RR104" s="29"/>
      <c r="RS104" s="29"/>
      <c r="RT104" s="29"/>
      <c r="RU104" s="29"/>
      <c r="RV104" s="29"/>
      <c r="RW104" s="29"/>
      <c r="RX104" s="29"/>
      <c r="RY104" s="29"/>
      <c r="RZ104" s="29"/>
      <c r="SA104" s="29"/>
      <c r="SB104" s="29"/>
      <c r="SC104" s="29"/>
      <c r="SD104" s="29"/>
      <c r="SE104" s="29"/>
      <c r="SF104" s="29"/>
      <c r="SG104" s="29"/>
      <c r="SH104" s="29"/>
      <c r="SI104" s="29"/>
      <c r="SJ104" s="29"/>
      <c r="SK104" s="29"/>
      <c r="SL104" s="29"/>
      <c r="SM104" s="29"/>
      <c r="SN104" s="29"/>
      <c r="SO104" s="29"/>
      <c r="SP104" s="29"/>
      <c r="SQ104" s="29"/>
      <c r="SR104" s="29"/>
      <c r="SS104" s="29"/>
      <c r="ST104" s="29"/>
      <c r="SU104" s="29"/>
      <c r="SV104" s="29"/>
      <c r="SW104" s="29"/>
      <c r="SX104" s="29"/>
      <c r="SY104" s="29"/>
      <c r="SZ104" s="29"/>
      <c r="TA104" s="29"/>
      <c r="TB104" s="29"/>
      <c r="TC104" s="29"/>
      <c r="TD104" s="29"/>
      <c r="TE104" s="29"/>
      <c r="TF104" s="29"/>
      <c r="TG104" s="29"/>
      <c r="TH104" s="29"/>
      <c r="TI104" s="29"/>
      <c r="TJ104" s="29"/>
      <c r="TK104" s="29"/>
      <c r="TL104" s="29"/>
      <c r="TM104" s="29"/>
      <c r="TN104" s="29"/>
      <c r="TO104" s="29"/>
    </row>
    <row r="105" spans="1:535" x14ac:dyDescent="0.3">
      <c r="A105" s="29"/>
      <c r="B105" s="29"/>
      <c r="C105" s="29"/>
      <c r="D105" s="31"/>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c r="MM105" s="29"/>
      <c r="MN105" s="29"/>
      <c r="MO105" s="29"/>
      <c r="MP105" s="29"/>
      <c r="MQ105" s="29"/>
      <c r="MR105" s="29"/>
      <c r="MS105" s="29"/>
      <c r="MT105" s="29"/>
      <c r="MU105" s="29"/>
      <c r="MV105" s="29"/>
      <c r="MW105" s="29"/>
      <c r="MX105" s="29"/>
      <c r="MY105" s="29"/>
      <c r="MZ105" s="29"/>
      <c r="NA105" s="29"/>
      <c r="NB105" s="29"/>
      <c r="NC105" s="29"/>
      <c r="ND105" s="29"/>
      <c r="NE105" s="29"/>
      <c r="NF105" s="29"/>
      <c r="NG105" s="29"/>
      <c r="NH105" s="29"/>
      <c r="NI105" s="29"/>
      <c r="NJ105" s="29"/>
      <c r="NK105" s="29"/>
      <c r="NL105" s="29"/>
      <c r="NM105" s="29"/>
      <c r="NN105" s="29"/>
      <c r="NO105" s="29"/>
      <c r="NP105" s="29"/>
      <c r="NQ105" s="29"/>
      <c r="NR105" s="29"/>
      <c r="NS105" s="29"/>
      <c r="NT105" s="29"/>
      <c r="NU105" s="29"/>
      <c r="NV105" s="29"/>
      <c r="NW105" s="29"/>
      <c r="NX105" s="29"/>
      <c r="NY105" s="29"/>
      <c r="NZ105" s="29"/>
      <c r="OA105" s="29"/>
      <c r="OB105" s="29"/>
      <c r="OC105" s="29"/>
      <c r="OD105" s="29"/>
      <c r="OE105" s="29"/>
      <c r="OF105" s="29"/>
      <c r="OG105" s="29"/>
      <c r="OH105" s="29"/>
      <c r="OI105" s="29"/>
      <c r="OJ105" s="29"/>
      <c r="OK105" s="29"/>
      <c r="OL105" s="29"/>
      <c r="OM105" s="29"/>
      <c r="ON105" s="29"/>
      <c r="OO105" s="29"/>
      <c r="OP105" s="29"/>
      <c r="OQ105" s="29"/>
      <c r="OR105" s="29"/>
      <c r="OS105" s="29"/>
      <c r="OT105" s="29"/>
      <c r="OU105" s="29"/>
      <c r="OV105" s="29"/>
      <c r="OW105" s="29"/>
      <c r="OX105" s="29"/>
      <c r="OY105" s="29"/>
      <c r="OZ105" s="29"/>
      <c r="PA105" s="29"/>
      <c r="PB105" s="29"/>
      <c r="PC105" s="29"/>
      <c r="PD105" s="29"/>
      <c r="PE105" s="29"/>
      <c r="PF105" s="29"/>
      <c r="PG105" s="29"/>
      <c r="PH105" s="29"/>
      <c r="PI105" s="29"/>
      <c r="PJ105" s="29"/>
      <c r="PK105" s="29"/>
      <c r="PL105" s="29"/>
      <c r="PM105" s="29"/>
      <c r="PN105" s="29"/>
      <c r="PO105" s="29"/>
      <c r="PP105" s="29"/>
      <c r="PQ105" s="29"/>
      <c r="PR105" s="29"/>
      <c r="PS105" s="29"/>
      <c r="PT105" s="29"/>
      <c r="PU105" s="29"/>
      <c r="PV105" s="29"/>
      <c r="PW105" s="29"/>
      <c r="PX105" s="29"/>
      <c r="PY105" s="29"/>
      <c r="PZ105" s="29"/>
      <c r="QA105" s="29"/>
      <c r="QB105" s="29"/>
      <c r="QC105" s="29"/>
      <c r="QD105" s="29"/>
      <c r="QE105" s="29"/>
      <c r="QF105" s="29"/>
      <c r="QG105" s="29"/>
      <c r="QH105" s="29"/>
      <c r="QI105" s="29"/>
      <c r="QJ105" s="29"/>
      <c r="QK105" s="29"/>
      <c r="QL105" s="29"/>
      <c r="QM105" s="29"/>
      <c r="QN105" s="29"/>
      <c r="QO105" s="29"/>
      <c r="QP105" s="29"/>
      <c r="QQ105" s="29"/>
      <c r="QR105" s="29"/>
      <c r="QS105" s="29"/>
      <c r="QT105" s="29"/>
      <c r="QU105" s="29"/>
      <c r="QV105" s="29"/>
      <c r="QW105" s="29"/>
      <c r="QX105" s="29"/>
      <c r="QY105" s="29"/>
      <c r="QZ105" s="29"/>
      <c r="RA105" s="29"/>
      <c r="RB105" s="29"/>
      <c r="RC105" s="29"/>
      <c r="RD105" s="29"/>
      <c r="RE105" s="29"/>
      <c r="RF105" s="29"/>
      <c r="RG105" s="29"/>
      <c r="RH105" s="29"/>
      <c r="RI105" s="29"/>
      <c r="RJ105" s="29"/>
      <c r="RK105" s="29"/>
      <c r="RL105" s="29"/>
      <c r="RM105" s="29"/>
      <c r="RN105" s="29"/>
      <c r="RO105" s="29"/>
      <c r="RP105" s="29"/>
      <c r="RQ105" s="29"/>
      <c r="RR105" s="29"/>
      <c r="RS105" s="29"/>
      <c r="RT105" s="29"/>
      <c r="RU105" s="29"/>
      <c r="RV105" s="29"/>
      <c r="RW105" s="29"/>
      <c r="RX105" s="29"/>
      <c r="RY105" s="29"/>
      <c r="RZ105" s="29"/>
      <c r="SA105" s="29"/>
      <c r="SB105" s="29"/>
      <c r="SC105" s="29"/>
      <c r="SD105" s="29"/>
      <c r="SE105" s="29"/>
      <c r="SF105" s="29"/>
      <c r="SG105" s="29"/>
      <c r="SH105" s="29"/>
      <c r="SI105" s="29"/>
      <c r="SJ105" s="29"/>
      <c r="SK105" s="29"/>
      <c r="SL105" s="29"/>
      <c r="SM105" s="29"/>
      <c r="SN105" s="29"/>
      <c r="SO105" s="29"/>
      <c r="SP105" s="29"/>
      <c r="SQ105" s="29"/>
      <c r="SR105" s="29"/>
      <c r="SS105" s="29"/>
      <c r="ST105" s="29"/>
      <c r="SU105" s="29"/>
      <c r="SV105" s="29"/>
      <c r="SW105" s="29"/>
      <c r="SX105" s="29"/>
      <c r="SY105" s="29"/>
      <c r="SZ105" s="29"/>
      <c r="TA105" s="29"/>
      <c r="TB105" s="29"/>
      <c r="TC105" s="29"/>
      <c r="TD105" s="29"/>
      <c r="TE105" s="29"/>
      <c r="TF105" s="29"/>
      <c r="TG105" s="29"/>
      <c r="TH105" s="29"/>
      <c r="TI105" s="29"/>
      <c r="TJ105" s="29"/>
      <c r="TK105" s="29"/>
      <c r="TL105" s="29"/>
      <c r="TM105" s="29"/>
      <c r="TN105" s="29"/>
      <c r="TO105" s="29"/>
    </row>
    <row r="106" spans="1:535" x14ac:dyDescent="0.3">
      <c r="A106" s="29"/>
      <c r="B106" s="29"/>
      <c r="C106" s="29"/>
      <c r="D106" s="31"/>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c r="MM106" s="29"/>
      <c r="MN106" s="29"/>
      <c r="MO106" s="29"/>
      <c r="MP106" s="29"/>
      <c r="MQ106" s="29"/>
      <c r="MR106" s="29"/>
      <c r="MS106" s="29"/>
      <c r="MT106" s="29"/>
      <c r="MU106" s="29"/>
      <c r="MV106" s="29"/>
      <c r="MW106" s="29"/>
      <c r="MX106" s="29"/>
      <c r="MY106" s="29"/>
      <c r="MZ106" s="29"/>
      <c r="NA106" s="29"/>
      <c r="NB106" s="29"/>
      <c r="NC106" s="29"/>
      <c r="ND106" s="29"/>
      <c r="NE106" s="29"/>
      <c r="NF106" s="29"/>
      <c r="NG106" s="29"/>
      <c r="NH106" s="29"/>
      <c r="NI106" s="29"/>
      <c r="NJ106" s="29"/>
      <c r="NK106" s="29"/>
      <c r="NL106" s="29"/>
      <c r="NM106" s="29"/>
      <c r="NN106" s="29"/>
      <c r="NO106" s="29"/>
      <c r="NP106" s="29"/>
      <c r="NQ106" s="29"/>
      <c r="NR106" s="29"/>
      <c r="NS106" s="29"/>
      <c r="NT106" s="29"/>
      <c r="NU106" s="29"/>
      <c r="NV106" s="29"/>
      <c r="NW106" s="29"/>
      <c r="NX106" s="29"/>
      <c r="NY106" s="29"/>
      <c r="NZ106" s="29"/>
      <c r="OA106" s="29"/>
      <c r="OB106" s="29"/>
      <c r="OC106" s="29"/>
      <c r="OD106" s="29"/>
      <c r="OE106" s="29"/>
      <c r="OF106" s="29"/>
      <c r="OG106" s="29"/>
      <c r="OH106" s="29"/>
      <c r="OI106" s="29"/>
      <c r="OJ106" s="29"/>
      <c r="OK106" s="29"/>
      <c r="OL106" s="29"/>
      <c r="OM106" s="29"/>
      <c r="ON106" s="29"/>
      <c r="OO106" s="29"/>
      <c r="OP106" s="29"/>
      <c r="OQ106" s="29"/>
      <c r="OR106" s="29"/>
      <c r="OS106" s="29"/>
      <c r="OT106" s="29"/>
      <c r="OU106" s="29"/>
      <c r="OV106" s="29"/>
      <c r="OW106" s="29"/>
      <c r="OX106" s="29"/>
      <c r="OY106" s="29"/>
      <c r="OZ106" s="29"/>
      <c r="PA106" s="29"/>
      <c r="PB106" s="29"/>
      <c r="PC106" s="29"/>
      <c r="PD106" s="29"/>
      <c r="PE106" s="29"/>
      <c r="PF106" s="29"/>
      <c r="PG106" s="29"/>
      <c r="PH106" s="29"/>
      <c r="PI106" s="29"/>
      <c r="PJ106" s="29"/>
      <c r="PK106" s="29"/>
      <c r="PL106" s="29"/>
      <c r="PM106" s="29"/>
      <c r="PN106" s="29"/>
      <c r="PO106" s="29"/>
      <c r="PP106" s="29"/>
      <c r="PQ106" s="29"/>
      <c r="PR106" s="29"/>
      <c r="PS106" s="29"/>
      <c r="PT106" s="29"/>
      <c r="PU106" s="29"/>
      <c r="PV106" s="29"/>
      <c r="PW106" s="29"/>
      <c r="PX106" s="29"/>
      <c r="PY106" s="29"/>
      <c r="PZ106" s="29"/>
      <c r="QA106" s="29"/>
      <c r="QB106" s="29"/>
      <c r="QC106" s="29"/>
      <c r="QD106" s="29"/>
      <c r="QE106" s="29"/>
      <c r="QF106" s="29"/>
      <c r="QG106" s="29"/>
      <c r="QH106" s="29"/>
      <c r="QI106" s="29"/>
      <c r="QJ106" s="29"/>
      <c r="QK106" s="29"/>
      <c r="QL106" s="29"/>
      <c r="QM106" s="29"/>
      <c r="QN106" s="29"/>
      <c r="QO106" s="29"/>
      <c r="QP106" s="29"/>
      <c r="QQ106" s="29"/>
      <c r="QR106" s="29"/>
      <c r="QS106" s="29"/>
      <c r="QT106" s="29"/>
      <c r="QU106" s="29"/>
      <c r="QV106" s="29"/>
      <c r="QW106" s="29"/>
      <c r="QX106" s="29"/>
      <c r="QY106" s="29"/>
      <c r="QZ106" s="29"/>
      <c r="RA106" s="29"/>
      <c r="RB106" s="29"/>
      <c r="RC106" s="29"/>
      <c r="RD106" s="29"/>
      <c r="RE106" s="29"/>
      <c r="RF106" s="29"/>
      <c r="RG106" s="29"/>
      <c r="RH106" s="29"/>
      <c r="RI106" s="29"/>
      <c r="RJ106" s="29"/>
      <c r="RK106" s="29"/>
      <c r="RL106" s="29"/>
      <c r="RM106" s="29"/>
      <c r="RN106" s="29"/>
      <c r="RO106" s="29"/>
      <c r="RP106" s="29"/>
      <c r="RQ106" s="29"/>
      <c r="RR106" s="29"/>
      <c r="RS106" s="29"/>
      <c r="RT106" s="29"/>
      <c r="RU106" s="29"/>
      <c r="RV106" s="29"/>
      <c r="RW106" s="29"/>
      <c r="RX106" s="29"/>
      <c r="RY106" s="29"/>
      <c r="RZ106" s="29"/>
      <c r="SA106" s="29"/>
      <c r="SB106" s="29"/>
      <c r="SC106" s="29"/>
      <c r="SD106" s="29"/>
      <c r="SE106" s="29"/>
      <c r="SF106" s="29"/>
      <c r="SG106" s="29"/>
      <c r="SH106" s="29"/>
      <c r="SI106" s="29"/>
      <c r="SJ106" s="29"/>
      <c r="SK106" s="29"/>
      <c r="SL106" s="29"/>
      <c r="SM106" s="29"/>
      <c r="SN106" s="29"/>
      <c r="SO106" s="29"/>
      <c r="SP106" s="29"/>
      <c r="SQ106" s="29"/>
      <c r="SR106" s="29"/>
      <c r="SS106" s="29"/>
      <c r="ST106" s="29"/>
      <c r="SU106" s="29"/>
      <c r="SV106" s="29"/>
      <c r="SW106" s="29"/>
      <c r="SX106" s="29"/>
      <c r="SY106" s="29"/>
      <c r="SZ106" s="29"/>
      <c r="TA106" s="29"/>
      <c r="TB106" s="29"/>
      <c r="TC106" s="29"/>
      <c r="TD106" s="29"/>
      <c r="TE106" s="29"/>
      <c r="TF106" s="29"/>
      <c r="TG106" s="29"/>
      <c r="TH106" s="29"/>
      <c r="TI106" s="29"/>
      <c r="TJ106" s="29"/>
      <c r="TK106" s="29"/>
      <c r="TL106" s="29"/>
      <c r="TM106" s="29"/>
      <c r="TN106" s="29"/>
      <c r="TO106" s="29"/>
    </row>
    <row r="107" spans="1:535" x14ac:dyDescent="0.3">
      <c r="A107" s="29"/>
      <c r="B107" s="29"/>
      <c r="C107" s="29"/>
      <c r="D107" s="31"/>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c r="MM107" s="29"/>
      <c r="MN107" s="29"/>
      <c r="MO107" s="29"/>
      <c r="MP107" s="29"/>
      <c r="MQ107" s="29"/>
      <c r="MR107" s="29"/>
      <c r="MS107" s="29"/>
      <c r="MT107" s="29"/>
      <c r="MU107" s="29"/>
      <c r="MV107" s="29"/>
      <c r="MW107" s="29"/>
      <c r="MX107" s="29"/>
      <c r="MY107" s="29"/>
      <c r="MZ107" s="29"/>
      <c r="NA107" s="29"/>
      <c r="NB107" s="29"/>
      <c r="NC107" s="29"/>
      <c r="ND107" s="29"/>
      <c r="NE107" s="29"/>
      <c r="NF107" s="29"/>
      <c r="NG107" s="29"/>
      <c r="NH107" s="29"/>
      <c r="NI107" s="29"/>
      <c r="NJ107" s="29"/>
      <c r="NK107" s="29"/>
      <c r="NL107" s="29"/>
      <c r="NM107" s="29"/>
      <c r="NN107" s="29"/>
      <c r="NO107" s="29"/>
      <c r="NP107" s="29"/>
      <c r="NQ107" s="29"/>
      <c r="NR107" s="29"/>
      <c r="NS107" s="29"/>
      <c r="NT107" s="29"/>
      <c r="NU107" s="29"/>
      <c r="NV107" s="29"/>
      <c r="NW107" s="29"/>
      <c r="NX107" s="29"/>
      <c r="NY107" s="29"/>
      <c r="NZ107" s="29"/>
      <c r="OA107" s="29"/>
      <c r="OB107" s="29"/>
      <c r="OC107" s="29"/>
      <c r="OD107" s="29"/>
      <c r="OE107" s="29"/>
      <c r="OF107" s="29"/>
      <c r="OG107" s="29"/>
      <c r="OH107" s="29"/>
      <c r="OI107" s="29"/>
      <c r="OJ107" s="29"/>
      <c r="OK107" s="29"/>
      <c r="OL107" s="29"/>
      <c r="OM107" s="29"/>
      <c r="ON107" s="29"/>
      <c r="OO107" s="29"/>
      <c r="OP107" s="29"/>
      <c r="OQ107" s="29"/>
      <c r="OR107" s="29"/>
      <c r="OS107" s="29"/>
      <c r="OT107" s="29"/>
      <c r="OU107" s="29"/>
      <c r="OV107" s="29"/>
      <c r="OW107" s="29"/>
      <c r="OX107" s="29"/>
      <c r="OY107" s="29"/>
      <c r="OZ107" s="29"/>
      <c r="PA107" s="29"/>
      <c r="PB107" s="29"/>
      <c r="PC107" s="29"/>
      <c r="PD107" s="29"/>
      <c r="PE107" s="29"/>
      <c r="PF107" s="29"/>
      <c r="PG107" s="29"/>
      <c r="PH107" s="29"/>
      <c r="PI107" s="29"/>
      <c r="PJ107" s="29"/>
      <c r="PK107" s="29"/>
      <c r="PL107" s="29"/>
      <c r="PM107" s="29"/>
      <c r="PN107" s="29"/>
      <c r="PO107" s="29"/>
      <c r="PP107" s="29"/>
      <c r="PQ107" s="29"/>
      <c r="PR107" s="29"/>
      <c r="PS107" s="29"/>
      <c r="PT107" s="29"/>
      <c r="PU107" s="29"/>
      <c r="PV107" s="29"/>
      <c r="PW107" s="29"/>
      <c r="PX107" s="29"/>
      <c r="PY107" s="29"/>
      <c r="PZ107" s="29"/>
      <c r="QA107" s="29"/>
      <c r="QB107" s="29"/>
      <c r="QC107" s="29"/>
      <c r="QD107" s="29"/>
      <c r="QE107" s="29"/>
      <c r="QF107" s="29"/>
      <c r="QG107" s="29"/>
      <c r="QH107" s="29"/>
      <c r="QI107" s="29"/>
      <c r="QJ107" s="29"/>
      <c r="QK107" s="29"/>
      <c r="QL107" s="29"/>
      <c r="QM107" s="29"/>
      <c r="QN107" s="29"/>
      <c r="QO107" s="29"/>
      <c r="QP107" s="29"/>
      <c r="QQ107" s="29"/>
      <c r="QR107" s="29"/>
      <c r="QS107" s="29"/>
      <c r="QT107" s="29"/>
      <c r="QU107" s="29"/>
      <c r="QV107" s="29"/>
      <c r="QW107" s="29"/>
      <c r="QX107" s="29"/>
      <c r="QY107" s="29"/>
      <c r="QZ107" s="29"/>
      <c r="RA107" s="29"/>
      <c r="RB107" s="29"/>
      <c r="RC107" s="29"/>
      <c r="RD107" s="29"/>
      <c r="RE107" s="29"/>
      <c r="RF107" s="29"/>
      <c r="RG107" s="29"/>
      <c r="RH107" s="29"/>
      <c r="RI107" s="29"/>
      <c r="RJ107" s="29"/>
      <c r="RK107" s="29"/>
      <c r="RL107" s="29"/>
      <c r="RM107" s="29"/>
      <c r="RN107" s="29"/>
      <c r="RO107" s="29"/>
      <c r="RP107" s="29"/>
      <c r="RQ107" s="29"/>
      <c r="RR107" s="29"/>
      <c r="RS107" s="29"/>
      <c r="RT107" s="29"/>
      <c r="RU107" s="29"/>
      <c r="RV107" s="29"/>
      <c r="RW107" s="29"/>
      <c r="RX107" s="29"/>
      <c r="RY107" s="29"/>
      <c r="RZ107" s="29"/>
      <c r="SA107" s="29"/>
      <c r="SB107" s="29"/>
      <c r="SC107" s="29"/>
      <c r="SD107" s="29"/>
      <c r="SE107" s="29"/>
      <c r="SF107" s="29"/>
      <c r="SG107" s="29"/>
      <c r="SH107" s="29"/>
      <c r="SI107" s="29"/>
      <c r="SJ107" s="29"/>
      <c r="SK107" s="29"/>
      <c r="SL107" s="29"/>
      <c r="SM107" s="29"/>
      <c r="SN107" s="29"/>
      <c r="SO107" s="29"/>
      <c r="SP107" s="29"/>
      <c r="SQ107" s="29"/>
      <c r="SR107" s="29"/>
      <c r="SS107" s="29"/>
      <c r="ST107" s="29"/>
      <c r="SU107" s="29"/>
      <c r="SV107" s="29"/>
      <c r="SW107" s="29"/>
      <c r="SX107" s="29"/>
      <c r="SY107" s="29"/>
      <c r="SZ107" s="29"/>
      <c r="TA107" s="29"/>
      <c r="TB107" s="29"/>
      <c r="TC107" s="29"/>
      <c r="TD107" s="29"/>
      <c r="TE107" s="29"/>
      <c r="TF107" s="29"/>
      <c r="TG107" s="29"/>
      <c r="TH107" s="29"/>
      <c r="TI107" s="29"/>
      <c r="TJ107" s="29"/>
      <c r="TK107" s="29"/>
      <c r="TL107" s="29"/>
      <c r="TM107" s="29"/>
      <c r="TN107" s="29"/>
      <c r="TO107" s="29"/>
    </row>
    <row r="108" spans="1:535" x14ac:dyDescent="0.3">
      <c r="A108" s="29"/>
      <c r="B108" s="29"/>
      <c r="C108" s="29"/>
      <c r="D108" s="31"/>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c r="MM108" s="29"/>
      <c r="MN108" s="29"/>
      <c r="MO108" s="29"/>
      <c r="MP108" s="29"/>
      <c r="MQ108" s="29"/>
      <c r="MR108" s="29"/>
      <c r="MS108" s="29"/>
      <c r="MT108" s="29"/>
      <c r="MU108" s="29"/>
      <c r="MV108" s="29"/>
      <c r="MW108" s="29"/>
      <c r="MX108" s="29"/>
      <c r="MY108" s="29"/>
      <c r="MZ108" s="29"/>
      <c r="NA108" s="29"/>
      <c r="NB108" s="29"/>
      <c r="NC108" s="29"/>
      <c r="ND108" s="29"/>
      <c r="NE108" s="29"/>
      <c r="NF108" s="29"/>
      <c r="NG108" s="29"/>
      <c r="NH108" s="29"/>
      <c r="NI108" s="29"/>
      <c r="NJ108" s="29"/>
      <c r="NK108" s="29"/>
      <c r="NL108" s="29"/>
      <c r="NM108" s="29"/>
      <c r="NN108" s="29"/>
      <c r="NO108" s="29"/>
      <c r="NP108" s="29"/>
      <c r="NQ108" s="29"/>
      <c r="NR108" s="29"/>
      <c r="NS108" s="29"/>
      <c r="NT108" s="29"/>
      <c r="NU108" s="29"/>
      <c r="NV108" s="29"/>
      <c r="NW108" s="29"/>
      <c r="NX108" s="29"/>
      <c r="NY108" s="29"/>
      <c r="NZ108" s="29"/>
      <c r="OA108" s="29"/>
      <c r="OB108" s="29"/>
      <c r="OC108" s="29"/>
      <c r="OD108" s="29"/>
      <c r="OE108" s="29"/>
      <c r="OF108" s="29"/>
      <c r="OG108" s="29"/>
      <c r="OH108" s="29"/>
      <c r="OI108" s="29"/>
      <c r="OJ108" s="29"/>
      <c r="OK108" s="29"/>
      <c r="OL108" s="29"/>
      <c r="OM108" s="29"/>
      <c r="ON108" s="29"/>
      <c r="OO108" s="29"/>
      <c r="OP108" s="29"/>
      <c r="OQ108" s="29"/>
      <c r="OR108" s="29"/>
      <c r="OS108" s="29"/>
      <c r="OT108" s="29"/>
      <c r="OU108" s="29"/>
      <c r="OV108" s="29"/>
      <c r="OW108" s="29"/>
      <c r="OX108" s="29"/>
      <c r="OY108" s="29"/>
      <c r="OZ108" s="29"/>
      <c r="PA108" s="29"/>
      <c r="PB108" s="29"/>
      <c r="PC108" s="29"/>
      <c r="PD108" s="29"/>
      <c r="PE108" s="29"/>
      <c r="PF108" s="29"/>
      <c r="PG108" s="29"/>
      <c r="PH108" s="29"/>
      <c r="PI108" s="29"/>
      <c r="PJ108" s="29"/>
      <c r="PK108" s="29"/>
      <c r="PL108" s="29"/>
      <c r="PM108" s="29"/>
      <c r="PN108" s="29"/>
      <c r="PO108" s="29"/>
      <c r="PP108" s="29"/>
      <c r="PQ108" s="29"/>
      <c r="PR108" s="29"/>
      <c r="PS108" s="29"/>
      <c r="PT108" s="29"/>
      <c r="PU108" s="29"/>
      <c r="PV108" s="29"/>
      <c r="PW108" s="29"/>
      <c r="PX108" s="29"/>
      <c r="PY108" s="29"/>
      <c r="PZ108" s="29"/>
      <c r="QA108" s="29"/>
      <c r="QB108" s="29"/>
      <c r="QC108" s="29"/>
      <c r="QD108" s="29"/>
      <c r="QE108" s="29"/>
      <c r="QF108" s="29"/>
      <c r="QG108" s="29"/>
      <c r="QH108" s="29"/>
      <c r="QI108" s="29"/>
      <c r="QJ108" s="29"/>
      <c r="QK108" s="29"/>
      <c r="QL108" s="29"/>
      <c r="QM108" s="29"/>
      <c r="QN108" s="29"/>
      <c r="QO108" s="29"/>
      <c r="QP108" s="29"/>
      <c r="QQ108" s="29"/>
      <c r="QR108" s="29"/>
      <c r="QS108" s="29"/>
      <c r="QT108" s="29"/>
      <c r="QU108" s="29"/>
      <c r="QV108" s="29"/>
      <c r="QW108" s="29"/>
      <c r="QX108" s="29"/>
      <c r="QY108" s="29"/>
      <c r="QZ108" s="29"/>
      <c r="RA108" s="29"/>
      <c r="RB108" s="29"/>
      <c r="RC108" s="29"/>
      <c r="RD108" s="29"/>
      <c r="RE108" s="29"/>
      <c r="RF108" s="29"/>
      <c r="RG108" s="29"/>
      <c r="RH108" s="29"/>
      <c r="RI108" s="29"/>
      <c r="RJ108" s="29"/>
      <c r="RK108" s="29"/>
      <c r="RL108" s="29"/>
      <c r="RM108" s="29"/>
      <c r="RN108" s="29"/>
      <c r="RO108" s="29"/>
      <c r="RP108" s="29"/>
      <c r="RQ108" s="29"/>
      <c r="RR108" s="29"/>
      <c r="RS108" s="29"/>
      <c r="RT108" s="29"/>
      <c r="RU108" s="29"/>
      <c r="RV108" s="29"/>
      <c r="RW108" s="29"/>
      <c r="RX108" s="29"/>
      <c r="RY108" s="29"/>
      <c r="RZ108" s="29"/>
      <c r="SA108" s="29"/>
      <c r="SB108" s="29"/>
      <c r="SC108" s="29"/>
      <c r="SD108" s="29"/>
      <c r="SE108" s="29"/>
      <c r="SF108" s="29"/>
      <c r="SG108" s="29"/>
      <c r="SH108" s="29"/>
      <c r="SI108" s="29"/>
      <c r="SJ108" s="29"/>
      <c r="SK108" s="29"/>
      <c r="SL108" s="29"/>
      <c r="SM108" s="29"/>
      <c r="SN108" s="29"/>
      <c r="SO108" s="29"/>
      <c r="SP108" s="29"/>
      <c r="SQ108" s="29"/>
      <c r="SR108" s="29"/>
      <c r="SS108" s="29"/>
      <c r="ST108" s="29"/>
      <c r="SU108" s="29"/>
      <c r="SV108" s="29"/>
      <c r="SW108" s="29"/>
      <c r="SX108" s="29"/>
      <c r="SY108" s="29"/>
      <c r="SZ108" s="29"/>
      <c r="TA108" s="29"/>
      <c r="TB108" s="29"/>
      <c r="TC108" s="29"/>
      <c r="TD108" s="29"/>
      <c r="TE108" s="29"/>
      <c r="TF108" s="29"/>
      <c r="TG108" s="29"/>
      <c r="TH108" s="29"/>
      <c r="TI108" s="29"/>
      <c r="TJ108" s="29"/>
      <c r="TK108" s="29"/>
      <c r="TL108" s="29"/>
      <c r="TM108" s="29"/>
      <c r="TN108" s="29"/>
      <c r="TO108" s="29"/>
    </row>
    <row r="109" spans="1:535" x14ac:dyDescent="0.3">
      <c r="A109" s="29"/>
      <c r="B109" s="29"/>
      <c r="C109" s="29"/>
      <c r="D109" s="31"/>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c r="MM109" s="29"/>
      <c r="MN109" s="29"/>
      <c r="MO109" s="29"/>
      <c r="MP109" s="29"/>
      <c r="MQ109" s="29"/>
      <c r="MR109" s="29"/>
      <c r="MS109" s="29"/>
      <c r="MT109" s="29"/>
      <c r="MU109" s="29"/>
      <c r="MV109" s="29"/>
      <c r="MW109" s="29"/>
      <c r="MX109" s="29"/>
      <c r="MY109" s="29"/>
      <c r="MZ109" s="29"/>
      <c r="NA109" s="29"/>
      <c r="NB109" s="29"/>
      <c r="NC109" s="29"/>
      <c r="ND109" s="29"/>
      <c r="NE109" s="29"/>
      <c r="NF109" s="29"/>
      <c r="NG109" s="29"/>
      <c r="NH109" s="29"/>
      <c r="NI109" s="29"/>
      <c r="NJ109" s="29"/>
      <c r="NK109" s="29"/>
      <c r="NL109" s="29"/>
      <c r="NM109" s="29"/>
      <c r="NN109" s="29"/>
      <c r="NO109" s="29"/>
      <c r="NP109" s="29"/>
      <c r="NQ109" s="29"/>
      <c r="NR109" s="29"/>
      <c r="NS109" s="29"/>
      <c r="NT109" s="29"/>
      <c r="NU109" s="29"/>
      <c r="NV109" s="29"/>
      <c r="NW109" s="29"/>
      <c r="NX109" s="29"/>
      <c r="NY109" s="29"/>
      <c r="NZ109" s="29"/>
      <c r="OA109" s="29"/>
      <c r="OB109" s="29"/>
      <c r="OC109" s="29"/>
      <c r="OD109" s="29"/>
      <c r="OE109" s="29"/>
      <c r="OF109" s="29"/>
      <c r="OG109" s="29"/>
      <c r="OH109" s="29"/>
      <c r="OI109" s="29"/>
      <c r="OJ109" s="29"/>
      <c r="OK109" s="29"/>
      <c r="OL109" s="29"/>
      <c r="OM109" s="29"/>
      <c r="ON109" s="29"/>
      <c r="OO109" s="29"/>
      <c r="OP109" s="29"/>
      <c r="OQ109" s="29"/>
      <c r="OR109" s="29"/>
      <c r="OS109" s="29"/>
      <c r="OT109" s="29"/>
      <c r="OU109" s="29"/>
      <c r="OV109" s="29"/>
      <c r="OW109" s="29"/>
      <c r="OX109" s="29"/>
      <c r="OY109" s="29"/>
      <c r="OZ109" s="29"/>
      <c r="PA109" s="29"/>
      <c r="PB109" s="29"/>
      <c r="PC109" s="29"/>
      <c r="PD109" s="29"/>
      <c r="PE109" s="29"/>
      <c r="PF109" s="29"/>
      <c r="PG109" s="29"/>
      <c r="PH109" s="29"/>
      <c r="PI109" s="29"/>
      <c r="PJ109" s="29"/>
      <c r="PK109" s="29"/>
      <c r="PL109" s="29"/>
      <c r="PM109" s="29"/>
      <c r="PN109" s="29"/>
      <c r="PO109" s="29"/>
      <c r="PP109" s="29"/>
      <c r="PQ109" s="29"/>
      <c r="PR109" s="29"/>
      <c r="PS109" s="29"/>
      <c r="PT109" s="29"/>
      <c r="PU109" s="29"/>
      <c r="PV109" s="29"/>
      <c r="PW109" s="29"/>
      <c r="PX109" s="29"/>
      <c r="PY109" s="29"/>
      <c r="PZ109" s="29"/>
      <c r="QA109" s="29"/>
      <c r="QB109" s="29"/>
      <c r="QC109" s="29"/>
      <c r="QD109" s="29"/>
      <c r="QE109" s="29"/>
      <c r="QF109" s="29"/>
      <c r="QG109" s="29"/>
      <c r="QH109" s="29"/>
      <c r="QI109" s="29"/>
      <c r="QJ109" s="29"/>
      <c r="QK109" s="29"/>
      <c r="QL109" s="29"/>
      <c r="QM109" s="29"/>
      <c r="QN109" s="29"/>
      <c r="QO109" s="29"/>
      <c r="QP109" s="29"/>
      <c r="QQ109" s="29"/>
      <c r="QR109" s="29"/>
      <c r="QS109" s="29"/>
      <c r="QT109" s="29"/>
      <c r="QU109" s="29"/>
      <c r="QV109" s="29"/>
      <c r="QW109" s="29"/>
      <c r="QX109" s="29"/>
      <c r="QY109" s="29"/>
      <c r="QZ109" s="29"/>
      <c r="RA109" s="29"/>
      <c r="RB109" s="29"/>
      <c r="RC109" s="29"/>
      <c r="RD109" s="29"/>
      <c r="RE109" s="29"/>
      <c r="RF109" s="29"/>
      <c r="RG109" s="29"/>
      <c r="RH109" s="29"/>
      <c r="RI109" s="29"/>
      <c r="RJ109" s="29"/>
      <c r="RK109" s="29"/>
      <c r="RL109" s="29"/>
      <c r="RM109" s="29"/>
      <c r="RN109" s="29"/>
      <c r="RO109" s="29"/>
      <c r="RP109" s="29"/>
      <c r="RQ109" s="29"/>
      <c r="RR109" s="29"/>
      <c r="RS109" s="29"/>
      <c r="RT109" s="29"/>
      <c r="RU109" s="29"/>
      <c r="RV109" s="29"/>
      <c r="RW109" s="29"/>
      <c r="RX109" s="29"/>
      <c r="RY109" s="29"/>
      <c r="RZ109" s="29"/>
      <c r="SA109" s="29"/>
      <c r="SB109" s="29"/>
      <c r="SC109" s="29"/>
      <c r="SD109" s="29"/>
      <c r="SE109" s="29"/>
      <c r="SF109" s="29"/>
      <c r="SG109" s="29"/>
      <c r="SH109" s="29"/>
      <c r="SI109" s="29"/>
      <c r="SJ109" s="29"/>
      <c r="SK109" s="29"/>
      <c r="SL109" s="29"/>
      <c r="SM109" s="29"/>
      <c r="SN109" s="29"/>
      <c r="SO109" s="29"/>
      <c r="SP109" s="29"/>
      <c r="SQ109" s="29"/>
      <c r="SR109" s="29"/>
      <c r="SS109" s="29"/>
      <c r="ST109" s="29"/>
      <c r="SU109" s="29"/>
      <c r="SV109" s="29"/>
      <c r="SW109" s="29"/>
      <c r="SX109" s="29"/>
      <c r="SY109" s="29"/>
      <c r="SZ109" s="29"/>
      <c r="TA109" s="29"/>
      <c r="TB109" s="29"/>
      <c r="TC109" s="29"/>
      <c r="TD109" s="29"/>
      <c r="TE109" s="29"/>
      <c r="TF109" s="29"/>
      <c r="TG109" s="29"/>
      <c r="TH109" s="29"/>
      <c r="TI109" s="29"/>
      <c r="TJ109" s="29"/>
      <c r="TK109" s="29"/>
      <c r="TL109" s="29"/>
      <c r="TM109" s="29"/>
      <c r="TN109" s="29"/>
      <c r="TO109" s="29"/>
    </row>
    <row r="110" spans="1:535" x14ac:dyDescent="0.3">
      <c r="A110" s="29"/>
      <c r="B110" s="29"/>
      <c r="C110" s="29"/>
      <c r="D110" s="31"/>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c r="MM110" s="29"/>
      <c r="MN110" s="29"/>
      <c r="MO110" s="29"/>
      <c r="MP110" s="29"/>
      <c r="MQ110" s="29"/>
      <c r="MR110" s="29"/>
      <c r="MS110" s="29"/>
      <c r="MT110" s="29"/>
      <c r="MU110" s="29"/>
      <c r="MV110" s="29"/>
      <c r="MW110" s="29"/>
      <c r="MX110" s="29"/>
      <c r="MY110" s="29"/>
      <c r="MZ110" s="29"/>
      <c r="NA110" s="29"/>
      <c r="NB110" s="29"/>
      <c r="NC110" s="29"/>
      <c r="ND110" s="29"/>
      <c r="NE110" s="29"/>
      <c r="NF110" s="29"/>
      <c r="NG110" s="29"/>
      <c r="NH110" s="29"/>
      <c r="NI110" s="29"/>
      <c r="NJ110" s="29"/>
      <c r="NK110" s="29"/>
      <c r="NL110" s="29"/>
      <c r="NM110" s="29"/>
      <c r="NN110" s="29"/>
      <c r="NO110" s="29"/>
      <c r="NP110" s="29"/>
      <c r="NQ110" s="29"/>
      <c r="NR110" s="29"/>
      <c r="NS110" s="29"/>
      <c r="NT110" s="29"/>
      <c r="NU110" s="29"/>
      <c r="NV110" s="29"/>
      <c r="NW110" s="29"/>
      <c r="NX110" s="29"/>
      <c r="NY110" s="29"/>
      <c r="NZ110" s="29"/>
      <c r="OA110" s="29"/>
      <c r="OB110" s="29"/>
      <c r="OC110" s="29"/>
      <c r="OD110" s="29"/>
      <c r="OE110" s="29"/>
      <c r="OF110" s="29"/>
      <c r="OG110" s="29"/>
      <c r="OH110" s="29"/>
      <c r="OI110" s="29"/>
      <c r="OJ110" s="29"/>
      <c r="OK110" s="29"/>
      <c r="OL110" s="29"/>
      <c r="OM110" s="29"/>
      <c r="ON110" s="29"/>
      <c r="OO110" s="29"/>
      <c r="OP110" s="29"/>
      <c r="OQ110" s="29"/>
      <c r="OR110" s="29"/>
      <c r="OS110" s="29"/>
      <c r="OT110" s="29"/>
      <c r="OU110" s="29"/>
      <c r="OV110" s="29"/>
      <c r="OW110" s="29"/>
      <c r="OX110" s="29"/>
      <c r="OY110" s="29"/>
      <c r="OZ110" s="29"/>
      <c r="PA110" s="29"/>
      <c r="PB110" s="29"/>
      <c r="PC110" s="29"/>
      <c r="PD110" s="29"/>
      <c r="PE110" s="29"/>
      <c r="PF110" s="29"/>
      <c r="PG110" s="29"/>
      <c r="PH110" s="29"/>
      <c r="PI110" s="29"/>
      <c r="PJ110" s="29"/>
      <c r="PK110" s="29"/>
      <c r="PL110" s="29"/>
      <c r="PM110" s="29"/>
      <c r="PN110" s="29"/>
      <c r="PO110" s="29"/>
      <c r="PP110" s="29"/>
      <c r="PQ110" s="29"/>
      <c r="PR110" s="29"/>
      <c r="PS110" s="29"/>
      <c r="PT110" s="29"/>
      <c r="PU110" s="29"/>
      <c r="PV110" s="29"/>
      <c r="PW110" s="29"/>
      <c r="PX110" s="29"/>
      <c r="PY110" s="29"/>
      <c r="PZ110" s="29"/>
      <c r="QA110" s="29"/>
      <c r="QB110" s="29"/>
      <c r="QC110" s="29"/>
      <c r="QD110" s="29"/>
      <c r="QE110" s="29"/>
      <c r="QF110" s="29"/>
      <c r="QG110" s="29"/>
      <c r="QH110" s="29"/>
      <c r="QI110" s="29"/>
      <c r="QJ110" s="29"/>
      <c r="QK110" s="29"/>
      <c r="QL110" s="29"/>
      <c r="QM110" s="29"/>
      <c r="QN110" s="29"/>
      <c r="QO110" s="29"/>
      <c r="QP110" s="29"/>
      <c r="QQ110" s="29"/>
      <c r="QR110" s="29"/>
      <c r="QS110" s="29"/>
      <c r="QT110" s="29"/>
      <c r="QU110" s="29"/>
      <c r="QV110" s="29"/>
      <c r="QW110" s="29"/>
      <c r="QX110" s="29"/>
      <c r="QY110" s="29"/>
      <c r="QZ110" s="29"/>
      <c r="RA110" s="29"/>
      <c r="RB110" s="29"/>
      <c r="RC110" s="29"/>
      <c r="RD110" s="29"/>
      <c r="RE110" s="29"/>
      <c r="RF110" s="29"/>
      <c r="RG110" s="29"/>
      <c r="RH110" s="29"/>
      <c r="RI110" s="29"/>
      <c r="RJ110" s="29"/>
      <c r="RK110" s="29"/>
      <c r="RL110" s="29"/>
      <c r="RM110" s="29"/>
      <c r="RN110" s="29"/>
      <c r="RO110" s="29"/>
      <c r="RP110" s="29"/>
      <c r="RQ110" s="29"/>
      <c r="RR110" s="29"/>
      <c r="RS110" s="29"/>
      <c r="RT110" s="29"/>
      <c r="RU110" s="29"/>
      <c r="RV110" s="29"/>
      <c r="RW110" s="29"/>
      <c r="RX110" s="29"/>
      <c r="RY110" s="29"/>
      <c r="RZ110" s="29"/>
      <c r="SA110" s="29"/>
      <c r="SB110" s="29"/>
      <c r="SC110" s="29"/>
      <c r="SD110" s="29"/>
      <c r="SE110" s="29"/>
      <c r="SF110" s="29"/>
      <c r="SG110" s="29"/>
      <c r="SH110" s="29"/>
      <c r="SI110" s="29"/>
      <c r="SJ110" s="29"/>
      <c r="SK110" s="29"/>
      <c r="SL110" s="29"/>
      <c r="SM110" s="29"/>
      <c r="SN110" s="29"/>
      <c r="SO110" s="29"/>
      <c r="SP110" s="29"/>
      <c r="SQ110" s="29"/>
      <c r="SR110" s="29"/>
      <c r="SS110" s="29"/>
      <c r="ST110" s="29"/>
      <c r="SU110" s="29"/>
      <c r="SV110" s="29"/>
      <c r="SW110" s="29"/>
      <c r="SX110" s="29"/>
      <c r="SY110" s="29"/>
      <c r="SZ110" s="29"/>
      <c r="TA110" s="29"/>
      <c r="TB110" s="29"/>
      <c r="TC110" s="29"/>
      <c r="TD110" s="29"/>
      <c r="TE110" s="29"/>
      <c r="TF110" s="29"/>
      <c r="TG110" s="29"/>
      <c r="TH110" s="29"/>
      <c r="TI110" s="29"/>
      <c r="TJ110" s="29"/>
      <c r="TK110" s="29"/>
      <c r="TL110" s="29"/>
      <c r="TM110" s="29"/>
      <c r="TN110" s="29"/>
      <c r="TO110" s="29"/>
    </row>
    <row r="111" spans="1:535" x14ac:dyDescent="0.3">
      <c r="A111" s="29"/>
      <c r="B111" s="29"/>
      <c r="C111" s="29"/>
      <c r="D111" s="31"/>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c r="MM111" s="29"/>
      <c r="MN111" s="29"/>
      <c r="MO111" s="29"/>
      <c r="MP111" s="29"/>
      <c r="MQ111" s="29"/>
      <c r="MR111" s="29"/>
      <c r="MS111" s="29"/>
      <c r="MT111" s="29"/>
      <c r="MU111" s="29"/>
      <c r="MV111" s="29"/>
      <c r="MW111" s="29"/>
      <c r="MX111" s="29"/>
      <c r="MY111" s="29"/>
      <c r="MZ111" s="29"/>
      <c r="NA111" s="29"/>
      <c r="NB111" s="29"/>
      <c r="NC111" s="29"/>
      <c r="ND111" s="29"/>
      <c r="NE111" s="29"/>
      <c r="NF111" s="29"/>
      <c r="NG111" s="29"/>
      <c r="NH111" s="29"/>
      <c r="NI111" s="29"/>
      <c r="NJ111" s="29"/>
      <c r="NK111" s="29"/>
      <c r="NL111" s="29"/>
      <c r="NM111" s="29"/>
      <c r="NN111" s="29"/>
      <c r="NO111" s="29"/>
      <c r="NP111" s="29"/>
      <c r="NQ111" s="29"/>
      <c r="NR111" s="29"/>
      <c r="NS111" s="29"/>
      <c r="NT111" s="29"/>
      <c r="NU111" s="29"/>
      <c r="NV111" s="29"/>
      <c r="NW111" s="29"/>
      <c r="NX111" s="29"/>
      <c r="NY111" s="29"/>
      <c r="NZ111" s="29"/>
      <c r="OA111" s="29"/>
      <c r="OB111" s="29"/>
      <c r="OC111" s="29"/>
      <c r="OD111" s="29"/>
      <c r="OE111" s="29"/>
      <c r="OF111" s="29"/>
      <c r="OG111" s="29"/>
      <c r="OH111" s="29"/>
      <c r="OI111" s="29"/>
      <c r="OJ111" s="29"/>
      <c r="OK111" s="29"/>
      <c r="OL111" s="29"/>
      <c r="OM111" s="29"/>
      <c r="ON111" s="29"/>
      <c r="OO111" s="29"/>
      <c r="OP111" s="29"/>
      <c r="OQ111" s="29"/>
      <c r="OR111" s="29"/>
      <c r="OS111" s="29"/>
      <c r="OT111" s="29"/>
      <c r="OU111" s="29"/>
      <c r="OV111" s="29"/>
      <c r="OW111" s="29"/>
      <c r="OX111" s="29"/>
      <c r="OY111" s="29"/>
      <c r="OZ111" s="29"/>
      <c r="PA111" s="29"/>
      <c r="PB111" s="29"/>
      <c r="PC111" s="29"/>
      <c r="PD111" s="29"/>
      <c r="PE111" s="29"/>
      <c r="PF111" s="29"/>
      <c r="PG111" s="29"/>
      <c r="PH111" s="29"/>
      <c r="PI111" s="29"/>
      <c r="PJ111" s="29"/>
      <c r="PK111" s="29"/>
      <c r="PL111" s="29"/>
      <c r="PM111" s="29"/>
      <c r="PN111" s="29"/>
      <c r="PO111" s="29"/>
      <c r="PP111" s="29"/>
      <c r="PQ111" s="29"/>
      <c r="PR111" s="29"/>
      <c r="PS111" s="29"/>
      <c r="PT111" s="29"/>
      <c r="PU111" s="29"/>
      <c r="PV111" s="29"/>
      <c r="PW111" s="29"/>
      <c r="PX111" s="29"/>
      <c r="PY111" s="29"/>
      <c r="PZ111" s="29"/>
      <c r="QA111" s="29"/>
      <c r="QB111" s="29"/>
      <c r="QC111" s="29"/>
      <c r="QD111" s="29"/>
      <c r="QE111" s="29"/>
      <c r="QF111" s="29"/>
      <c r="QG111" s="29"/>
      <c r="QH111" s="29"/>
      <c r="QI111" s="29"/>
      <c r="QJ111" s="29"/>
      <c r="QK111" s="29"/>
      <c r="QL111" s="29"/>
      <c r="QM111" s="29"/>
      <c r="QN111" s="29"/>
      <c r="QO111" s="29"/>
      <c r="QP111" s="29"/>
      <c r="QQ111" s="29"/>
      <c r="QR111" s="29"/>
      <c r="QS111" s="29"/>
      <c r="QT111" s="29"/>
      <c r="QU111" s="29"/>
      <c r="QV111" s="29"/>
      <c r="QW111" s="29"/>
      <c r="QX111" s="29"/>
      <c r="QY111" s="29"/>
      <c r="QZ111" s="29"/>
      <c r="RA111" s="29"/>
      <c r="RB111" s="29"/>
      <c r="RC111" s="29"/>
      <c r="RD111" s="29"/>
      <c r="RE111" s="29"/>
      <c r="RF111" s="29"/>
      <c r="RG111" s="29"/>
      <c r="RH111" s="29"/>
      <c r="RI111" s="29"/>
      <c r="RJ111" s="29"/>
      <c r="RK111" s="29"/>
      <c r="RL111" s="29"/>
      <c r="RM111" s="29"/>
      <c r="RN111" s="29"/>
      <c r="RO111" s="29"/>
      <c r="RP111" s="29"/>
      <c r="RQ111" s="29"/>
      <c r="RR111" s="29"/>
      <c r="RS111" s="29"/>
      <c r="RT111" s="29"/>
      <c r="RU111" s="29"/>
      <c r="RV111" s="29"/>
      <c r="RW111" s="29"/>
      <c r="RX111" s="29"/>
      <c r="RY111" s="29"/>
      <c r="RZ111" s="29"/>
      <c r="SA111" s="29"/>
      <c r="SB111" s="29"/>
      <c r="SC111" s="29"/>
      <c r="SD111" s="29"/>
      <c r="SE111" s="29"/>
      <c r="SF111" s="29"/>
      <c r="SG111" s="29"/>
      <c r="SH111" s="29"/>
      <c r="SI111" s="29"/>
      <c r="SJ111" s="29"/>
      <c r="SK111" s="29"/>
      <c r="SL111" s="29"/>
      <c r="SM111" s="29"/>
      <c r="SN111" s="29"/>
      <c r="SO111" s="29"/>
      <c r="SP111" s="29"/>
      <c r="SQ111" s="29"/>
      <c r="SR111" s="29"/>
      <c r="SS111" s="29"/>
      <c r="ST111" s="29"/>
      <c r="SU111" s="29"/>
      <c r="SV111" s="29"/>
      <c r="SW111" s="29"/>
      <c r="SX111" s="29"/>
      <c r="SY111" s="29"/>
      <c r="SZ111" s="29"/>
      <c r="TA111" s="29"/>
      <c r="TB111" s="29"/>
      <c r="TC111" s="29"/>
      <c r="TD111" s="29"/>
      <c r="TE111" s="29"/>
      <c r="TF111" s="29"/>
      <c r="TG111" s="29"/>
      <c r="TH111" s="29"/>
      <c r="TI111" s="29"/>
      <c r="TJ111" s="29"/>
      <c r="TK111" s="29"/>
      <c r="TL111" s="29"/>
      <c r="TM111" s="29"/>
      <c r="TN111" s="29"/>
      <c r="TO111" s="29"/>
    </row>
    <row r="112" spans="1:535" x14ac:dyDescent="0.3">
      <c r="A112" s="29"/>
      <c r="B112" s="29"/>
      <c r="C112" s="29"/>
      <c r="D112" s="31"/>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c r="MM112" s="29"/>
      <c r="MN112" s="29"/>
      <c r="MO112" s="29"/>
      <c r="MP112" s="29"/>
      <c r="MQ112" s="29"/>
      <c r="MR112" s="29"/>
      <c r="MS112" s="29"/>
      <c r="MT112" s="29"/>
      <c r="MU112" s="29"/>
      <c r="MV112" s="29"/>
      <c r="MW112" s="29"/>
      <c r="MX112" s="29"/>
      <c r="MY112" s="29"/>
      <c r="MZ112" s="29"/>
      <c r="NA112" s="29"/>
      <c r="NB112" s="29"/>
      <c r="NC112" s="29"/>
      <c r="ND112" s="29"/>
      <c r="NE112" s="29"/>
      <c r="NF112" s="29"/>
      <c r="NG112" s="29"/>
      <c r="NH112" s="29"/>
      <c r="NI112" s="29"/>
      <c r="NJ112" s="29"/>
      <c r="NK112" s="29"/>
      <c r="NL112" s="29"/>
      <c r="NM112" s="29"/>
      <c r="NN112" s="29"/>
      <c r="NO112" s="29"/>
      <c r="NP112" s="29"/>
      <c r="NQ112" s="29"/>
      <c r="NR112" s="29"/>
      <c r="NS112" s="29"/>
      <c r="NT112" s="29"/>
      <c r="NU112" s="29"/>
      <c r="NV112" s="29"/>
      <c r="NW112" s="29"/>
      <c r="NX112" s="29"/>
      <c r="NY112" s="29"/>
      <c r="NZ112" s="29"/>
      <c r="OA112" s="29"/>
      <c r="OB112" s="29"/>
      <c r="OC112" s="29"/>
      <c r="OD112" s="29"/>
      <c r="OE112" s="29"/>
      <c r="OF112" s="29"/>
      <c r="OG112" s="29"/>
      <c r="OH112" s="29"/>
      <c r="OI112" s="29"/>
      <c r="OJ112" s="29"/>
      <c r="OK112" s="29"/>
      <c r="OL112" s="29"/>
      <c r="OM112" s="29"/>
      <c r="ON112" s="29"/>
      <c r="OO112" s="29"/>
      <c r="OP112" s="29"/>
      <c r="OQ112" s="29"/>
      <c r="OR112" s="29"/>
      <c r="OS112" s="29"/>
      <c r="OT112" s="29"/>
      <c r="OU112" s="29"/>
      <c r="OV112" s="29"/>
      <c r="OW112" s="29"/>
      <c r="OX112" s="29"/>
      <c r="OY112" s="29"/>
      <c r="OZ112" s="29"/>
      <c r="PA112" s="29"/>
      <c r="PB112" s="29"/>
      <c r="PC112" s="29"/>
      <c r="PD112" s="29"/>
      <c r="PE112" s="29"/>
      <c r="PF112" s="29"/>
      <c r="PG112" s="29"/>
      <c r="PH112" s="29"/>
      <c r="PI112" s="29"/>
      <c r="PJ112" s="29"/>
      <c r="PK112" s="29"/>
      <c r="PL112" s="29"/>
      <c r="PM112" s="29"/>
      <c r="PN112" s="29"/>
      <c r="PO112" s="29"/>
      <c r="PP112" s="29"/>
      <c r="PQ112" s="29"/>
      <c r="PR112" s="29"/>
      <c r="PS112" s="29"/>
      <c r="PT112" s="29"/>
      <c r="PU112" s="29"/>
      <c r="PV112" s="29"/>
      <c r="PW112" s="29"/>
      <c r="PX112" s="29"/>
      <c r="PY112" s="29"/>
      <c r="PZ112" s="29"/>
      <c r="QA112" s="29"/>
      <c r="QB112" s="29"/>
      <c r="QC112" s="29"/>
      <c r="QD112" s="29"/>
      <c r="QE112" s="29"/>
      <c r="QF112" s="29"/>
      <c r="QG112" s="29"/>
      <c r="QH112" s="29"/>
      <c r="QI112" s="29"/>
      <c r="QJ112" s="29"/>
      <c r="QK112" s="29"/>
      <c r="QL112" s="29"/>
      <c r="QM112" s="29"/>
      <c r="QN112" s="29"/>
      <c r="QO112" s="29"/>
      <c r="QP112" s="29"/>
      <c r="QQ112" s="29"/>
      <c r="QR112" s="29"/>
      <c r="QS112" s="29"/>
      <c r="QT112" s="29"/>
      <c r="QU112" s="29"/>
      <c r="QV112" s="29"/>
      <c r="QW112" s="29"/>
      <c r="QX112" s="29"/>
      <c r="QY112" s="29"/>
      <c r="QZ112" s="29"/>
      <c r="RA112" s="29"/>
      <c r="RB112" s="29"/>
      <c r="RC112" s="29"/>
      <c r="RD112" s="29"/>
      <c r="RE112" s="29"/>
      <c r="RF112" s="29"/>
      <c r="RG112" s="29"/>
      <c r="RH112" s="29"/>
      <c r="RI112" s="29"/>
      <c r="RJ112" s="29"/>
      <c r="RK112" s="29"/>
      <c r="RL112" s="29"/>
      <c r="RM112" s="29"/>
      <c r="RN112" s="29"/>
      <c r="RO112" s="29"/>
      <c r="RP112" s="29"/>
      <c r="RQ112" s="29"/>
      <c r="RR112" s="29"/>
      <c r="RS112" s="29"/>
      <c r="RT112" s="29"/>
      <c r="RU112" s="29"/>
      <c r="RV112" s="29"/>
      <c r="RW112" s="29"/>
      <c r="RX112" s="29"/>
      <c r="RY112" s="29"/>
      <c r="RZ112" s="29"/>
      <c r="SA112" s="29"/>
      <c r="SB112" s="29"/>
      <c r="SC112" s="29"/>
      <c r="SD112" s="29"/>
      <c r="SE112" s="29"/>
      <c r="SF112" s="29"/>
      <c r="SG112" s="29"/>
      <c r="SH112" s="29"/>
      <c r="SI112" s="29"/>
      <c r="SJ112" s="29"/>
      <c r="SK112" s="29"/>
      <c r="SL112" s="29"/>
      <c r="SM112" s="29"/>
      <c r="SN112" s="29"/>
      <c r="SO112" s="29"/>
      <c r="SP112" s="29"/>
      <c r="SQ112" s="29"/>
      <c r="SR112" s="29"/>
      <c r="SS112" s="29"/>
      <c r="ST112" s="29"/>
      <c r="SU112" s="29"/>
      <c r="SV112" s="29"/>
      <c r="SW112" s="29"/>
      <c r="SX112" s="29"/>
      <c r="SY112" s="29"/>
      <c r="SZ112" s="29"/>
      <c r="TA112" s="29"/>
      <c r="TB112" s="29"/>
      <c r="TC112" s="29"/>
      <c r="TD112" s="29"/>
      <c r="TE112" s="29"/>
      <c r="TF112" s="29"/>
      <c r="TG112" s="29"/>
      <c r="TH112" s="29"/>
      <c r="TI112" s="29"/>
      <c r="TJ112" s="29"/>
      <c r="TK112" s="29"/>
      <c r="TL112" s="29"/>
      <c r="TM112" s="29"/>
      <c r="TN112" s="29"/>
      <c r="TO112" s="29"/>
    </row>
    <row r="113" spans="1:535" x14ac:dyDescent="0.3">
      <c r="A113" s="29"/>
      <c r="B113" s="29"/>
      <c r="C113" s="29"/>
      <c r="D113" s="31"/>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c r="MM113" s="29"/>
      <c r="MN113" s="29"/>
      <c r="MO113" s="29"/>
      <c r="MP113" s="29"/>
      <c r="MQ113" s="29"/>
      <c r="MR113" s="29"/>
      <c r="MS113" s="29"/>
      <c r="MT113" s="29"/>
      <c r="MU113" s="29"/>
      <c r="MV113" s="29"/>
      <c r="MW113" s="29"/>
      <c r="MX113" s="29"/>
      <c r="MY113" s="29"/>
      <c r="MZ113" s="29"/>
      <c r="NA113" s="29"/>
      <c r="NB113" s="29"/>
      <c r="NC113" s="29"/>
      <c r="ND113" s="29"/>
      <c r="NE113" s="29"/>
      <c r="NF113" s="29"/>
      <c r="NG113" s="29"/>
      <c r="NH113" s="29"/>
      <c r="NI113" s="29"/>
      <c r="NJ113" s="29"/>
      <c r="NK113" s="29"/>
      <c r="NL113" s="29"/>
      <c r="NM113" s="29"/>
      <c r="NN113" s="29"/>
      <c r="NO113" s="29"/>
      <c r="NP113" s="29"/>
      <c r="NQ113" s="29"/>
      <c r="NR113" s="29"/>
      <c r="NS113" s="29"/>
      <c r="NT113" s="29"/>
      <c r="NU113" s="29"/>
      <c r="NV113" s="29"/>
      <c r="NW113" s="29"/>
      <c r="NX113" s="29"/>
      <c r="NY113" s="29"/>
      <c r="NZ113" s="29"/>
      <c r="OA113" s="29"/>
      <c r="OB113" s="29"/>
      <c r="OC113" s="29"/>
      <c r="OD113" s="29"/>
      <c r="OE113" s="29"/>
      <c r="OF113" s="29"/>
      <c r="OG113" s="29"/>
      <c r="OH113" s="29"/>
      <c r="OI113" s="29"/>
      <c r="OJ113" s="29"/>
      <c r="OK113" s="29"/>
      <c r="OL113" s="29"/>
      <c r="OM113" s="29"/>
      <c r="ON113" s="29"/>
      <c r="OO113" s="29"/>
      <c r="OP113" s="29"/>
      <c r="OQ113" s="29"/>
      <c r="OR113" s="29"/>
      <c r="OS113" s="29"/>
      <c r="OT113" s="29"/>
      <c r="OU113" s="29"/>
      <c r="OV113" s="29"/>
      <c r="OW113" s="29"/>
      <c r="OX113" s="29"/>
      <c r="OY113" s="29"/>
      <c r="OZ113" s="29"/>
      <c r="PA113" s="29"/>
      <c r="PB113" s="29"/>
      <c r="PC113" s="29"/>
      <c r="PD113" s="29"/>
      <c r="PE113" s="29"/>
      <c r="PF113" s="29"/>
      <c r="PG113" s="29"/>
      <c r="PH113" s="29"/>
      <c r="PI113" s="29"/>
      <c r="PJ113" s="29"/>
      <c r="PK113" s="29"/>
      <c r="PL113" s="29"/>
      <c r="PM113" s="29"/>
      <c r="PN113" s="29"/>
      <c r="PO113" s="29"/>
      <c r="PP113" s="29"/>
      <c r="PQ113" s="29"/>
      <c r="PR113" s="29"/>
      <c r="PS113" s="29"/>
      <c r="PT113" s="29"/>
      <c r="PU113" s="29"/>
      <c r="PV113" s="29"/>
      <c r="PW113" s="29"/>
      <c r="PX113" s="29"/>
      <c r="PY113" s="29"/>
      <c r="PZ113" s="29"/>
      <c r="QA113" s="29"/>
      <c r="QB113" s="29"/>
      <c r="QC113" s="29"/>
      <c r="QD113" s="29"/>
      <c r="QE113" s="29"/>
      <c r="QF113" s="29"/>
      <c r="QG113" s="29"/>
      <c r="QH113" s="29"/>
      <c r="QI113" s="29"/>
      <c r="QJ113" s="29"/>
      <c r="QK113" s="29"/>
      <c r="QL113" s="29"/>
      <c r="QM113" s="29"/>
      <c r="QN113" s="29"/>
      <c r="QO113" s="29"/>
      <c r="QP113" s="29"/>
      <c r="QQ113" s="29"/>
      <c r="QR113" s="29"/>
      <c r="QS113" s="29"/>
      <c r="QT113" s="29"/>
      <c r="QU113" s="29"/>
      <c r="QV113" s="29"/>
      <c r="QW113" s="29"/>
      <c r="QX113" s="29"/>
      <c r="QY113" s="29"/>
      <c r="QZ113" s="29"/>
      <c r="RA113" s="29"/>
      <c r="RB113" s="29"/>
      <c r="RC113" s="29"/>
      <c r="RD113" s="29"/>
      <c r="RE113" s="29"/>
      <c r="RF113" s="29"/>
      <c r="RG113" s="29"/>
      <c r="RH113" s="29"/>
      <c r="RI113" s="29"/>
      <c r="RJ113" s="29"/>
      <c r="RK113" s="29"/>
      <c r="RL113" s="29"/>
      <c r="RM113" s="29"/>
      <c r="RN113" s="29"/>
      <c r="RO113" s="29"/>
      <c r="RP113" s="29"/>
      <c r="RQ113" s="29"/>
      <c r="RR113" s="29"/>
      <c r="RS113" s="29"/>
      <c r="RT113" s="29"/>
      <c r="RU113" s="29"/>
      <c r="RV113" s="29"/>
      <c r="RW113" s="29"/>
      <c r="RX113" s="29"/>
      <c r="RY113" s="29"/>
      <c r="RZ113" s="29"/>
      <c r="SA113" s="29"/>
      <c r="SB113" s="29"/>
      <c r="SC113" s="29"/>
      <c r="SD113" s="29"/>
      <c r="SE113" s="29"/>
      <c r="SF113" s="29"/>
      <c r="SG113" s="29"/>
      <c r="SH113" s="29"/>
      <c r="SI113" s="29"/>
      <c r="SJ113" s="29"/>
      <c r="SK113" s="29"/>
      <c r="SL113" s="29"/>
      <c r="SM113" s="29"/>
      <c r="SN113" s="29"/>
      <c r="SO113" s="29"/>
      <c r="SP113" s="29"/>
      <c r="SQ113" s="29"/>
      <c r="SR113" s="29"/>
      <c r="SS113" s="29"/>
      <c r="ST113" s="29"/>
      <c r="SU113" s="29"/>
      <c r="SV113" s="29"/>
      <c r="SW113" s="29"/>
      <c r="SX113" s="29"/>
      <c r="SY113" s="29"/>
      <c r="SZ113" s="29"/>
      <c r="TA113" s="29"/>
      <c r="TB113" s="29"/>
      <c r="TC113" s="29"/>
      <c r="TD113" s="29"/>
      <c r="TE113" s="29"/>
      <c r="TF113" s="29"/>
      <c r="TG113" s="29"/>
      <c r="TH113" s="29"/>
      <c r="TI113" s="29"/>
      <c r="TJ113" s="29"/>
      <c r="TK113" s="29"/>
      <c r="TL113" s="29"/>
      <c r="TM113" s="29"/>
      <c r="TN113" s="29"/>
      <c r="TO113" s="29"/>
    </row>
    <row r="114" spans="1:535" x14ac:dyDescent="0.3">
      <c r="A114" s="29"/>
      <c r="B114" s="29"/>
      <c r="C114" s="29"/>
      <c r="D114" s="31"/>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c r="MM114" s="29"/>
      <c r="MN114" s="29"/>
      <c r="MO114" s="29"/>
      <c r="MP114" s="29"/>
      <c r="MQ114" s="29"/>
      <c r="MR114" s="29"/>
      <c r="MS114" s="29"/>
      <c r="MT114" s="29"/>
      <c r="MU114" s="29"/>
      <c r="MV114" s="29"/>
      <c r="MW114" s="29"/>
      <c r="MX114" s="29"/>
      <c r="MY114" s="29"/>
      <c r="MZ114" s="29"/>
      <c r="NA114" s="29"/>
      <c r="NB114" s="29"/>
      <c r="NC114" s="29"/>
      <c r="ND114" s="29"/>
      <c r="NE114" s="29"/>
      <c r="NF114" s="29"/>
      <c r="NG114" s="29"/>
      <c r="NH114" s="29"/>
      <c r="NI114" s="29"/>
      <c r="NJ114" s="29"/>
      <c r="NK114" s="29"/>
      <c r="NL114" s="29"/>
      <c r="NM114" s="29"/>
      <c r="NN114" s="29"/>
      <c r="NO114" s="29"/>
      <c r="NP114" s="29"/>
      <c r="NQ114" s="29"/>
      <c r="NR114" s="29"/>
      <c r="NS114" s="29"/>
      <c r="NT114" s="29"/>
      <c r="NU114" s="29"/>
      <c r="NV114" s="29"/>
      <c r="NW114" s="29"/>
      <c r="NX114" s="29"/>
      <c r="NY114" s="29"/>
      <c r="NZ114" s="29"/>
      <c r="OA114" s="29"/>
      <c r="OB114" s="29"/>
      <c r="OC114" s="29"/>
      <c r="OD114" s="29"/>
      <c r="OE114" s="29"/>
      <c r="OF114" s="29"/>
      <c r="OG114" s="29"/>
      <c r="OH114" s="29"/>
      <c r="OI114" s="29"/>
      <c r="OJ114" s="29"/>
      <c r="OK114" s="29"/>
      <c r="OL114" s="29"/>
      <c r="OM114" s="29"/>
      <c r="ON114" s="29"/>
      <c r="OO114" s="29"/>
      <c r="OP114" s="29"/>
      <c r="OQ114" s="29"/>
      <c r="OR114" s="29"/>
      <c r="OS114" s="29"/>
      <c r="OT114" s="29"/>
      <c r="OU114" s="29"/>
      <c r="OV114" s="29"/>
      <c r="OW114" s="29"/>
      <c r="OX114" s="29"/>
      <c r="OY114" s="29"/>
      <c r="OZ114" s="29"/>
      <c r="PA114" s="29"/>
      <c r="PB114" s="29"/>
      <c r="PC114" s="29"/>
      <c r="PD114" s="29"/>
      <c r="PE114" s="29"/>
      <c r="PF114" s="29"/>
      <c r="PG114" s="29"/>
      <c r="PH114" s="29"/>
      <c r="PI114" s="29"/>
      <c r="PJ114" s="29"/>
      <c r="PK114" s="29"/>
      <c r="PL114" s="29"/>
      <c r="PM114" s="29"/>
      <c r="PN114" s="29"/>
      <c r="PO114" s="29"/>
      <c r="PP114" s="29"/>
      <c r="PQ114" s="29"/>
      <c r="PR114" s="29"/>
      <c r="PS114" s="29"/>
      <c r="PT114" s="29"/>
      <c r="PU114" s="29"/>
      <c r="PV114" s="29"/>
      <c r="PW114" s="29"/>
      <c r="PX114" s="29"/>
      <c r="PY114" s="29"/>
      <c r="PZ114" s="29"/>
      <c r="QA114" s="29"/>
      <c r="QB114" s="29"/>
      <c r="QC114" s="29"/>
      <c r="QD114" s="29"/>
      <c r="QE114" s="29"/>
      <c r="QF114" s="29"/>
      <c r="QG114" s="29"/>
      <c r="QH114" s="29"/>
      <c r="QI114" s="29"/>
      <c r="QJ114" s="29"/>
      <c r="QK114" s="29"/>
      <c r="QL114" s="29"/>
      <c r="QM114" s="29"/>
      <c r="QN114" s="29"/>
      <c r="QO114" s="29"/>
      <c r="QP114" s="29"/>
      <c r="QQ114" s="29"/>
      <c r="QR114" s="29"/>
      <c r="QS114" s="29"/>
      <c r="QT114" s="29"/>
      <c r="QU114" s="29"/>
      <c r="QV114" s="29"/>
      <c r="QW114" s="29"/>
      <c r="QX114" s="29"/>
      <c r="QY114" s="29"/>
      <c r="QZ114" s="29"/>
      <c r="RA114" s="29"/>
      <c r="RB114" s="29"/>
      <c r="RC114" s="29"/>
      <c r="RD114" s="29"/>
      <c r="RE114" s="29"/>
      <c r="RF114" s="29"/>
      <c r="RG114" s="29"/>
      <c r="RH114" s="29"/>
      <c r="RI114" s="29"/>
      <c r="RJ114" s="29"/>
      <c r="RK114" s="29"/>
      <c r="RL114" s="29"/>
      <c r="RM114" s="29"/>
      <c r="RN114" s="29"/>
      <c r="RO114" s="29"/>
      <c r="RP114" s="29"/>
      <c r="RQ114" s="29"/>
      <c r="RR114" s="29"/>
      <c r="RS114" s="29"/>
      <c r="RT114" s="29"/>
      <c r="RU114" s="29"/>
      <c r="RV114" s="29"/>
      <c r="RW114" s="29"/>
      <c r="RX114" s="29"/>
      <c r="RY114" s="29"/>
      <c r="RZ114" s="29"/>
      <c r="SA114" s="29"/>
      <c r="SB114" s="29"/>
      <c r="SC114" s="29"/>
      <c r="SD114" s="29"/>
      <c r="SE114" s="29"/>
      <c r="SF114" s="29"/>
      <c r="SG114" s="29"/>
      <c r="SH114" s="29"/>
      <c r="SI114" s="29"/>
      <c r="SJ114" s="29"/>
      <c r="SK114" s="29"/>
      <c r="SL114" s="29"/>
      <c r="SM114" s="29"/>
      <c r="SN114" s="29"/>
      <c r="SO114" s="29"/>
      <c r="SP114" s="29"/>
      <c r="SQ114" s="29"/>
      <c r="SR114" s="29"/>
      <c r="SS114" s="29"/>
      <c r="ST114" s="29"/>
      <c r="SU114" s="29"/>
      <c r="SV114" s="29"/>
      <c r="SW114" s="29"/>
      <c r="SX114" s="29"/>
      <c r="SY114" s="29"/>
      <c r="SZ114" s="29"/>
      <c r="TA114" s="29"/>
      <c r="TB114" s="29"/>
      <c r="TC114" s="29"/>
      <c r="TD114" s="29"/>
      <c r="TE114" s="29"/>
      <c r="TF114" s="29"/>
      <c r="TG114" s="29"/>
      <c r="TH114" s="29"/>
      <c r="TI114" s="29"/>
      <c r="TJ114" s="29"/>
      <c r="TK114" s="29"/>
      <c r="TL114" s="29"/>
      <c r="TM114" s="29"/>
      <c r="TN114" s="29"/>
      <c r="TO114" s="29"/>
    </row>
    <row r="115" spans="1:535" x14ac:dyDescent="0.3">
      <c r="A115" s="29"/>
      <c r="B115" s="29"/>
      <c r="C115" s="29"/>
      <c r="D115" s="31"/>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c r="MM115" s="29"/>
      <c r="MN115" s="29"/>
      <c r="MO115" s="29"/>
      <c r="MP115" s="29"/>
      <c r="MQ115" s="29"/>
      <c r="MR115" s="29"/>
      <c r="MS115" s="29"/>
      <c r="MT115" s="29"/>
      <c r="MU115" s="29"/>
      <c r="MV115" s="29"/>
      <c r="MW115" s="29"/>
      <c r="MX115" s="29"/>
      <c r="MY115" s="29"/>
      <c r="MZ115" s="29"/>
      <c r="NA115" s="29"/>
      <c r="NB115" s="29"/>
      <c r="NC115" s="29"/>
      <c r="ND115" s="29"/>
      <c r="NE115" s="29"/>
      <c r="NF115" s="29"/>
      <c r="NG115" s="29"/>
      <c r="NH115" s="29"/>
      <c r="NI115" s="29"/>
      <c r="NJ115" s="29"/>
      <c r="NK115" s="29"/>
      <c r="NL115" s="29"/>
      <c r="NM115" s="29"/>
      <c r="NN115" s="29"/>
      <c r="NO115" s="29"/>
      <c r="NP115" s="29"/>
      <c r="NQ115" s="29"/>
      <c r="NR115" s="29"/>
      <c r="NS115" s="29"/>
      <c r="NT115" s="29"/>
      <c r="NU115" s="29"/>
      <c r="NV115" s="29"/>
      <c r="NW115" s="29"/>
      <c r="NX115" s="29"/>
      <c r="NY115" s="29"/>
      <c r="NZ115" s="29"/>
      <c r="OA115" s="29"/>
      <c r="OB115" s="29"/>
      <c r="OC115" s="29"/>
      <c r="OD115" s="29"/>
      <c r="OE115" s="29"/>
      <c r="OF115" s="29"/>
      <c r="OG115" s="29"/>
      <c r="OH115" s="29"/>
      <c r="OI115" s="29"/>
      <c r="OJ115" s="29"/>
      <c r="OK115" s="29"/>
      <c r="OL115" s="29"/>
      <c r="OM115" s="29"/>
      <c r="ON115" s="29"/>
      <c r="OO115" s="29"/>
      <c r="OP115" s="29"/>
      <c r="OQ115" s="29"/>
      <c r="OR115" s="29"/>
      <c r="OS115" s="29"/>
      <c r="OT115" s="29"/>
      <c r="OU115" s="29"/>
      <c r="OV115" s="29"/>
      <c r="OW115" s="29"/>
      <c r="OX115" s="29"/>
      <c r="OY115" s="29"/>
      <c r="OZ115" s="29"/>
      <c r="PA115" s="29"/>
      <c r="PB115" s="29"/>
      <c r="PC115" s="29"/>
      <c r="PD115" s="29"/>
      <c r="PE115" s="29"/>
      <c r="PF115" s="29"/>
      <c r="PG115" s="29"/>
      <c r="PH115" s="29"/>
      <c r="PI115" s="29"/>
      <c r="PJ115" s="29"/>
      <c r="PK115" s="29"/>
      <c r="PL115" s="29"/>
      <c r="PM115" s="29"/>
      <c r="PN115" s="29"/>
      <c r="PO115" s="29"/>
      <c r="PP115" s="29"/>
      <c r="PQ115" s="29"/>
      <c r="PR115" s="29"/>
      <c r="PS115" s="29"/>
      <c r="PT115" s="29"/>
      <c r="PU115" s="29"/>
      <c r="PV115" s="29"/>
      <c r="PW115" s="29"/>
      <c r="PX115" s="29"/>
      <c r="PY115" s="29"/>
      <c r="PZ115" s="29"/>
      <c r="QA115" s="29"/>
      <c r="QB115" s="29"/>
      <c r="QC115" s="29"/>
      <c r="QD115" s="29"/>
      <c r="QE115" s="29"/>
      <c r="QF115" s="29"/>
      <c r="QG115" s="29"/>
      <c r="QH115" s="29"/>
      <c r="QI115" s="29"/>
      <c r="QJ115" s="29"/>
      <c r="QK115" s="29"/>
      <c r="QL115" s="29"/>
      <c r="QM115" s="29"/>
      <c r="QN115" s="29"/>
      <c r="QO115" s="29"/>
      <c r="QP115" s="29"/>
      <c r="QQ115" s="29"/>
      <c r="QR115" s="29"/>
      <c r="QS115" s="29"/>
      <c r="QT115" s="29"/>
      <c r="QU115" s="29"/>
      <c r="QV115" s="29"/>
      <c r="QW115" s="29"/>
      <c r="QX115" s="29"/>
      <c r="QY115" s="29"/>
      <c r="QZ115" s="29"/>
      <c r="RA115" s="29"/>
      <c r="RB115" s="29"/>
      <c r="RC115" s="29"/>
      <c r="RD115" s="29"/>
      <c r="RE115" s="29"/>
      <c r="RF115" s="29"/>
      <c r="RG115" s="29"/>
      <c r="RH115" s="29"/>
      <c r="RI115" s="29"/>
      <c r="RJ115" s="29"/>
      <c r="RK115" s="29"/>
      <c r="RL115" s="29"/>
      <c r="RM115" s="29"/>
      <c r="RN115" s="29"/>
      <c r="RO115" s="29"/>
      <c r="RP115" s="29"/>
      <c r="RQ115" s="29"/>
      <c r="RR115" s="29"/>
      <c r="RS115" s="29"/>
      <c r="RT115" s="29"/>
      <c r="RU115" s="29"/>
      <c r="RV115" s="29"/>
      <c r="RW115" s="29"/>
      <c r="RX115" s="29"/>
      <c r="RY115" s="29"/>
      <c r="RZ115" s="29"/>
      <c r="SA115" s="29"/>
      <c r="SB115" s="29"/>
      <c r="SC115" s="29"/>
      <c r="SD115" s="29"/>
      <c r="SE115" s="29"/>
      <c r="SF115" s="29"/>
      <c r="SG115" s="29"/>
      <c r="SH115" s="29"/>
      <c r="SI115" s="29"/>
      <c r="SJ115" s="29"/>
      <c r="SK115" s="29"/>
      <c r="SL115" s="29"/>
      <c r="SM115" s="29"/>
      <c r="SN115" s="29"/>
      <c r="SO115" s="29"/>
      <c r="SP115" s="29"/>
      <c r="SQ115" s="29"/>
      <c r="SR115" s="29"/>
      <c r="SS115" s="29"/>
      <c r="ST115" s="29"/>
      <c r="SU115" s="29"/>
      <c r="SV115" s="29"/>
      <c r="SW115" s="29"/>
      <c r="SX115" s="29"/>
      <c r="SY115" s="29"/>
      <c r="SZ115" s="29"/>
      <c r="TA115" s="29"/>
      <c r="TB115" s="29"/>
      <c r="TC115" s="29"/>
      <c r="TD115" s="29"/>
      <c r="TE115" s="29"/>
      <c r="TF115" s="29"/>
      <c r="TG115" s="29"/>
      <c r="TH115" s="29"/>
      <c r="TI115" s="29"/>
      <c r="TJ115" s="29"/>
      <c r="TK115" s="29"/>
      <c r="TL115" s="29"/>
      <c r="TM115" s="29"/>
      <c r="TN115" s="29"/>
      <c r="TO115" s="29"/>
    </row>
    <row r="116" spans="1:535" x14ac:dyDescent="0.3">
      <c r="A116" s="29"/>
      <c r="B116" s="29"/>
      <c r="C116" s="29"/>
      <c r="D116" s="31"/>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row>
    <row r="117" spans="1:535" x14ac:dyDescent="0.3">
      <c r="A117" s="29"/>
      <c r="B117" s="29"/>
      <c r="C117" s="29"/>
      <c r="D117" s="31"/>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row>
    <row r="118" spans="1:535" x14ac:dyDescent="0.3">
      <c r="A118" s="29"/>
      <c r="B118" s="29"/>
      <c r="C118" s="29"/>
      <c r="D118" s="31"/>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row>
    <row r="119" spans="1:535" x14ac:dyDescent="0.3">
      <c r="A119" s="29"/>
      <c r="B119" s="29"/>
      <c r="C119" s="29"/>
      <c r="D119" s="31"/>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row>
    <row r="120" spans="1:535" x14ac:dyDescent="0.3">
      <c r="A120" s="29"/>
      <c r="B120" s="29"/>
      <c r="C120" s="29"/>
      <c r="D120" s="31"/>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row>
    <row r="121" spans="1:535" x14ac:dyDescent="0.3">
      <c r="A121" s="29"/>
      <c r="B121" s="29"/>
      <c r="C121" s="29"/>
      <c r="D121" s="31"/>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row>
    <row r="122" spans="1:535" x14ac:dyDescent="0.3">
      <c r="A122" s="29"/>
      <c r="B122" s="29"/>
      <c r="C122" s="29"/>
      <c r="D122" s="31"/>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row>
    <row r="123" spans="1:535" x14ac:dyDescent="0.3">
      <c r="A123" s="29"/>
      <c r="B123" s="29"/>
      <c r="C123" s="29"/>
      <c r="D123" s="31"/>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row>
    <row r="124" spans="1:535" x14ac:dyDescent="0.3">
      <c r="A124" s="29"/>
      <c r="B124" s="29"/>
      <c r="C124" s="29"/>
      <c r="D124" s="31"/>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row>
    <row r="125" spans="1:535" x14ac:dyDescent="0.3">
      <c r="A125" s="29"/>
      <c r="B125" s="29"/>
      <c r="C125" s="29"/>
      <c r="D125" s="31"/>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row>
    <row r="126" spans="1:535" x14ac:dyDescent="0.3">
      <c r="A126" s="29"/>
      <c r="B126" s="29"/>
      <c r="C126" s="29"/>
      <c r="D126" s="31"/>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row>
    <row r="127" spans="1:535" x14ac:dyDescent="0.3">
      <c r="A127" s="29"/>
      <c r="B127" s="29"/>
      <c r="C127" s="29"/>
      <c r="D127" s="31"/>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row>
    <row r="128" spans="1:535" x14ac:dyDescent="0.3">
      <c r="A128" s="29"/>
      <c r="B128" s="29"/>
      <c r="C128" s="29"/>
      <c r="D128" s="31"/>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row>
    <row r="129" spans="1:76" x14ac:dyDescent="0.3">
      <c r="A129" s="29"/>
      <c r="B129" s="29"/>
      <c r="C129" s="29"/>
      <c r="D129" s="31"/>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row>
    <row r="130" spans="1:76" x14ac:dyDescent="0.3">
      <c r="A130" s="29"/>
      <c r="B130" s="29"/>
      <c r="C130" s="29"/>
      <c r="D130" s="31"/>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row>
    <row r="131" spans="1:76" x14ac:dyDescent="0.3">
      <c r="A131" s="29"/>
      <c r="B131" s="29"/>
      <c r="C131" s="29"/>
      <c r="D131" s="31"/>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row>
    <row r="132" spans="1:76" x14ac:dyDescent="0.3">
      <c r="A132" s="29"/>
      <c r="B132" s="29"/>
      <c r="C132" s="29"/>
      <c r="D132" s="31"/>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row>
    <row r="133" spans="1:76" x14ac:dyDescent="0.3">
      <c r="A133" s="29"/>
      <c r="B133" s="29"/>
      <c r="C133" s="29"/>
      <c r="D133" s="31"/>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row>
    <row r="134" spans="1:76" x14ac:dyDescent="0.3">
      <c r="A134" s="29"/>
      <c r="B134" s="29"/>
      <c r="C134" s="29"/>
      <c r="D134" s="31"/>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row>
    <row r="135" spans="1:76" x14ac:dyDescent="0.3">
      <c r="A135" s="29"/>
      <c r="B135" s="29"/>
      <c r="C135" s="29"/>
      <c r="D135" s="31"/>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row>
    <row r="136" spans="1:76" x14ac:dyDescent="0.3">
      <c r="A136" s="29"/>
      <c r="B136" s="29"/>
      <c r="C136" s="29"/>
      <c r="D136" s="31"/>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row>
    <row r="137" spans="1:76" x14ac:dyDescent="0.3">
      <c r="A137" s="29"/>
      <c r="B137" s="29"/>
      <c r="C137" s="29"/>
      <c r="D137" s="31"/>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row>
    <row r="138" spans="1:76" x14ac:dyDescent="0.3">
      <c r="A138" s="29"/>
      <c r="B138" s="29"/>
      <c r="C138" s="29"/>
      <c r="D138" s="31"/>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row>
    <row r="139" spans="1:76" x14ac:dyDescent="0.3">
      <c r="A139" s="29"/>
      <c r="B139" s="29"/>
      <c r="C139" s="29"/>
      <c r="D139" s="31"/>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row>
    <row r="140" spans="1:76" x14ac:dyDescent="0.3">
      <c r="A140" s="29"/>
      <c r="B140" s="29"/>
      <c r="C140" s="29"/>
      <c r="D140" s="31"/>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row>
    <row r="141" spans="1:76" x14ac:dyDescent="0.3">
      <c r="A141" s="29"/>
      <c r="B141" s="29"/>
      <c r="C141" s="29"/>
      <c r="D141" s="31"/>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row>
    <row r="142" spans="1:76" x14ac:dyDescent="0.3">
      <c r="A142" s="29"/>
      <c r="B142" s="29"/>
      <c r="C142" s="29"/>
      <c r="D142" s="31"/>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row>
    <row r="143" spans="1:76" x14ac:dyDescent="0.3">
      <c r="A143" s="29"/>
      <c r="B143" s="29"/>
      <c r="C143" s="29"/>
      <c r="D143" s="31"/>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row>
    <row r="144" spans="1:76" x14ac:dyDescent="0.3">
      <c r="A144" s="29"/>
      <c r="B144" s="29"/>
      <c r="C144" s="29"/>
      <c r="D144" s="31"/>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row>
    <row r="145" spans="1:76" x14ac:dyDescent="0.3">
      <c r="A145" s="29"/>
      <c r="B145" s="29"/>
      <c r="C145" s="29"/>
      <c r="D145" s="31"/>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row>
    <row r="146" spans="1:76" x14ac:dyDescent="0.3">
      <c r="A146" s="29"/>
      <c r="B146" s="29"/>
      <c r="C146" s="29"/>
      <c r="D146" s="31"/>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row>
    <row r="147" spans="1:76" x14ac:dyDescent="0.3">
      <c r="A147" s="29"/>
      <c r="B147" s="29"/>
      <c r="C147" s="29"/>
      <c r="D147" s="31"/>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row>
    <row r="148" spans="1:76" x14ac:dyDescent="0.3">
      <c r="A148" s="29"/>
      <c r="B148" s="29"/>
      <c r="C148" s="29"/>
      <c r="D148" s="31"/>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row>
    <row r="149" spans="1:76" x14ac:dyDescent="0.3">
      <c r="A149" s="29"/>
      <c r="B149" s="29"/>
      <c r="C149" s="29"/>
      <c r="D149" s="31"/>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row>
    <row r="150" spans="1:76" x14ac:dyDescent="0.3">
      <c r="A150" s="29"/>
      <c r="B150" s="29"/>
      <c r="C150" s="29"/>
      <c r="D150" s="31"/>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row>
    <row r="151" spans="1:76" x14ac:dyDescent="0.3">
      <c r="A151" s="29"/>
      <c r="B151" s="29"/>
      <c r="C151" s="29"/>
      <c r="D151" s="31"/>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row>
    <row r="152" spans="1:76" x14ac:dyDescent="0.3">
      <c r="A152" s="29"/>
      <c r="B152" s="29"/>
      <c r="C152" s="29"/>
      <c r="D152" s="31"/>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row>
    <row r="153" spans="1:76" x14ac:dyDescent="0.3">
      <c r="A153" s="29"/>
      <c r="B153" s="29"/>
      <c r="C153" s="29"/>
      <c r="D153" s="31"/>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row>
    <row r="154" spans="1:76" x14ac:dyDescent="0.3">
      <c r="A154" s="29"/>
      <c r="B154" s="29"/>
      <c r="C154" s="29"/>
      <c r="D154" s="31"/>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row>
    <row r="155" spans="1:76" x14ac:dyDescent="0.3">
      <c r="A155" s="29"/>
      <c r="B155" s="29"/>
      <c r="C155" s="29"/>
      <c r="D155" s="31"/>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row>
    <row r="156" spans="1:76" x14ac:dyDescent="0.3">
      <c r="A156" s="29"/>
      <c r="B156" s="29"/>
      <c r="C156" s="29"/>
      <c r="D156" s="31"/>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row>
    <row r="157" spans="1:76" x14ac:dyDescent="0.3">
      <c r="A157" s="29"/>
      <c r="B157" s="29"/>
      <c r="C157" s="29"/>
      <c r="D157" s="31"/>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row>
    <row r="158" spans="1:76" x14ac:dyDescent="0.3">
      <c r="A158" s="29"/>
      <c r="B158" s="29"/>
      <c r="C158" s="29"/>
      <c r="D158" s="31"/>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row>
    <row r="159" spans="1:76" x14ac:dyDescent="0.3">
      <c r="A159" s="29"/>
      <c r="B159" s="29"/>
      <c r="C159" s="29"/>
      <c r="D159" s="31"/>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row>
    <row r="160" spans="1:76" x14ac:dyDescent="0.3">
      <c r="A160" s="29"/>
      <c r="B160" s="29"/>
      <c r="C160" s="29"/>
      <c r="D160" s="31"/>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row>
    <row r="161" spans="1:76" x14ac:dyDescent="0.3">
      <c r="A161" s="29"/>
      <c r="B161" s="29"/>
      <c r="C161" s="29"/>
      <c r="D161" s="31"/>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row>
    <row r="162" spans="1:76" x14ac:dyDescent="0.3">
      <c r="A162" s="29"/>
      <c r="B162" s="29"/>
      <c r="C162" s="29"/>
      <c r="D162" s="31"/>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row>
    <row r="163" spans="1:76" x14ac:dyDescent="0.3">
      <c r="A163" s="29"/>
      <c r="B163" s="29"/>
      <c r="C163" s="29"/>
      <c r="D163" s="31"/>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row>
    <row r="164" spans="1:76" x14ac:dyDescent="0.3">
      <c r="A164" s="29"/>
      <c r="B164" s="29"/>
      <c r="C164" s="29"/>
      <c r="D164" s="31"/>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row>
    <row r="165" spans="1:76" x14ac:dyDescent="0.3">
      <c r="A165" s="29"/>
      <c r="B165" s="29"/>
      <c r="C165" s="29"/>
      <c r="D165" s="31"/>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row>
    <row r="166" spans="1:76" x14ac:dyDescent="0.3">
      <c r="A166" s="29"/>
      <c r="B166" s="29"/>
      <c r="C166" s="29"/>
      <c r="D166" s="31"/>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row>
    <row r="167" spans="1:76" x14ac:dyDescent="0.3">
      <c r="A167" s="29"/>
      <c r="B167" s="29"/>
      <c r="C167" s="29"/>
      <c r="D167" s="31"/>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row>
    <row r="168" spans="1:76" x14ac:dyDescent="0.3">
      <c r="A168" s="29"/>
      <c r="B168" s="29"/>
      <c r="C168" s="29"/>
      <c r="D168" s="31"/>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row>
    <row r="169" spans="1:76" x14ac:dyDescent="0.3">
      <c r="A169" s="29"/>
      <c r="B169" s="29"/>
      <c r="C169" s="29"/>
      <c r="D169" s="31"/>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row>
    <row r="170" spans="1:76" x14ac:dyDescent="0.3">
      <c r="A170" s="29"/>
      <c r="B170" s="29"/>
      <c r="C170" s="29"/>
      <c r="D170" s="31"/>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row>
    <row r="171" spans="1:76" x14ac:dyDescent="0.3">
      <c r="A171" s="29"/>
      <c r="B171" s="29"/>
      <c r="C171" s="29"/>
      <c r="D171" s="31"/>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row>
    <row r="172" spans="1:76" x14ac:dyDescent="0.3">
      <c r="A172" s="29"/>
      <c r="B172" s="29"/>
      <c r="C172" s="29"/>
      <c r="D172" s="31"/>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row>
    <row r="173" spans="1:76" x14ac:dyDescent="0.3">
      <c r="A173" s="29"/>
      <c r="B173" s="29"/>
      <c r="C173" s="29"/>
      <c r="D173" s="31"/>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row>
    <row r="174" spans="1:76" x14ac:dyDescent="0.3">
      <c r="A174" s="29"/>
      <c r="B174" s="29"/>
      <c r="C174" s="29"/>
      <c r="D174" s="31"/>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row>
    <row r="175" spans="1:76" x14ac:dyDescent="0.3">
      <c r="A175" s="29"/>
      <c r="B175" s="29"/>
      <c r="C175" s="29"/>
      <c r="D175" s="31"/>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row>
    <row r="176" spans="1:76" x14ac:dyDescent="0.3">
      <c r="A176" s="29"/>
      <c r="B176" s="29"/>
      <c r="C176" s="29"/>
      <c r="D176" s="31"/>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row>
    <row r="177" spans="1:76" x14ac:dyDescent="0.3">
      <c r="A177" s="29"/>
      <c r="B177" s="29"/>
      <c r="C177" s="29"/>
      <c r="D177" s="31"/>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row>
    <row r="178" spans="1:76" x14ac:dyDescent="0.3">
      <c r="A178" s="29"/>
      <c r="B178" s="29"/>
      <c r="C178" s="29"/>
      <c r="D178" s="31"/>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row>
    <row r="179" spans="1:76" x14ac:dyDescent="0.3">
      <c r="A179" s="29"/>
      <c r="B179" s="29"/>
      <c r="C179" s="29"/>
      <c r="D179" s="31"/>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row>
    <row r="180" spans="1:76" x14ac:dyDescent="0.3">
      <c r="A180" s="29"/>
      <c r="B180" s="29"/>
      <c r="C180" s="29"/>
      <c r="D180" s="31"/>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row>
    <row r="181" spans="1:76" x14ac:dyDescent="0.3">
      <c r="A181" s="29"/>
      <c r="B181" s="29"/>
      <c r="C181" s="29"/>
      <c r="D181" s="31"/>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row>
    <row r="182" spans="1:76" x14ac:dyDescent="0.3">
      <c r="A182" s="29"/>
      <c r="B182" s="29"/>
      <c r="C182" s="29"/>
      <c r="D182" s="31"/>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row>
    <row r="183" spans="1:76" x14ac:dyDescent="0.3">
      <c r="A183" s="29"/>
      <c r="B183" s="29"/>
      <c r="C183" s="29"/>
      <c r="D183" s="31"/>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row>
    <row r="184" spans="1:76" x14ac:dyDescent="0.3">
      <c r="A184" s="29"/>
      <c r="B184" s="29"/>
      <c r="C184" s="29"/>
      <c r="D184" s="31"/>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row>
    <row r="185" spans="1:76" x14ac:dyDescent="0.3">
      <c r="A185" s="29"/>
      <c r="B185" s="29"/>
      <c r="C185" s="29"/>
      <c r="D185" s="31"/>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row>
    <row r="186" spans="1:76" x14ac:dyDescent="0.3">
      <c r="A186" s="29"/>
      <c r="B186" s="29"/>
      <c r="C186" s="29"/>
      <c r="D186" s="31"/>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row>
    <row r="187" spans="1:76" x14ac:dyDescent="0.3">
      <c r="A187" s="29"/>
      <c r="B187" s="29"/>
      <c r="C187" s="29"/>
      <c r="D187" s="31"/>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row>
    <row r="188" spans="1:76" x14ac:dyDescent="0.3">
      <c r="A188" s="29"/>
      <c r="B188" s="29"/>
      <c r="C188" s="29"/>
      <c r="D188" s="31"/>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row>
    <row r="189" spans="1:76" x14ac:dyDescent="0.3">
      <c r="A189" s="29"/>
      <c r="B189" s="29"/>
      <c r="C189" s="29"/>
      <c r="D189" s="31"/>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row>
    <row r="190" spans="1:76" x14ac:dyDescent="0.3">
      <c r="A190" s="29"/>
      <c r="B190" s="29"/>
      <c r="C190" s="29"/>
      <c r="D190" s="31"/>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row>
    <row r="191" spans="1:76" x14ac:dyDescent="0.3">
      <c r="A191" s="29"/>
      <c r="B191" s="29"/>
      <c r="C191" s="29"/>
      <c r="D191" s="31"/>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row>
    <row r="192" spans="1:76" x14ac:dyDescent="0.3">
      <c r="A192" s="29"/>
      <c r="B192" s="29"/>
      <c r="C192" s="29"/>
      <c r="D192" s="31"/>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row>
    <row r="193" spans="1:76" x14ac:dyDescent="0.3">
      <c r="A193" s="29"/>
      <c r="B193" s="29"/>
      <c r="C193" s="29"/>
      <c r="D193" s="31"/>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row>
    <row r="194" spans="1:76" x14ac:dyDescent="0.3">
      <c r="A194" s="29"/>
      <c r="B194" s="29"/>
      <c r="C194" s="29"/>
      <c r="D194" s="31"/>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row>
    <row r="195" spans="1:76" x14ac:dyDescent="0.3">
      <c r="A195" s="29"/>
      <c r="B195" s="29"/>
      <c r="C195" s="29"/>
      <c r="D195" s="31"/>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row>
    <row r="196" spans="1:76" x14ac:dyDescent="0.3">
      <c r="A196" s="29"/>
      <c r="B196" s="29"/>
      <c r="C196" s="29"/>
      <c r="D196" s="31"/>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row>
    <row r="197" spans="1:76" x14ac:dyDescent="0.3">
      <c r="A197" s="29"/>
      <c r="B197" s="29"/>
      <c r="C197" s="29"/>
      <c r="D197" s="31"/>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row>
    <row r="198" spans="1:76" x14ac:dyDescent="0.3">
      <c r="A198" s="29"/>
      <c r="B198" s="29"/>
      <c r="C198" s="29"/>
      <c r="D198" s="31"/>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row>
    <row r="199" spans="1:76" x14ac:dyDescent="0.3">
      <c r="A199" s="29"/>
      <c r="B199" s="29"/>
      <c r="C199" s="29"/>
      <c r="D199" s="31"/>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row>
    <row r="200" spans="1:76" x14ac:dyDescent="0.3">
      <c r="A200" s="29"/>
      <c r="B200" s="29"/>
      <c r="C200" s="29"/>
      <c r="D200" s="31"/>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row>
    <row r="201" spans="1:76" x14ac:dyDescent="0.3">
      <c r="A201" s="29"/>
      <c r="B201" s="29"/>
      <c r="C201" s="29"/>
      <c r="D201" s="31"/>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row>
    <row r="202" spans="1:76" x14ac:dyDescent="0.3">
      <c r="A202" s="29"/>
      <c r="B202" s="29"/>
      <c r="C202" s="29"/>
      <c r="D202" s="31"/>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row>
    <row r="203" spans="1:76" x14ac:dyDescent="0.3">
      <c r="A203" s="29"/>
      <c r="B203" s="29"/>
      <c r="C203" s="29"/>
      <c r="D203" s="31"/>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row>
    <row r="204" spans="1:76" x14ac:dyDescent="0.3">
      <c r="A204" s="29"/>
      <c r="B204" s="29"/>
      <c r="C204" s="29"/>
      <c r="D204" s="31"/>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row>
    <row r="205" spans="1:76" x14ac:dyDescent="0.3">
      <c r="A205" s="29"/>
      <c r="B205" s="29"/>
      <c r="C205" s="29"/>
      <c r="D205" s="31"/>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row>
    <row r="206" spans="1:76" x14ac:dyDescent="0.3">
      <c r="A206" s="29"/>
      <c r="B206" s="29"/>
      <c r="C206" s="29"/>
      <c r="D206" s="31"/>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row>
    <row r="207" spans="1:76" x14ac:dyDescent="0.3">
      <c r="A207" s="29"/>
      <c r="B207" s="29"/>
      <c r="C207" s="29"/>
      <c r="D207" s="31"/>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row>
    <row r="208" spans="1:76" x14ac:dyDescent="0.3">
      <c r="A208" s="29"/>
      <c r="B208" s="29"/>
      <c r="C208" s="29"/>
      <c r="D208" s="31"/>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row>
    <row r="209" spans="1:76" x14ac:dyDescent="0.3">
      <c r="A209" s="29"/>
      <c r="B209" s="29"/>
      <c r="C209" s="29"/>
      <c r="D209" s="31"/>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row>
    <row r="210" spans="1:76" x14ac:dyDescent="0.3">
      <c r="A210" s="29"/>
      <c r="B210" s="29"/>
      <c r="C210" s="29"/>
      <c r="D210" s="31"/>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row>
    <row r="211" spans="1:76" x14ac:dyDescent="0.3">
      <c r="A211" s="29"/>
      <c r="B211" s="29"/>
      <c r="C211" s="29"/>
      <c r="D211" s="31"/>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row>
    <row r="212" spans="1:76" x14ac:dyDescent="0.3">
      <c r="A212" s="29"/>
      <c r="B212" s="29"/>
      <c r="C212" s="29"/>
      <c r="D212" s="31"/>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row>
    <row r="213" spans="1:76" x14ac:dyDescent="0.3">
      <c r="A213" s="29"/>
      <c r="B213" s="29"/>
      <c r="C213" s="29"/>
      <c r="D213" s="31"/>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row>
    <row r="214" spans="1:76" x14ac:dyDescent="0.3">
      <c r="A214" s="29"/>
      <c r="B214" s="29"/>
      <c r="C214" s="29"/>
      <c r="D214" s="31"/>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row>
    <row r="215" spans="1:76" x14ac:dyDescent="0.3">
      <c r="A215" s="29"/>
      <c r="B215" s="29"/>
      <c r="C215" s="29"/>
      <c r="D215" s="31"/>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row>
    <row r="216" spans="1:76" x14ac:dyDescent="0.3">
      <c r="A216" s="29"/>
      <c r="B216" s="29"/>
      <c r="C216" s="29"/>
      <c r="D216" s="31"/>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row>
    <row r="217" spans="1:76" x14ac:dyDescent="0.3">
      <c r="A217" s="29"/>
      <c r="B217" s="29"/>
      <c r="C217" s="29"/>
      <c r="D217" s="31"/>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row>
    <row r="218" spans="1:76" x14ac:dyDescent="0.3">
      <c r="A218" s="29"/>
      <c r="B218" s="29"/>
      <c r="C218" s="29"/>
      <c r="D218" s="31"/>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row>
    <row r="219" spans="1:76" x14ac:dyDescent="0.3">
      <c r="A219" s="29"/>
      <c r="B219" s="29"/>
      <c r="C219" s="29"/>
      <c r="D219" s="31"/>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row>
    <row r="220" spans="1:76" x14ac:dyDescent="0.3">
      <c r="A220" s="29"/>
      <c r="B220" s="29"/>
      <c r="C220" s="29"/>
      <c r="D220" s="31"/>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row>
    <row r="221" spans="1:76" x14ac:dyDescent="0.3">
      <c r="A221" s="29"/>
      <c r="B221" s="29"/>
      <c r="C221" s="29"/>
      <c r="D221" s="31"/>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row>
    <row r="222" spans="1:76" x14ac:dyDescent="0.3">
      <c r="A222" s="29"/>
      <c r="B222" s="29"/>
      <c r="C222" s="29"/>
      <c r="D222" s="31"/>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row>
    <row r="223" spans="1:76" x14ac:dyDescent="0.3">
      <c r="A223" s="29"/>
      <c r="B223" s="29"/>
      <c r="C223" s="29"/>
      <c r="D223" s="31"/>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row>
    <row r="224" spans="1:76" x14ac:dyDescent="0.3">
      <c r="A224" s="29"/>
      <c r="B224" s="29"/>
      <c r="C224" s="29"/>
      <c r="D224" s="31"/>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row>
    <row r="225" spans="1:76" x14ac:dyDescent="0.3">
      <c r="A225" s="29"/>
      <c r="B225" s="29"/>
      <c r="C225" s="29"/>
      <c r="D225" s="31"/>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row>
    <row r="226" spans="1:76" x14ac:dyDescent="0.3">
      <c r="A226" s="29"/>
      <c r="B226" s="29"/>
      <c r="C226" s="29"/>
      <c r="D226" s="31"/>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row>
    <row r="227" spans="1:76" x14ac:dyDescent="0.3">
      <c r="A227" s="29"/>
      <c r="B227" s="29"/>
      <c r="C227" s="29"/>
      <c r="D227" s="31"/>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row>
    <row r="228" spans="1:76" x14ac:dyDescent="0.3">
      <c r="A228" s="29"/>
      <c r="B228" s="29"/>
      <c r="C228" s="29"/>
      <c r="D228" s="31"/>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row>
    <row r="229" spans="1:76" x14ac:dyDescent="0.3">
      <c r="A229" s="29"/>
      <c r="B229" s="29"/>
      <c r="C229" s="29"/>
      <c r="D229" s="31"/>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row>
    <row r="230" spans="1:76" x14ac:dyDescent="0.3">
      <c r="A230" s="29"/>
      <c r="B230" s="29"/>
      <c r="C230" s="29"/>
      <c r="D230" s="31"/>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row>
    <row r="231" spans="1:76" x14ac:dyDescent="0.3">
      <c r="A231" s="29"/>
      <c r="B231" s="29"/>
      <c r="C231" s="29"/>
      <c r="D231" s="31"/>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row>
    <row r="232" spans="1:76" x14ac:dyDescent="0.3">
      <c r="A232" s="29"/>
      <c r="B232" s="29"/>
      <c r="C232" s="29"/>
      <c r="D232" s="31"/>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row>
    <row r="233" spans="1:76" x14ac:dyDescent="0.3">
      <c r="A233" s="29"/>
      <c r="B233" s="29"/>
      <c r="C233" s="29"/>
      <c r="D233" s="31"/>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row>
    <row r="234" spans="1:76" x14ac:dyDescent="0.3">
      <c r="A234" s="29"/>
      <c r="B234" s="29"/>
      <c r="C234" s="29"/>
      <c r="D234" s="31"/>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row>
    <row r="235" spans="1:76" x14ac:dyDescent="0.3">
      <c r="A235" s="29"/>
      <c r="B235" s="29"/>
      <c r="C235" s="29"/>
      <c r="D235" s="31"/>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row>
    <row r="236" spans="1:76" x14ac:dyDescent="0.3">
      <c r="A236" s="29"/>
      <c r="B236" s="29"/>
      <c r="C236" s="29"/>
      <c r="D236" s="31"/>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row>
    <row r="237" spans="1:76" x14ac:dyDescent="0.3">
      <c r="A237" s="29"/>
      <c r="B237" s="29"/>
      <c r="C237" s="29"/>
      <c r="D237" s="31"/>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row>
    <row r="238" spans="1:76" x14ac:dyDescent="0.3">
      <c r="A238" s="29"/>
      <c r="B238" s="29"/>
      <c r="C238" s="29"/>
      <c r="D238" s="31"/>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row>
    <row r="239" spans="1:76" x14ac:dyDescent="0.3">
      <c r="A239" s="29"/>
      <c r="B239" s="29"/>
      <c r="C239" s="29"/>
      <c r="D239" s="31"/>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row>
    <row r="240" spans="1:76" x14ac:dyDescent="0.3">
      <c r="A240" s="29"/>
      <c r="B240" s="29"/>
      <c r="C240" s="29"/>
      <c r="D240" s="31"/>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row>
    <row r="241" spans="1:76" x14ac:dyDescent="0.3">
      <c r="A241" s="29"/>
      <c r="B241" s="29"/>
      <c r="C241" s="29"/>
      <c r="D241" s="31"/>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row>
    <row r="242" spans="1:76" x14ac:dyDescent="0.3">
      <c r="A242" s="29"/>
      <c r="B242" s="29"/>
      <c r="C242" s="29"/>
      <c r="D242" s="31"/>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row>
    <row r="243" spans="1:76" x14ac:dyDescent="0.3">
      <c r="A243" s="29"/>
      <c r="B243" s="29"/>
      <c r="C243" s="29"/>
      <c r="D243" s="31"/>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row>
    <row r="244" spans="1:76" x14ac:dyDescent="0.3">
      <c r="A244" s="29"/>
      <c r="B244" s="29"/>
      <c r="C244" s="29"/>
      <c r="D244" s="31"/>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row>
    <row r="245" spans="1:76" x14ac:dyDescent="0.3">
      <c r="A245" s="29"/>
      <c r="B245" s="29"/>
      <c r="C245" s="29"/>
      <c r="D245" s="31"/>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row>
    <row r="246" spans="1:76" x14ac:dyDescent="0.3">
      <c r="A246" s="29"/>
      <c r="B246" s="29"/>
      <c r="C246" s="29"/>
      <c r="D246" s="31"/>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row>
    <row r="247" spans="1:76" x14ac:dyDescent="0.3">
      <c r="A247" s="29"/>
      <c r="B247" s="29"/>
      <c r="C247" s="29"/>
      <c r="D247" s="31"/>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row>
    <row r="248" spans="1:76" x14ac:dyDescent="0.3">
      <c r="A248" s="29"/>
      <c r="B248" s="29"/>
      <c r="C248" s="29"/>
      <c r="D248" s="31"/>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row>
    <row r="249" spans="1:76" x14ac:dyDescent="0.3">
      <c r="A249" s="29"/>
      <c r="B249" s="29"/>
      <c r="C249" s="29"/>
      <c r="D249" s="31"/>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row>
    <row r="250" spans="1:76" x14ac:dyDescent="0.3">
      <c r="A250" s="29"/>
      <c r="B250" s="29"/>
      <c r="C250" s="29"/>
      <c r="D250" s="31"/>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row>
    <row r="251" spans="1:76" x14ac:dyDescent="0.3">
      <c r="A251" s="29"/>
      <c r="B251" s="29"/>
      <c r="C251" s="29"/>
      <c r="D251" s="31"/>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row>
    <row r="252" spans="1:76" x14ac:dyDescent="0.3">
      <c r="A252" s="29"/>
      <c r="B252" s="29"/>
      <c r="C252" s="29"/>
      <c r="D252" s="31"/>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row>
    <row r="253" spans="1:76" x14ac:dyDescent="0.3">
      <c r="A253" s="29"/>
      <c r="B253" s="29"/>
      <c r="C253" s="29"/>
      <c r="D253" s="31"/>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row>
    <row r="254" spans="1:76" x14ac:dyDescent="0.3">
      <c r="A254" s="29"/>
      <c r="B254" s="29"/>
      <c r="C254" s="29"/>
      <c r="D254" s="31"/>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row>
    <row r="255" spans="1:76" x14ac:dyDescent="0.3">
      <c r="A255" s="29"/>
      <c r="B255" s="29"/>
      <c r="C255" s="29"/>
      <c r="D255" s="31"/>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row>
    <row r="256" spans="1:76" x14ac:dyDescent="0.3">
      <c r="A256" s="29"/>
      <c r="B256" s="29"/>
      <c r="C256" s="29"/>
      <c r="D256" s="31"/>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row>
    <row r="257" spans="1:76" x14ac:dyDescent="0.3">
      <c r="A257" s="29"/>
      <c r="B257" s="29"/>
      <c r="C257" s="29"/>
      <c r="D257" s="31"/>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row>
    <row r="258" spans="1:76" x14ac:dyDescent="0.3">
      <c r="A258" s="29"/>
      <c r="B258" s="29"/>
      <c r="C258" s="29"/>
      <c r="D258" s="31"/>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row>
    <row r="259" spans="1:76" x14ac:dyDescent="0.3">
      <c r="A259" s="29"/>
      <c r="B259" s="29"/>
      <c r="C259" s="29"/>
      <c r="D259" s="31"/>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row>
    <row r="260" spans="1:76" x14ac:dyDescent="0.3">
      <c r="A260" s="29"/>
      <c r="B260" s="29"/>
      <c r="C260" s="29"/>
      <c r="D260" s="31"/>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row>
    <row r="261" spans="1:76" x14ac:dyDescent="0.3">
      <c r="A261" s="29"/>
      <c r="B261" s="29"/>
      <c r="C261" s="29"/>
      <c r="D261" s="31"/>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row>
    <row r="262" spans="1:76" x14ac:dyDescent="0.3">
      <c r="A262" s="29"/>
      <c r="B262" s="29"/>
      <c r="C262" s="29"/>
      <c r="D262" s="31"/>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row>
    <row r="263" spans="1:76" x14ac:dyDescent="0.3">
      <c r="A263" s="29"/>
      <c r="B263" s="29"/>
      <c r="C263" s="29"/>
      <c r="D263" s="31"/>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row>
    <row r="264" spans="1:76" x14ac:dyDescent="0.3">
      <c r="A264" s="29"/>
      <c r="B264" s="29"/>
      <c r="C264" s="29"/>
      <c r="D264" s="31"/>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row>
    <row r="265" spans="1:76" x14ac:dyDescent="0.3">
      <c r="A265" s="29"/>
      <c r="B265" s="29"/>
      <c r="C265" s="29"/>
      <c r="D265" s="31"/>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row>
    <row r="266" spans="1:76" x14ac:dyDescent="0.3">
      <c r="A266" s="29"/>
      <c r="B266" s="29"/>
      <c r="C266" s="29"/>
      <c r="D266" s="31"/>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row>
    <row r="267" spans="1:76" x14ac:dyDescent="0.3">
      <c r="A267" s="29"/>
      <c r="B267" s="29"/>
      <c r="C267" s="29"/>
      <c r="D267" s="31"/>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row>
    <row r="268" spans="1:76" x14ac:dyDescent="0.3">
      <c r="A268" s="29"/>
      <c r="B268" s="29"/>
      <c r="C268" s="29"/>
      <c r="D268" s="31"/>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row>
    <row r="269" spans="1:76" x14ac:dyDescent="0.3">
      <c r="A269" s="29"/>
      <c r="B269" s="29"/>
      <c r="C269" s="29"/>
      <c r="D269" s="31"/>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row>
    <row r="270" spans="1:76" x14ac:dyDescent="0.3">
      <c r="A270" s="29"/>
      <c r="B270" s="29"/>
      <c r="C270" s="29"/>
      <c r="D270" s="31"/>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row>
    <row r="271" spans="1:76" x14ac:dyDescent="0.3">
      <c r="A271" s="29"/>
      <c r="B271" s="29"/>
      <c r="C271" s="29"/>
      <c r="D271" s="31"/>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row>
    <row r="272" spans="1:76" x14ac:dyDescent="0.3">
      <c r="A272" s="29"/>
      <c r="B272" s="29"/>
      <c r="C272" s="29"/>
      <c r="D272" s="31"/>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row>
    <row r="273" spans="1:76" x14ac:dyDescent="0.3">
      <c r="A273" s="29"/>
      <c r="B273" s="29"/>
      <c r="C273" s="29"/>
      <c r="D273" s="31"/>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row>
    <row r="274" spans="1:76" x14ac:dyDescent="0.3">
      <c r="A274" s="29"/>
      <c r="B274" s="29"/>
      <c r="C274" s="29"/>
      <c r="D274" s="31"/>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row>
    <row r="275" spans="1:76" x14ac:dyDescent="0.3">
      <c r="A275" s="29"/>
      <c r="B275" s="29"/>
      <c r="C275" s="29"/>
      <c r="D275" s="31"/>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row>
    <row r="276" spans="1:76" x14ac:dyDescent="0.3">
      <c r="A276" s="29"/>
      <c r="B276" s="29"/>
      <c r="C276" s="29"/>
      <c r="D276" s="31"/>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row>
    <row r="277" spans="1:76" x14ac:dyDescent="0.3">
      <c r="A277" s="29"/>
      <c r="B277" s="29"/>
      <c r="C277" s="29"/>
      <c r="D277" s="31"/>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row>
    <row r="278" spans="1:76" x14ac:dyDescent="0.3">
      <c r="A278" s="29"/>
      <c r="B278" s="29"/>
      <c r="C278" s="29"/>
      <c r="D278" s="31"/>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row>
    <row r="279" spans="1:76" x14ac:dyDescent="0.3">
      <c r="A279" s="29"/>
      <c r="B279" s="29"/>
      <c r="C279" s="29"/>
      <c r="D279" s="31"/>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row>
    <row r="280" spans="1:76" x14ac:dyDescent="0.3">
      <c r="A280" s="29"/>
      <c r="B280" s="29"/>
      <c r="C280" s="29"/>
      <c r="D280" s="31"/>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row>
    <row r="281" spans="1:76" x14ac:dyDescent="0.3">
      <c r="A281" s="29"/>
      <c r="B281" s="29"/>
      <c r="C281" s="29"/>
      <c r="D281" s="31"/>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row>
    <row r="282" spans="1:76" x14ac:dyDescent="0.3">
      <c r="A282" s="29"/>
      <c r="B282" s="29"/>
      <c r="C282" s="29"/>
      <c r="D282" s="31"/>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row>
    <row r="283" spans="1:76" x14ac:dyDescent="0.3">
      <c r="A283" s="29"/>
      <c r="B283" s="29"/>
      <c r="C283" s="29"/>
      <c r="D283" s="31"/>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row>
    <row r="284" spans="1:76" x14ac:dyDescent="0.3">
      <c r="A284" s="29"/>
      <c r="B284" s="29"/>
      <c r="C284" s="29"/>
      <c r="D284" s="31"/>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row>
    <row r="285" spans="1:76" x14ac:dyDescent="0.3">
      <c r="A285" s="29"/>
      <c r="B285" s="29"/>
      <c r="C285" s="29"/>
      <c r="D285" s="31"/>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row>
    <row r="286" spans="1:76" x14ac:dyDescent="0.3">
      <c r="A286" s="29"/>
      <c r="B286" s="29"/>
      <c r="C286" s="29"/>
      <c r="D286" s="31"/>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row>
    <row r="287" spans="1:76" x14ac:dyDescent="0.3">
      <c r="A287" s="29"/>
      <c r="B287" s="29"/>
      <c r="C287" s="29"/>
      <c r="D287" s="31"/>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row>
    <row r="288" spans="1:76" x14ac:dyDescent="0.3">
      <c r="A288" s="29"/>
      <c r="B288" s="29"/>
      <c r="C288" s="29"/>
      <c r="D288" s="31"/>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row>
    <row r="289" spans="1:76" x14ac:dyDescent="0.3">
      <c r="A289" s="29"/>
      <c r="B289" s="29"/>
      <c r="C289" s="29"/>
      <c r="D289" s="31"/>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row>
    <row r="290" spans="1:76" x14ac:dyDescent="0.3">
      <c r="A290" s="29"/>
      <c r="B290" s="29"/>
      <c r="C290" s="29"/>
      <c r="D290" s="31"/>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row>
    <row r="291" spans="1:76" x14ac:dyDescent="0.3">
      <c r="A291" s="29"/>
      <c r="B291" s="29"/>
      <c r="C291" s="29"/>
      <c r="D291" s="31"/>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row>
    <row r="292" spans="1:76" x14ac:dyDescent="0.3">
      <c r="A292" s="29"/>
      <c r="B292" s="29"/>
      <c r="C292" s="29"/>
      <c r="D292" s="31"/>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row>
    <row r="293" spans="1:76" x14ac:dyDescent="0.3">
      <c r="A293" s="29"/>
      <c r="B293" s="29"/>
      <c r="C293" s="29"/>
      <c r="D293" s="31"/>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row>
    <row r="294" spans="1:76" x14ac:dyDescent="0.3">
      <c r="A294" s="29"/>
      <c r="B294" s="29"/>
      <c r="C294" s="29"/>
      <c r="D294" s="31"/>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row>
    <row r="295" spans="1:76" x14ac:dyDescent="0.3">
      <c r="A295" s="29"/>
      <c r="B295" s="29"/>
      <c r="C295" s="29"/>
      <c r="D295" s="31"/>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row>
    <row r="296" spans="1:76" x14ac:dyDescent="0.3">
      <c r="A296" s="29"/>
      <c r="B296" s="29"/>
      <c r="C296" s="29"/>
      <c r="D296" s="31"/>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row>
    <row r="297" spans="1:76" x14ac:dyDescent="0.3">
      <c r="A297" s="29"/>
      <c r="B297" s="29"/>
      <c r="C297" s="29"/>
      <c r="D297" s="31"/>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row>
    <row r="298" spans="1:76" x14ac:dyDescent="0.3">
      <c r="A298" s="29"/>
      <c r="B298" s="29"/>
      <c r="C298" s="29"/>
      <c r="D298" s="31"/>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row>
    <row r="299" spans="1:76" x14ac:dyDescent="0.3">
      <c r="A299" s="29"/>
      <c r="B299" s="29"/>
      <c r="C299" s="29"/>
      <c r="D299" s="31"/>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row>
    <row r="300" spans="1:76" x14ac:dyDescent="0.3">
      <c r="A300" s="29"/>
      <c r="B300" s="29"/>
      <c r="C300" s="29"/>
      <c r="D300" s="31"/>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row>
    <row r="301" spans="1:76" x14ac:dyDescent="0.3">
      <c r="A301" s="29"/>
      <c r="B301" s="29"/>
      <c r="C301" s="29"/>
      <c r="D301" s="31"/>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row>
    <row r="302" spans="1:76" x14ac:dyDescent="0.3">
      <c r="A302" s="29"/>
      <c r="B302" s="29"/>
      <c r="C302" s="29"/>
      <c r="D302" s="31"/>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row>
    <row r="303" spans="1:76" x14ac:dyDescent="0.3">
      <c r="A303" s="29"/>
      <c r="B303" s="29"/>
      <c r="C303" s="29"/>
      <c r="D303" s="31"/>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row>
    <row r="304" spans="1:76" x14ac:dyDescent="0.3">
      <c r="A304" s="29"/>
      <c r="B304" s="29"/>
      <c r="C304" s="29"/>
      <c r="D304" s="31"/>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row>
    <row r="305" spans="1:76" x14ac:dyDescent="0.3">
      <c r="A305" s="29"/>
      <c r="B305" s="29"/>
      <c r="C305" s="29"/>
      <c r="D305" s="31"/>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row>
    <row r="306" spans="1:76" x14ac:dyDescent="0.3">
      <c r="A306" s="29"/>
      <c r="B306" s="29"/>
      <c r="C306" s="29"/>
      <c r="D306" s="31"/>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row>
    <row r="307" spans="1:76" x14ac:dyDescent="0.3">
      <c r="A307" s="29"/>
      <c r="B307" s="29"/>
      <c r="C307" s="29"/>
      <c r="D307" s="31"/>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row>
    <row r="308" spans="1:76" x14ac:dyDescent="0.3">
      <c r="A308" s="29"/>
      <c r="B308" s="29"/>
      <c r="C308" s="29"/>
      <c r="D308" s="31"/>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row>
    <row r="309" spans="1:76" x14ac:dyDescent="0.3">
      <c r="A309" s="29"/>
      <c r="B309" s="29"/>
      <c r="C309" s="29"/>
      <c r="D309" s="31"/>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row>
    <row r="310" spans="1:76" x14ac:dyDescent="0.3">
      <c r="A310" s="29"/>
      <c r="B310" s="29"/>
      <c r="C310" s="29"/>
      <c r="D310" s="31"/>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row>
    <row r="311" spans="1:76" x14ac:dyDescent="0.3">
      <c r="A311" s="29"/>
      <c r="B311" s="29"/>
      <c r="C311" s="29"/>
      <c r="D311" s="31"/>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row>
    <row r="312" spans="1:76" x14ac:dyDescent="0.3">
      <c r="A312" s="29"/>
      <c r="B312" s="29"/>
      <c r="C312" s="29"/>
      <c r="D312" s="31"/>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row>
    <row r="313" spans="1:76" x14ac:dyDescent="0.3">
      <c r="A313" s="29"/>
      <c r="B313" s="29"/>
      <c r="C313" s="29"/>
      <c r="D313" s="31"/>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row>
    <row r="314" spans="1:76" x14ac:dyDescent="0.3">
      <c r="A314" s="29"/>
      <c r="B314" s="29"/>
      <c r="C314" s="29"/>
      <c r="D314" s="31"/>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row>
    <row r="315" spans="1:76" x14ac:dyDescent="0.3">
      <c r="A315" s="29"/>
      <c r="B315" s="29"/>
      <c r="C315" s="29"/>
      <c r="D315" s="31"/>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row>
    <row r="316" spans="1:76" x14ac:dyDescent="0.3">
      <c r="A316" s="29"/>
      <c r="B316" s="29"/>
      <c r="C316" s="29"/>
      <c r="D316" s="31"/>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row>
    <row r="317" spans="1:76" x14ac:dyDescent="0.3">
      <c r="A317" s="29"/>
      <c r="B317" s="29"/>
      <c r="C317" s="29"/>
      <c r="D317" s="31"/>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row>
    <row r="318" spans="1:76" x14ac:dyDescent="0.3">
      <c r="A318" s="29"/>
      <c r="B318" s="29"/>
      <c r="C318" s="29"/>
      <c r="D318" s="31"/>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row>
    <row r="319" spans="1:76" x14ac:dyDescent="0.3">
      <c r="A319" s="29"/>
      <c r="B319" s="29"/>
      <c r="C319" s="29"/>
      <c r="D319" s="31"/>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row>
    <row r="320" spans="1:76" x14ac:dyDescent="0.3">
      <c r="A320" s="29"/>
      <c r="B320" s="29"/>
      <c r="C320" s="29"/>
      <c r="D320" s="31"/>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row>
    <row r="321" spans="1:76" x14ac:dyDescent="0.3">
      <c r="A321" s="29"/>
      <c r="B321" s="29"/>
      <c r="C321" s="29"/>
      <c r="D321" s="31"/>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row>
    <row r="322" spans="1:76" x14ac:dyDescent="0.3">
      <c r="A322" s="29"/>
      <c r="B322" s="29"/>
      <c r="C322" s="29"/>
      <c r="D322" s="31"/>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row>
    <row r="323" spans="1:76" x14ac:dyDescent="0.3">
      <c r="A323" s="29"/>
      <c r="B323" s="29"/>
      <c r="C323" s="29"/>
      <c r="D323" s="31"/>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row>
    <row r="324" spans="1:76" x14ac:dyDescent="0.3">
      <c r="A324" s="29"/>
      <c r="B324" s="29"/>
      <c r="C324" s="29"/>
      <c r="D324" s="31"/>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row>
    <row r="325" spans="1:76" x14ac:dyDescent="0.3">
      <c r="A325" s="29"/>
      <c r="B325" s="29"/>
      <c r="C325" s="29"/>
      <c r="D325" s="31"/>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row>
    <row r="326" spans="1:76" x14ac:dyDescent="0.3">
      <c r="A326" s="29"/>
      <c r="B326" s="29"/>
      <c r="C326" s="29"/>
      <c r="D326" s="31"/>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row>
    <row r="327" spans="1:76" x14ac:dyDescent="0.3">
      <c r="A327" s="29"/>
      <c r="B327" s="29"/>
      <c r="C327" s="29"/>
      <c r="D327" s="31"/>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row>
    <row r="328" spans="1:76" x14ac:dyDescent="0.3">
      <c r="A328" s="29"/>
      <c r="B328" s="29"/>
      <c r="C328" s="29"/>
      <c r="D328" s="31"/>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row>
    <row r="329" spans="1:76" x14ac:dyDescent="0.3">
      <c r="A329" s="29"/>
      <c r="B329" s="29"/>
      <c r="C329" s="29"/>
      <c r="D329" s="31"/>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row>
    <row r="330" spans="1:76" x14ac:dyDescent="0.3">
      <c r="A330" s="29"/>
      <c r="B330" s="29"/>
      <c r="C330" s="29"/>
      <c r="D330" s="31"/>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row>
    <row r="331" spans="1:76" x14ac:dyDescent="0.3">
      <c r="A331" s="29"/>
      <c r="B331" s="29"/>
      <c r="C331" s="29"/>
      <c r="D331" s="31"/>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row>
    <row r="332" spans="1:76" x14ac:dyDescent="0.3">
      <c r="A332" s="29"/>
      <c r="B332" s="29"/>
      <c r="C332" s="29"/>
      <c r="D332" s="31"/>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row>
    <row r="333" spans="1:76" x14ac:dyDescent="0.3">
      <c r="A333" s="29"/>
      <c r="B333" s="29"/>
      <c r="C333" s="29"/>
      <c r="D333" s="31"/>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row>
    <row r="334" spans="1:76" x14ac:dyDescent="0.3">
      <c r="A334" s="29"/>
      <c r="B334" s="29"/>
      <c r="C334" s="29"/>
      <c r="D334" s="31"/>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row>
    <row r="335" spans="1:76" x14ac:dyDescent="0.3">
      <c r="A335" s="29"/>
      <c r="B335" s="29"/>
      <c r="C335" s="29"/>
      <c r="D335" s="31"/>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row>
    <row r="336" spans="1:76" x14ac:dyDescent="0.3">
      <c r="A336" s="29"/>
      <c r="B336" s="29"/>
      <c r="C336" s="29"/>
      <c r="D336" s="31"/>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row>
    <row r="337" spans="1:76" x14ac:dyDescent="0.3">
      <c r="A337" s="29"/>
      <c r="B337" s="29"/>
      <c r="C337" s="29"/>
      <c r="D337" s="31"/>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row>
    <row r="338" spans="1:76" x14ac:dyDescent="0.3">
      <c r="A338" s="29"/>
      <c r="B338" s="29"/>
      <c r="C338" s="29"/>
      <c r="D338" s="31"/>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row>
    <row r="339" spans="1:76" x14ac:dyDescent="0.3">
      <c r="A339" s="29"/>
      <c r="B339" s="29"/>
      <c r="C339" s="29"/>
      <c r="D339" s="31"/>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row>
    <row r="340" spans="1:76" x14ac:dyDescent="0.3">
      <c r="A340" s="29"/>
      <c r="B340" s="29"/>
      <c r="C340" s="29"/>
      <c r="D340" s="31"/>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row>
    <row r="341" spans="1:76" x14ac:dyDescent="0.3">
      <c r="A341" s="29"/>
      <c r="B341" s="29"/>
      <c r="C341" s="29"/>
      <c r="D341" s="31"/>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row>
    <row r="342" spans="1:76" x14ac:dyDescent="0.3">
      <c r="A342" s="29"/>
      <c r="B342" s="29"/>
      <c r="C342" s="29"/>
      <c r="D342" s="31"/>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row>
    <row r="343" spans="1:76" x14ac:dyDescent="0.3">
      <c r="A343" s="29"/>
      <c r="B343" s="29"/>
      <c r="C343" s="29"/>
      <c r="D343" s="31"/>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row>
    <row r="344" spans="1:76" x14ac:dyDescent="0.3">
      <c r="A344" s="29"/>
      <c r="B344" s="29"/>
      <c r="C344" s="29"/>
      <c r="D344" s="31"/>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row>
    <row r="345" spans="1:76" x14ac:dyDescent="0.3">
      <c r="A345" s="29"/>
      <c r="B345" s="29"/>
      <c r="C345" s="29"/>
      <c r="D345" s="31"/>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row>
    <row r="346" spans="1:76" x14ac:dyDescent="0.3">
      <c r="A346" s="29"/>
      <c r="B346" s="29"/>
      <c r="C346" s="29"/>
      <c r="D346" s="31"/>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row>
    <row r="347" spans="1:76" x14ac:dyDescent="0.3">
      <c r="A347" s="29"/>
      <c r="B347" s="29"/>
      <c r="C347" s="29"/>
      <c r="D347" s="31"/>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row>
    <row r="348" spans="1:76" x14ac:dyDescent="0.3">
      <c r="A348" s="29"/>
      <c r="B348" s="29"/>
      <c r="C348" s="29"/>
      <c r="D348" s="31"/>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row>
    <row r="349" spans="1:76" x14ac:dyDescent="0.3">
      <c r="A349" s="29"/>
      <c r="B349" s="29"/>
      <c r="C349" s="29"/>
      <c r="D349" s="31"/>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row>
    <row r="350" spans="1:76" x14ac:dyDescent="0.3">
      <c r="A350" s="29"/>
      <c r="B350" s="29"/>
      <c r="C350" s="29"/>
      <c r="D350" s="31"/>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row>
    <row r="351" spans="1:76" x14ac:dyDescent="0.3">
      <c r="A351" s="29"/>
      <c r="B351" s="29"/>
      <c r="C351" s="29"/>
      <c r="D351" s="31"/>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row>
    <row r="352" spans="1:76" x14ac:dyDescent="0.3">
      <c r="A352" s="29"/>
      <c r="B352" s="29"/>
      <c r="C352" s="29"/>
      <c r="D352" s="31"/>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row>
    <row r="353" spans="1:76" x14ac:dyDescent="0.3">
      <c r="A353" s="29"/>
      <c r="B353" s="29"/>
      <c r="C353" s="29"/>
      <c r="D353" s="31"/>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row>
    <row r="354" spans="1:76" x14ac:dyDescent="0.3">
      <c r="A354" s="29"/>
      <c r="B354" s="29"/>
      <c r="C354" s="29"/>
      <c r="D354" s="31"/>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row>
    <row r="355" spans="1:76" x14ac:dyDescent="0.3">
      <c r="A355" s="29"/>
      <c r="B355" s="29"/>
      <c r="C355" s="29"/>
      <c r="D355" s="31"/>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row>
    <row r="356" spans="1:76" x14ac:dyDescent="0.3">
      <c r="A356" s="29"/>
      <c r="B356" s="29"/>
      <c r="C356" s="29"/>
      <c r="D356" s="31"/>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row>
    <row r="357" spans="1:76" x14ac:dyDescent="0.3">
      <c r="A357" s="29"/>
      <c r="B357" s="29"/>
      <c r="C357" s="29"/>
      <c r="D357" s="31"/>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row>
    <row r="358" spans="1:76" x14ac:dyDescent="0.3">
      <c r="A358" s="29"/>
      <c r="B358" s="29"/>
      <c r="C358" s="29"/>
      <c r="D358" s="31"/>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row>
    <row r="359" spans="1:76" x14ac:dyDescent="0.3">
      <c r="A359" s="29"/>
      <c r="B359" s="29"/>
      <c r="C359" s="29"/>
      <c r="D359" s="31"/>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row>
    <row r="360" spans="1:76" x14ac:dyDescent="0.3">
      <c r="A360" s="29"/>
      <c r="B360" s="29"/>
      <c r="C360" s="29"/>
      <c r="D360" s="31"/>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row>
    <row r="361" spans="1:76" x14ac:dyDescent="0.3">
      <c r="A361" s="29"/>
      <c r="B361" s="29"/>
      <c r="C361" s="29"/>
      <c r="D361" s="31"/>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row>
    <row r="362" spans="1:76" x14ac:dyDescent="0.3">
      <c r="A362" s="29"/>
      <c r="B362" s="29"/>
      <c r="C362" s="29"/>
      <c r="D362" s="31"/>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row>
    <row r="363" spans="1:76" x14ac:dyDescent="0.3">
      <c r="A363" s="29"/>
      <c r="B363" s="29"/>
      <c r="C363" s="29"/>
      <c r="D363" s="31"/>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row>
    <row r="364" spans="1:76" x14ac:dyDescent="0.3">
      <c r="A364" s="29"/>
      <c r="B364" s="29"/>
      <c r="C364" s="29"/>
      <c r="D364" s="31"/>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row>
    <row r="365" spans="1:76" x14ac:dyDescent="0.3">
      <c r="A365" s="29"/>
      <c r="B365" s="29"/>
      <c r="C365" s="29"/>
      <c r="D365" s="31"/>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row>
    <row r="366" spans="1:76" x14ac:dyDescent="0.3">
      <c r="A366" s="29"/>
      <c r="B366" s="29"/>
      <c r="C366" s="29"/>
      <c r="D366" s="31"/>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row>
    <row r="367" spans="1:76" x14ac:dyDescent="0.3">
      <c r="A367" s="29"/>
      <c r="B367" s="29"/>
      <c r="C367" s="29"/>
      <c r="D367" s="31"/>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row>
    <row r="368" spans="1:76" x14ac:dyDescent="0.3">
      <c r="A368" s="29"/>
      <c r="B368" s="29"/>
      <c r="C368" s="29"/>
      <c r="D368" s="31"/>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row>
    <row r="369" spans="1:76" x14ac:dyDescent="0.3">
      <c r="A369" s="29"/>
      <c r="B369" s="29"/>
      <c r="C369" s="29"/>
      <c r="D369" s="31"/>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row>
    <row r="370" spans="1:76" x14ac:dyDescent="0.3">
      <c r="A370" s="29"/>
      <c r="B370" s="29"/>
      <c r="C370" s="29"/>
      <c r="D370" s="31"/>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row>
    <row r="371" spans="1:76" x14ac:dyDescent="0.3">
      <c r="A371" s="29"/>
      <c r="B371" s="29"/>
      <c r="C371" s="29"/>
      <c r="D371" s="31"/>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row>
    <row r="372" spans="1:76" x14ac:dyDescent="0.3">
      <c r="A372" s="29"/>
      <c r="B372" s="29"/>
      <c r="C372" s="29"/>
      <c r="D372" s="31"/>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row>
    <row r="373" spans="1:76" x14ac:dyDescent="0.3">
      <c r="A373" s="29"/>
      <c r="B373" s="29"/>
      <c r="C373" s="29"/>
      <c r="D373" s="31"/>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row>
    <row r="374" spans="1:76" x14ac:dyDescent="0.3">
      <c r="A374" s="29"/>
      <c r="B374" s="29"/>
      <c r="C374" s="29"/>
      <c r="D374" s="31"/>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row>
    <row r="375" spans="1:76" x14ac:dyDescent="0.3">
      <c r="A375" s="29"/>
      <c r="B375" s="29"/>
      <c r="C375" s="29"/>
      <c r="D375" s="31"/>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row>
    <row r="376" spans="1:76" x14ac:dyDescent="0.3">
      <c r="A376" s="29"/>
      <c r="B376" s="29"/>
      <c r="C376" s="29"/>
      <c r="D376" s="31"/>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row>
    <row r="377" spans="1:76" x14ac:dyDescent="0.3">
      <c r="A377" s="29"/>
      <c r="B377" s="29"/>
      <c r="C377" s="29"/>
      <c r="D377" s="31"/>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row>
    <row r="378" spans="1:76" x14ac:dyDescent="0.3">
      <c r="A378" s="29"/>
      <c r="B378" s="29"/>
      <c r="C378" s="29"/>
      <c r="D378" s="31"/>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row>
    <row r="379" spans="1:76" x14ac:dyDescent="0.3">
      <c r="A379" s="29"/>
      <c r="B379" s="29"/>
      <c r="C379" s="29"/>
      <c r="D379" s="31"/>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row>
    <row r="380" spans="1:76" x14ac:dyDescent="0.3">
      <c r="A380" s="29"/>
      <c r="B380" s="29"/>
      <c r="C380" s="29"/>
      <c r="D380" s="31"/>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row>
    <row r="381" spans="1:76" x14ac:dyDescent="0.3">
      <c r="A381" s="29"/>
      <c r="B381" s="29"/>
      <c r="C381" s="29"/>
      <c r="D381" s="31"/>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row>
    <row r="382" spans="1:76" x14ac:dyDescent="0.3">
      <c r="A382" s="29"/>
      <c r="B382" s="29"/>
      <c r="C382" s="29"/>
      <c r="D382" s="31"/>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row>
    <row r="383" spans="1:76" x14ac:dyDescent="0.3">
      <c r="A383" s="29"/>
      <c r="B383" s="29"/>
      <c r="C383" s="29"/>
      <c r="D383" s="31"/>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row>
    <row r="384" spans="1:76" x14ac:dyDescent="0.3">
      <c r="A384" s="29"/>
      <c r="B384" s="29"/>
      <c r="C384" s="29"/>
      <c r="D384" s="31"/>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row>
    <row r="385" spans="1:76" x14ac:dyDescent="0.3">
      <c r="A385" s="29"/>
      <c r="B385" s="29"/>
      <c r="C385" s="29"/>
      <c r="D385" s="31"/>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row>
    <row r="386" spans="1:76" x14ac:dyDescent="0.3">
      <c r="A386" s="29"/>
      <c r="B386" s="29"/>
      <c r="C386" s="29"/>
      <c r="D386" s="31"/>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row>
    <row r="387" spans="1:76" x14ac:dyDescent="0.3">
      <c r="A387" s="29"/>
      <c r="B387" s="29"/>
      <c r="C387" s="29"/>
      <c r="D387" s="31"/>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row>
    <row r="388" spans="1:76" x14ac:dyDescent="0.3">
      <c r="A388" s="29"/>
      <c r="B388" s="29"/>
      <c r="C388" s="29"/>
      <c r="D388" s="31"/>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row>
    <row r="389" spans="1:76" x14ac:dyDescent="0.3">
      <c r="A389" s="29"/>
      <c r="B389" s="29"/>
      <c r="C389" s="29"/>
      <c r="D389" s="31"/>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row>
    <row r="390" spans="1:76" x14ac:dyDescent="0.3">
      <c r="A390" s="29"/>
      <c r="B390" s="29"/>
      <c r="C390" s="29"/>
      <c r="D390" s="31"/>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row>
    <row r="391" spans="1:76" x14ac:dyDescent="0.3">
      <c r="A391" s="29"/>
      <c r="B391" s="29"/>
      <c r="C391" s="29"/>
      <c r="D391" s="31"/>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row>
    <row r="392" spans="1:76" x14ac:dyDescent="0.3">
      <c r="A392" s="29"/>
      <c r="B392" s="29"/>
      <c r="C392" s="29"/>
      <c r="D392" s="31"/>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row>
    <row r="393" spans="1:76" x14ac:dyDescent="0.3">
      <c r="A393" s="29"/>
      <c r="B393" s="29"/>
      <c r="C393" s="29"/>
      <c r="D393" s="31"/>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row>
    <row r="394" spans="1:76" x14ac:dyDescent="0.3">
      <c r="A394" s="29"/>
      <c r="B394" s="29"/>
      <c r="C394" s="29"/>
      <c r="D394" s="31"/>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row>
    <row r="395" spans="1:76" x14ac:dyDescent="0.3">
      <c r="A395" s="29"/>
      <c r="B395" s="29"/>
      <c r="C395" s="29"/>
      <c r="D395" s="31"/>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row>
    <row r="396" spans="1:76" x14ac:dyDescent="0.3">
      <c r="A396" s="29"/>
      <c r="B396" s="29"/>
      <c r="C396" s="29"/>
      <c r="D396" s="31"/>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row>
    <row r="397" spans="1:76" x14ac:dyDescent="0.3">
      <c r="A397" s="29"/>
      <c r="B397" s="29"/>
      <c r="C397" s="29"/>
      <c r="D397" s="31"/>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row>
    <row r="398" spans="1:76" x14ac:dyDescent="0.3">
      <c r="A398" s="29"/>
      <c r="B398" s="29"/>
      <c r="C398" s="29"/>
      <c r="D398" s="31"/>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row>
    <row r="399" spans="1:76" x14ac:dyDescent="0.3">
      <c r="A399" s="29"/>
      <c r="B399" s="29"/>
      <c r="C399" s="29"/>
      <c r="D399" s="31"/>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row>
    <row r="400" spans="1:76" x14ac:dyDescent="0.3">
      <c r="A400" s="29"/>
      <c r="B400" s="29"/>
      <c r="C400" s="29"/>
      <c r="D400" s="31"/>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row>
    <row r="401" spans="1:76" x14ac:dyDescent="0.3">
      <c r="A401" s="29"/>
      <c r="B401" s="29"/>
      <c r="C401" s="29"/>
      <c r="D401" s="31"/>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row>
    <row r="402" spans="1:76" x14ac:dyDescent="0.3">
      <c r="A402" s="29"/>
      <c r="B402" s="29"/>
      <c r="C402" s="29"/>
      <c r="D402" s="31"/>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row>
    <row r="403" spans="1:76" x14ac:dyDescent="0.3">
      <c r="A403" s="29"/>
      <c r="B403" s="29"/>
      <c r="C403" s="29"/>
      <c r="D403" s="31"/>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row>
    <row r="404" spans="1:76" x14ac:dyDescent="0.3">
      <c r="A404" s="29"/>
      <c r="B404" s="29"/>
      <c r="C404" s="29"/>
      <c r="D404" s="31"/>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row>
    <row r="405" spans="1:76" x14ac:dyDescent="0.3">
      <c r="A405" s="29"/>
      <c r="B405" s="29"/>
      <c r="C405" s="29"/>
      <c r="D405" s="31"/>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row>
    <row r="406" spans="1:76" x14ac:dyDescent="0.3">
      <c r="A406" s="29"/>
      <c r="B406" s="29"/>
      <c r="C406" s="29"/>
      <c r="D406" s="31"/>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row>
    <row r="407" spans="1:76" x14ac:dyDescent="0.3">
      <c r="A407" s="29"/>
      <c r="B407" s="29"/>
      <c r="C407" s="29"/>
      <c r="D407" s="31"/>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row>
    <row r="408" spans="1:76" x14ac:dyDescent="0.3">
      <c r="A408" s="29"/>
      <c r="B408" s="29"/>
      <c r="C408" s="29"/>
      <c r="D408" s="31"/>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row>
    <row r="409" spans="1:76" x14ac:dyDescent="0.3">
      <c r="A409" s="29"/>
      <c r="B409" s="29"/>
      <c r="C409" s="29"/>
      <c r="D409" s="31"/>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row>
    <row r="410" spans="1:76" x14ac:dyDescent="0.3">
      <c r="A410" s="29"/>
      <c r="B410" s="29"/>
      <c r="C410" s="29"/>
      <c r="D410" s="31"/>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row>
    <row r="411" spans="1:76" x14ac:dyDescent="0.3">
      <c r="A411" s="29"/>
      <c r="B411" s="29"/>
      <c r="C411" s="29"/>
      <c r="D411" s="31"/>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row>
    <row r="412" spans="1:76" x14ac:dyDescent="0.3">
      <c r="A412" s="29"/>
      <c r="B412" s="29"/>
      <c r="C412" s="29"/>
      <c r="D412" s="31"/>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row>
    <row r="413" spans="1:76" x14ac:dyDescent="0.3">
      <c r="A413" s="29"/>
      <c r="B413" s="29"/>
      <c r="C413" s="29"/>
      <c r="D413" s="31"/>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row>
    <row r="414" spans="1:76" x14ac:dyDescent="0.3">
      <c r="A414" s="29"/>
      <c r="B414" s="29"/>
      <c r="C414" s="29"/>
      <c r="D414" s="31"/>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row>
    <row r="415" spans="1:76" x14ac:dyDescent="0.3">
      <c r="A415" s="29"/>
      <c r="B415" s="29"/>
      <c r="C415" s="29"/>
      <c r="D415" s="31"/>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row>
    <row r="416" spans="1:76" x14ac:dyDescent="0.3">
      <c r="A416" s="29"/>
      <c r="B416" s="29"/>
      <c r="C416" s="29"/>
      <c r="D416" s="31"/>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row>
    <row r="417" spans="1:76" x14ac:dyDescent="0.3">
      <c r="A417" s="29"/>
      <c r="B417" s="29"/>
      <c r="C417" s="29"/>
      <c r="D417" s="31"/>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row>
    <row r="418" spans="1:76" x14ac:dyDescent="0.3">
      <c r="A418" s="29"/>
      <c r="B418" s="29"/>
      <c r="C418" s="29"/>
      <c r="D418" s="31"/>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row>
    <row r="419" spans="1:76" x14ac:dyDescent="0.3">
      <c r="A419" s="29"/>
      <c r="B419" s="29"/>
      <c r="C419" s="29"/>
      <c r="D419" s="31"/>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row>
    <row r="420" spans="1:76" x14ac:dyDescent="0.3">
      <c r="A420" s="29"/>
      <c r="B420" s="29"/>
      <c r="C420" s="29"/>
      <c r="D420" s="31"/>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row>
    <row r="421" spans="1:76" x14ac:dyDescent="0.3">
      <c r="A421" s="29"/>
      <c r="B421" s="29"/>
      <c r="C421" s="29"/>
      <c r="D421" s="31"/>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row>
    <row r="422" spans="1:76" x14ac:dyDescent="0.3">
      <c r="A422" s="29"/>
      <c r="B422" s="29"/>
      <c r="C422" s="29"/>
      <c r="D422" s="31"/>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row>
    <row r="423" spans="1:76" x14ac:dyDescent="0.3">
      <c r="A423" s="29"/>
      <c r="B423" s="29"/>
      <c r="C423" s="29"/>
      <c r="D423" s="31"/>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row>
    <row r="424" spans="1:76" x14ac:dyDescent="0.3">
      <c r="A424" s="29"/>
      <c r="B424" s="29"/>
      <c r="C424" s="29"/>
      <c r="D424" s="31"/>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row>
    <row r="425" spans="1:76" x14ac:dyDescent="0.3">
      <c r="A425" s="29"/>
      <c r="B425" s="29"/>
      <c r="C425" s="29"/>
      <c r="D425" s="31"/>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row>
    <row r="426" spans="1:76" x14ac:dyDescent="0.3">
      <c r="A426" s="29"/>
      <c r="B426" s="29"/>
      <c r="C426" s="29"/>
      <c r="D426" s="31"/>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row>
    <row r="427" spans="1:76" x14ac:dyDescent="0.3">
      <c r="A427" s="29"/>
      <c r="B427" s="29"/>
      <c r="C427" s="29"/>
      <c r="D427" s="31"/>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row>
    <row r="428" spans="1:76" x14ac:dyDescent="0.3">
      <c r="A428" s="29"/>
      <c r="B428" s="29"/>
      <c r="C428" s="29"/>
      <c r="D428" s="31"/>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row>
    <row r="429" spans="1:76" x14ac:dyDescent="0.3">
      <c r="A429" s="29"/>
      <c r="B429" s="29"/>
      <c r="C429" s="29"/>
      <c r="D429" s="31"/>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row>
    <row r="430" spans="1:76" x14ac:dyDescent="0.3">
      <c r="A430" s="29"/>
      <c r="B430" s="29"/>
      <c r="C430" s="29"/>
      <c r="D430" s="31"/>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row>
    <row r="431" spans="1:76" x14ac:dyDescent="0.3">
      <c r="A431" s="29"/>
      <c r="B431" s="29"/>
      <c r="C431" s="29"/>
      <c r="D431" s="31"/>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row>
    <row r="432" spans="1:76" x14ac:dyDescent="0.3">
      <c r="A432" s="29"/>
      <c r="B432" s="29"/>
      <c r="C432" s="29"/>
      <c r="D432" s="31"/>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row>
    <row r="433" spans="1:76" x14ac:dyDescent="0.3">
      <c r="A433" s="29"/>
      <c r="B433" s="29"/>
      <c r="C433" s="29"/>
      <c r="D433" s="31"/>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row>
    <row r="434" spans="1:76" x14ac:dyDescent="0.3">
      <c r="A434" s="29"/>
      <c r="B434" s="29"/>
      <c r="C434" s="29"/>
      <c r="D434" s="31"/>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row>
    <row r="435" spans="1:76" x14ac:dyDescent="0.3">
      <c r="A435" s="29"/>
      <c r="B435" s="29"/>
      <c r="C435" s="29"/>
      <c r="D435" s="31"/>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row>
    <row r="436" spans="1:76" x14ac:dyDescent="0.3">
      <c r="A436" s="29"/>
      <c r="B436" s="29"/>
      <c r="C436" s="29"/>
      <c r="D436" s="31"/>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row>
    <row r="437" spans="1:76" x14ac:dyDescent="0.3">
      <c r="A437" s="29"/>
      <c r="B437" s="29"/>
      <c r="C437" s="29"/>
      <c r="D437" s="31"/>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row>
    <row r="438" spans="1:76" x14ac:dyDescent="0.3">
      <c r="A438" s="29"/>
      <c r="B438" s="29"/>
      <c r="C438" s="29"/>
      <c r="D438" s="31"/>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row>
    <row r="439" spans="1:76" x14ac:dyDescent="0.3">
      <c r="A439" s="29"/>
      <c r="B439" s="29"/>
      <c r="C439" s="29"/>
      <c r="D439" s="31"/>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row>
    <row r="440" spans="1:76" x14ac:dyDescent="0.3">
      <c r="A440" s="29"/>
      <c r="B440" s="29"/>
      <c r="C440" s="29"/>
      <c r="D440" s="31"/>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row>
    <row r="441" spans="1:76" x14ac:dyDescent="0.3">
      <c r="A441" s="29"/>
      <c r="B441" s="29"/>
      <c r="C441" s="29"/>
      <c r="D441" s="31"/>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row>
    <row r="442" spans="1:76" x14ac:dyDescent="0.3">
      <c r="A442" s="29"/>
      <c r="B442" s="29"/>
      <c r="C442" s="29"/>
      <c r="D442" s="31"/>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row>
    <row r="443" spans="1:76" x14ac:dyDescent="0.3">
      <c r="A443" s="29"/>
      <c r="B443" s="29"/>
      <c r="C443" s="29"/>
      <c r="D443" s="31"/>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row>
    <row r="444" spans="1:76" x14ac:dyDescent="0.3">
      <c r="A444" s="29"/>
      <c r="B444" s="29"/>
      <c r="C444" s="29"/>
      <c r="D444" s="31"/>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row>
    <row r="445" spans="1:76" x14ac:dyDescent="0.3">
      <c r="A445" s="29"/>
      <c r="B445" s="29"/>
      <c r="C445" s="29"/>
      <c r="D445" s="31"/>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row>
    <row r="446" spans="1:76" x14ac:dyDescent="0.3">
      <c r="A446" s="29"/>
      <c r="B446" s="29"/>
      <c r="C446" s="29"/>
      <c r="D446" s="31"/>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row>
    <row r="447" spans="1:76" x14ac:dyDescent="0.3">
      <c r="A447" s="29"/>
      <c r="B447" s="29"/>
      <c r="C447" s="29"/>
      <c r="D447" s="31"/>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row>
    <row r="448" spans="1:76" x14ac:dyDescent="0.3">
      <c r="A448" s="29"/>
      <c r="B448" s="29"/>
      <c r="C448" s="29"/>
      <c r="D448" s="31"/>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row>
    <row r="449" spans="1:76" x14ac:dyDescent="0.3">
      <c r="A449" s="29"/>
      <c r="B449" s="29"/>
      <c r="C449" s="29"/>
      <c r="D449" s="31"/>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row>
    <row r="450" spans="1:76" x14ac:dyDescent="0.3">
      <c r="A450" s="29"/>
      <c r="B450" s="29"/>
      <c r="C450" s="29"/>
      <c r="D450" s="31"/>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row>
    <row r="451" spans="1:76" x14ac:dyDescent="0.3">
      <c r="A451" s="29"/>
      <c r="B451" s="29"/>
      <c r="C451" s="29"/>
      <c r="D451" s="31"/>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row>
    <row r="452" spans="1:76" x14ac:dyDescent="0.3">
      <c r="A452" s="29"/>
      <c r="B452" s="29"/>
      <c r="C452" s="29"/>
      <c r="D452" s="31"/>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c r="BT452" s="29"/>
      <c r="BU452" s="29"/>
      <c r="BV452" s="29"/>
      <c r="BW452" s="29"/>
      <c r="BX452" s="29"/>
    </row>
    <row r="453" spans="1:76" x14ac:dyDescent="0.3">
      <c r="A453" s="29"/>
      <c r="B453" s="29"/>
      <c r="C453" s="29"/>
      <c r="D453" s="31"/>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row>
    <row r="454" spans="1:76" x14ac:dyDescent="0.3">
      <c r="A454" s="29"/>
      <c r="B454" s="29"/>
      <c r="C454" s="29"/>
      <c r="D454" s="31"/>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row>
    <row r="455" spans="1:76" x14ac:dyDescent="0.3">
      <c r="A455" s="29"/>
      <c r="B455" s="29"/>
      <c r="C455" s="29"/>
      <c r="D455" s="31"/>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row>
    <row r="456" spans="1:76" x14ac:dyDescent="0.3">
      <c r="A456" s="29"/>
      <c r="B456" s="29"/>
      <c r="C456" s="29"/>
      <c r="D456" s="31"/>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row>
    <row r="457" spans="1:76" x14ac:dyDescent="0.3">
      <c r="A457" s="29"/>
      <c r="B457" s="29"/>
      <c r="C457" s="29"/>
      <c r="D457" s="31"/>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row>
    <row r="458" spans="1:76" x14ac:dyDescent="0.3">
      <c r="A458" s="29"/>
      <c r="B458" s="29"/>
      <c r="C458" s="29"/>
      <c r="D458" s="31"/>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c r="BT458" s="29"/>
      <c r="BU458" s="29"/>
      <c r="BV458" s="29"/>
      <c r="BW458" s="29"/>
      <c r="BX458" s="29"/>
    </row>
    <row r="459" spans="1:76" x14ac:dyDescent="0.3">
      <c r="A459" s="29"/>
      <c r="B459" s="29"/>
      <c r="C459" s="29"/>
      <c r="D459" s="31"/>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row>
    <row r="460" spans="1:76" x14ac:dyDescent="0.3">
      <c r="A460" s="29"/>
      <c r="B460" s="29"/>
      <c r="C460" s="29"/>
      <c r="D460" s="31"/>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29"/>
      <c r="BV460" s="29"/>
      <c r="BW460" s="29"/>
      <c r="BX460" s="29"/>
    </row>
    <row r="461" spans="1:76" x14ac:dyDescent="0.3">
      <c r="A461" s="29"/>
      <c r="B461" s="29"/>
      <c r="C461" s="29"/>
      <c r="D461" s="31"/>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29"/>
      <c r="BV461" s="29"/>
      <c r="BW461" s="29"/>
      <c r="BX461" s="29"/>
    </row>
    <row r="462" spans="1:76" x14ac:dyDescent="0.3">
      <c r="A462" s="29"/>
      <c r="B462" s="29"/>
      <c r="C462" s="29"/>
      <c r="D462" s="31"/>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row>
    <row r="463" spans="1:76" x14ac:dyDescent="0.3">
      <c r="A463" s="29"/>
      <c r="B463" s="29"/>
      <c r="C463" s="29"/>
      <c r="D463" s="31"/>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row>
    <row r="464" spans="1:76" x14ac:dyDescent="0.3">
      <c r="A464" s="29"/>
      <c r="B464" s="29"/>
      <c r="C464" s="29"/>
      <c r="D464" s="31"/>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c r="BT464" s="29"/>
      <c r="BU464" s="29"/>
      <c r="BV464" s="29"/>
      <c r="BW464" s="29"/>
      <c r="BX464" s="29"/>
    </row>
    <row r="465" spans="1:76" x14ac:dyDescent="0.3">
      <c r="A465" s="29"/>
      <c r="B465" s="29"/>
      <c r="C465" s="29"/>
      <c r="D465" s="31"/>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row>
    <row r="466" spans="1:76" x14ac:dyDescent="0.3">
      <c r="A466" s="29"/>
      <c r="B466" s="29"/>
      <c r="C466" s="29"/>
      <c r="D466" s="31"/>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row>
    <row r="467" spans="1:76" x14ac:dyDescent="0.3">
      <c r="A467" s="29"/>
      <c r="B467" s="29"/>
      <c r="C467" s="29"/>
      <c r="D467" s="31"/>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29"/>
      <c r="BV467" s="29"/>
      <c r="BW467" s="29"/>
      <c r="BX467" s="29"/>
    </row>
    <row r="468" spans="1:76" x14ac:dyDescent="0.3">
      <c r="A468" s="29"/>
      <c r="B468" s="29"/>
      <c r="C468" s="29"/>
      <c r="D468" s="31"/>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row>
    <row r="469" spans="1:76" x14ac:dyDescent="0.3">
      <c r="A469" s="29"/>
      <c r="B469" s="29"/>
      <c r="C469" s="29"/>
      <c r="D469" s="31"/>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row>
    <row r="470" spans="1:76" x14ac:dyDescent="0.3">
      <c r="A470" s="29"/>
      <c r="B470" s="29"/>
      <c r="C470" s="29"/>
      <c r="D470" s="31"/>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c r="BT470" s="29"/>
      <c r="BU470" s="29"/>
      <c r="BV470" s="29"/>
      <c r="BW470" s="29"/>
      <c r="BX470" s="29"/>
    </row>
    <row r="471" spans="1:76" x14ac:dyDescent="0.3">
      <c r="A471" s="29"/>
      <c r="B471" s="29"/>
      <c r="C471" s="29"/>
      <c r="D471" s="31"/>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row>
    <row r="472" spans="1:76" x14ac:dyDescent="0.3">
      <c r="A472" s="29"/>
      <c r="B472" s="29"/>
      <c r="C472" s="29"/>
      <c r="D472" s="31"/>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row>
    <row r="473" spans="1:76" x14ac:dyDescent="0.3">
      <c r="A473" s="29"/>
      <c r="B473" s="29"/>
      <c r="C473" s="29"/>
      <c r="D473" s="31"/>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c r="BT473" s="29"/>
      <c r="BU473" s="29"/>
      <c r="BV473" s="29"/>
      <c r="BW473" s="29"/>
      <c r="BX473" s="29"/>
    </row>
    <row r="474" spans="1:76" x14ac:dyDescent="0.3">
      <c r="A474" s="29"/>
      <c r="B474" s="29"/>
      <c r="C474" s="29"/>
      <c r="D474" s="31"/>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row>
    <row r="475" spans="1:76" x14ac:dyDescent="0.3">
      <c r="A475" s="29"/>
      <c r="B475" s="29"/>
      <c r="C475" s="29"/>
      <c r="D475" s="31"/>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c r="BT475" s="29"/>
      <c r="BU475" s="29"/>
      <c r="BV475" s="29"/>
      <c r="BW475" s="29"/>
      <c r="BX475" s="29"/>
    </row>
    <row r="476" spans="1:76" x14ac:dyDescent="0.3">
      <c r="A476" s="29"/>
      <c r="B476" s="29"/>
      <c r="C476" s="29"/>
      <c r="D476" s="31"/>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row>
    <row r="477" spans="1:76" x14ac:dyDescent="0.3">
      <c r="A477" s="29"/>
      <c r="B477" s="29"/>
      <c r="C477" s="29"/>
      <c r="D477" s="31"/>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row>
    <row r="478" spans="1:76" x14ac:dyDescent="0.3">
      <c r="A478" s="29"/>
      <c r="B478" s="29"/>
      <c r="C478" s="29"/>
      <c r="D478" s="31"/>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row>
    <row r="479" spans="1:76" x14ac:dyDescent="0.3">
      <c r="A479" s="29"/>
      <c r="B479" s="29"/>
      <c r="C479" s="29"/>
      <c r="D479" s="31"/>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row>
    <row r="480" spans="1:76" x14ac:dyDescent="0.3">
      <c r="A480" s="29"/>
      <c r="B480" s="29"/>
      <c r="C480" s="29"/>
      <c r="D480" s="31"/>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row>
    <row r="481" spans="1:76" x14ac:dyDescent="0.3">
      <c r="A481" s="29"/>
      <c r="B481" s="29"/>
      <c r="C481" s="29"/>
      <c r="D481" s="31"/>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row>
    <row r="482" spans="1:76" x14ac:dyDescent="0.3">
      <c r="A482" s="29"/>
      <c r="B482" s="29"/>
      <c r="C482" s="29"/>
      <c r="D482" s="31"/>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row>
    <row r="483" spans="1:76" x14ac:dyDescent="0.3">
      <c r="A483" s="29"/>
      <c r="B483" s="29"/>
      <c r="C483" s="29"/>
      <c r="D483" s="31"/>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row>
    <row r="484" spans="1:76" x14ac:dyDescent="0.3">
      <c r="A484" s="29"/>
      <c r="B484" s="29"/>
      <c r="C484" s="29"/>
      <c r="D484" s="31"/>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9"/>
      <c r="BR484" s="29"/>
      <c r="BS484" s="29"/>
      <c r="BT484" s="29"/>
      <c r="BU484" s="29"/>
      <c r="BV484" s="29"/>
      <c r="BW484" s="29"/>
      <c r="BX484" s="29"/>
    </row>
    <row r="485" spans="1:76" x14ac:dyDescent="0.3">
      <c r="A485" s="29"/>
      <c r="B485" s="29"/>
      <c r="C485" s="29"/>
      <c r="D485" s="31"/>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9"/>
      <c r="BR485" s="29"/>
      <c r="BS485" s="29"/>
      <c r="BT485" s="29"/>
      <c r="BU485" s="29"/>
      <c r="BV485" s="29"/>
      <c r="BW485" s="29"/>
      <c r="BX485" s="29"/>
    </row>
    <row r="486" spans="1:76" x14ac:dyDescent="0.3">
      <c r="A486" s="29"/>
      <c r="B486" s="29"/>
      <c r="C486" s="29"/>
      <c r="D486" s="31"/>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9"/>
      <c r="BR486" s="29"/>
      <c r="BS486" s="29"/>
      <c r="BT486" s="29"/>
      <c r="BU486" s="29"/>
      <c r="BV486" s="29"/>
      <c r="BW486" s="29"/>
      <c r="BX486" s="29"/>
    </row>
    <row r="487" spans="1:76" x14ac:dyDescent="0.3">
      <c r="A487" s="29"/>
      <c r="B487" s="29"/>
      <c r="C487" s="29"/>
      <c r="D487" s="31"/>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9"/>
      <c r="BR487" s="29"/>
      <c r="BS487" s="29"/>
      <c r="BT487" s="29"/>
      <c r="BU487" s="29"/>
      <c r="BV487" s="29"/>
      <c r="BW487" s="29"/>
      <c r="BX487" s="29"/>
    </row>
    <row r="488" spans="1:76" x14ac:dyDescent="0.3">
      <c r="A488" s="29"/>
      <c r="B488" s="29"/>
      <c r="C488" s="29"/>
      <c r="D488" s="31"/>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9"/>
      <c r="BR488" s="29"/>
      <c r="BS488" s="29"/>
      <c r="BT488" s="29"/>
      <c r="BU488" s="29"/>
      <c r="BV488" s="29"/>
      <c r="BW488" s="29"/>
      <c r="BX488" s="29"/>
    </row>
    <row r="489" spans="1:76" x14ac:dyDescent="0.3">
      <c r="A489" s="29"/>
      <c r="B489" s="29"/>
      <c r="C489" s="29"/>
      <c r="D489" s="31"/>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row>
    <row r="490" spans="1:76" x14ac:dyDescent="0.3">
      <c r="A490" s="29"/>
      <c r="B490" s="29"/>
      <c r="C490" s="29"/>
      <c r="D490" s="31"/>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c r="BT490" s="29"/>
      <c r="BU490" s="29"/>
      <c r="BV490" s="29"/>
      <c r="BW490" s="29"/>
      <c r="BX490" s="29"/>
    </row>
    <row r="491" spans="1:76" x14ac:dyDescent="0.3">
      <c r="A491" s="29"/>
      <c r="B491" s="29"/>
      <c r="C491" s="29"/>
      <c r="D491" s="31"/>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S491" s="29"/>
      <c r="BT491" s="29"/>
      <c r="BU491" s="29"/>
      <c r="BV491" s="29"/>
      <c r="BW491" s="29"/>
      <c r="BX491" s="29"/>
    </row>
    <row r="492" spans="1:76" x14ac:dyDescent="0.3">
      <c r="A492" s="29"/>
      <c r="B492" s="29"/>
      <c r="C492" s="29"/>
      <c r="D492" s="31"/>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9"/>
      <c r="BR492" s="29"/>
      <c r="BS492" s="29"/>
      <c r="BT492" s="29"/>
      <c r="BU492" s="29"/>
      <c r="BV492" s="29"/>
      <c r="BW492" s="29"/>
      <c r="BX492" s="29"/>
    </row>
    <row r="493" spans="1:76" x14ac:dyDescent="0.3">
      <c r="A493" s="29"/>
      <c r="B493" s="29"/>
      <c r="C493" s="29"/>
      <c r="D493" s="31"/>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9"/>
      <c r="BR493" s="29"/>
      <c r="BS493" s="29"/>
      <c r="BT493" s="29"/>
      <c r="BU493" s="29"/>
      <c r="BV493" s="29"/>
      <c r="BW493" s="29"/>
      <c r="BX493" s="29"/>
    </row>
    <row r="494" spans="1:76" x14ac:dyDescent="0.3">
      <c r="A494" s="29"/>
      <c r="B494" s="29"/>
      <c r="C494" s="29"/>
      <c r="D494" s="31"/>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29"/>
      <c r="BV494" s="29"/>
      <c r="BW494" s="29"/>
      <c r="BX494" s="29"/>
    </row>
    <row r="495" spans="1:76" x14ac:dyDescent="0.3">
      <c r="A495" s="29"/>
      <c r="B495" s="29"/>
      <c r="C495" s="29"/>
      <c r="D495" s="31"/>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row>
    <row r="496" spans="1:76" x14ac:dyDescent="0.3">
      <c r="A496" s="29"/>
      <c r="B496" s="29"/>
      <c r="C496" s="29"/>
      <c r="D496" s="31"/>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c r="BT496" s="29"/>
      <c r="BU496" s="29"/>
      <c r="BV496" s="29"/>
      <c r="BW496" s="29"/>
      <c r="BX496" s="29"/>
    </row>
    <row r="497" spans="1:76" x14ac:dyDescent="0.3">
      <c r="A497" s="29"/>
      <c r="B497" s="29"/>
      <c r="C497" s="29"/>
      <c r="D497" s="31"/>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c r="BT497" s="29"/>
      <c r="BU497" s="29"/>
      <c r="BV497" s="29"/>
      <c r="BW497" s="29"/>
      <c r="BX497" s="29"/>
    </row>
    <row r="498" spans="1:76" x14ac:dyDescent="0.3">
      <c r="A498" s="29"/>
      <c r="B498" s="29"/>
      <c r="C498" s="29"/>
      <c r="D498" s="31"/>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c r="BT498" s="29"/>
      <c r="BU498" s="29"/>
      <c r="BV498" s="29"/>
      <c r="BW498" s="29"/>
      <c r="BX498" s="29"/>
    </row>
    <row r="499" spans="1:76" x14ac:dyDescent="0.3">
      <c r="A499" s="29"/>
      <c r="B499" s="29"/>
      <c r="C499" s="29"/>
      <c r="D499" s="31"/>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c r="BT499" s="29"/>
      <c r="BU499" s="29"/>
      <c r="BV499" s="29"/>
      <c r="BW499" s="29"/>
      <c r="BX499" s="29"/>
    </row>
    <row r="500" spans="1:76" x14ac:dyDescent="0.3">
      <c r="A500" s="29"/>
      <c r="B500" s="29"/>
      <c r="C500" s="29"/>
      <c r="D500" s="31"/>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row>
    <row r="501" spans="1:76" x14ac:dyDescent="0.3">
      <c r="A501" s="29"/>
      <c r="B501" s="29"/>
      <c r="C501" s="29"/>
      <c r="D501" s="31"/>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row>
    <row r="502" spans="1:76" x14ac:dyDescent="0.3">
      <c r="A502" s="29"/>
      <c r="B502" s="29"/>
      <c r="C502" s="29"/>
      <c r="D502" s="31"/>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9"/>
      <c r="BR502" s="29"/>
      <c r="BS502" s="29"/>
      <c r="BT502" s="29"/>
      <c r="BU502" s="29"/>
      <c r="BV502" s="29"/>
      <c r="BW502" s="29"/>
      <c r="BX502" s="29"/>
    </row>
    <row r="503" spans="1:76" x14ac:dyDescent="0.3">
      <c r="A503" s="29"/>
      <c r="B503" s="29"/>
      <c r="C503" s="29"/>
      <c r="D503" s="31"/>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row>
    <row r="504" spans="1:76" x14ac:dyDescent="0.3">
      <c r="A504" s="29"/>
      <c r="B504" s="29"/>
      <c r="C504" s="29"/>
      <c r="D504" s="31"/>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row>
    <row r="505" spans="1:76" x14ac:dyDescent="0.3">
      <c r="A505" s="29"/>
      <c r="B505" s="29"/>
      <c r="C505" s="29"/>
      <c r="D505" s="31"/>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9"/>
      <c r="BR505" s="29"/>
      <c r="BS505" s="29"/>
      <c r="BT505" s="29"/>
      <c r="BU505" s="29"/>
      <c r="BV505" s="29"/>
      <c r="BW505" s="29"/>
      <c r="BX505" s="29"/>
    </row>
    <row r="506" spans="1:76" x14ac:dyDescent="0.3">
      <c r="A506" s="29"/>
      <c r="B506" s="29"/>
      <c r="C506" s="29"/>
      <c r="D506" s="31"/>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9"/>
      <c r="BR506" s="29"/>
      <c r="BS506" s="29"/>
      <c r="BT506" s="29"/>
      <c r="BU506" s="29"/>
      <c r="BV506" s="29"/>
      <c r="BW506" s="29"/>
      <c r="BX506" s="29"/>
    </row>
    <row r="507" spans="1:76" x14ac:dyDescent="0.3">
      <c r="A507" s="29"/>
      <c r="B507" s="29"/>
      <c r="C507" s="29"/>
      <c r="D507" s="31"/>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row>
    <row r="508" spans="1:76" x14ac:dyDescent="0.3">
      <c r="A508" s="29"/>
      <c r="B508" s="29"/>
      <c r="C508" s="29"/>
      <c r="D508" s="31"/>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c r="BT508" s="29"/>
      <c r="BU508" s="29"/>
      <c r="BV508" s="29"/>
      <c r="BW508" s="29"/>
      <c r="BX508" s="29"/>
    </row>
    <row r="509" spans="1:76" x14ac:dyDescent="0.3">
      <c r="A509" s="29"/>
      <c r="B509" s="29"/>
      <c r="C509" s="29"/>
      <c r="D509" s="31"/>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9"/>
      <c r="BR509" s="29"/>
      <c r="BS509" s="29"/>
      <c r="BT509" s="29"/>
      <c r="BU509" s="29"/>
      <c r="BV509" s="29"/>
      <c r="BW509" s="29"/>
      <c r="BX509" s="29"/>
    </row>
    <row r="510" spans="1:76" x14ac:dyDescent="0.3">
      <c r="A510" s="29"/>
      <c r="B510" s="29"/>
      <c r="C510" s="29"/>
      <c r="D510" s="31"/>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9"/>
      <c r="BR510" s="29"/>
      <c r="BS510" s="29"/>
      <c r="BT510" s="29"/>
      <c r="BU510" s="29"/>
      <c r="BV510" s="29"/>
      <c r="BW510" s="29"/>
      <c r="BX510" s="29"/>
    </row>
    <row r="511" spans="1:76" x14ac:dyDescent="0.3">
      <c r="A511" s="29"/>
      <c r="B511" s="29"/>
      <c r="C511" s="29"/>
      <c r="D511" s="31"/>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c r="BT511" s="29"/>
      <c r="BU511" s="29"/>
      <c r="BV511" s="29"/>
      <c r="BW511" s="29"/>
      <c r="BX511" s="29"/>
    </row>
    <row r="512" spans="1:76" x14ac:dyDescent="0.3">
      <c r="A512" s="29"/>
      <c r="B512" s="29"/>
      <c r="C512" s="29"/>
      <c r="D512" s="31"/>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9"/>
      <c r="BR512" s="29"/>
      <c r="BS512" s="29"/>
      <c r="BT512" s="29"/>
      <c r="BU512" s="29"/>
      <c r="BV512" s="29"/>
      <c r="BW512" s="29"/>
      <c r="BX512" s="29"/>
    </row>
    <row r="513" spans="1:76" x14ac:dyDescent="0.3">
      <c r="A513" s="29"/>
      <c r="B513" s="29"/>
      <c r="C513" s="29"/>
      <c r="D513" s="31"/>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row>
    <row r="514" spans="1:76" x14ac:dyDescent="0.3">
      <c r="A514" s="29"/>
      <c r="B514" s="29"/>
      <c r="C514" s="29"/>
      <c r="D514" s="31"/>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c r="BT514" s="29"/>
      <c r="BU514" s="29"/>
      <c r="BV514" s="29"/>
      <c r="BW514" s="29"/>
      <c r="BX514" s="29"/>
    </row>
    <row r="515" spans="1:76" x14ac:dyDescent="0.3">
      <c r="A515" s="29"/>
      <c r="B515" s="29"/>
      <c r="C515" s="29"/>
      <c r="D515" s="31"/>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9"/>
      <c r="BR515" s="29"/>
      <c r="BS515" s="29"/>
      <c r="BT515" s="29"/>
      <c r="BU515" s="29"/>
      <c r="BV515" s="29"/>
      <c r="BW515" s="29"/>
      <c r="BX515" s="29"/>
    </row>
    <row r="516" spans="1:76" x14ac:dyDescent="0.3">
      <c r="A516" s="29"/>
      <c r="B516" s="29"/>
      <c r="C516" s="29"/>
      <c r="D516" s="31"/>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29"/>
      <c r="BV516" s="29"/>
      <c r="BW516" s="29"/>
      <c r="BX516" s="29"/>
    </row>
    <row r="517" spans="1:76" x14ac:dyDescent="0.3">
      <c r="A517" s="29"/>
      <c r="B517" s="29"/>
      <c r="C517" s="29"/>
      <c r="D517" s="31"/>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c r="BT517" s="29"/>
      <c r="BU517" s="29"/>
      <c r="BV517" s="29"/>
      <c r="BW517" s="29"/>
      <c r="BX517" s="29"/>
    </row>
    <row r="518" spans="1:76" x14ac:dyDescent="0.3">
      <c r="A518" s="29"/>
      <c r="B518" s="29"/>
      <c r="C518" s="29"/>
      <c r="D518" s="31"/>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c r="BT518" s="29"/>
      <c r="BU518" s="29"/>
      <c r="BV518" s="29"/>
      <c r="BW518" s="29"/>
      <c r="BX518" s="29"/>
    </row>
    <row r="519" spans="1:76" x14ac:dyDescent="0.3">
      <c r="A519" s="29"/>
      <c r="B519" s="29"/>
      <c r="C519" s="29"/>
      <c r="D519" s="31"/>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9"/>
      <c r="BR519" s="29"/>
      <c r="BS519" s="29"/>
      <c r="BT519" s="29"/>
      <c r="BU519" s="29"/>
      <c r="BV519" s="29"/>
      <c r="BW519" s="29"/>
      <c r="BX519" s="29"/>
    </row>
    <row r="520" spans="1:76" x14ac:dyDescent="0.3">
      <c r="A520" s="29"/>
      <c r="B520" s="29"/>
      <c r="C520" s="29"/>
      <c r="D520" s="31"/>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c r="BT520" s="29"/>
      <c r="BU520" s="29"/>
      <c r="BV520" s="29"/>
      <c r="BW520" s="29"/>
      <c r="BX520" s="29"/>
    </row>
    <row r="521" spans="1:76" x14ac:dyDescent="0.3">
      <c r="A521" s="29"/>
      <c r="B521" s="29"/>
      <c r="C521" s="29"/>
      <c r="D521" s="31"/>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29"/>
      <c r="BV521" s="29"/>
      <c r="BW521" s="29"/>
      <c r="BX521" s="29"/>
    </row>
    <row r="522" spans="1:76" x14ac:dyDescent="0.3">
      <c r="A522" s="29"/>
      <c r="B522" s="29"/>
      <c r="C522" s="29"/>
      <c r="D522" s="31"/>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29"/>
      <c r="BV522" s="29"/>
      <c r="BW522" s="29"/>
      <c r="BX522" s="29"/>
    </row>
    <row r="523" spans="1:76" x14ac:dyDescent="0.3">
      <c r="A523" s="29"/>
      <c r="B523" s="29"/>
      <c r="C523" s="29"/>
      <c r="D523" s="31"/>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c r="BT523" s="29"/>
      <c r="BU523" s="29"/>
      <c r="BV523" s="29"/>
      <c r="BW523" s="29"/>
      <c r="BX523" s="29"/>
    </row>
    <row r="524" spans="1:76" x14ac:dyDescent="0.3">
      <c r="A524" s="29"/>
      <c r="B524" s="29"/>
      <c r="C524" s="29"/>
      <c r="D524" s="31"/>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c r="BT524" s="29"/>
      <c r="BU524" s="29"/>
      <c r="BV524" s="29"/>
      <c r="BW524" s="29"/>
      <c r="BX524" s="29"/>
    </row>
    <row r="525" spans="1:76" x14ac:dyDescent="0.3">
      <c r="A525" s="29"/>
      <c r="B525" s="29"/>
      <c r="C525" s="29"/>
      <c r="D525" s="31"/>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9"/>
      <c r="BR525" s="29"/>
      <c r="BS525" s="29"/>
      <c r="BT525" s="29"/>
      <c r="BU525" s="29"/>
      <c r="BV525" s="29"/>
      <c r="BW525" s="29"/>
      <c r="BX525" s="29"/>
    </row>
    <row r="526" spans="1:76" x14ac:dyDescent="0.3">
      <c r="A526" s="29"/>
      <c r="B526" s="29"/>
      <c r="C526" s="29"/>
      <c r="D526" s="31"/>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row>
    <row r="527" spans="1:76" x14ac:dyDescent="0.3">
      <c r="A527" s="29"/>
      <c r="B527" s="29"/>
      <c r="C527" s="29"/>
      <c r="D527" s="31"/>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9"/>
      <c r="BR527" s="29"/>
      <c r="BS527" s="29"/>
      <c r="BT527" s="29"/>
      <c r="BU527" s="29"/>
      <c r="BV527" s="29"/>
      <c r="BW527" s="29"/>
      <c r="BX527" s="29"/>
    </row>
    <row r="528" spans="1:76" x14ac:dyDescent="0.3">
      <c r="A528" s="29"/>
      <c r="B528" s="29"/>
      <c r="C528" s="29"/>
      <c r="D528" s="31"/>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c r="BT528" s="29"/>
      <c r="BU528" s="29"/>
      <c r="BV528" s="29"/>
      <c r="BW528" s="29"/>
      <c r="BX528" s="29"/>
    </row>
    <row r="529" spans="1:76" x14ac:dyDescent="0.3">
      <c r="A529" s="29"/>
      <c r="B529" s="29"/>
      <c r="C529" s="29"/>
      <c r="D529" s="31"/>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row>
    <row r="530" spans="1:76" x14ac:dyDescent="0.3">
      <c r="A530" s="29"/>
      <c r="B530" s="29"/>
      <c r="C530" s="29"/>
      <c r="D530" s="31"/>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9"/>
      <c r="BR530" s="29"/>
      <c r="BS530" s="29"/>
      <c r="BT530" s="29"/>
      <c r="BU530" s="29"/>
      <c r="BV530" s="29"/>
      <c r="BW530" s="29"/>
      <c r="BX530" s="29"/>
    </row>
    <row r="531" spans="1:76" x14ac:dyDescent="0.3">
      <c r="A531" s="29"/>
      <c r="B531" s="29"/>
      <c r="C531" s="29"/>
      <c r="D531" s="31"/>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row>
    <row r="532" spans="1:76" x14ac:dyDescent="0.3">
      <c r="A532" s="29"/>
      <c r="B532" s="29"/>
      <c r="C532" s="29"/>
      <c r="D532" s="31"/>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9"/>
      <c r="BR532" s="29"/>
      <c r="BS532" s="29"/>
      <c r="BT532" s="29"/>
      <c r="BU532" s="29"/>
      <c r="BV532" s="29"/>
      <c r="BW532" s="29"/>
      <c r="BX532" s="29"/>
    </row>
    <row r="533" spans="1:76" x14ac:dyDescent="0.3">
      <c r="A533" s="29"/>
      <c r="B533" s="29"/>
      <c r="C533" s="29"/>
      <c r="D533" s="31"/>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9"/>
      <c r="BR533" s="29"/>
      <c r="BS533" s="29"/>
      <c r="BT533" s="29"/>
      <c r="BU533" s="29"/>
      <c r="BV533" s="29"/>
      <c r="BW533" s="29"/>
      <c r="BX533" s="29"/>
    </row>
    <row r="534" spans="1:76" x14ac:dyDescent="0.3">
      <c r="A534" s="29"/>
      <c r="B534" s="29"/>
      <c r="C534" s="29"/>
      <c r="D534" s="31"/>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row>
    <row r="535" spans="1:76" x14ac:dyDescent="0.3">
      <c r="A535" s="29"/>
      <c r="B535" s="29"/>
      <c r="C535" s="29"/>
      <c r="D535" s="31"/>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row>
    <row r="536" spans="1:76" x14ac:dyDescent="0.3">
      <c r="A536" s="29"/>
      <c r="B536" s="29"/>
      <c r="C536" s="29"/>
      <c r="D536" s="31"/>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row>
    <row r="537" spans="1:76" x14ac:dyDescent="0.3">
      <c r="A537" s="29"/>
      <c r="B537" s="29"/>
      <c r="C537" s="29"/>
      <c r="D537" s="31"/>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c r="BT537" s="29"/>
      <c r="BU537" s="29"/>
      <c r="BV537" s="29"/>
      <c r="BW537" s="29"/>
      <c r="BX537" s="29"/>
    </row>
    <row r="538" spans="1:76" x14ac:dyDescent="0.3">
      <c r="A538" s="29"/>
      <c r="B538" s="29"/>
      <c r="C538" s="29"/>
      <c r="D538" s="31"/>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row>
    <row r="539" spans="1:76" x14ac:dyDescent="0.3">
      <c r="A539" s="29"/>
      <c r="B539" s="29"/>
      <c r="C539" s="29"/>
      <c r="D539" s="31"/>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9"/>
      <c r="BR539" s="29"/>
      <c r="BS539" s="29"/>
      <c r="BT539" s="29"/>
      <c r="BU539" s="29"/>
      <c r="BV539" s="29"/>
      <c r="BW539" s="29"/>
      <c r="BX539" s="29"/>
    </row>
    <row r="540" spans="1:76" x14ac:dyDescent="0.3">
      <c r="A540" s="29"/>
      <c r="B540" s="29"/>
      <c r="C540" s="29"/>
      <c r="D540" s="31"/>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9"/>
      <c r="BR540" s="29"/>
      <c r="BS540" s="29"/>
      <c r="BT540" s="29"/>
      <c r="BU540" s="29"/>
      <c r="BV540" s="29"/>
      <c r="BW540" s="29"/>
      <c r="BX540" s="29"/>
    </row>
    <row r="541" spans="1:76" x14ac:dyDescent="0.3">
      <c r="A541" s="29"/>
      <c r="B541" s="29"/>
      <c r="C541" s="29"/>
      <c r="D541" s="31"/>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9"/>
      <c r="BR541" s="29"/>
      <c r="BS541" s="29"/>
      <c r="BT541" s="29"/>
      <c r="BU541" s="29"/>
      <c r="BV541" s="29"/>
      <c r="BW541" s="29"/>
      <c r="BX541" s="29"/>
    </row>
    <row r="542" spans="1:76" x14ac:dyDescent="0.3">
      <c r="A542" s="29"/>
      <c r="B542" s="29"/>
      <c r="C542" s="29"/>
      <c r="D542" s="31"/>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row>
    <row r="543" spans="1:76" x14ac:dyDescent="0.3">
      <c r="A543" s="29"/>
      <c r="B543" s="29"/>
      <c r="C543" s="29"/>
      <c r="D543" s="31"/>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9"/>
      <c r="BR543" s="29"/>
      <c r="BS543" s="29"/>
      <c r="BT543" s="29"/>
      <c r="BU543" s="29"/>
      <c r="BV543" s="29"/>
      <c r="BW543" s="29"/>
      <c r="BX543" s="29"/>
    </row>
    <row r="544" spans="1:76" x14ac:dyDescent="0.3">
      <c r="A544" s="29"/>
      <c r="B544" s="29"/>
      <c r="C544" s="29"/>
      <c r="D544" s="31"/>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c r="BT544" s="29"/>
      <c r="BU544" s="29"/>
      <c r="BV544" s="29"/>
      <c r="BW544" s="29"/>
      <c r="BX544" s="29"/>
    </row>
    <row r="545" spans="1:76" x14ac:dyDescent="0.3">
      <c r="A545" s="29"/>
      <c r="B545" s="29"/>
      <c r="C545" s="29"/>
      <c r="D545" s="31"/>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row>
    <row r="546" spans="1:76" x14ac:dyDescent="0.3">
      <c r="A546" s="29"/>
      <c r="B546" s="29"/>
      <c r="C546" s="29"/>
      <c r="D546" s="31"/>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row>
    <row r="547" spans="1:76" x14ac:dyDescent="0.3">
      <c r="A547" s="29"/>
      <c r="B547" s="29"/>
      <c r="C547" s="29"/>
      <c r="D547" s="31"/>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9"/>
      <c r="BR547" s="29"/>
      <c r="BS547" s="29"/>
      <c r="BT547" s="29"/>
      <c r="BU547" s="29"/>
      <c r="BV547" s="29"/>
      <c r="BW547" s="29"/>
      <c r="BX547" s="29"/>
    </row>
    <row r="548" spans="1:76" x14ac:dyDescent="0.3">
      <c r="A548" s="29"/>
      <c r="B548" s="29"/>
      <c r="C548" s="29"/>
      <c r="D548" s="31"/>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row>
    <row r="549" spans="1:76" x14ac:dyDescent="0.3">
      <c r="A549" s="29"/>
      <c r="B549" s="29"/>
      <c r="C549" s="29"/>
      <c r="D549" s="31"/>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row>
    <row r="550" spans="1:76" x14ac:dyDescent="0.3">
      <c r="A550" s="29"/>
      <c r="B550" s="29"/>
      <c r="C550" s="29"/>
      <c r="D550" s="31"/>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9"/>
      <c r="BR550" s="29"/>
      <c r="BS550" s="29"/>
      <c r="BT550" s="29"/>
      <c r="BU550" s="29"/>
      <c r="BV550" s="29"/>
      <c r="BW550" s="29"/>
      <c r="BX550" s="29"/>
    </row>
    <row r="551" spans="1:76" x14ac:dyDescent="0.3">
      <c r="A551" s="29"/>
      <c r="B551" s="29"/>
      <c r="C551" s="29"/>
      <c r="D551" s="31"/>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row>
    <row r="552" spans="1:76" x14ac:dyDescent="0.3">
      <c r="A552" s="29"/>
      <c r="B552" s="29"/>
      <c r="C552" s="29"/>
      <c r="D552" s="31"/>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row>
    <row r="553" spans="1:76" x14ac:dyDescent="0.3">
      <c r="A553" s="29"/>
      <c r="B553" s="29"/>
      <c r="C553" s="29"/>
      <c r="D553" s="31"/>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9"/>
      <c r="BR553" s="29"/>
      <c r="BS553" s="29"/>
      <c r="BT553" s="29"/>
      <c r="BU553" s="29"/>
      <c r="BV553" s="29"/>
      <c r="BW553" s="29"/>
      <c r="BX553" s="29"/>
    </row>
    <row r="554" spans="1:76" x14ac:dyDescent="0.3">
      <c r="A554" s="29"/>
      <c r="B554" s="29"/>
      <c r="C554" s="29"/>
      <c r="D554" s="31"/>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9"/>
      <c r="BR554" s="29"/>
      <c r="BS554" s="29"/>
      <c r="BT554" s="29"/>
      <c r="BU554" s="29"/>
      <c r="BV554" s="29"/>
      <c r="BW554" s="29"/>
      <c r="BX554" s="29"/>
    </row>
    <row r="555" spans="1:76" x14ac:dyDescent="0.3">
      <c r="A555" s="29"/>
      <c r="B555" s="29"/>
      <c r="C555" s="29"/>
      <c r="D555" s="31"/>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row>
    <row r="556" spans="1:76" x14ac:dyDescent="0.3">
      <c r="A556" s="29"/>
      <c r="B556" s="29"/>
      <c r="C556" s="29"/>
      <c r="D556" s="31"/>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9"/>
      <c r="BR556" s="29"/>
      <c r="BS556" s="29"/>
      <c r="BT556" s="29"/>
      <c r="BU556" s="29"/>
      <c r="BV556" s="29"/>
      <c r="BW556" s="29"/>
      <c r="BX556" s="29"/>
    </row>
    <row r="557" spans="1:76" x14ac:dyDescent="0.3">
      <c r="A557" s="29"/>
      <c r="B557" s="29"/>
      <c r="C557" s="29"/>
      <c r="D557" s="31"/>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c r="BT557" s="29"/>
      <c r="BU557" s="29"/>
      <c r="BV557" s="29"/>
      <c r="BW557" s="29"/>
      <c r="BX557" s="29"/>
    </row>
    <row r="558" spans="1:76" x14ac:dyDescent="0.3">
      <c r="A558" s="29"/>
      <c r="B558" s="29"/>
      <c r="C558" s="29"/>
      <c r="D558" s="31"/>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row>
    <row r="559" spans="1:76" x14ac:dyDescent="0.3">
      <c r="A559" s="29"/>
      <c r="B559" s="29"/>
      <c r="C559" s="29"/>
      <c r="D559" s="31"/>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9"/>
      <c r="BR559" s="29"/>
      <c r="BS559" s="29"/>
      <c r="BT559" s="29"/>
      <c r="BU559" s="29"/>
      <c r="BV559" s="29"/>
      <c r="BW559" s="29"/>
      <c r="BX559" s="29"/>
    </row>
    <row r="560" spans="1:76" x14ac:dyDescent="0.3">
      <c r="A560" s="29"/>
      <c r="B560" s="29"/>
      <c r="C560" s="29"/>
      <c r="D560" s="31"/>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9"/>
      <c r="BR560" s="29"/>
      <c r="BS560" s="29"/>
      <c r="BT560" s="29"/>
      <c r="BU560" s="29"/>
      <c r="BV560" s="29"/>
      <c r="BW560" s="29"/>
      <c r="BX560" s="29"/>
    </row>
    <row r="561" spans="1:76" x14ac:dyDescent="0.3">
      <c r="A561" s="29"/>
      <c r="B561" s="29"/>
      <c r="C561" s="29"/>
      <c r="D561" s="31"/>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9"/>
      <c r="BR561" s="29"/>
      <c r="BS561" s="29"/>
      <c r="BT561" s="29"/>
      <c r="BU561" s="29"/>
      <c r="BV561" s="29"/>
      <c r="BW561" s="29"/>
      <c r="BX561" s="29"/>
    </row>
    <row r="562" spans="1:76" x14ac:dyDescent="0.3">
      <c r="A562" s="29"/>
      <c r="B562" s="29"/>
      <c r="C562" s="29"/>
      <c r="D562" s="31"/>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row>
    <row r="563" spans="1:76" x14ac:dyDescent="0.3">
      <c r="A563" s="29"/>
      <c r="B563" s="29"/>
      <c r="C563" s="29"/>
      <c r="D563" s="31"/>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9"/>
      <c r="BR563" s="29"/>
      <c r="BS563" s="29"/>
      <c r="BT563" s="29"/>
      <c r="BU563" s="29"/>
      <c r="BV563" s="29"/>
      <c r="BW563" s="29"/>
      <c r="BX563" s="29"/>
    </row>
    <row r="564" spans="1:76" x14ac:dyDescent="0.3">
      <c r="A564" s="29"/>
      <c r="B564" s="29"/>
      <c r="C564" s="29"/>
      <c r="D564" s="31"/>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c r="BT564" s="29"/>
      <c r="BU564" s="29"/>
      <c r="BV564" s="29"/>
      <c r="BW564" s="29"/>
      <c r="BX564" s="29"/>
    </row>
    <row r="565" spans="1:76" x14ac:dyDescent="0.3">
      <c r="A565" s="29"/>
      <c r="B565" s="29"/>
      <c r="C565" s="29"/>
      <c r="D565" s="31"/>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c r="BT565" s="29"/>
      <c r="BU565" s="29"/>
      <c r="BV565" s="29"/>
      <c r="BW565" s="29"/>
      <c r="BX565" s="29"/>
    </row>
    <row r="566" spans="1:76" x14ac:dyDescent="0.3">
      <c r="A566" s="29"/>
      <c r="B566" s="29"/>
      <c r="C566" s="29"/>
      <c r="D566" s="31"/>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row>
    <row r="567" spans="1:76" x14ac:dyDescent="0.3">
      <c r="A567" s="29"/>
      <c r="B567" s="29"/>
      <c r="C567" s="29"/>
      <c r="D567" s="31"/>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row>
    <row r="568" spans="1:76" x14ac:dyDescent="0.3">
      <c r="A568" s="29"/>
      <c r="B568" s="29"/>
      <c r="C568" s="29"/>
      <c r="D568" s="31"/>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row>
    <row r="569" spans="1:76" x14ac:dyDescent="0.3">
      <c r="A569" s="29"/>
      <c r="B569" s="29"/>
      <c r="C569" s="29"/>
      <c r="D569" s="31"/>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row>
    <row r="570" spans="1:76" x14ac:dyDescent="0.3">
      <c r="A570" s="29"/>
      <c r="B570" s="29"/>
      <c r="C570" s="29"/>
      <c r="D570" s="31"/>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row>
    <row r="571" spans="1:76" x14ac:dyDescent="0.3">
      <c r="A571" s="29"/>
      <c r="B571" s="29"/>
      <c r="C571" s="29"/>
      <c r="D571" s="31"/>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9"/>
      <c r="BR571" s="29"/>
      <c r="BS571" s="29"/>
      <c r="BT571" s="29"/>
      <c r="BU571" s="29"/>
      <c r="BV571" s="29"/>
      <c r="BW571" s="29"/>
      <c r="BX571" s="29"/>
    </row>
    <row r="572" spans="1:76" x14ac:dyDescent="0.3">
      <c r="A572" s="29"/>
      <c r="B572" s="29"/>
      <c r="C572" s="29"/>
      <c r="D572" s="31"/>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row>
    <row r="573" spans="1:76" x14ac:dyDescent="0.3">
      <c r="A573" s="29"/>
      <c r="B573" s="29"/>
      <c r="C573" s="29"/>
      <c r="D573" s="31"/>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c r="BT573" s="29"/>
      <c r="BU573" s="29"/>
      <c r="BV573" s="29"/>
      <c r="BW573" s="29"/>
      <c r="BX573" s="29"/>
    </row>
    <row r="574" spans="1:76" x14ac:dyDescent="0.3">
      <c r="B574" s="29"/>
      <c r="C574" s="29"/>
      <c r="D574" s="31"/>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29"/>
      <c r="BV574" s="29"/>
      <c r="BW574" s="29"/>
      <c r="BX574" s="29"/>
    </row>
    <row r="575" spans="1:76" x14ac:dyDescent="0.3">
      <c r="B575" s="29"/>
      <c r="C575" s="29"/>
      <c r="D575" s="31"/>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29"/>
      <c r="BV575" s="29"/>
      <c r="BW575" s="29"/>
      <c r="BX575" s="29"/>
    </row>
    <row r="576" spans="1:76" x14ac:dyDescent="0.3">
      <c r="B576" s="29"/>
      <c r="C576" s="29"/>
      <c r="D576" s="31"/>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row>
    <row r="577" spans="2:76" x14ac:dyDescent="0.3">
      <c r="B577" s="29"/>
      <c r="C577" s="29"/>
      <c r="D577" s="31"/>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9"/>
      <c r="BR577" s="29"/>
      <c r="BS577" s="29"/>
      <c r="BT577" s="29"/>
      <c r="BU577" s="29"/>
      <c r="BV577" s="29"/>
      <c r="BW577" s="29"/>
      <c r="BX577" s="29"/>
    </row>
    <row r="578" spans="2:76" x14ac:dyDescent="0.3">
      <c r="B578" s="29"/>
      <c r="C578" s="29"/>
      <c r="D578" s="31"/>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c r="BP578" s="29"/>
      <c r="BQ578" s="29"/>
      <c r="BR578" s="29"/>
      <c r="BS578" s="29"/>
      <c r="BT578" s="29"/>
      <c r="BU578" s="29"/>
      <c r="BV578" s="29"/>
      <c r="BW578" s="29"/>
      <c r="BX578" s="29"/>
    </row>
    <row r="579" spans="2:76" x14ac:dyDescent="0.3">
      <c r="B579" s="29"/>
      <c r="C579" s="29"/>
      <c r="D579" s="31"/>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9"/>
      <c r="BR579" s="29"/>
      <c r="BS579" s="29"/>
      <c r="BT579" s="29"/>
      <c r="BU579" s="29"/>
      <c r="BV579" s="29"/>
      <c r="BW579" s="29"/>
      <c r="BX579" s="29"/>
    </row>
    <row r="580" spans="2:76" x14ac:dyDescent="0.3">
      <c r="B580" s="29"/>
      <c r="C580" s="29"/>
      <c r="D580" s="31"/>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c r="BP580" s="29"/>
      <c r="BQ580" s="29"/>
      <c r="BR580" s="29"/>
      <c r="BS580" s="29"/>
      <c r="BT580" s="29"/>
      <c r="BU580" s="29"/>
      <c r="BV580" s="29"/>
      <c r="BW580" s="29"/>
      <c r="BX580" s="29"/>
    </row>
    <row r="581" spans="2:76" x14ac:dyDescent="0.3">
      <c r="B581" s="29"/>
      <c r="C581" s="29"/>
      <c r="D581" s="31"/>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c r="BP581" s="29"/>
      <c r="BQ581" s="29"/>
      <c r="BR581" s="29"/>
      <c r="BS581" s="29"/>
      <c r="BT581" s="29"/>
      <c r="BU581" s="29"/>
      <c r="BV581" s="29"/>
      <c r="BW581" s="29"/>
      <c r="BX581" s="29"/>
    </row>
    <row r="582" spans="2:76" x14ac:dyDescent="0.3">
      <c r="B582" s="29"/>
      <c r="C582" s="29"/>
      <c r="D582" s="31"/>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row>
    <row r="583" spans="2:76" x14ac:dyDescent="0.3">
      <c r="B583" s="29"/>
      <c r="C583" s="29"/>
      <c r="D583" s="31"/>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c r="BP583" s="29"/>
      <c r="BQ583" s="29"/>
      <c r="BR583" s="29"/>
      <c r="BS583" s="29"/>
      <c r="BT583" s="29"/>
      <c r="BU583" s="29"/>
      <c r="BV583" s="29"/>
      <c r="BW583" s="29"/>
      <c r="BX583" s="29"/>
    </row>
    <row r="584" spans="2:76" x14ac:dyDescent="0.3">
      <c r="B584" s="29"/>
      <c r="C584" s="29"/>
      <c r="D584" s="31"/>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c r="BP584" s="29"/>
      <c r="BQ584" s="29"/>
      <c r="BR584" s="29"/>
      <c r="BS584" s="29"/>
      <c r="BT584" s="29"/>
      <c r="BU584" s="29"/>
      <c r="BV584" s="29"/>
      <c r="BW584" s="29"/>
      <c r="BX584" s="29"/>
    </row>
    <row r="585" spans="2:76" x14ac:dyDescent="0.3">
      <c r="B585" s="29"/>
      <c r="C585" s="29"/>
      <c r="D585" s="31"/>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row>
    <row r="586" spans="2:76" x14ac:dyDescent="0.3">
      <c r="B586" s="29"/>
      <c r="C586" s="29"/>
      <c r="D586" s="31"/>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c r="BP586" s="29"/>
      <c r="BQ586" s="29"/>
      <c r="BR586" s="29"/>
      <c r="BS586" s="29"/>
      <c r="BT586" s="29"/>
      <c r="BU586" s="29"/>
      <c r="BV586" s="29"/>
      <c r="BW586" s="29"/>
      <c r="BX586" s="29"/>
    </row>
    <row r="587" spans="2:76" x14ac:dyDescent="0.3">
      <c r="B587" s="29"/>
      <c r="C587" s="29"/>
      <c r="D587" s="31"/>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c r="BP587" s="29"/>
      <c r="BQ587" s="29"/>
      <c r="BR587" s="29"/>
      <c r="BS587" s="29"/>
      <c r="BT587" s="29"/>
      <c r="BU587" s="29"/>
      <c r="BV587" s="29"/>
      <c r="BW587" s="29"/>
      <c r="BX587" s="29"/>
    </row>
    <row r="588" spans="2:76" x14ac:dyDescent="0.3">
      <c r="B588" s="29"/>
      <c r="C588" s="29"/>
      <c r="D588" s="31"/>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row>
    <row r="589" spans="2:76" x14ac:dyDescent="0.3">
      <c r="B589" s="29"/>
      <c r="C589" s="29"/>
      <c r="D589" s="31"/>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c r="BP589" s="29"/>
      <c r="BQ589" s="29"/>
      <c r="BR589" s="29"/>
      <c r="BS589" s="29"/>
      <c r="BT589" s="29"/>
      <c r="BU589" s="29"/>
      <c r="BV589" s="29"/>
      <c r="BW589" s="29"/>
      <c r="BX589" s="29"/>
    </row>
    <row r="590" spans="2:76" x14ac:dyDescent="0.3">
      <c r="B590" s="29"/>
      <c r="C590" s="29"/>
      <c r="D590" s="31"/>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c r="BP590" s="29"/>
      <c r="BQ590" s="29"/>
      <c r="BR590" s="29"/>
      <c r="BS590" s="29"/>
      <c r="BT590" s="29"/>
      <c r="BU590" s="29"/>
      <c r="BV590" s="29"/>
      <c r="BW590" s="29"/>
      <c r="BX590" s="29"/>
    </row>
    <row r="591" spans="2:76" x14ac:dyDescent="0.3">
      <c r="B591" s="29"/>
      <c r="C591" s="29"/>
      <c r="D591" s="31"/>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c r="BP591" s="29"/>
      <c r="BQ591" s="29"/>
      <c r="BR591" s="29"/>
      <c r="BS591" s="29"/>
      <c r="BT591" s="29"/>
      <c r="BU591" s="29"/>
      <c r="BV591" s="29"/>
      <c r="BW591" s="29"/>
      <c r="BX591" s="29"/>
    </row>
    <row r="592" spans="2:76" x14ac:dyDescent="0.3">
      <c r="B592" s="29"/>
      <c r="C592" s="29"/>
      <c r="D592" s="31"/>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row>
    <row r="593" spans="2:76" x14ac:dyDescent="0.3">
      <c r="B593" s="29"/>
      <c r="C593" s="29"/>
      <c r="D593" s="31"/>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row>
    <row r="594" spans="2:76" x14ac:dyDescent="0.3">
      <c r="B594" s="29"/>
      <c r="C594" s="29"/>
      <c r="D594" s="31"/>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29"/>
      <c r="BV594" s="29"/>
      <c r="BW594" s="29"/>
      <c r="BX594" s="29"/>
    </row>
    <row r="595" spans="2:76" x14ac:dyDescent="0.3">
      <c r="B595" s="29"/>
      <c r="C595" s="29"/>
      <c r="D595" s="31"/>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row>
    <row r="596" spans="2:76" x14ac:dyDescent="0.3">
      <c r="B596" s="29"/>
      <c r="C596" s="29"/>
      <c r="D596" s="31"/>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row>
    <row r="597" spans="2:76" x14ac:dyDescent="0.3">
      <c r="B597" s="29"/>
      <c r="C597" s="29"/>
      <c r="D597" s="31"/>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row>
    <row r="598" spans="2:76" x14ac:dyDescent="0.3">
      <c r="B598" s="29"/>
      <c r="C598" s="29"/>
      <c r="D598" s="31"/>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c r="BP598" s="29"/>
      <c r="BQ598" s="29"/>
      <c r="BR598" s="29"/>
      <c r="BS598" s="29"/>
      <c r="BT598" s="29"/>
      <c r="BU598" s="29"/>
      <c r="BV598" s="29"/>
      <c r="BW598" s="29"/>
      <c r="BX598" s="29"/>
    </row>
    <row r="599" spans="2:76" x14ac:dyDescent="0.3">
      <c r="B599" s="29"/>
      <c r="C599" s="29"/>
      <c r="D599" s="31"/>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c r="BP599" s="29"/>
      <c r="BQ599" s="29"/>
      <c r="BR599" s="29"/>
      <c r="BS599" s="29"/>
      <c r="BT599" s="29"/>
      <c r="BU599" s="29"/>
      <c r="BV599" s="29"/>
      <c r="BW599" s="29"/>
      <c r="BX599" s="29"/>
    </row>
    <row r="600" spans="2:76" x14ac:dyDescent="0.3">
      <c r="B600" s="29"/>
      <c r="C600" s="29"/>
      <c r="D600" s="31"/>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row>
    <row r="601" spans="2:76" x14ac:dyDescent="0.3">
      <c r="B601" s="29"/>
      <c r="C601" s="29"/>
      <c r="D601" s="31"/>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c r="BP601" s="29"/>
      <c r="BQ601" s="29"/>
      <c r="BR601" s="29"/>
      <c r="BS601" s="29"/>
      <c r="BT601" s="29"/>
      <c r="BU601" s="29"/>
      <c r="BV601" s="29"/>
      <c r="BW601" s="29"/>
      <c r="BX601" s="29"/>
    </row>
    <row r="602" spans="2:76" x14ac:dyDescent="0.3">
      <c r="B602" s="29"/>
      <c r="C602" s="29"/>
      <c r="D602" s="31"/>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c r="BP602" s="29"/>
      <c r="BQ602" s="29"/>
      <c r="BR602" s="29"/>
      <c r="BS602" s="29"/>
      <c r="BT602" s="29"/>
      <c r="BU602" s="29"/>
      <c r="BV602" s="29"/>
      <c r="BW602" s="29"/>
      <c r="BX602" s="29"/>
    </row>
    <row r="603" spans="2:76" x14ac:dyDescent="0.3">
      <c r="B603" s="29"/>
      <c r="C603" s="29"/>
      <c r="D603" s="31"/>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c r="BP603" s="29"/>
      <c r="BQ603" s="29"/>
      <c r="BR603" s="29"/>
      <c r="BS603" s="29"/>
      <c r="BT603" s="29"/>
      <c r="BU603" s="29"/>
      <c r="BV603" s="29"/>
      <c r="BW603" s="29"/>
      <c r="BX603" s="29"/>
    </row>
    <row r="604" spans="2:76" x14ac:dyDescent="0.3">
      <c r="B604" s="29"/>
      <c r="C604" s="29"/>
      <c r="D604" s="31"/>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row>
    <row r="605" spans="2:76" x14ac:dyDescent="0.3">
      <c r="B605" s="29"/>
      <c r="C605" s="29"/>
      <c r="D605" s="31"/>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c r="BP605" s="29"/>
      <c r="BQ605" s="29"/>
      <c r="BR605" s="29"/>
      <c r="BS605" s="29"/>
      <c r="BT605" s="29"/>
      <c r="BU605" s="29"/>
      <c r="BV605" s="29"/>
      <c r="BW605" s="29"/>
      <c r="BX605" s="29"/>
    </row>
    <row r="606" spans="2:76" x14ac:dyDescent="0.3">
      <c r="B606" s="29"/>
      <c r="C606" s="29"/>
      <c r="D606" s="31"/>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c r="BP606" s="29"/>
      <c r="BQ606" s="29"/>
      <c r="BR606" s="29"/>
      <c r="BS606" s="29"/>
      <c r="BT606" s="29"/>
      <c r="BU606" s="29"/>
      <c r="BV606" s="29"/>
      <c r="BW606" s="29"/>
      <c r="BX606" s="29"/>
    </row>
    <row r="607" spans="2:76" x14ac:dyDescent="0.3">
      <c r="B607" s="29"/>
      <c r="C607" s="29"/>
      <c r="D607" s="31"/>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row>
    <row r="608" spans="2:76" x14ac:dyDescent="0.3">
      <c r="B608" s="29"/>
      <c r="C608" s="29"/>
      <c r="D608" s="31"/>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c r="BP608" s="29"/>
      <c r="BQ608" s="29"/>
      <c r="BR608" s="29"/>
      <c r="BS608" s="29"/>
      <c r="BT608" s="29"/>
      <c r="BU608" s="29"/>
      <c r="BV608" s="29"/>
      <c r="BW608" s="29"/>
      <c r="BX608" s="29"/>
    </row>
    <row r="609" spans="2:76" x14ac:dyDescent="0.3">
      <c r="B609" s="29"/>
      <c r="C609" s="29"/>
      <c r="D609" s="31"/>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row>
    <row r="610" spans="2:76" x14ac:dyDescent="0.3">
      <c r="B610" s="29"/>
      <c r="C610" s="29"/>
      <c r="D610" s="31"/>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9"/>
      <c r="BR610" s="29"/>
      <c r="BS610" s="29"/>
      <c r="BT610" s="29"/>
      <c r="BU610" s="29"/>
      <c r="BV610" s="29"/>
      <c r="BW610" s="29"/>
      <c r="BX610" s="29"/>
    </row>
    <row r="611" spans="2:76" x14ac:dyDescent="0.3">
      <c r="B611" s="29"/>
      <c r="C611" s="29"/>
      <c r="D611" s="31"/>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row>
    <row r="612" spans="2:76" x14ac:dyDescent="0.3">
      <c r="B612" s="29"/>
      <c r="C612" s="29"/>
      <c r="D612" s="31"/>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9"/>
      <c r="BR612" s="29"/>
      <c r="BS612" s="29"/>
      <c r="BT612" s="29"/>
      <c r="BU612" s="29"/>
      <c r="BV612" s="29"/>
      <c r="BW612" s="29"/>
      <c r="BX612" s="29"/>
    </row>
    <row r="613" spans="2:76" x14ac:dyDescent="0.3">
      <c r="B613" s="29"/>
      <c r="C613" s="29"/>
      <c r="D613" s="31"/>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c r="BP613" s="29"/>
      <c r="BQ613" s="29"/>
      <c r="BR613" s="29"/>
      <c r="BS613" s="29"/>
      <c r="BT613" s="29"/>
      <c r="BU613" s="29"/>
      <c r="BV613" s="29"/>
      <c r="BW613" s="29"/>
      <c r="BX613" s="29"/>
    </row>
    <row r="614" spans="2:76" x14ac:dyDescent="0.3">
      <c r="B614" s="29"/>
      <c r="C614" s="29"/>
      <c r="D614" s="31"/>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row>
    <row r="615" spans="2:76" x14ac:dyDescent="0.3">
      <c r="B615" s="29"/>
      <c r="C615" s="29"/>
      <c r="D615" s="31"/>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row>
    <row r="616" spans="2:76" x14ac:dyDescent="0.3">
      <c r="B616" s="29"/>
      <c r="C616" s="29"/>
      <c r="D616" s="31"/>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row>
    <row r="617" spans="2:76" x14ac:dyDescent="0.3">
      <c r="B617" s="29"/>
      <c r="C617" s="29"/>
      <c r="D617" s="31"/>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c r="BP617" s="29"/>
      <c r="BQ617" s="29"/>
      <c r="BR617" s="29"/>
      <c r="BS617" s="29"/>
      <c r="BT617" s="29"/>
      <c r="BU617" s="29"/>
      <c r="BV617" s="29"/>
      <c r="BW617" s="29"/>
      <c r="BX617" s="29"/>
    </row>
    <row r="618" spans="2:76" x14ac:dyDescent="0.3">
      <c r="B618" s="29"/>
      <c r="C618" s="29"/>
      <c r="D618" s="31"/>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9"/>
      <c r="BR618" s="29"/>
      <c r="BS618" s="29"/>
      <c r="BT618" s="29"/>
      <c r="BU618" s="29"/>
      <c r="BV618" s="29"/>
      <c r="BW618" s="29"/>
      <c r="BX618" s="29"/>
    </row>
    <row r="619" spans="2:76" x14ac:dyDescent="0.3">
      <c r="B619" s="29"/>
      <c r="C619" s="29"/>
      <c r="D619" s="31"/>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29"/>
      <c r="BV619" s="29"/>
      <c r="BW619" s="29"/>
      <c r="BX619" s="29"/>
    </row>
    <row r="620" spans="2:76" x14ac:dyDescent="0.3">
      <c r="B620" s="29"/>
      <c r="C620" s="29"/>
      <c r="D620" s="31"/>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T620" s="29"/>
      <c r="BU620" s="29"/>
      <c r="BV620" s="29"/>
      <c r="BW620" s="29"/>
      <c r="BX620" s="29"/>
    </row>
    <row r="621" spans="2:76" x14ac:dyDescent="0.3">
      <c r="B621" s="29"/>
      <c r="C621" s="29"/>
      <c r="D621" s="31"/>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row>
    <row r="622" spans="2:76" x14ac:dyDescent="0.3">
      <c r="B622" s="29"/>
      <c r="C622" s="29"/>
      <c r="D622" s="31"/>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29"/>
      <c r="BX622" s="29"/>
    </row>
    <row r="623" spans="2:76" x14ac:dyDescent="0.3">
      <c r="B623" s="29"/>
      <c r="C623" s="29"/>
      <c r="D623" s="31"/>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9"/>
      <c r="BR623" s="29"/>
      <c r="BS623" s="29"/>
      <c r="BT623" s="29"/>
      <c r="BU623" s="29"/>
      <c r="BV623" s="29"/>
      <c r="BW623" s="29"/>
      <c r="BX623" s="29"/>
    </row>
    <row r="624" spans="2:76" x14ac:dyDescent="0.3">
      <c r="B624" s="29"/>
      <c r="C624" s="29"/>
      <c r="D624" s="31"/>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9"/>
      <c r="BR624" s="29"/>
      <c r="BS624" s="29"/>
      <c r="BT624" s="29"/>
      <c r="BU624" s="29"/>
      <c r="BV624" s="29"/>
      <c r="BW624" s="29"/>
      <c r="BX624" s="29"/>
    </row>
    <row r="625" spans="2:76" x14ac:dyDescent="0.3">
      <c r="B625" s="29"/>
      <c r="C625" s="29"/>
      <c r="D625" s="31"/>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row>
    <row r="626" spans="2:76" x14ac:dyDescent="0.3">
      <c r="B626" s="29"/>
      <c r="C626" s="29"/>
      <c r="D626" s="31"/>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row>
    <row r="627" spans="2:76" x14ac:dyDescent="0.3">
      <c r="B627" s="29"/>
      <c r="C627" s="29"/>
      <c r="D627" s="31"/>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row>
    <row r="628" spans="2:76" x14ac:dyDescent="0.3">
      <c r="B628" s="29"/>
      <c r="C628" s="29"/>
      <c r="D628" s="31"/>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29"/>
      <c r="BX628" s="29"/>
    </row>
    <row r="629" spans="2:76" x14ac:dyDescent="0.3">
      <c r="B629" s="29"/>
      <c r="C629" s="29"/>
      <c r="D629" s="31"/>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9"/>
      <c r="BR629" s="29"/>
      <c r="BS629" s="29"/>
      <c r="BT629" s="29"/>
      <c r="BU629" s="29"/>
      <c r="BV629" s="29"/>
      <c r="BW629" s="29"/>
      <c r="BX629" s="29"/>
    </row>
    <row r="630" spans="2:76" x14ac:dyDescent="0.3">
      <c r="B630" s="29"/>
      <c r="C630" s="29"/>
      <c r="D630" s="31"/>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row>
    <row r="631" spans="2:76" x14ac:dyDescent="0.3">
      <c r="B631" s="29"/>
      <c r="C631" s="29"/>
      <c r="D631" s="31"/>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row>
    <row r="632" spans="2:76" x14ac:dyDescent="0.3">
      <c r="B632" s="29"/>
      <c r="C632" s="29"/>
      <c r="D632" s="31"/>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row>
    <row r="633" spans="2:76" x14ac:dyDescent="0.3">
      <c r="B633" s="29"/>
      <c r="C633" s="29"/>
      <c r="D633" s="31"/>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9"/>
      <c r="BR633" s="29"/>
      <c r="BS633" s="29"/>
      <c r="BT633" s="29"/>
      <c r="BU633" s="29"/>
      <c r="BV633" s="29"/>
      <c r="BW633" s="29"/>
      <c r="BX633" s="29"/>
    </row>
    <row r="634" spans="2:76" x14ac:dyDescent="0.3">
      <c r="B634" s="29"/>
      <c r="C634" s="29"/>
      <c r="D634" s="31"/>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9"/>
      <c r="BR634" s="29"/>
      <c r="BS634" s="29"/>
      <c r="BT634" s="29"/>
      <c r="BU634" s="29"/>
      <c r="BV634" s="29"/>
      <c r="BW634" s="29"/>
      <c r="BX634" s="29"/>
    </row>
    <row r="635" spans="2:76" x14ac:dyDescent="0.3">
      <c r="B635" s="29"/>
      <c r="C635" s="29"/>
      <c r="D635" s="31"/>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c r="BP635" s="29"/>
      <c r="BQ635" s="29"/>
      <c r="BR635" s="29"/>
      <c r="BS635" s="29"/>
      <c r="BT635" s="29"/>
      <c r="BU635" s="29"/>
      <c r="BV635" s="29"/>
      <c r="BW635" s="29"/>
      <c r="BX635" s="29"/>
    </row>
    <row r="636" spans="2:76" x14ac:dyDescent="0.3">
      <c r="B636" s="29"/>
      <c r="C636" s="29"/>
      <c r="D636" s="31"/>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9"/>
      <c r="BR636" s="29"/>
      <c r="BS636" s="29"/>
      <c r="BT636" s="29"/>
      <c r="BU636" s="29"/>
      <c r="BV636" s="29"/>
      <c r="BW636" s="29"/>
      <c r="BX636" s="29"/>
    </row>
    <row r="637" spans="2:76" x14ac:dyDescent="0.3">
      <c r="B637" s="29"/>
      <c r="C637" s="29"/>
      <c r="D637" s="31"/>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9"/>
      <c r="BR637" s="29"/>
      <c r="BS637" s="29"/>
      <c r="BT637" s="29"/>
      <c r="BU637" s="29"/>
      <c r="BV637" s="29"/>
      <c r="BW637" s="29"/>
      <c r="BX637" s="29"/>
    </row>
    <row r="638" spans="2:76" x14ac:dyDescent="0.3">
      <c r="B638" s="29"/>
      <c r="C638" s="29"/>
      <c r="D638" s="31"/>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9"/>
      <c r="BR638" s="29"/>
      <c r="BS638" s="29"/>
      <c r="BT638" s="29"/>
      <c r="BU638" s="29"/>
      <c r="BV638" s="29"/>
      <c r="BW638" s="29"/>
      <c r="BX638" s="29"/>
    </row>
    <row r="639" spans="2:76" x14ac:dyDescent="0.3">
      <c r="B639" s="29"/>
      <c r="C639" s="29"/>
      <c r="D639" s="31"/>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row>
    <row r="640" spans="2:76" x14ac:dyDescent="0.3">
      <c r="B640" s="29"/>
      <c r="C640" s="29"/>
      <c r="D640" s="31"/>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9"/>
      <c r="BR640" s="29"/>
      <c r="BS640" s="29"/>
      <c r="BT640" s="29"/>
      <c r="BU640" s="29"/>
      <c r="BV640" s="29"/>
      <c r="BW640" s="29"/>
      <c r="BX640" s="29"/>
    </row>
    <row r="641" spans="2:76" x14ac:dyDescent="0.3">
      <c r="B641" s="29"/>
      <c r="C641" s="29"/>
      <c r="D641" s="31"/>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9"/>
      <c r="BR641" s="29"/>
      <c r="BS641" s="29"/>
      <c r="BT641" s="29"/>
      <c r="BU641" s="29"/>
      <c r="BV641" s="29"/>
      <c r="BW641" s="29"/>
      <c r="BX641" s="29"/>
    </row>
    <row r="642" spans="2:76" x14ac:dyDescent="0.3">
      <c r="B642" s="29"/>
      <c r="C642" s="29"/>
      <c r="D642" s="31"/>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9"/>
      <c r="BR642" s="29"/>
      <c r="BS642" s="29"/>
      <c r="BT642" s="29"/>
      <c r="BU642" s="29"/>
      <c r="BV642" s="29"/>
      <c r="BW642" s="29"/>
      <c r="BX642" s="29"/>
    </row>
    <row r="643" spans="2:76" x14ac:dyDescent="0.3">
      <c r="B643" s="29"/>
      <c r="C643" s="29"/>
      <c r="D643" s="31"/>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row>
    <row r="644" spans="2:76" x14ac:dyDescent="0.3">
      <c r="B644" s="29"/>
      <c r="C644" s="29"/>
      <c r="D644" s="31"/>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row>
    <row r="645" spans="2:76" x14ac:dyDescent="0.3">
      <c r="B645" s="29"/>
      <c r="C645" s="29"/>
      <c r="D645" s="31"/>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9"/>
      <c r="BR645" s="29"/>
      <c r="BS645" s="29"/>
      <c r="BT645" s="29"/>
      <c r="BU645" s="29"/>
      <c r="BV645" s="29"/>
      <c r="BW645" s="29"/>
      <c r="BX645" s="29"/>
    </row>
    <row r="646" spans="2:76" x14ac:dyDescent="0.3">
      <c r="B646" s="29"/>
      <c r="C646" s="29"/>
      <c r="D646" s="31"/>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9"/>
      <c r="BR646" s="29"/>
      <c r="BS646" s="29"/>
      <c r="BT646" s="29"/>
      <c r="BU646" s="29"/>
      <c r="BV646" s="29"/>
      <c r="BW646" s="29"/>
      <c r="BX646" s="29"/>
    </row>
    <row r="647" spans="2:76" x14ac:dyDescent="0.3">
      <c r="B647" s="29"/>
      <c r="C647" s="29"/>
      <c r="D647" s="31"/>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row>
    <row r="648" spans="2:76" x14ac:dyDescent="0.3">
      <c r="B648" s="29"/>
      <c r="C648" s="29"/>
      <c r="D648" s="31"/>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29"/>
      <c r="BV648" s="29"/>
      <c r="BW648" s="29"/>
      <c r="BX648" s="29"/>
    </row>
    <row r="649" spans="2:76" x14ac:dyDescent="0.3">
      <c r="B649" s="29"/>
      <c r="C649" s="29"/>
      <c r="D649" s="31"/>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9"/>
      <c r="BR649" s="29"/>
      <c r="BS649" s="29"/>
      <c r="BT649" s="29"/>
      <c r="BU649" s="29"/>
      <c r="BV649" s="29"/>
      <c r="BW649" s="29"/>
      <c r="BX649" s="29"/>
    </row>
    <row r="650" spans="2:76" x14ac:dyDescent="0.3">
      <c r="B650" s="29"/>
      <c r="C650" s="29"/>
      <c r="D650" s="31"/>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9"/>
      <c r="BR650" s="29"/>
      <c r="BS650" s="29"/>
      <c r="BT650" s="29"/>
      <c r="BU650" s="29"/>
      <c r="BV650" s="29"/>
      <c r="BW650" s="29"/>
      <c r="BX650" s="29"/>
    </row>
    <row r="651" spans="2:76" x14ac:dyDescent="0.3">
      <c r="B651" s="29"/>
      <c r="C651" s="29"/>
      <c r="D651" s="31"/>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29"/>
      <c r="BV651" s="29"/>
      <c r="BW651" s="29"/>
      <c r="BX651" s="29"/>
    </row>
    <row r="652" spans="2:76" x14ac:dyDescent="0.3">
      <c r="B652" s="29"/>
      <c r="C652" s="29"/>
      <c r="D652" s="31"/>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29"/>
      <c r="BV652" s="29"/>
      <c r="BW652" s="29"/>
      <c r="BX652" s="29"/>
    </row>
    <row r="653" spans="2:76" x14ac:dyDescent="0.3">
      <c r="B653" s="29"/>
      <c r="C653" s="29"/>
      <c r="D653" s="31"/>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9"/>
      <c r="BR653" s="29"/>
      <c r="BS653" s="29"/>
      <c r="BT653" s="29"/>
      <c r="BU653" s="29"/>
      <c r="BV653" s="29"/>
      <c r="BW653" s="29"/>
      <c r="BX653" s="29"/>
    </row>
    <row r="654" spans="2:76" x14ac:dyDescent="0.3">
      <c r="B654" s="29"/>
      <c r="C654" s="29"/>
      <c r="D654" s="31"/>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9"/>
      <c r="BR654" s="29"/>
      <c r="BS654" s="29"/>
      <c r="BT654" s="29"/>
      <c r="BU654" s="29"/>
      <c r="BV654" s="29"/>
      <c r="BW654" s="29"/>
      <c r="BX654" s="29"/>
    </row>
    <row r="655" spans="2:76" x14ac:dyDescent="0.3">
      <c r="B655" s="29"/>
      <c r="C655" s="29"/>
      <c r="D655" s="31"/>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c r="BP655" s="29"/>
      <c r="BQ655" s="29"/>
      <c r="BR655" s="29"/>
      <c r="BS655" s="29"/>
      <c r="BT655" s="29"/>
      <c r="BU655" s="29"/>
      <c r="BV655" s="29"/>
      <c r="BW655" s="29"/>
      <c r="BX655" s="29"/>
    </row>
    <row r="656" spans="2:76" x14ac:dyDescent="0.3">
      <c r="B656" s="29"/>
      <c r="C656" s="29"/>
      <c r="D656" s="31"/>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row>
    <row r="657" spans="2:76" x14ac:dyDescent="0.3">
      <c r="B657" s="29"/>
      <c r="C657" s="29"/>
      <c r="D657" s="31"/>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row>
    <row r="658" spans="2:76" x14ac:dyDescent="0.3">
      <c r="B658" s="29"/>
      <c r="C658" s="29"/>
      <c r="D658" s="31"/>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row>
    <row r="659" spans="2:76" x14ac:dyDescent="0.3">
      <c r="B659" s="29"/>
      <c r="C659" s="29"/>
      <c r="D659" s="31"/>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9"/>
      <c r="BR659" s="29"/>
      <c r="BS659" s="29"/>
      <c r="BT659" s="29"/>
      <c r="BU659" s="29"/>
      <c r="BV659" s="29"/>
      <c r="BW659" s="29"/>
      <c r="BX659" s="29"/>
    </row>
    <row r="660" spans="2:76" x14ac:dyDescent="0.3">
      <c r="B660" s="29"/>
      <c r="C660" s="29"/>
      <c r="D660" s="31"/>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29"/>
      <c r="BX660" s="29"/>
    </row>
    <row r="661" spans="2:76" x14ac:dyDescent="0.3">
      <c r="B661" s="29"/>
      <c r="C661" s="29"/>
      <c r="D661" s="31"/>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9"/>
      <c r="BR661" s="29"/>
      <c r="BS661" s="29"/>
      <c r="BT661" s="29"/>
      <c r="BU661" s="29"/>
      <c r="BV661" s="29"/>
      <c r="BW661" s="29"/>
      <c r="BX661" s="29"/>
    </row>
  </sheetData>
  <sheetProtection selectLockedCells="1" selectUnlockedCells="1"/>
  <protectedRanges>
    <protectedRange sqref="F13 F15 F18 F23 F25 F28 F35 F37 F40" name="Plage1"/>
  </protectedRanges>
  <mergeCells count="51">
    <mergeCell ref="C40:D40"/>
    <mergeCell ref="F40:O40"/>
    <mergeCell ref="B5:D5"/>
    <mergeCell ref="F25:O26"/>
    <mergeCell ref="F15:O16"/>
    <mergeCell ref="F37:O38"/>
    <mergeCell ref="B33:D34"/>
    <mergeCell ref="F33:O34"/>
    <mergeCell ref="C35:D35"/>
    <mergeCell ref="F35:O35"/>
    <mergeCell ref="C37:D37"/>
    <mergeCell ref="C26:D26"/>
    <mergeCell ref="F28:O28"/>
    <mergeCell ref="B21:D22"/>
    <mergeCell ref="C25:D25"/>
    <mergeCell ref="F24:O24"/>
    <mergeCell ref="B24:D24"/>
    <mergeCell ref="B7:D7"/>
    <mergeCell ref="F7:O7"/>
    <mergeCell ref="C13:D13"/>
    <mergeCell ref="C15:D15"/>
    <mergeCell ref="F11:O12"/>
    <mergeCell ref="B11:D12"/>
    <mergeCell ref="B9:D9"/>
    <mergeCell ref="B14:D14"/>
    <mergeCell ref="F14:O14"/>
    <mergeCell ref="F9:H9"/>
    <mergeCell ref="K9:O9"/>
    <mergeCell ref="B39:D39"/>
    <mergeCell ref="B27:D27"/>
    <mergeCell ref="C28:D28"/>
    <mergeCell ref="C38:D38"/>
    <mergeCell ref="B36:D36"/>
    <mergeCell ref="R10:U13"/>
    <mergeCell ref="F27:O27"/>
    <mergeCell ref="F39:O39"/>
    <mergeCell ref="F21:O22"/>
    <mergeCell ref="F23:O23"/>
    <mergeCell ref="C1:O2"/>
    <mergeCell ref="A1:B2"/>
    <mergeCell ref="B17:D17"/>
    <mergeCell ref="C16:D16"/>
    <mergeCell ref="C23:D23"/>
    <mergeCell ref="F13:O13"/>
    <mergeCell ref="F18:O18"/>
    <mergeCell ref="F17:O17"/>
    <mergeCell ref="C18:D18"/>
    <mergeCell ref="L4:O4"/>
    <mergeCell ref="F4:I4"/>
    <mergeCell ref="L5:O5"/>
    <mergeCell ref="F5:I5"/>
  </mergeCells>
  <printOptions horizontalCentered="1" verticalCentered="1"/>
  <pageMargins left="0.51181102362204722" right="0.27559055118110237" top="0.23622047244094491" bottom="0.55118110236220474" header="0.27559055118110237" footer="0.35433070866141736"/>
  <pageSetup paperSize="9" scale="70" orientation="portrait" r:id="rId1"/>
  <headerFooter>
    <oddFooter>&amp;CAcadémie de Versailles - CAP Equipier Polyvalent du Commerce - Bertrand CHAPEL IEN Economie-gestion &amp;RSession 2023</oddFooter>
  </headerFooter>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3:A5"/>
  <sheetViews>
    <sheetView workbookViewId="0">
      <selection activeCell="H8" sqref="H8"/>
    </sheetView>
  </sheetViews>
  <sheetFormatPr baseColWidth="10" defaultRowHeight="14.4" x14ac:dyDescent="0.3"/>
  <sheetData>
    <row r="3" spans="1:1" x14ac:dyDescent="0.3">
      <c r="A3" t="s">
        <v>165</v>
      </c>
    </row>
    <row r="4" spans="1:1" x14ac:dyDescent="0.3">
      <c r="A4" t="s">
        <v>166</v>
      </c>
    </row>
    <row r="5" spans="1:1" x14ac:dyDescent="0.3">
      <c r="A5" t="s">
        <v>167</v>
      </c>
    </row>
  </sheetData>
  <sheetProtection password="CF3B" sheet="1" objects="1" scenarios="1" selectLockedCell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B1:P60"/>
  <sheetViews>
    <sheetView zoomScale="130" zoomScaleNormal="130" workbookViewId="0">
      <selection activeCell="B1" sqref="B1:P2"/>
    </sheetView>
  </sheetViews>
  <sheetFormatPr baseColWidth="10" defaultRowHeight="14.4" x14ac:dyDescent="0.3"/>
  <cols>
    <col min="1" max="1" width="1.19921875" customWidth="1"/>
    <col min="2" max="2" width="9.796875" customWidth="1"/>
    <col min="3" max="4" width="12.5" customWidth="1"/>
    <col min="5" max="5" width="5.5" customWidth="1"/>
    <col min="6" max="6" width="4.19921875" customWidth="1"/>
    <col min="7" max="7" width="5.5" customWidth="1"/>
    <col min="8" max="8" width="5" customWidth="1"/>
    <col min="9" max="10" width="0.5" customWidth="1"/>
    <col min="11" max="11" width="3.796875" customWidth="1"/>
    <col min="12" max="12" width="7.5" customWidth="1"/>
    <col min="13" max="13" width="8.19921875" customWidth="1"/>
    <col min="14" max="14" width="4.5" customWidth="1"/>
    <col min="15" max="15" width="1.19921875" customWidth="1"/>
    <col min="16" max="16" width="2" customWidth="1"/>
  </cols>
  <sheetData>
    <row r="1" spans="2:16" x14ac:dyDescent="0.3">
      <c r="B1" s="822"/>
      <c r="C1" s="822"/>
      <c r="D1" s="822"/>
      <c r="E1" s="822"/>
      <c r="F1" s="822"/>
      <c r="G1" s="822"/>
      <c r="H1" s="822"/>
      <c r="I1" s="822"/>
      <c r="J1" s="822"/>
      <c r="K1" s="822"/>
      <c r="L1" s="822"/>
      <c r="M1" s="822"/>
      <c r="N1" s="822"/>
      <c r="O1" s="822"/>
      <c r="P1" s="822"/>
    </row>
    <row r="2" spans="2:16" x14ac:dyDescent="0.3">
      <c r="B2" s="822"/>
      <c r="C2" s="822"/>
      <c r="D2" s="822"/>
      <c r="E2" s="822"/>
      <c r="F2" s="822"/>
      <c r="G2" s="822"/>
      <c r="H2" s="822"/>
      <c r="I2" s="822"/>
      <c r="J2" s="822"/>
      <c r="K2" s="822"/>
      <c r="L2" s="822"/>
      <c r="M2" s="822"/>
      <c r="N2" s="822"/>
      <c r="O2" s="822"/>
      <c r="P2" s="822"/>
    </row>
    <row r="3" spans="2:16" s="17" customFormat="1" ht="5.95" customHeight="1" x14ac:dyDescent="0.3">
      <c r="B3" s="63"/>
      <c r="C3" s="63"/>
      <c r="D3" s="63"/>
      <c r="E3" s="63"/>
      <c r="F3" s="63"/>
      <c r="G3" s="63"/>
      <c r="H3" s="63"/>
      <c r="I3" s="63"/>
      <c r="J3" s="63"/>
      <c r="K3" s="63"/>
      <c r="L3" s="63"/>
      <c r="M3" s="63"/>
      <c r="N3" s="63"/>
      <c r="O3" s="63"/>
      <c r="P3" s="63"/>
    </row>
    <row r="4" spans="2:16" ht="30.6" customHeight="1" x14ac:dyDescent="0.3">
      <c r="B4" s="834"/>
      <c r="C4" s="835"/>
      <c r="D4" s="835"/>
      <c r="E4" s="835"/>
      <c r="F4" s="835"/>
      <c r="G4" s="835"/>
      <c r="H4" s="835"/>
      <c r="I4" s="835"/>
      <c r="J4" s="835"/>
      <c r="K4" s="835"/>
      <c r="L4" s="835"/>
      <c r="M4" s="835"/>
      <c r="N4" s="835"/>
      <c r="O4" s="835"/>
      <c r="P4" s="836"/>
    </row>
    <row r="5" spans="2:16" ht="27.7" customHeight="1" x14ac:dyDescent="0.3">
      <c r="B5" s="60"/>
      <c r="C5" s="60"/>
      <c r="D5" s="60"/>
      <c r="E5" s="61"/>
      <c r="F5" s="60"/>
      <c r="G5" s="832"/>
      <c r="H5" s="832"/>
      <c r="I5" s="832"/>
      <c r="J5" s="832"/>
      <c r="K5" s="837"/>
      <c r="L5" s="837"/>
      <c r="M5" s="833"/>
      <c r="N5" s="833"/>
      <c r="O5" s="62"/>
      <c r="P5" s="62"/>
    </row>
    <row r="6" spans="2:16" ht="33.65" customHeight="1" x14ac:dyDescent="0.4">
      <c r="B6" s="645"/>
      <c r="C6" s="645"/>
      <c r="D6" s="645"/>
      <c r="E6" s="65"/>
      <c r="F6" s="65"/>
      <c r="G6" s="65"/>
      <c r="H6" s="64"/>
      <c r="I6" s="838"/>
      <c r="J6" s="838"/>
      <c r="K6" s="838"/>
      <c r="L6" s="838"/>
      <c r="M6" s="838"/>
      <c r="N6" s="838"/>
      <c r="O6" s="17"/>
      <c r="P6" s="17"/>
    </row>
    <row r="7" spans="2:16" ht="31.6" customHeight="1" x14ac:dyDescent="0.4">
      <c r="B7" s="633"/>
      <c r="C7" s="633"/>
      <c r="D7" s="633"/>
      <c r="E7" s="66"/>
      <c r="F7" s="66"/>
      <c r="G7" s="66"/>
      <c r="H7" s="64"/>
      <c r="I7" s="838"/>
      <c r="J7" s="838"/>
      <c r="K7" s="838"/>
      <c r="L7" s="838"/>
      <c r="M7" s="838"/>
      <c r="N7" s="838"/>
      <c r="O7" s="17"/>
      <c r="P7" s="17"/>
    </row>
    <row r="8" spans="2:16" ht="18.7" customHeight="1" x14ac:dyDescent="0.3">
      <c r="B8" s="831"/>
      <c r="C8" s="831"/>
      <c r="D8" s="831"/>
      <c r="E8" s="645"/>
      <c r="F8" s="645"/>
      <c r="G8" s="645"/>
      <c r="H8" s="17"/>
      <c r="I8" s="17"/>
      <c r="J8" s="17"/>
      <c r="K8" s="17"/>
      <c r="L8" s="17"/>
      <c r="M8" s="17"/>
      <c r="N8" s="17"/>
      <c r="O8" s="17"/>
      <c r="P8" s="17"/>
    </row>
    <row r="9" spans="2:16" ht="93.05" customHeight="1" x14ac:dyDescent="0.3">
      <c r="B9" s="17"/>
      <c r="C9" s="17"/>
      <c r="D9" s="17"/>
      <c r="E9" s="831"/>
      <c r="F9" s="831"/>
      <c r="G9" s="831"/>
      <c r="H9" s="17"/>
      <c r="I9" s="17"/>
      <c r="J9" s="17"/>
      <c r="K9" s="17"/>
      <c r="L9" s="17"/>
      <c r="M9" s="17"/>
      <c r="N9" s="17"/>
      <c r="O9" s="17"/>
      <c r="P9" s="17"/>
    </row>
    <row r="10" spans="2:16" x14ac:dyDescent="0.3">
      <c r="B10" s="17"/>
      <c r="C10" s="17"/>
      <c r="D10" s="17"/>
      <c r="E10" s="17"/>
      <c r="F10" s="17"/>
      <c r="G10" s="17"/>
      <c r="H10" s="17"/>
      <c r="I10" s="17"/>
      <c r="J10" s="17"/>
      <c r="K10" s="17"/>
      <c r="L10" s="17"/>
      <c r="M10" s="17"/>
      <c r="N10" s="17"/>
      <c r="O10" s="17"/>
      <c r="P10" s="17"/>
    </row>
    <row r="11" spans="2:16" x14ac:dyDescent="0.3">
      <c r="B11" s="17"/>
      <c r="C11" s="17"/>
      <c r="D11" s="17"/>
      <c r="E11" s="17"/>
      <c r="F11" s="17"/>
      <c r="G11" s="17"/>
      <c r="H11" s="17"/>
      <c r="I11" s="17"/>
      <c r="J11" s="17"/>
      <c r="K11" s="17"/>
      <c r="L11" s="17"/>
      <c r="M11" s="17"/>
      <c r="N11" s="17"/>
      <c r="O11" s="17"/>
      <c r="P11" s="17"/>
    </row>
    <row r="12" spans="2:16" x14ac:dyDescent="0.3">
      <c r="B12" s="17"/>
      <c r="C12" s="17"/>
      <c r="D12" s="17"/>
      <c r="E12" s="17"/>
      <c r="F12" s="17"/>
      <c r="G12" s="17"/>
      <c r="H12" s="17"/>
      <c r="I12" s="17"/>
      <c r="J12" s="17"/>
      <c r="K12" s="17"/>
      <c r="L12" s="17"/>
      <c r="M12" s="17"/>
      <c r="N12" s="17"/>
      <c r="O12" s="17"/>
      <c r="P12" s="17"/>
    </row>
    <row r="13" spans="2:16" x14ac:dyDescent="0.3">
      <c r="B13" s="17"/>
      <c r="C13" s="17"/>
      <c r="D13" s="17"/>
      <c r="E13" s="17"/>
      <c r="F13" s="17"/>
      <c r="G13" s="17"/>
      <c r="H13" s="17"/>
      <c r="I13" s="17"/>
      <c r="J13" s="17"/>
      <c r="K13" s="17"/>
      <c r="L13" s="17"/>
      <c r="M13" s="17"/>
      <c r="N13" s="17"/>
      <c r="O13" s="17"/>
      <c r="P13" s="17"/>
    </row>
    <row r="14" spans="2:16" x14ac:dyDescent="0.3">
      <c r="B14" s="17"/>
      <c r="C14" s="17"/>
      <c r="D14" s="17"/>
      <c r="E14" s="17"/>
      <c r="F14" s="17"/>
      <c r="G14" s="17"/>
      <c r="H14" s="17"/>
      <c r="I14" s="17"/>
      <c r="J14" s="17"/>
      <c r="K14" s="17"/>
      <c r="L14" s="17"/>
      <c r="M14" s="17"/>
      <c r="N14" s="17"/>
      <c r="O14" s="17"/>
      <c r="P14" s="17"/>
    </row>
    <row r="15" spans="2:16" x14ac:dyDescent="0.3">
      <c r="B15" s="17"/>
      <c r="C15" s="17"/>
      <c r="D15" s="17"/>
      <c r="E15" s="17"/>
      <c r="F15" s="17"/>
      <c r="G15" s="17"/>
      <c r="H15" s="17"/>
      <c r="I15" s="17"/>
      <c r="J15" s="17"/>
      <c r="K15" s="17"/>
      <c r="L15" s="17"/>
      <c r="M15" s="17"/>
      <c r="N15" s="17"/>
      <c r="O15" s="17"/>
      <c r="P15" s="17"/>
    </row>
    <row r="16" spans="2:16" x14ac:dyDescent="0.3">
      <c r="B16" s="17"/>
      <c r="C16" s="17"/>
      <c r="D16" s="17"/>
      <c r="E16" s="17"/>
      <c r="F16" s="17"/>
      <c r="G16" s="17"/>
      <c r="H16" s="17"/>
      <c r="I16" s="17"/>
      <c r="J16" s="17"/>
      <c r="K16" s="17"/>
      <c r="L16" s="17"/>
      <c r="M16" s="17"/>
      <c r="N16" s="17"/>
      <c r="O16" s="17"/>
      <c r="P16" s="17"/>
    </row>
    <row r="17" spans="2:16" x14ac:dyDescent="0.3">
      <c r="B17" s="17"/>
      <c r="C17" s="17"/>
      <c r="D17" s="17"/>
      <c r="E17" s="17"/>
      <c r="F17" s="17"/>
      <c r="G17" s="17"/>
      <c r="H17" s="17"/>
      <c r="I17" s="17"/>
      <c r="J17" s="17"/>
      <c r="K17" s="17"/>
      <c r="L17" s="17"/>
      <c r="M17" s="17"/>
      <c r="N17" s="17"/>
      <c r="O17" s="17"/>
      <c r="P17" s="17"/>
    </row>
    <row r="18" spans="2:16" x14ac:dyDescent="0.3">
      <c r="B18" s="17"/>
      <c r="C18" s="17"/>
      <c r="D18" s="17"/>
      <c r="E18" s="17"/>
      <c r="F18" s="17"/>
      <c r="G18" s="17"/>
      <c r="H18" s="17"/>
      <c r="I18" s="17"/>
      <c r="J18" s="17"/>
      <c r="K18" s="17"/>
      <c r="L18" s="17"/>
      <c r="M18" s="17"/>
      <c r="N18" s="17"/>
      <c r="O18" s="17"/>
      <c r="P18" s="17"/>
    </row>
    <row r="19" spans="2:16" ht="15.65" customHeight="1" x14ac:dyDescent="0.3">
      <c r="B19" s="17"/>
      <c r="C19" s="17"/>
      <c r="D19" s="17"/>
      <c r="E19" s="17"/>
      <c r="F19" s="17"/>
      <c r="G19" s="17"/>
      <c r="H19" s="17"/>
      <c r="I19" s="17"/>
      <c r="J19" s="17"/>
      <c r="K19" s="17"/>
      <c r="L19" s="17"/>
      <c r="M19" s="17"/>
      <c r="N19" s="17"/>
      <c r="O19" s="17"/>
      <c r="P19" s="17"/>
    </row>
    <row r="20" spans="2:16" x14ac:dyDescent="0.3">
      <c r="B20" s="17"/>
      <c r="C20" s="17"/>
      <c r="D20" s="17"/>
      <c r="E20" s="17"/>
      <c r="F20" s="17"/>
      <c r="G20" s="17"/>
      <c r="H20" s="17"/>
      <c r="I20" s="17"/>
      <c r="J20" s="17"/>
      <c r="K20" s="17"/>
      <c r="L20" s="17"/>
      <c r="M20" s="17"/>
      <c r="N20" s="17"/>
      <c r="O20" s="17"/>
      <c r="P20" s="17"/>
    </row>
    <row r="21" spans="2:16" ht="15.65" customHeight="1" x14ac:dyDescent="0.3">
      <c r="B21" s="17"/>
      <c r="C21" s="17"/>
      <c r="D21" s="17"/>
      <c r="E21" s="17"/>
      <c r="F21" s="17"/>
      <c r="G21" s="17"/>
      <c r="H21" s="17"/>
      <c r="I21" s="17"/>
      <c r="J21" s="17"/>
      <c r="K21" s="17"/>
      <c r="L21" s="17"/>
      <c r="M21" s="17"/>
      <c r="N21" s="17"/>
      <c r="O21" s="17"/>
      <c r="P21" s="17"/>
    </row>
    <row r="22" spans="2:16" ht="15.65" customHeight="1" x14ac:dyDescent="0.3">
      <c r="B22" s="17"/>
      <c r="C22" s="17"/>
      <c r="D22" s="17"/>
      <c r="E22" s="17"/>
      <c r="F22" s="17"/>
      <c r="G22" s="17"/>
      <c r="H22" s="17"/>
      <c r="I22" s="17"/>
      <c r="J22" s="17"/>
      <c r="K22" s="17"/>
      <c r="L22" s="17"/>
      <c r="M22" s="17"/>
      <c r="N22" s="17"/>
      <c r="O22" s="17"/>
      <c r="P22" s="17"/>
    </row>
    <row r="23" spans="2:16" x14ac:dyDescent="0.3">
      <c r="B23" s="17"/>
      <c r="C23" s="17"/>
      <c r="D23" s="17"/>
      <c r="E23" s="17"/>
      <c r="F23" s="17"/>
      <c r="G23" s="17"/>
      <c r="H23" s="17"/>
      <c r="I23" s="17"/>
      <c r="J23" s="17"/>
      <c r="K23" s="17"/>
      <c r="L23" s="17"/>
      <c r="M23" s="17"/>
      <c r="N23" s="17"/>
      <c r="O23" s="17"/>
      <c r="P23" s="17"/>
    </row>
    <row r="24" spans="2:16" x14ac:dyDescent="0.3">
      <c r="B24" s="17"/>
      <c r="C24" s="17"/>
      <c r="D24" s="17"/>
      <c r="E24" s="17"/>
      <c r="F24" s="17"/>
      <c r="G24" s="17"/>
      <c r="H24" s="17"/>
      <c r="I24" s="17"/>
      <c r="J24" s="17"/>
      <c r="K24" s="17"/>
      <c r="L24" s="17"/>
      <c r="M24" s="17"/>
      <c r="N24" s="17"/>
      <c r="O24" s="17"/>
      <c r="P24" s="17"/>
    </row>
    <row r="25" spans="2:16" ht="15.65" customHeight="1" x14ac:dyDescent="0.3">
      <c r="B25" s="17"/>
      <c r="C25" s="17"/>
      <c r="D25" s="17"/>
      <c r="E25" s="17"/>
      <c r="F25" s="17"/>
      <c r="G25" s="17"/>
      <c r="H25" s="17"/>
      <c r="I25" s="17"/>
      <c r="J25" s="17"/>
      <c r="K25" s="17"/>
      <c r="L25" s="17"/>
      <c r="M25" s="17"/>
      <c r="N25" s="17"/>
      <c r="O25" s="17"/>
      <c r="P25" s="17"/>
    </row>
    <row r="26" spans="2:16" x14ac:dyDescent="0.3">
      <c r="B26" s="17"/>
      <c r="C26" s="17"/>
      <c r="D26" s="17"/>
      <c r="E26" s="17"/>
      <c r="F26" s="17"/>
      <c r="G26" s="17"/>
      <c r="H26" s="17"/>
      <c r="I26" s="17"/>
      <c r="J26" s="17"/>
      <c r="K26" s="17"/>
      <c r="L26" s="17"/>
      <c r="M26" s="17"/>
      <c r="N26" s="17"/>
      <c r="O26" s="17"/>
      <c r="P26" s="17"/>
    </row>
    <row r="27" spans="2:16" x14ac:dyDescent="0.3">
      <c r="B27" s="17"/>
      <c r="C27" s="17"/>
      <c r="D27" s="17"/>
      <c r="E27" s="17"/>
      <c r="F27" s="17"/>
      <c r="G27" s="17"/>
      <c r="H27" s="17"/>
      <c r="I27" s="17"/>
      <c r="J27" s="17"/>
      <c r="K27" s="17"/>
      <c r="L27" s="17"/>
      <c r="M27" s="17"/>
      <c r="N27" s="17"/>
      <c r="O27" s="17"/>
      <c r="P27" s="17"/>
    </row>
    <row r="28" spans="2:16" x14ac:dyDescent="0.3">
      <c r="B28" s="17"/>
      <c r="C28" s="17"/>
      <c r="D28" s="17"/>
      <c r="E28" s="17"/>
      <c r="F28" s="17"/>
      <c r="G28" s="17"/>
      <c r="H28" s="17"/>
      <c r="I28" s="17"/>
      <c r="J28" s="17"/>
      <c r="K28" s="17"/>
      <c r="L28" s="17"/>
      <c r="M28" s="17"/>
      <c r="N28" s="17"/>
      <c r="O28" s="17"/>
      <c r="P28" s="17"/>
    </row>
    <row r="29" spans="2:16" x14ac:dyDescent="0.3">
      <c r="B29" s="17"/>
      <c r="C29" s="17"/>
      <c r="D29" s="17"/>
      <c r="E29" s="17"/>
      <c r="F29" s="17"/>
      <c r="G29" s="17"/>
      <c r="H29" s="17"/>
      <c r="I29" s="17"/>
      <c r="J29" s="17"/>
      <c r="K29" s="17"/>
      <c r="L29" s="17"/>
      <c r="M29" s="17"/>
      <c r="N29" s="17"/>
      <c r="O29" s="17"/>
      <c r="P29" s="17"/>
    </row>
    <row r="30" spans="2:16" x14ac:dyDescent="0.3">
      <c r="B30" s="17"/>
      <c r="C30" s="17"/>
      <c r="D30" s="17"/>
      <c r="E30" s="17"/>
      <c r="F30" s="17"/>
      <c r="G30" s="17"/>
      <c r="H30" s="17"/>
      <c r="I30" s="17"/>
      <c r="J30" s="17"/>
      <c r="K30" s="17"/>
      <c r="L30" s="17"/>
      <c r="M30" s="17"/>
      <c r="N30" s="17"/>
      <c r="O30" s="17"/>
      <c r="P30" s="17"/>
    </row>
    <row r="31" spans="2:16" x14ac:dyDescent="0.3">
      <c r="B31" s="17"/>
      <c r="C31" s="17"/>
      <c r="D31" s="17"/>
      <c r="E31" s="17"/>
      <c r="F31" s="17"/>
      <c r="G31" s="17"/>
      <c r="H31" s="17"/>
      <c r="I31" s="17"/>
      <c r="J31" s="17"/>
      <c r="K31" s="17"/>
      <c r="L31" s="17"/>
      <c r="M31" s="17"/>
      <c r="N31" s="17"/>
      <c r="O31" s="17"/>
      <c r="P31" s="17"/>
    </row>
    <row r="32" spans="2:16" x14ac:dyDescent="0.3">
      <c r="B32" s="17"/>
      <c r="C32" s="17"/>
      <c r="D32" s="17"/>
      <c r="E32" s="17"/>
      <c r="F32" s="17"/>
      <c r="G32" s="17"/>
      <c r="H32" s="17"/>
      <c r="I32" s="17"/>
      <c r="J32" s="17"/>
      <c r="K32" s="17"/>
      <c r="L32" s="17"/>
      <c r="M32" s="17"/>
      <c r="N32" s="17"/>
      <c r="O32" s="17"/>
      <c r="P32" s="17"/>
    </row>
    <row r="33" spans="2:16" x14ac:dyDescent="0.3">
      <c r="B33" s="17"/>
      <c r="C33" s="17"/>
      <c r="D33" s="17"/>
      <c r="E33" s="17"/>
      <c r="F33" s="17"/>
      <c r="G33" s="17"/>
      <c r="H33" s="17"/>
      <c r="I33" s="17"/>
      <c r="J33" s="17"/>
      <c r="K33" s="17"/>
      <c r="L33" s="17"/>
      <c r="M33" s="17"/>
      <c r="N33" s="17"/>
      <c r="O33" s="17"/>
      <c r="P33" s="17"/>
    </row>
    <row r="34" spans="2:16" x14ac:dyDescent="0.3">
      <c r="B34" s="17"/>
      <c r="C34" s="17"/>
      <c r="D34" s="17"/>
      <c r="E34" s="17"/>
      <c r="F34" s="17"/>
      <c r="G34" s="17"/>
      <c r="H34" s="17"/>
      <c r="I34" s="17"/>
      <c r="J34" s="17"/>
      <c r="K34" s="17"/>
      <c r="L34" s="17"/>
      <c r="M34" s="17"/>
      <c r="N34" s="17"/>
      <c r="O34" s="17"/>
      <c r="P34" s="17"/>
    </row>
    <row r="35" spans="2:16" x14ac:dyDescent="0.3">
      <c r="B35" s="17"/>
      <c r="C35" s="17"/>
      <c r="D35" s="17"/>
      <c r="E35" s="17"/>
      <c r="F35" s="17"/>
      <c r="G35" s="17"/>
      <c r="H35" s="17"/>
      <c r="I35" s="17"/>
      <c r="J35" s="17"/>
      <c r="K35" s="17"/>
      <c r="L35" s="17"/>
      <c r="M35" s="17"/>
      <c r="N35" s="17"/>
      <c r="O35" s="17"/>
      <c r="P35" s="17"/>
    </row>
    <row r="36" spans="2:16" x14ac:dyDescent="0.3">
      <c r="B36" s="17"/>
      <c r="C36" s="17"/>
      <c r="D36" s="17"/>
      <c r="E36" s="17"/>
      <c r="F36" s="17"/>
      <c r="G36" s="17"/>
      <c r="H36" s="17"/>
      <c r="I36" s="17"/>
      <c r="J36" s="17"/>
      <c r="K36" s="17"/>
      <c r="L36" s="17"/>
      <c r="M36" s="17"/>
      <c r="N36" s="17"/>
      <c r="O36" s="17"/>
      <c r="P36" s="17"/>
    </row>
    <row r="37" spans="2:16" x14ac:dyDescent="0.3">
      <c r="B37" s="17"/>
      <c r="C37" s="17"/>
      <c r="D37" s="17"/>
      <c r="E37" s="17"/>
      <c r="F37" s="17"/>
      <c r="G37" s="17"/>
      <c r="H37" s="17"/>
      <c r="I37" s="17"/>
      <c r="J37" s="17"/>
      <c r="K37" s="17"/>
      <c r="L37" s="17"/>
      <c r="M37" s="17"/>
      <c r="N37" s="17"/>
      <c r="O37" s="17"/>
      <c r="P37" s="17"/>
    </row>
    <row r="38" spans="2:16" x14ac:dyDescent="0.3">
      <c r="B38" s="17"/>
      <c r="C38" s="17"/>
      <c r="D38" s="17"/>
      <c r="E38" s="17"/>
      <c r="F38" s="17"/>
      <c r="G38" s="17"/>
      <c r="H38" s="17"/>
      <c r="I38" s="17"/>
      <c r="J38" s="17"/>
      <c r="K38" s="17"/>
      <c r="L38" s="17"/>
      <c r="M38" s="17"/>
      <c r="N38" s="17"/>
      <c r="O38" s="17"/>
      <c r="P38" s="17"/>
    </row>
    <row r="39" spans="2:16" x14ac:dyDescent="0.3">
      <c r="B39" s="17"/>
      <c r="C39" s="17"/>
      <c r="D39" s="17"/>
      <c r="E39" s="17"/>
      <c r="F39" s="17"/>
      <c r="G39" s="17"/>
      <c r="H39" s="17"/>
      <c r="I39" s="17"/>
      <c r="J39" s="17"/>
      <c r="K39" s="17"/>
      <c r="L39" s="17"/>
      <c r="M39" s="17"/>
      <c r="N39" s="17"/>
      <c r="O39" s="17"/>
      <c r="P39" s="17"/>
    </row>
    <row r="40" spans="2:16" x14ac:dyDescent="0.3">
      <c r="B40" s="17"/>
      <c r="C40" s="17"/>
      <c r="D40" s="17"/>
      <c r="E40" s="17"/>
      <c r="F40" s="17"/>
      <c r="G40" s="17"/>
      <c r="H40" s="17"/>
      <c r="I40" s="17"/>
      <c r="J40" s="17"/>
      <c r="K40" s="17"/>
      <c r="L40" s="17"/>
      <c r="M40" s="17"/>
      <c r="N40" s="17"/>
      <c r="O40" s="17"/>
      <c r="P40" s="17"/>
    </row>
    <row r="41" spans="2:16" x14ac:dyDescent="0.3">
      <c r="B41" s="17"/>
      <c r="C41" s="17"/>
      <c r="D41" s="17"/>
      <c r="E41" s="17"/>
      <c r="F41" s="17"/>
      <c r="G41" s="17"/>
      <c r="H41" s="17"/>
      <c r="I41" s="17"/>
      <c r="J41" s="17"/>
      <c r="K41" s="17"/>
      <c r="L41" s="17"/>
      <c r="M41" s="17"/>
      <c r="N41" s="17"/>
      <c r="O41" s="17"/>
      <c r="P41" s="17"/>
    </row>
    <row r="42" spans="2:16" x14ac:dyDescent="0.3">
      <c r="B42" s="17"/>
      <c r="C42" s="17"/>
      <c r="D42" s="17"/>
      <c r="E42" s="17"/>
      <c r="F42" s="17"/>
      <c r="G42" s="17"/>
      <c r="H42" s="17"/>
      <c r="I42" s="17"/>
      <c r="J42" s="17"/>
      <c r="K42" s="17"/>
      <c r="L42" s="17"/>
      <c r="M42" s="17"/>
      <c r="N42" s="17"/>
      <c r="O42" s="17"/>
      <c r="P42" s="17"/>
    </row>
    <row r="43" spans="2:16" x14ac:dyDescent="0.3">
      <c r="B43" s="17"/>
      <c r="C43" s="17"/>
      <c r="D43" s="17"/>
      <c r="E43" s="17"/>
      <c r="F43" s="17"/>
      <c r="G43" s="17"/>
      <c r="H43" s="17"/>
      <c r="I43" s="17"/>
      <c r="J43" s="17"/>
      <c r="K43" s="17"/>
      <c r="L43" s="17"/>
      <c r="M43" s="17"/>
      <c r="N43" s="17"/>
      <c r="O43" s="17"/>
      <c r="P43" s="17"/>
    </row>
    <row r="44" spans="2:16" x14ac:dyDescent="0.3">
      <c r="B44" s="17"/>
      <c r="C44" s="17"/>
      <c r="D44" s="17"/>
      <c r="E44" s="17"/>
      <c r="F44" s="17"/>
      <c r="G44" s="17"/>
      <c r="H44" s="17"/>
      <c r="I44" s="17"/>
      <c r="J44" s="17"/>
      <c r="K44" s="17"/>
      <c r="L44" s="17"/>
      <c r="M44" s="17"/>
      <c r="N44" s="17"/>
      <c r="O44" s="17"/>
      <c r="P44" s="17"/>
    </row>
    <row r="45" spans="2:16" x14ac:dyDescent="0.3">
      <c r="B45" s="17"/>
      <c r="C45" s="17"/>
      <c r="D45" s="17"/>
      <c r="E45" s="17"/>
      <c r="F45" s="17"/>
      <c r="G45" s="17"/>
      <c r="H45" s="17"/>
      <c r="I45" s="17"/>
      <c r="J45" s="17"/>
      <c r="K45" s="17"/>
      <c r="L45" s="17"/>
      <c r="M45" s="17"/>
      <c r="N45" s="17"/>
      <c r="O45" s="17"/>
      <c r="P45" s="17"/>
    </row>
    <row r="46" spans="2:16" x14ac:dyDescent="0.3">
      <c r="B46" s="17"/>
      <c r="C46" s="17"/>
      <c r="D46" s="17"/>
      <c r="E46" s="17"/>
      <c r="F46" s="17"/>
      <c r="G46" s="17"/>
      <c r="H46" s="17"/>
      <c r="I46" s="17"/>
      <c r="J46" s="17"/>
      <c r="K46" s="17"/>
      <c r="L46" s="17"/>
      <c r="M46" s="17"/>
      <c r="N46" s="17"/>
      <c r="O46" s="17"/>
      <c r="P46" s="17"/>
    </row>
    <row r="47" spans="2:16" x14ac:dyDescent="0.3">
      <c r="B47" s="17"/>
      <c r="C47" s="17"/>
      <c r="D47" s="17"/>
      <c r="E47" s="17"/>
      <c r="F47" s="17"/>
      <c r="G47" s="17"/>
      <c r="H47" s="17"/>
      <c r="I47" s="17"/>
      <c r="J47" s="17"/>
      <c r="K47" s="17"/>
      <c r="L47" s="17"/>
      <c r="M47" s="17"/>
      <c r="N47" s="17"/>
      <c r="O47" s="17"/>
      <c r="P47" s="17"/>
    </row>
    <row r="48" spans="2:16" x14ac:dyDescent="0.3">
      <c r="B48" s="17"/>
      <c r="C48" s="17"/>
      <c r="D48" s="17"/>
      <c r="E48" s="17"/>
      <c r="F48" s="17"/>
      <c r="G48" s="17"/>
      <c r="H48" s="17"/>
      <c r="I48" s="17"/>
      <c r="J48" s="17"/>
      <c r="K48" s="17"/>
      <c r="L48" s="17"/>
      <c r="M48" s="17"/>
      <c r="N48" s="17"/>
      <c r="O48" s="17"/>
      <c r="P48" s="17"/>
    </row>
    <row r="49" spans="2:16" x14ac:dyDescent="0.3">
      <c r="B49" s="17"/>
      <c r="C49" s="17"/>
      <c r="D49" s="17"/>
      <c r="E49" s="17"/>
      <c r="F49" s="17"/>
      <c r="G49" s="17"/>
      <c r="H49" s="17"/>
      <c r="I49" s="17"/>
      <c r="J49" s="17"/>
      <c r="K49" s="17"/>
      <c r="L49" s="17"/>
      <c r="M49" s="17"/>
      <c r="N49" s="17"/>
      <c r="O49" s="17"/>
      <c r="P49" s="17"/>
    </row>
    <row r="50" spans="2:16" x14ac:dyDescent="0.3">
      <c r="B50" s="17"/>
      <c r="C50" s="17"/>
      <c r="D50" s="17"/>
      <c r="E50" s="17"/>
      <c r="F50" s="17"/>
      <c r="G50" s="17"/>
      <c r="H50" s="17"/>
      <c r="I50" s="17"/>
      <c r="J50" s="17"/>
      <c r="K50" s="17"/>
      <c r="L50" s="17"/>
      <c r="M50" s="17"/>
      <c r="N50" s="17"/>
      <c r="O50" s="17"/>
      <c r="P50" s="17"/>
    </row>
    <row r="51" spans="2:16" x14ac:dyDescent="0.3">
      <c r="B51" s="17"/>
      <c r="C51" s="17"/>
      <c r="D51" s="17"/>
      <c r="E51" s="17"/>
      <c r="F51" s="17"/>
      <c r="G51" s="17"/>
      <c r="H51" s="17"/>
      <c r="I51" s="17"/>
      <c r="J51" s="17"/>
      <c r="K51" s="17"/>
      <c r="L51" s="17"/>
      <c r="M51" s="17"/>
      <c r="N51" s="17"/>
      <c r="O51" s="17"/>
      <c r="P51" s="17"/>
    </row>
    <row r="52" spans="2:16" x14ac:dyDescent="0.3">
      <c r="B52" s="17"/>
      <c r="C52" s="17"/>
      <c r="D52" s="17"/>
      <c r="E52" s="17"/>
      <c r="F52" s="17"/>
      <c r="G52" s="17"/>
      <c r="H52" s="17"/>
      <c r="I52" s="17"/>
      <c r="J52" s="17"/>
      <c r="K52" s="17"/>
      <c r="L52" s="17"/>
      <c r="M52" s="17"/>
      <c r="N52" s="17"/>
      <c r="O52" s="17"/>
      <c r="P52" s="17"/>
    </row>
    <row r="53" spans="2:16" x14ac:dyDescent="0.3">
      <c r="B53" s="17"/>
      <c r="C53" s="17"/>
      <c r="D53" s="17"/>
      <c r="E53" s="17"/>
      <c r="F53" s="17"/>
      <c r="G53" s="17"/>
      <c r="H53" s="17"/>
      <c r="I53" s="17"/>
      <c r="J53" s="17"/>
      <c r="K53" s="17"/>
      <c r="L53" s="17"/>
      <c r="M53" s="17"/>
      <c r="N53" s="17"/>
      <c r="O53" s="17"/>
      <c r="P53" s="17"/>
    </row>
    <row r="54" spans="2:16" x14ac:dyDescent="0.3">
      <c r="B54" s="17"/>
      <c r="C54" s="17"/>
      <c r="D54" s="17"/>
      <c r="E54" s="17"/>
      <c r="F54" s="17"/>
      <c r="G54" s="17"/>
      <c r="H54" s="17"/>
      <c r="I54" s="17"/>
      <c r="J54" s="17"/>
      <c r="K54" s="17"/>
      <c r="L54" s="17"/>
      <c r="M54" s="17"/>
      <c r="N54" s="17"/>
      <c r="O54" s="17"/>
      <c r="P54" s="17"/>
    </row>
    <row r="55" spans="2:16" x14ac:dyDescent="0.3">
      <c r="B55" s="17"/>
      <c r="C55" s="17"/>
      <c r="D55" s="17"/>
      <c r="E55" s="17"/>
      <c r="F55" s="17"/>
      <c r="G55" s="17"/>
      <c r="H55" s="17"/>
      <c r="I55" s="17"/>
      <c r="J55" s="17"/>
      <c r="K55" s="17"/>
      <c r="L55" s="17"/>
      <c r="M55" s="17"/>
      <c r="N55" s="17"/>
      <c r="O55" s="17"/>
      <c r="P55" s="17"/>
    </row>
    <row r="56" spans="2:16" x14ac:dyDescent="0.3">
      <c r="B56" s="17"/>
      <c r="C56" s="17"/>
      <c r="D56" s="17"/>
      <c r="E56" s="17"/>
      <c r="F56" s="17"/>
      <c r="G56" s="17"/>
      <c r="H56" s="17"/>
      <c r="I56" s="17"/>
      <c r="J56" s="17"/>
      <c r="K56" s="17"/>
      <c r="L56" s="17"/>
      <c r="M56" s="17"/>
      <c r="N56" s="17"/>
      <c r="O56" s="17"/>
      <c r="P56" s="17"/>
    </row>
    <row r="57" spans="2:16" x14ac:dyDescent="0.3">
      <c r="B57" s="17"/>
      <c r="C57" s="17"/>
      <c r="D57" s="17"/>
      <c r="E57" s="17"/>
      <c r="F57" s="17"/>
      <c r="G57" s="17"/>
      <c r="H57" s="17"/>
      <c r="I57" s="17"/>
      <c r="J57" s="17"/>
      <c r="K57" s="17"/>
      <c r="L57" s="17"/>
      <c r="M57" s="17"/>
      <c r="N57" s="17"/>
      <c r="O57" s="17"/>
      <c r="P57" s="17"/>
    </row>
    <row r="58" spans="2:16" x14ac:dyDescent="0.3">
      <c r="B58" s="17"/>
      <c r="C58" s="17"/>
      <c r="D58" s="17"/>
      <c r="E58" s="17"/>
      <c r="F58" s="17"/>
      <c r="G58" s="17"/>
      <c r="H58" s="17"/>
      <c r="I58" s="17"/>
      <c r="J58" s="17"/>
      <c r="K58" s="17"/>
      <c r="L58" s="17"/>
      <c r="M58" s="17"/>
      <c r="N58" s="17"/>
      <c r="O58" s="17"/>
      <c r="P58" s="17"/>
    </row>
    <row r="59" spans="2:16" x14ac:dyDescent="0.3">
      <c r="B59" s="17"/>
      <c r="C59" s="17"/>
      <c r="D59" s="17"/>
      <c r="E59" s="17"/>
      <c r="F59" s="17"/>
      <c r="G59" s="17"/>
      <c r="H59" s="17"/>
      <c r="I59" s="17"/>
      <c r="J59" s="17"/>
      <c r="K59" s="17"/>
      <c r="L59" s="17"/>
      <c r="M59" s="17"/>
      <c r="N59" s="17"/>
      <c r="O59" s="17"/>
      <c r="P59" s="17"/>
    </row>
    <row r="60" spans="2:16" x14ac:dyDescent="0.3">
      <c r="B60" s="17"/>
      <c r="C60" s="17"/>
      <c r="D60" s="17"/>
      <c r="E60" s="17"/>
      <c r="F60" s="17"/>
      <c r="G60" s="17"/>
      <c r="H60" s="17"/>
      <c r="I60" s="17"/>
      <c r="J60" s="17"/>
      <c r="K60" s="17"/>
      <c r="L60" s="17"/>
      <c r="M60" s="17"/>
      <c r="N60" s="17"/>
      <c r="O60" s="17"/>
      <c r="P60" s="17"/>
    </row>
  </sheetData>
  <mergeCells count="12">
    <mergeCell ref="E9:G9"/>
    <mergeCell ref="E8:G8"/>
    <mergeCell ref="B1:P2"/>
    <mergeCell ref="G5:J5"/>
    <mergeCell ref="M5:N5"/>
    <mergeCell ref="B4:P4"/>
    <mergeCell ref="K5:L5"/>
    <mergeCell ref="I6:N6"/>
    <mergeCell ref="I7:N7"/>
    <mergeCell ref="B6:D6"/>
    <mergeCell ref="B7:D7"/>
    <mergeCell ref="B8:D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7</vt:i4>
      </vt:variant>
    </vt:vector>
  </HeadingPairs>
  <TitlesOfParts>
    <vt:vector size="16" baseType="lpstr">
      <vt:lpstr>1-Candidat, établissement</vt:lpstr>
      <vt:lpstr>2- Epreuve EP1</vt:lpstr>
      <vt:lpstr>3- Epreuve EP2 </vt:lpstr>
      <vt:lpstr>4- Epreuve EP3 </vt:lpstr>
      <vt:lpstr>5- Synthèse</vt:lpstr>
      <vt:lpstr>5- Récapitulatif PFMP</vt:lpstr>
      <vt:lpstr>6- Attestation</vt:lpstr>
      <vt:lpstr>Feuil2</vt:lpstr>
      <vt:lpstr>6- PFMP</vt:lpstr>
      <vt:lpstr>'1-Candidat, établissement'!Zone_d_impression</vt:lpstr>
      <vt:lpstr>'2- Epreuve EP1'!Zone_d_impression</vt:lpstr>
      <vt:lpstr>'3- Epreuve EP2 '!Zone_d_impression</vt:lpstr>
      <vt:lpstr>'4- Epreuve EP3 '!Zone_d_impression</vt:lpstr>
      <vt:lpstr>'5- Récapitulatif PFMP'!Zone_d_impression</vt:lpstr>
      <vt:lpstr>'5- Synthèse'!Zone_d_impression</vt:lpstr>
      <vt:lpstr>'6- Attestation'!Zone_d_impression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MP</cp:lastModifiedBy>
  <cp:lastPrinted>2023-03-07T10:39:29Z</cp:lastPrinted>
  <dcterms:created xsi:type="dcterms:W3CDTF">2010-10-30T12:36:02Z</dcterms:created>
  <dcterms:modified xsi:type="dcterms:W3CDTF">2023-03-23T17:21:58Z</dcterms:modified>
</cp:coreProperties>
</file>