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025" windowHeight="7980" activeTab="2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 calcMode="manual"/>
</workbook>
</file>

<file path=xl/calcChain.xml><?xml version="1.0" encoding="utf-8"?>
<calcChain xmlns="http://schemas.openxmlformats.org/spreadsheetml/2006/main">
  <c r="Z77" i="3"/>
  <c r="Z41"/>
  <c r="Z38"/>
  <c r="Z34"/>
  <c r="BA54" i="4"/>
  <c r="BA50"/>
  <c r="AY50" s="1"/>
  <c r="AX56"/>
  <c r="BA56" s="1"/>
  <c r="AY56" s="1"/>
  <c r="AX55"/>
  <c r="BA55" s="1"/>
  <c r="AY55" s="1"/>
  <c r="AX54"/>
  <c r="AX53"/>
  <c r="BA53" s="1"/>
  <c r="AY53" s="1"/>
  <c r="AX52"/>
  <c r="BA52" s="1"/>
  <c r="AY52" s="1"/>
  <c r="AX51"/>
  <c r="BA51" s="1"/>
  <c r="AY51" s="1"/>
  <c r="AX50"/>
  <c r="AX49"/>
  <c r="BA49" s="1"/>
  <c r="AY49" s="1"/>
  <c r="AY80"/>
  <c r="AX80"/>
  <c r="AY79"/>
  <c r="AX79"/>
  <c r="AX78"/>
  <c r="AY78" s="1"/>
  <c r="AX77"/>
  <c r="AY77" s="1"/>
  <c r="AY76"/>
  <c r="AX76"/>
  <c r="AY75"/>
  <c r="AX75"/>
  <c r="AX74"/>
  <c r="AY74" s="1"/>
  <c r="AX73"/>
  <c r="AY73" s="1"/>
  <c r="AY72"/>
  <c r="AX72"/>
  <c r="AY71"/>
  <c r="AX71"/>
  <c r="AX70"/>
  <c r="AX69"/>
  <c r="AY69" s="1"/>
  <c r="AY68"/>
  <c r="AX68"/>
  <c r="AY67"/>
  <c r="AX67"/>
  <c r="AX66"/>
  <c r="AY66" s="1"/>
  <c r="AX65"/>
  <c r="AY65" s="1"/>
  <c r="AY64"/>
  <c r="AX64"/>
  <c r="AY63"/>
  <c r="AX63"/>
  <c r="AX62"/>
  <c r="AY62" s="1"/>
  <c r="AX61"/>
  <c r="AY61" s="1"/>
  <c r="AY60"/>
  <c r="AX60"/>
  <c r="AY59"/>
  <c r="AX59"/>
  <c r="AX58"/>
  <c r="AX57"/>
  <c r="AY57" s="1"/>
  <c r="BA48"/>
  <c r="AX48"/>
  <c r="BA47"/>
  <c r="AX47"/>
  <c r="BA46"/>
  <c r="AX46"/>
  <c r="BA45"/>
  <c r="AX45"/>
  <c r="BA44"/>
  <c r="AX44"/>
  <c r="BA43"/>
  <c r="AX43"/>
  <c r="BA42"/>
  <c r="AX42"/>
  <c r="BA41"/>
  <c r="AX41"/>
  <c r="BA40"/>
  <c r="AY40" s="1"/>
  <c r="AX40"/>
  <c r="BA39"/>
  <c r="AY39" s="1"/>
  <c r="AX39"/>
  <c r="BA38"/>
  <c r="AY38" s="1"/>
  <c r="AX38"/>
  <c r="BA37"/>
  <c r="AY37" s="1"/>
  <c r="AX37"/>
  <c r="BA36"/>
  <c r="AY36" s="1"/>
  <c r="AX36"/>
  <c r="BA35"/>
  <c r="AY35" s="1"/>
  <c r="AX35"/>
  <c r="BA34"/>
  <c r="AY34" s="1"/>
  <c r="AZ34" s="1"/>
  <c r="AZ35" s="1"/>
  <c r="AZ36" s="1"/>
  <c r="AZ37" s="1"/>
  <c r="AZ38" s="1"/>
  <c r="AZ39" s="1"/>
  <c r="AZ40" s="1"/>
  <c r="AZ41" s="1"/>
  <c r="AZ42" s="1"/>
  <c r="AZ43" s="1"/>
  <c r="AZ44" s="1"/>
  <c r="AZ45" s="1"/>
  <c r="AZ46" s="1"/>
  <c r="AZ47" s="1"/>
  <c r="AZ48" s="1"/>
  <c r="AX34"/>
  <c r="BA33"/>
  <c r="AY33" s="1"/>
  <c r="AX33"/>
  <c r="AZ49" l="1"/>
  <c r="AZ50" s="1"/>
  <c r="AZ51" s="1"/>
  <c r="AZ52" s="1"/>
  <c r="AZ53" s="1"/>
  <c r="AY54"/>
  <c r="AY58"/>
  <c r="AY70"/>
  <c r="AS68"/>
  <c r="AS67"/>
  <c r="AS66"/>
  <c r="AS65"/>
  <c r="AS64"/>
  <c r="AQ68"/>
  <c r="AQ67"/>
  <c r="AQ66"/>
  <c r="AQ65"/>
  <c r="AQ64"/>
  <c r="AQ63"/>
  <c r="AQ62"/>
  <c r="AQ61"/>
  <c r="AQ60"/>
  <c r="AQ59"/>
  <c r="AQ58"/>
  <c r="AQ57"/>
  <c r="AQ48"/>
  <c r="AQ44"/>
  <c r="AQ34"/>
  <c r="AQ33"/>
  <c r="AN36"/>
  <c r="AN38" s="1"/>
  <c r="AN40" s="1"/>
  <c r="AN42" s="1"/>
  <c r="AN44" s="1"/>
  <c r="AN46" s="1"/>
  <c r="AN48" s="1"/>
  <c r="AN50" s="1"/>
  <c r="AN35"/>
  <c r="AN37" s="1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J233" s="1"/>
  <c r="AD232"/>
  <c r="AJ232" s="1"/>
  <c r="AD231"/>
  <c r="AJ231" s="1"/>
  <c r="AD230"/>
  <c r="AJ230" s="1"/>
  <c r="AD229"/>
  <c r="AJ229" s="1"/>
  <c r="AD228"/>
  <c r="AJ228" s="1"/>
  <c r="AD227"/>
  <c r="AD226"/>
  <c r="AD225"/>
  <c r="AD224"/>
  <c r="AD223"/>
  <c r="AD222"/>
  <c r="AJ222" s="1"/>
  <c r="AD221"/>
  <c r="AJ221" s="1"/>
  <c r="AD220"/>
  <c r="AJ220" s="1"/>
  <c r="AD219"/>
  <c r="AJ219" s="1"/>
  <c r="AD218"/>
  <c r="AJ218" s="1"/>
  <c r="AD217"/>
  <c r="AJ217" s="1"/>
  <c r="AD216"/>
  <c r="AJ216" s="1"/>
  <c r="AD215"/>
  <c r="AJ215" s="1"/>
  <c r="AD214"/>
  <c r="AJ214" s="1"/>
  <c r="AD213"/>
  <c r="AJ213" s="1"/>
  <c r="AD212"/>
  <c r="AJ212" s="1"/>
  <c r="AD211"/>
  <c r="AJ211" s="1"/>
  <c r="AD210"/>
  <c r="AJ210" s="1"/>
  <c r="AD209"/>
  <c r="AJ209" s="1"/>
  <c r="AD208"/>
  <c r="AJ208" s="1"/>
  <c r="AD207"/>
  <c r="AJ207" s="1"/>
  <c r="AD206"/>
  <c r="AJ206" s="1"/>
  <c r="AD205"/>
  <c r="AJ205" s="1"/>
  <c r="AD204"/>
  <c r="AJ204" s="1"/>
  <c r="AD203"/>
  <c r="AJ203" s="1"/>
  <c r="AD202"/>
  <c r="AJ202" s="1"/>
  <c r="AD201"/>
  <c r="AJ201" s="1"/>
  <c r="AD200"/>
  <c r="AJ200" s="1"/>
  <c r="AD199"/>
  <c r="AJ199" s="1"/>
  <c r="AD198"/>
  <c r="AJ198" s="1"/>
  <c r="AD197"/>
  <c r="AJ197" s="1"/>
  <c r="AD196"/>
  <c r="AJ196" s="1"/>
  <c r="AD195"/>
  <c r="AJ195" s="1"/>
  <c r="AD194"/>
  <c r="AJ194" s="1"/>
  <c r="AD193"/>
  <c r="AJ193" s="1"/>
  <c r="AD192"/>
  <c r="AD191"/>
  <c r="AD190"/>
  <c r="AD189"/>
  <c r="AD188"/>
  <c r="AD187"/>
  <c r="AD136"/>
  <c r="AJ136" s="1"/>
  <c r="AD135"/>
  <c r="AJ135" s="1"/>
  <c r="AD134"/>
  <c r="AJ134" s="1"/>
  <c r="AD133"/>
  <c r="AJ133" s="1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J186" s="1"/>
  <c r="AC185"/>
  <c r="AF185" s="1"/>
  <c r="AD185" s="1"/>
  <c r="AJ185" s="1"/>
  <c r="AC132"/>
  <c r="AF132" s="1"/>
  <c r="AD132" s="1"/>
  <c r="AJ132" s="1"/>
  <c r="AC131"/>
  <c r="AF131" s="1"/>
  <c r="AD131" s="1"/>
  <c r="AJ131" s="1"/>
  <c r="AC130"/>
  <c r="AF130" s="1"/>
  <c r="AD130" s="1"/>
  <c r="AJ130" s="1"/>
  <c r="AC129"/>
  <c r="AF129" s="1"/>
  <c r="AD129" s="1"/>
  <c r="AJ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J184" s="1"/>
  <c r="AC183"/>
  <c r="AF183" s="1"/>
  <c r="AD183" s="1"/>
  <c r="AJ183" s="1"/>
  <c r="AC182"/>
  <c r="AF182" s="1"/>
  <c r="AD182" s="1"/>
  <c r="AJ182" s="1"/>
  <c r="AC181"/>
  <c r="AF181" s="1"/>
  <c r="AD181" s="1"/>
  <c r="AJ181" s="1"/>
  <c r="AC180"/>
  <c r="AF180" s="1"/>
  <c r="AD180" s="1"/>
  <c r="AJ180" s="1"/>
  <c r="AC179"/>
  <c r="AF179" s="1"/>
  <c r="AD179" s="1"/>
  <c r="AJ179" s="1"/>
  <c r="AC178"/>
  <c r="AF178" s="1"/>
  <c r="AD178" s="1"/>
  <c r="AJ178" s="1"/>
  <c r="AC177"/>
  <c r="AF177" s="1"/>
  <c r="AD177" s="1"/>
  <c r="AJ177" s="1"/>
  <c r="AC176"/>
  <c r="AF176" s="1"/>
  <c r="AD176" s="1"/>
  <c r="AJ176" s="1"/>
  <c r="AC175"/>
  <c r="AF175" s="1"/>
  <c r="AD175" s="1"/>
  <c r="AJ175" s="1"/>
  <c r="AC174"/>
  <c r="AF174" s="1"/>
  <c r="AD174" s="1"/>
  <c r="AJ174" s="1"/>
  <c r="AC173"/>
  <c r="AF173" s="1"/>
  <c r="AD173" s="1"/>
  <c r="AJ173" s="1"/>
  <c r="AC172"/>
  <c r="AF172" s="1"/>
  <c r="AD172" s="1"/>
  <c r="AJ172" s="1"/>
  <c r="AC171"/>
  <c r="AF171" s="1"/>
  <c r="AD171" s="1"/>
  <c r="AJ171" s="1"/>
  <c r="AC170"/>
  <c r="AF170" s="1"/>
  <c r="AD170" s="1"/>
  <c r="AJ170" s="1"/>
  <c r="AC169"/>
  <c r="AF169" s="1"/>
  <c r="AD169" s="1"/>
  <c r="AJ169" s="1"/>
  <c r="AC168"/>
  <c r="AF168" s="1"/>
  <c r="AD168" s="1"/>
  <c r="AJ168" s="1"/>
  <c r="AC167"/>
  <c r="AF167" s="1"/>
  <c r="AD167" s="1"/>
  <c r="AJ167" s="1"/>
  <c r="AC166"/>
  <c r="AF166" s="1"/>
  <c r="AD166" s="1"/>
  <c r="AJ166" s="1"/>
  <c r="AC165"/>
  <c r="AF165" s="1"/>
  <c r="AD165" s="1"/>
  <c r="AJ165" s="1"/>
  <c r="AC164"/>
  <c r="AF164" s="1"/>
  <c r="AD164" s="1"/>
  <c r="AJ164" s="1"/>
  <c r="AC163"/>
  <c r="AF163" s="1"/>
  <c r="AD163" s="1"/>
  <c r="AJ163" s="1"/>
  <c r="AC162"/>
  <c r="AF162" s="1"/>
  <c r="AD162" s="1"/>
  <c r="AJ162" s="1"/>
  <c r="AC161"/>
  <c r="AF161" s="1"/>
  <c r="AD161" s="1"/>
  <c r="AJ161" s="1"/>
  <c r="AC160"/>
  <c r="AF160" s="1"/>
  <c r="AD160" s="1"/>
  <c r="AJ160" s="1"/>
  <c r="AC159"/>
  <c r="AF159" s="1"/>
  <c r="AD159" s="1"/>
  <c r="AJ159" s="1"/>
  <c r="AC158"/>
  <c r="AF158" s="1"/>
  <c r="AD158" s="1"/>
  <c r="AJ158" s="1"/>
  <c r="AC157"/>
  <c r="AF157" s="1"/>
  <c r="AD157" s="1"/>
  <c r="AJ157" s="1"/>
  <c r="AC156"/>
  <c r="AF156" s="1"/>
  <c r="AD156" s="1"/>
  <c r="AJ156" s="1"/>
  <c r="AC155"/>
  <c r="AF155" s="1"/>
  <c r="AD155" s="1"/>
  <c r="AJ155" s="1"/>
  <c r="AC154"/>
  <c r="AF154" s="1"/>
  <c r="AD154" s="1"/>
  <c r="AJ154" s="1"/>
  <c r="AC153"/>
  <c r="AF153" s="1"/>
  <c r="AD153" s="1"/>
  <c r="AJ153" s="1"/>
  <c r="AC152"/>
  <c r="AF152" s="1"/>
  <c r="AD152" s="1"/>
  <c r="AJ152" s="1"/>
  <c r="AC151"/>
  <c r="AF151" s="1"/>
  <c r="AD151" s="1"/>
  <c r="AJ151" s="1"/>
  <c r="AC150"/>
  <c r="AF150" s="1"/>
  <c r="AD150" s="1"/>
  <c r="AJ150" s="1"/>
  <c r="AC149"/>
  <c r="AF149" s="1"/>
  <c r="AD149" s="1"/>
  <c r="AJ149" s="1"/>
  <c r="AC148"/>
  <c r="AF148" s="1"/>
  <c r="AD148" s="1"/>
  <c r="AJ148" s="1"/>
  <c r="AC147"/>
  <c r="AF147" s="1"/>
  <c r="AD147" s="1"/>
  <c r="AJ147" s="1"/>
  <c r="AC146"/>
  <c r="AF146" s="1"/>
  <c r="AD146" s="1"/>
  <c r="AJ146" s="1"/>
  <c r="AC145"/>
  <c r="AF145" s="1"/>
  <c r="AD145" s="1"/>
  <c r="AJ145" s="1"/>
  <c r="AC144"/>
  <c r="AF144" s="1"/>
  <c r="AD144" s="1"/>
  <c r="AJ144" s="1"/>
  <c r="AC143"/>
  <c r="AF143" s="1"/>
  <c r="AD143" s="1"/>
  <c r="AJ143" s="1"/>
  <c r="AC142"/>
  <c r="AF142" s="1"/>
  <c r="AD142" s="1"/>
  <c r="AJ142" s="1"/>
  <c r="AC141"/>
  <c r="AF141" s="1"/>
  <c r="AD141" s="1"/>
  <c r="AJ141" s="1"/>
  <c r="AC140"/>
  <c r="AC139"/>
  <c r="AF139" s="1"/>
  <c r="AD139" s="1"/>
  <c r="AJ139" s="1"/>
  <c r="AC138"/>
  <c r="AF138" s="1"/>
  <c r="AD138" s="1"/>
  <c r="AJ138" s="1"/>
  <c r="AC137"/>
  <c r="AF137"/>
  <c r="AD137" s="1"/>
  <c r="AJ137" s="1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0"/>
  <c r="AD140" s="1"/>
  <c r="AJ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U137" s="1"/>
  <c r="S137" s="1"/>
  <c r="R136"/>
  <c r="U136" s="1"/>
  <c r="S136" s="1"/>
  <c r="R135"/>
  <c r="U135" s="1"/>
  <c r="S135" s="1"/>
  <c r="R134"/>
  <c r="R133"/>
  <c r="R132"/>
  <c r="U132" s="1"/>
  <c r="S132" s="1"/>
  <c r="R131"/>
  <c r="U131" s="1"/>
  <c r="S131" s="1"/>
  <c r="R130"/>
  <c r="R129"/>
  <c r="U129" s="1"/>
  <c r="S129" s="1"/>
  <c r="U138"/>
  <c r="S138" s="1"/>
  <c r="U134"/>
  <c r="S134" s="1"/>
  <c r="U133"/>
  <c r="S133" s="1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J125" s="1"/>
  <c r="H125" s="1"/>
  <c r="N125" s="1"/>
  <c r="G124"/>
  <c r="J124" s="1"/>
  <c r="H124" s="1"/>
  <c r="N124" s="1"/>
  <c r="G123"/>
  <c r="J123" s="1"/>
  <c r="H123" s="1"/>
  <c r="N123" s="1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J117" s="1"/>
  <c r="H117" s="1"/>
  <c r="N117" s="1"/>
  <c r="G116"/>
  <c r="J116" s="1"/>
  <c r="H116" s="1"/>
  <c r="N116" s="1"/>
  <c r="G115"/>
  <c r="J115" s="1"/>
  <c r="H115" s="1"/>
  <c r="N115" s="1"/>
  <c r="G114"/>
  <c r="J114" s="1"/>
  <c r="H114" s="1"/>
  <c r="N114" s="1"/>
  <c r="G113"/>
  <c r="J113" s="1"/>
  <c r="H113" s="1"/>
  <c r="N113" s="1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J107" s="1"/>
  <c r="H107" s="1"/>
  <c r="N107" s="1"/>
  <c r="G106"/>
  <c r="J106" s="1"/>
  <c r="H106" s="1"/>
  <c r="N106" s="1"/>
  <c r="G105"/>
  <c r="J105" s="1"/>
  <c r="H105" s="1"/>
  <c r="N105" s="1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J99" s="1"/>
  <c r="H99" s="1"/>
  <c r="N99" s="1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J93" s="1"/>
  <c r="H93" s="1"/>
  <c r="N93" s="1"/>
  <c r="G92"/>
  <c r="J92" s="1"/>
  <c r="H92" s="1"/>
  <c r="N92" s="1"/>
  <c r="G91"/>
  <c r="J91" s="1"/>
  <c r="H91" s="1"/>
  <c r="N91" s="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J85" s="1"/>
  <c r="H85" s="1"/>
  <c r="N85" s="1"/>
  <c r="G84"/>
  <c r="J84" s="1"/>
  <c r="H84" s="1"/>
  <c r="N84" s="1"/>
  <c r="G83"/>
  <c r="J83" s="1"/>
  <c r="H83" s="1"/>
  <c r="N83" s="1"/>
  <c r="G82"/>
  <c r="J82" s="1"/>
  <c r="H82" s="1"/>
  <c r="N82" s="1"/>
  <c r="G81"/>
  <c r="J81" s="1"/>
  <c r="H81" s="1"/>
  <c r="N81" s="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J75" s="1"/>
  <c r="H75" s="1"/>
  <c r="N75" s="1"/>
  <c r="G74"/>
  <c r="J74" s="1"/>
  <c r="H74" s="1"/>
  <c r="N74" s="1"/>
  <c r="G73"/>
  <c r="J73" s="1"/>
  <c r="H73" s="1"/>
  <c r="N73" s="1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J67" s="1"/>
  <c r="H67" s="1"/>
  <c r="N67" s="1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J61" s="1"/>
  <c r="H61" s="1"/>
  <c r="N61" s="1"/>
  <c r="G60"/>
  <c r="J60" s="1"/>
  <c r="H60" s="1"/>
  <c r="N60" s="1"/>
  <c r="G59"/>
  <c r="J59" s="1"/>
  <c r="H59" s="1"/>
  <c r="N59" s="1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J53" s="1"/>
  <c r="H53" s="1"/>
  <c r="N53" s="1"/>
  <c r="G52"/>
  <c r="J52" s="1"/>
  <c r="H52" s="1"/>
  <c r="N52" s="1"/>
  <c r="G51"/>
  <c r="J51" s="1"/>
  <c r="H51" s="1"/>
  <c r="N51" s="1"/>
  <c r="G50"/>
  <c r="J50" s="1"/>
  <c r="H50" s="1"/>
  <c r="N50" s="1"/>
  <c r="G49"/>
  <c r="J49" s="1"/>
  <c r="H49" s="1"/>
  <c r="N49" s="1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J43" s="1"/>
  <c r="H43" s="1"/>
  <c r="N43" s="1"/>
  <c r="G42"/>
  <c r="J42" s="1"/>
  <c r="H42" s="1"/>
  <c r="N42" s="1"/>
  <c r="G41"/>
  <c r="J41" s="1"/>
  <c r="H41" s="1"/>
  <c r="N41" s="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J35" s="1"/>
  <c r="H35" s="1"/>
  <c r="N35" s="1"/>
  <c r="G34"/>
  <c r="J34" s="1"/>
  <c r="H34" s="1"/>
  <c r="N34" s="1"/>
  <c r="G33"/>
  <c r="U128"/>
  <c r="S128" s="1"/>
  <c r="Y128" s="1"/>
  <c r="U127"/>
  <c r="U126"/>
  <c r="S126" s="1"/>
  <c r="Y126" s="1"/>
  <c r="U125"/>
  <c r="S125" s="1"/>
  <c r="Y125" s="1"/>
  <c r="U124"/>
  <c r="S124" s="1"/>
  <c r="Y124" s="1"/>
  <c r="U123"/>
  <c r="U122"/>
  <c r="S122" s="1"/>
  <c r="Y122" s="1"/>
  <c r="U121"/>
  <c r="S121" s="1"/>
  <c r="Y121" s="1"/>
  <c r="U120"/>
  <c r="S120" s="1"/>
  <c r="Y120" s="1"/>
  <c r="U119"/>
  <c r="U118"/>
  <c r="U117"/>
  <c r="U116"/>
  <c r="S116" s="1"/>
  <c r="Y116" s="1"/>
  <c r="U115"/>
  <c r="U114"/>
  <c r="S114" s="1"/>
  <c r="Y114" s="1"/>
  <c r="U113"/>
  <c r="U112"/>
  <c r="S112" s="1"/>
  <c r="Y112" s="1"/>
  <c r="U111"/>
  <c r="U110"/>
  <c r="S110" s="1"/>
  <c r="Y110" s="1"/>
  <c r="U109"/>
  <c r="S109" s="1"/>
  <c r="Y109" s="1"/>
  <c r="U108"/>
  <c r="S108" s="1"/>
  <c r="Y108" s="1"/>
  <c r="U107"/>
  <c r="U106"/>
  <c r="S106" s="1"/>
  <c r="Y106" s="1"/>
  <c r="U105"/>
  <c r="S105" s="1"/>
  <c r="Y105" s="1"/>
  <c r="U104"/>
  <c r="S104" s="1"/>
  <c r="Y104" s="1"/>
  <c r="U103"/>
  <c r="U102"/>
  <c r="U101"/>
  <c r="U100"/>
  <c r="S100" s="1"/>
  <c r="Y100" s="1"/>
  <c r="U99"/>
  <c r="U98"/>
  <c r="S98" s="1"/>
  <c r="Y98" s="1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0"/>
  <c r="S127"/>
  <c r="Y127" s="1"/>
  <c r="S123"/>
  <c r="Y123" s="1"/>
  <c r="S119"/>
  <c r="Y119" s="1"/>
  <c r="S118"/>
  <c r="Y118" s="1"/>
  <c r="S117"/>
  <c r="Y117" s="1"/>
  <c r="S115"/>
  <c r="Y115" s="1"/>
  <c r="S113"/>
  <c r="Y113" s="1"/>
  <c r="S111"/>
  <c r="Y111" s="1"/>
  <c r="S107"/>
  <c r="Y107" s="1"/>
  <c r="S103"/>
  <c r="Y103" s="1"/>
  <c r="S102"/>
  <c r="Y102" s="1"/>
  <c r="S101"/>
  <c r="Y101" s="1"/>
  <c r="S99"/>
  <c r="Y99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4" i="5"/>
  <c r="B13"/>
  <c r="B12"/>
  <c r="B11"/>
  <c r="B10"/>
  <c r="B9"/>
  <c r="B8"/>
  <c r="B7"/>
  <c r="B6"/>
  <c r="B5"/>
  <c r="B4"/>
  <c r="B3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1"/>
  <c r="H121" s="1"/>
  <c r="N121" s="1"/>
  <c r="J119"/>
  <c r="H119" s="1"/>
  <c r="N119" s="1"/>
  <c r="J111"/>
  <c r="H111" s="1"/>
  <c r="N111" s="1"/>
  <c r="J109"/>
  <c r="H109" s="1"/>
  <c r="N109" s="1"/>
  <c r="J103"/>
  <c r="H103" s="1"/>
  <c r="N103" s="1"/>
  <c r="J101"/>
  <c r="H101" s="1"/>
  <c r="N101" s="1"/>
  <c r="J97"/>
  <c r="H97" s="1"/>
  <c r="N97" s="1"/>
  <c r="J95"/>
  <c r="H95" s="1"/>
  <c r="N95" s="1"/>
  <c r="J89"/>
  <c r="H89" s="1"/>
  <c r="N89" s="1"/>
  <c r="J87"/>
  <c r="H87" s="1"/>
  <c r="N87" s="1"/>
  <c r="J79"/>
  <c r="H79" s="1"/>
  <c r="N79" s="1"/>
  <c r="J77"/>
  <c r="H77" s="1"/>
  <c r="N77" s="1"/>
  <c r="J71"/>
  <c r="H71" s="1"/>
  <c r="N71" s="1"/>
  <c r="J69"/>
  <c r="H69" s="1"/>
  <c r="N69" s="1"/>
  <c r="J65"/>
  <c r="H65" s="1"/>
  <c r="N65" s="1"/>
  <c r="J63"/>
  <c r="H63" s="1"/>
  <c r="N63" s="1"/>
  <c r="J57"/>
  <c r="H57" s="1"/>
  <c r="N57" s="1"/>
  <c r="J55"/>
  <c r="H55" s="1"/>
  <c r="N55" s="1"/>
  <c r="J47"/>
  <c r="H47" s="1"/>
  <c r="N47" s="1"/>
  <c r="J45"/>
  <c r="H45" s="1"/>
  <c r="N45" s="1"/>
  <c r="J39"/>
  <c r="H39" s="1"/>
  <c r="N39" s="1"/>
  <c r="J37"/>
  <c r="H37" s="1"/>
  <c r="N37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Z54" i="4" l="1"/>
  <c r="AZ55" s="1"/>
  <c r="AZ56" s="1"/>
  <c r="AZ57" s="1"/>
  <c r="AZ58" s="1"/>
  <c r="AZ59" s="1"/>
  <c r="AZ60" s="1"/>
  <c r="AZ61" s="1"/>
  <c r="AZ62" s="1"/>
  <c r="AZ63" s="1"/>
  <c r="AZ64" s="1"/>
  <c r="AZ65" s="1"/>
  <c r="AZ66" s="1"/>
  <c r="AZ67" s="1"/>
  <c r="AZ68" s="1"/>
  <c r="AZ69" s="1"/>
  <c r="AZ70" s="1"/>
  <c r="AZ71" s="1"/>
  <c r="AZ72" s="1"/>
  <c r="AZ73" s="1"/>
  <c r="AZ74" s="1"/>
  <c r="AZ75" s="1"/>
  <c r="AZ76" s="1"/>
  <c r="AZ77" s="1"/>
  <c r="AZ78" s="1"/>
  <c r="AZ79" s="1"/>
  <c r="AZ80" s="1"/>
  <c r="AQ50"/>
  <c r="AN52"/>
  <c r="AS50"/>
  <c r="AQ40"/>
  <c r="AS48"/>
  <c r="AQ36"/>
  <c r="AQ38"/>
  <c r="AQ46"/>
  <c r="AQ42"/>
  <c r="AN39"/>
  <c r="AQ37"/>
  <c r="AQ35"/>
  <c r="AD35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D56" s="1"/>
  <c r="AF58"/>
  <c r="AD58" s="1"/>
  <c r="AF60"/>
  <c r="AD60" s="1"/>
  <c r="AF62"/>
  <c r="AD62" s="1"/>
  <c r="AF64"/>
  <c r="AD64" s="1"/>
  <c r="AF66"/>
  <c r="AD66" s="1"/>
  <c r="AF68"/>
  <c r="AD68" s="1"/>
  <c r="AF70"/>
  <c r="AD70" s="1"/>
  <c r="AF72"/>
  <c r="AD72" s="1"/>
  <c r="AF74"/>
  <c r="AD74" s="1"/>
  <c r="AF76"/>
  <c r="AF78"/>
  <c r="AD78" s="1"/>
  <c r="AF80"/>
  <c r="AD80" s="1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76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Q52" l="1"/>
  <c r="AN54"/>
  <c r="AS52"/>
  <c r="AQ39"/>
  <c r="AN41"/>
  <c r="AE34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N56" l="1"/>
  <c r="AQ54"/>
  <c r="AS54"/>
  <c r="AN43"/>
  <c r="AQ41"/>
  <c r="AE137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Q56" l="1"/>
  <c r="AS56"/>
  <c r="AE188"/>
  <c r="AJ187"/>
  <c r="AN45"/>
  <c r="AQ43"/>
  <c r="AJ225"/>
  <c r="Y7"/>
  <c r="T8"/>
  <c r="Y131"/>
  <c r="C182"/>
  <c r="D182" s="1"/>
  <c r="E37"/>
  <c r="C37"/>
  <c r="D37" s="1"/>
  <c r="AE189" l="1"/>
  <c r="AJ188"/>
  <c r="AN47"/>
  <c r="AQ45"/>
  <c r="AJ226"/>
  <c r="T9"/>
  <c r="Y8"/>
  <c r="Y132"/>
  <c r="C183"/>
  <c r="D183" s="1"/>
  <c r="E38"/>
  <c r="C38"/>
  <c r="D38" s="1"/>
  <c r="AS47" l="1"/>
  <c r="AN49"/>
  <c r="AE190"/>
  <c r="AJ189"/>
  <c r="AQ47"/>
  <c r="AJ227"/>
  <c r="Y9"/>
  <c r="T10"/>
  <c r="Y133"/>
  <c r="C184"/>
  <c r="D184" s="1"/>
  <c r="E39"/>
  <c r="C39"/>
  <c r="D39" s="1"/>
  <c r="AN51" l="1"/>
  <c r="AS49"/>
  <c r="AQ49"/>
  <c r="AE191"/>
  <c r="AJ190"/>
  <c r="T11"/>
  <c r="Y10"/>
  <c r="Y134"/>
  <c r="E185"/>
  <c r="C185"/>
  <c r="D185" s="1"/>
  <c r="E40"/>
  <c r="C40"/>
  <c r="AQ51" l="1"/>
  <c r="AN53"/>
  <c r="AS51"/>
  <c r="AE192"/>
  <c r="AJ191"/>
  <c r="Y11"/>
  <c r="T12"/>
  <c r="Y135"/>
  <c r="C4"/>
  <c r="D4" s="1"/>
  <c r="D40"/>
  <c r="C186"/>
  <c r="D186" s="1"/>
  <c r="E186"/>
  <c r="E4"/>
  <c r="AN55" l="1"/>
  <c r="AS53"/>
  <c r="AQ53"/>
  <c r="AE193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J192"/>
  <c r="Y12"/>
  <c r="T13"/>
  <c r="Y136"/>
  <c r="E187"/>
  <c r="C187"/>
  <c r="D187" s="1"/>
  <c r="E41"/>
  <c r="C41"/>
  <c r="D41" s="1"/>
  <c r="AS55" l="1"/>
  <c r="AQ55"/>
  <c r="AE224"/>
  <c r="AJ223"/>
  <c r="Y13"/>
  <c r="T14"/>
  <c r="Y137"/>
  <c r="C188"/>
  <c r="D188" s="1"/>
  <c r="E188"/>
  <c r="E42"/>
  <c r="C42"/>
  <c r="D42" s="1"/>
  <c r="AE225" l="1"/>
  <c r="AE226" s="1"/>
  <c r="AE227" s="1"/>
  <c r="AE228" s="1"/>
  <c r="AE229" s="1"/>
  <c r="AE230" s="1"/>
  <c r="AE231" s="1"/>
  <c r="AE232" s="1"/>
  <c r="AE233" s="1"/>
  <c r="AE234" s="1"/>
  <c r="AJ224"/>
  <c r="Y14"/>
  <c r="T15"/>
  <c r="Y16"/>
  <c r="Y138"/>
  <c r="E189"/>
  <c r="C189"/>
  <c r="D189" s="1"/>
  <c r="E43"/>
  <c r="C43"/>
  <c r="D43" s="1"/>
  <c r="AJ234" l="1"/>
  <c r="AE235"/>
  <c r="Y15"/>
  <c r="T16"/>
  <c r="T17" s="1"/>
  <c r="Y17"/>
  <c r="C190"/>
  <c r="D190" s="1"/>
  <c r="E190"/>
  <c r="E44"/>
  <c r="C44"/>
  <c r="D44" s="1"/>
  <c r="AJ235" l="1"/>
  <c r="AE236"/>
  <c r="T18"/>
  <c r="T19"/>
  <c r="Y18"/>
  <c r="E191"/>
  <c r="C191"/>
  <c r="D191" s="1"/>
  <c r="E45"/>
  <c r="C45"/>
  <c r="D45" s="1"/>
  <c r="AJ236" l="1"/>
  <c r="AE237"/>
  <c r="T20"/>
  <c r="Y19"/>
  <c r="C192"/>
  <c r="D192" s="1"/>
  <c r="E192"/>
  <c r="E46"/>
  <c r="C46"/>
  <c r="D46" s="1"/>
  <c r="AJ237" l="1"/>
  <c r="AE238"/>
  <c r="T21"/>
  <c r="Y20"/>
  <c r="E193"/>
  <c r="C193"/>
  <c r="D193" s="1"/>
  <c r="E47"/>
  <c r="C47"/>
  <c r="D47" s="1"/>
  <c r="AJ238" l="1"/>
  <c r="AE239"/>
  <c r="T22"/>
  <c r="Y21"/>
  <c r="C194"/>
  <c r="D194" s="1"/>
  <c r="E194"/>
  <c r="E48"/>
  <c r="C48"/>
  <c r="AJ239" l="1"/>
  <c r="AE240"/>
  <c r="T23"/>
  <c r="Y22"/>
  <c r="C5"/>
  <c r="D5" s="1"/>
  <c r="D48"/>
  <c r="E195"/>
  <c r="C195"/>
  <c r="D195" s="1"/>
  <c r="E5"/>
  <c r="AJ240" l="1"/>
  <c r="AE241"/>
  <c r="T24"/>
  <c r="Y23"/>
  <c r="Y145"/>
  <c r="C196"/>
  <c r="D196" s="1"/>
  <c r="E196"/>
  <c r="E49"/>
  <c r="C49"/>
  <c r="D49" s="1"/>
  <c r="AJ241" l="1"/>
  <c r="AE242"/>
  <c r="T25"/>
  <c r="Y24"/>
  <c r="Y146"/>
  <c r="E197"/>
  <c r="C197"/>
  <c r="D197" s="1"/>
  <c r="E50"/>
  <c r="C50"/>
  <c r="D50" s="1"/>
  <c r="AJ242" l="1"/>
  <c r="AE243"/>
  <c r="T26"/>
  <c r="Y25"/>
  <c r="Y147"/>
  <c r="C198"/>
  <c r="D198" s="1"/>
  <c r="E198"/>
  <c r="E51"/>
  <c r="C51"/>
  <c r="D51" s="1"/>
  <c r="AJ243" l="1"/>
  <c r="AE244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J244" l="1"/>
  <c r="AE245"/>
  <c r="T140"/>
  <c r="Y139"/>
  <c r="Y149"/>
  <c r="C200"/>
  <c r="D200" s="1"/>
  <c r="E200"/>
  <c r="E53"/>
  <c r="C53"/>
  <c r="D53" s="1"/>
  <c r="AJ245" l="1"/>
  <c r="AE246"/>
  <c r="T141"/>
  <c r="Y140"/>
  <c r="E201"/>
  <c r="C201"/>
  <c r="D201" s="1"/>
  <c r="E54"/>
  <c r="C54"/>
  <c r="D54" s="1"/>
  <c r="AJ246" l="1"/>
  <c r="AE247"/>
  <c r="T142"/>
  <c r="Y141"/>
  <c r="C202"/>
  <c r="D202" s="1"/>
  <c r="E202"/>
  <c r="E55"/>
  <c r="C55"/>
  <c r="D55" s="1"/>
  <c r="AJ247" l="1"/>
  <c r="AE248"/>
  <c r="T143"/>
  <c r="Y142"/>
  <c r="E203"/>
  <c r="C203"/>
  <c r="D203" s="1"/>
  <c r="E56"/>
  <c r="C56"/>
  <c r="AJ248" l="1"/>
  <c r="AE249"/>
  <c r="T144"/>
  <c r="Y143"/>
  <c r="C6"/>
  <c r="D6" s="1"/>
  <c r="D56"/>
  <c r="C204"/>
  <c r="D204" s="1"/>
  <c r="E204"/>
  <c r="E6"/>
  <c r="AJ249" l="1"/>
  <c r="AE250"/>
  <c r="T145"/>
  <c r="T146" s="1"/>
  <c r="T147" s="1"/>
  <c r="T148" s="1"/>
  <c r="T149" s="1"/>
  <c r="T150" s="1"/>
  <c r="Y144"/>
  <c r="E205"/>
  <c r="C205"/>
  <c r="D205" s="1"/>
  <c r="E57"/>
  <c r="C57"/>
  <c r="D57" s="1"/>
  <c r="AJ250" l="1"/>
  <c r="AE251"/>
  <c r="T151"/>
  <c r="Y150"/>
  <c r="C206"/>
  <c r="D206" s="1"/>
  <c r="E206"/>
  <c r="E58"/>
  <c r="C58"/>
  <c r="D58" s="1"/>
  <c r="AJ251" l="1"/>
  <c r="AE252"/>
  <c r="T152"/>
  <c r="Y151"/>
  <c r="E207"/>
  <c r="C207"/>
  <c r="D207" s="1"/>
  <c r="E59"/>
  <c r="C59"/>
  <c r="D59" s="1"/>
  <c r="AJ252" l="1"/>
  <c r="AE253"/>
  <c r="T153"/>
  <c r="Y152"/>
  <c r="Y157"/>
  <c r="C208"/>
  <c r="D208" s="1"/>
  <c r="E208"/>
  <c r="E60"/>
  <c r="C60"/>
  <c r="D60" s="1"/>
  <c r="AJ253" l="1"/>
  <c r="AE254"/>
  <c r="T154"/>
  <c r="Y153"/>
  <c r="Y158"/>
  <c r="E209"/>
  <c r="C209"/>
  <c r="D209" s="1"/>
  <c r="E61"/>
  <c r="C61"/>
  <c r="D61" s="1"/>
  <c r="AJ254" l="1"/>
  <c r="AE255"/>
  <c r="Y154"/>
  <c r="T155"/>
  <c r="Y159"/>
  <c r="C210"/>
  <c r="D210" s="1"/>
  <c r="E210"/>
  <c r="E62"/>
  <c r="C62"/>
  <c r="D62" s="1"/>
  <c r="AJ255" l="1"/>
  <c r="AE256"/>
  <c r="T156"/>
  <c r="Y155"/>
  <c r="Y160"/>
  <c r="E211"/>
  <c r="C211"/>
  <c r="D211" s="1"/>
  <c r="E63"/>
  <c r="C63"/>
  <c r="D63" s="1"/>
  <c r="AJ256" l="1"/>
  <c r="AE257"/>
  <c r="T157"/>
  <c r="T158" s="1"/>
  <c r="T159" s="1"/>
  <c r="T160" s="1"/>
  <c r="T161" s="1"/>
  <c r="T162" s="1"/>
  <c r="Y156"/>
  <c r="Y161"/>
  <c r="C212"/>
  <c r="D212" s="1"/>
  <c r="E212"/>
  <c r="E64"/>
  <c r="C64"/>
  <c r="AJ257" l="1"/>
  <c r="AE258"/>
  <c r="T163"/>
  <c r="Y162"/>
  <c r="C7"/>
  <c r="D7" s="1"/>
  <c r="D64"/>
  <c r="E213"/>
  <c r="C213"/>
  <c r="D213" s="1"/>
  <c r="E7"/>
  <c r="AJ258" l="1"/>
  <c r="AE259"/>
  <c r="T164"/>
  <c r="Y163"/>
  <c r="C214"/>
  <c r="D214" s="1"/>
  <c r="E214"/>
  <c r="E65"/>
  <c r="C65"/>
  <c r="D65" s="1"/>
  <c r="AJ259" l="1"/>
  <c r="AE260"/>
  <c r="T165"/>
  <c r="Y164"/>
  <c r="E215"/>
  <c r="C215"/>
  <c r="D215" s="1"/>
  <c r="E66"/>
  <c r="C66"/>
  <c r="D66" s="1"/>
  <c r="AJ260" l="1"/>
  <c r="AE261"/>
  <c r="T166"/>
  <c r="Y165"/>
  <c r="C216"/>
  <c r="D216" s="1"/>
  <c r="E216"/>
  <c r="E67"/>
  <c r="C67"/>
  <c r="D67" s="1"/>
  <c r="AJ261" l="1"/>
  <c r="AE262"/>
  <c r="T167"/>
  <c r="Y166"/>
  <c r="E217"/>
  <c r="C217"/>
  <c r="D217" s="1"/>
  <c r="E68"/>
  <c r="C68"/>
  <c r="D68" s="1"/>
  <c r="AJ262" l="1"/>
  <c r="AE263"/>
  <c r="T168"/>
  <c r="Y167"/>
  <c r="C218"/>
  <c r="D218" s="1"/>
  <c r="E218"/>
  <c r="E69"/>
  <c r="C69"/>
  <c r="D69" s="1"/>
  <c r="AJ263" l="1"/>
  <c r="AE264"/>
  <c r="T169"/>
  <c r="Y168"/>
  <c r="E219"/>
  <c r="C219"/>
  <c r="D219" s="1"/>
  <c r="E70"/>
  <c r="C70"/>
  <c r="D70" s="1"/>
  <c r="AJ264" l="1"/>
  <c r="AE265"/>
  <c r="T170"/>
  <c r="Y169"/>
  <c r="C220"/>
  <c r="D220" s="1"/>
  <c r="E220"/>
  <c r="E71"/>
  <c r="C71"/>
  <c r="D71" s="1"/>
  <c r="AJ265" l="1"/>
  <c r="AE266"/>
  <c r="T171"/>
  <c r="Y170"/>
  <c r="E221"/>
  <c r="C221"/>
  <c r="D221" s="1"/>
  <c r="E72"/>
  <c r="C72"/>
  <c r="AJ266" l="1"/>
  <c r="AE267"/>
  <c r="T172"/>
  <c r="Y171"/>
  <c r="C8"/>
  <c r="D8" s="1"/>
  <c r="D72"/>
  <c r="E223"/>
  <c r="C223"/>
  <c r="D223" s="1"/>
  <c r="C222"/>
  <c r="D222" s="1"/>
  <c r="E222"/>
  <c r="E8"/>
  <c r="AJ267" l="1"/>
  <c r="AE268"/>
  <c r="T173"/>
  <c r="Y172"/>
  <c r="E73"/>
  <c r="C73"/>
  <c r="D73" s="1"/>
  <c r="AJ268" l="1"/>
  <c r="AE269"/>
  <c r="T174"/>
  <c r="Y173"/>
  <c r="E74"/>
  <c r="C74"/>
  <c r="D74" s="1"/>
  <c r="AJ269" l="1"/>
  <c r="AE270"/>
  <c r="T175"/>
  <c r="Y174"/>
  <c r="E75"/>
  <c r="C75"/>
  <c r="D75" s="1"/>
  <c r="AJ270" l="1"/>
  <c r="AE271"/>
  <c r="T176"/>
  <c r="Y175"/>
  <c r="E76"/>
  <c r="C76"/>
  <c r="D76" s="1"/>
  <c r="AJ271" l="1"/>
  <c r="AE272"/>
  <c r="AJ272" s="1"/>
  <c r="T177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I10" s="1"/>
  <c r="N9" l="1"/>
  <c r="N10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Norton Allen:</t>
        </r>
        <r>
          <rPr>
            <sz val="9"/>
            <color indexed="81"/>
            <rFont val="Tahoma"/>
            <family val="2"/>
          </rPr>
          <t xml:space="preserve">
DACS PTRH Uses dedicated pins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AC3" authorId="0">
      <text>
        <r>
          <rPr>
            <b/>
            <sz val="9"/>
            <color indexed="81"/>
            <rFont val="Tahoma"/>
            <charset val="1"/>
          </rPr>
          <t>Norton Allen:</t>
        </r>
        <r>
          <rPr>
            <sz val="9"/>
            <color indexed="81"/>
            <rFont val="Tahoma"/>
            <charset val="1"/>
          </rPr>
          <t xml:space="preserve">
But not relevant</t>
        </r>
      </text>
    </commen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  <comment ref="AA18" authorId="0">
      <text>
        <r>
          <rPr>
            <b/>
            <sz val="9"/>
            <color indexed="81"/>
            <rFont val="Tahoma"/>
            <charset val="1"/>
          </rPr>
          <t>Norton Allen:</t>
        </r>
        <r>
          <rPr>
            <sz val="9"/>
            <color indexed="81"/>
            <rFont val="Tahoma"/>
            <charset val="1"/>
          </rPr>
          <t xml:space="preserve">
ICelT_SDIN and ICelT_SCLK are swapped. The names should be swapped in the connector listings.</t>
        </r>
      </text>
    </comment>
    <comment ref="AB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 (aka BIO9)
  FPGA_DIO1 &lt;=&gt; DIO2, etc.
FPGA_DIO7 and DIO0 are disconnected.</t>
        </r>
      </text>
    </comment>
    <comment ref="AC35" authorId="0">
      <text>
        <r>
          <rPr>
            <b/>
            <sz val="9"/>
            <color indexed="81"/>
            <rFont val="Tahoma"/>
            <charset val="1"/>
          </rPr>
          <t>Norton Allen:</t>
        </r>
        <r>
          <rPr>
            <sz val="9"/>
            <color indexed="81"/>
            <rFont val="Tahoma"/>
            <charset val="1"/>
          </rPr>
          <t xml:space="preserve">
Connect idx_LimO&lt;0&gt; to 0</t>
        </r>
      </text>
    </comment>
  </commentList>
</comments>
</file>

<file path=xl/comments3.xml><?xml version="1.0" encoding="utf-8"?>
<comments xmlns="http://schemas.openxmlformats.org/spreadsheetml/2006/main">
  <authors>
    <author>Norton Allen</author>
  </authors>
  <commentList>
    <comment ref="AI233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Did not work when tested for driving BAT Purge Pump.</t>
        </r>
      </text>
    </comment>
    <comment ref="BD233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Did not work when tested for driving BAT Purge Pump.</t>
        </r>
      </text>
    </comment>
  </commentList>
</comments>
</file>

<file path=xl/comments4.xml><?xml version="1.0" encoding="utf-8"?>
<comments xmlns="http://schemas.openxmlformats.org/spreadsheetml/2006/main">
  <authors>
    <author>Norton Allen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Norton Allen:</t>
        </r>
        <r>
          <rPr>
            <sz val="9"/>
            <color indexed="81"/>
            <rFont val="Tahoma"/>
            <family val="2"/>
          </rPr>
          <t xml:space="preserve">
This must be overkill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Norton Allen:</t>
        </r>
        <r>
          <rPr>
            <sz val="9"/>
            <color indexed="81"/>
            <rFont val="Tahoma"/>
            <family val="2"/>
          </rPr>
          <t xml:space="preserve">
Ditto</t>
        </r>
      </text>
    </comment>
  </commentList>
</comments>
</file>

<file path=xl/sharedStrings.xml><?xml version="1.0" encoding="utf-8"?>
<sst xmlns="http://schemas.openxmlformats.org/spreadsheetml/2006/main" count="4605" uniqueCount="1467">
  <si>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</si>
  <si>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</si>
  <si>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</si>
  <si>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</si>
  <si>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</si>
  <si>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</si>
  <si>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</si>
  <si>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</si>
  <si>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</si>
  <si>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</si>
  <si>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</si>
  <si>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</si>
  <si>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</si>
  <si>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</si>
  <si>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</si>
  <si>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</si>
  <si>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</si>
  <si>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</si>
  <si>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</si>
  <si>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</si>
  <si>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</si>
  <si>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</si>
  <si>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</si>
  <si>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</si>
  <si>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</si>
  <si>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</si>
  <si>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</si>
  <si>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</si>
  <si>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</si>
  <si>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</si>
  <si>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</si>
  <si>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</si>
  <si>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</si>
  <si>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</si>
  <si>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</si>
  <si>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</si>
  <si>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</si>
  <si>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</si>
  <si>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</si>
  <si>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</si>
  <si>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</si>
  <si>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</si>
  <si>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</si>
  <si>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</si>
  <si>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</si>
  <si>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</si>
  <si>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</si>
  <si>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</si>
  <si>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</si>
  <si>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</si>
  <si>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</si>
  <si>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</si>
  <si>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</si>
  <si>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</si>
  <si>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</si>
  <si>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</si>
  <si>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</si>
  <si>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</si>
  <si>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</si>
  <si>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</si>
  <si>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</si>
  <si>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</si>
  <si>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</si>
  <si>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</si>
  <si>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</si>
  <si>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</si>
  <si>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</si>
  <si>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</si>
  <si>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</si>
  <si>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</si>
  <si>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</si>
  <si>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</si>
  <si>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</si>
  <si>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</si>
  <si>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</si>
  <si>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</si>
  <si>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</si>
  <si>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</si>
  <si>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</si>
  <si>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</si>
  <si>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</si>
  <si>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</si>
  <si>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</si>
  <si>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</si>
  <si>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</si>
  <si>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</si>
  <si>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</si>
  <si>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</si>
  <si>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</si>
  <si>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</si>
  <si>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</si>
  <si>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</si>
  <si>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</si>
  <si>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</si>
  <si>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</si>
  <si>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</si>
  <si>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</si>
  <si>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</si>
  <si>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</si>
  <si>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</si>
  <si>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</si>
  <si>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</si>
  <si>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</si>
  <si>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</si>
  <si>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</si>
  <si>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</si>
  <si>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</si>
  <si>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</si>
  <si>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</si>
  <si>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</si>
  <si>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</si>
  <si>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</si>
  <si>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</si>
  <si>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</si>
  <si>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</si>
  <si>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</si>
  <si>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</si>
  <si>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</si>
  <si>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</si>
  <si>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</si>
  <si>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</si>
  <si>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</si>
  <si>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</si>
  <si>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</si>
  <si>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</si>
  <si>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</si>
  <si>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</si>
  <si>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</si>
  <si>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</si>
  <si>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</si>
  <si>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</si>
  <si>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</si>
  <si>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</si>
  <si>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</si>
  <si>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</si>
  <si>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</si>
  <si>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</si>
  <si>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</si>
  <si>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</si>
  <si>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</si>
  <si>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</si>
  <si>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</si>
  <si>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</si>
  <si>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</si>
  <si>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</si>
  <si>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</si>
  <si>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</si>
  <si>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</si>
  <si>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</si>
  <si>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</si>
  <si>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</si>
  <si>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</si>
  <si>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</si>
  <si>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</si>
  <si>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</si>
  <si>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</si>
  <si>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</si>
  <si>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</si>
  <si>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</si>
  <si>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</si>
  <si>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</si>
  <si>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</si>
  <si>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</si>
  <si>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</si>
  <si>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</si>
  <si>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</si>
  <si>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</si>
  <si>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</si>
  <si>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</si>
  <si>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</si>
  <si>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</si>
  <si>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</si>
  <si>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</si>
  <si>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</si>
  <si>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</si>
  <si>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</si>
  <si>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</si>
  <si>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</si>
  <si>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</si>
  <si>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</si>
  <si>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</si>
  <si>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</si>
  <si>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</si>
  <si>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</si>
  <si>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</si>
  <si>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</si>
  <si>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</si>
  <si>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</si>
  <si>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</si>
  <si>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</si>
  <si>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</si>
  <si>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</si>
  <si>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</si>
  <si>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</si>
  <si>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</si>
  <si>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</si>
  <si>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</si>
  <si>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</si>
  <si>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</si>
  <si>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</si>
  <si>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</si>
  <si>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</si>
  <si>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</si>
  <si>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</si>
  <si>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</si>
  <si>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</si>
  <si>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</si>
  <si>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</si>
  <si>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</si>
  <si>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</si>
  <si>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</si>
  <si>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</si>
  <si>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</si>
  <si>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</si>
  <si>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</si>
  <si>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</si>
  <si>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</si>
  <si>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</si>
  <si>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</si>
  <si>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</si>
  <si>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</si>
  <si>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</si>
  <si>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</si>
  <si>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</si>
  <si>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</si>
  <si>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</si>
  <si>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</si>
  <si>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</si>
  <si>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</si>
  <si>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</si>
  <si>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</si>
  <si>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</si>
  <si>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</si>
  <si>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</si>
  <si>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</si>
  <si>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</si>
  <si>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</si>
  <si>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</si>
  <si>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</si>
  <si>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</si>
  <si>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</si>
  <si>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</si>
  <si>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</si>
  <si>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</si>
  <si>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</si>
  <si>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</si>
  <si>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</si>
  <si>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</si>
  <si>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</si>
  <si>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</si>
  <si>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</si>
  <si>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</si>
  <si>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</si>
  <si>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</si>
  <si>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</si>
  <si>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</si>
  <si>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</si>
  <si>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</si>
  <si>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</si>
  <si>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</si>
  <si>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</si>
  <si>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</si>
  <si>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</si>
  <si>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</si>
  <si>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</si>
  <si>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</si>
  <si>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</si>
  <si>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</si>
  <si>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</si>
  <si>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</si>
  <si>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</si>
  <si>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</si>
  <si>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</si>
  <si>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</si>
  <si>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</si>
  <si>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</si>
  <si>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</si>
  <si>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</si>
  <si>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</si>
  <si>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</si>
  <si>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</si>
  <si>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</si>
  <si>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</si>
  <si>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</si>
  <si>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</si>
  <si>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</si>
  <si>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</si>
  <si>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</si>
  <si>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</si>
  <si>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</si>
  <si>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</si>
  <si>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</si>
  <si>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</si>
  <si>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</si>
  <si>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</si>
  <si>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</si>
  <si>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</si>
  <si>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</si>
  <si>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</si>
  <si>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</si>
  <si>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</si>
  <si>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</si>
  <si>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</si>
  <si>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</si>
  <si>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</si>
  <si>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</si>
  <si>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</si>
  <si>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</si>
  <si>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</si>
  <si>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</si>
  <si>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</si>
  <si>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</si>
  <si>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</si>
  <si>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</si>
  <si>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</si>
  <si>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</si>
  <si>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</si>
  <si>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</si>
  <si>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</si>
  <si>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</si>
  <si>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</si>
  <si>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</si>
  <si>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</si>
  <si>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</si>
  <si>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</si>
  <si>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</si>
  <si>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</si>
  <si>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</si>
  <si>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</si>
  <si>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</si>
  <si>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</si>
  <si>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</si>
  <si>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</si>
  <si>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</si>
  <si>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</si>
  <si>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</si>
  <si>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</si>
  <si>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</si>
  <si>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</si>
  <si>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</si>
  <si>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</si>
  <si>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</si>
  <si>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</si>
  <si>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</si>
  <si>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</si>
  <si>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</si>
  <si>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</si>
  <si>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</si>
  <si>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</si>
  <si>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</si>
  <si>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</si>
  <si>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</si>
  <si>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</si>
  <si>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</si>
  <si>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</si>
  <si>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</si>
  <si>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</si>
  <si>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</si>
  <si>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</si>
  <si>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</si>
  <si>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</si>
  <si>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</si>
  <si>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</si>
  <si>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</si>
  <si>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</si>
  <si>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</si>
  <si>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</si>
  <si>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</si>
  <si>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</si>
  <si>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</si>
  <si>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</si>
  <si>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</si>
  <si>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</si>
  <si>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</si>
  <si>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</si>
  <si>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</si>
  <si>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</si>
  <si>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</si>
  <si>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</si>
  <si>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</si>
  <si>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</si>
  <si>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</si>
  <si>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</si>
  <si>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</si>
  <si>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</si>
  <si>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</si>
  <si>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</si>
  <si>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</si>
  <si>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</si>
  <si>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</si>
  <si>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</si>
  <si>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</si>
  <si>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</si>
  <si>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</si>
  <si>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</si>
  <si>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</si>
  <si>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</si>
  <si>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</si>
  <si>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</si>
  <si>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</si>
  <si>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</si>
  <si>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</si>
  <si>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</si>
  <si>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</si>
  <si>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</si>
  <si>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</si>
  <si>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</si>
  <si>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</si>
  <si>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</si>
  <si>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</si>
  <si>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</si>
  <si>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</si>
  <si>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</si>
  <si>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</si>
  <si>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</si>
  <si>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</si>
  <si>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</si>
  <si>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</si>
  <si>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</si>
  <si>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</si>
  <si>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</si>
  <si>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</si>
  <si>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</si>
  <si>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</si>
  <si>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</si>
  <si>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</si>
  <si>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</si>
  <si>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</si>
  <si>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</si>
  <si>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</si>
  <si>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</si>
  <si>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</si>
  <si>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</si>
  <si>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</si>
  <si>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</si>
  <si>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</si>
  <si>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</si>
  <si>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</si>
  <si>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</si>
  <si>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</si>
  <si>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</si>
  <si>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</si>
  <si>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</si>
  <si>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</si>
  <si>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</si>
  <si>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</si>
  <si>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</si>
  <si>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</si>
  <si>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</si>
  <si>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</si>
  <si>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</si>
  <si>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</si>
  <si>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</si>
  <si>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</si>
  <si>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</si>
  <si>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</si>
  <si>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</si>
  <si>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</si>
  <si>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</si>
  <si>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</si>
  <si>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</si>
  <si>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</si>
  <si>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</si>
  <si>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</si>
  <si>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</si>
  <si>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</si>
  <si>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</si>
  <si>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</si>
  <si>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</si>
  <si>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</si>
  <si>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</si>
  <si>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</si>
  <si>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</si>
  <si>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</si>
  <si>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</si>
  <si>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</si>
  <si>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</si>
  <si>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</si>
  <si>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</si>
  <si>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</si>
  <si>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</si>
  <si>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</si>
  <si>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</si>
  <si>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</si>
  <si>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</si>
  <si>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</si>
  <si>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</si>
  <si>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</si>
  <si>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</si>
  <si>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</si>
  <si>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</si>
  <si>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</si>
  <si>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</si>
  <si>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</si>
  <si>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</si>
  <si>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</si>
  <si>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</si>
  <si>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</si>
  <si>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</si>
  <si>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</si>
  <si>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</si>
  <si>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</si>
  <si>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</si>
  <si>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</si>
  <si>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</si>
  <si>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</si>
  <si>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</si>
  <si>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</si>
  <si>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</si>
  <si>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</si>
  <si>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</si>
  <si>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</si>
  <si>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</si>
  <si>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</si>
  <si>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</si>
  <si>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</si>
  <si>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</si>
  <si>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</si>
  <si>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</si>
  <si>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</si>
  <si>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</si>
  <si>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</si>
  <si>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</si>
  <si>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</si>
  <si>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</si>
  <si>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</si>
  <si>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</si>
  <si>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</si>
  <si>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</si>
  <si>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</si>
  <si>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</si>
  <si>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</si>
  <si>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</si>
  <si>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</si>
  <si>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</si>
  <si>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</si>
  <si>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</si>
  <si>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</si>
  <si>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</si>
  <si>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</si>
  <si>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</si>
  <si>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</si>
  <si>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</si>
  <si>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</si>
  <si>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</si>
  <si>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</si>
  <si>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</si>
  <si>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</si>
  <si>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</si>
  <si>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</si>
  <si>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</si>
  <si>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</si>
  <si>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</si>
  <si>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</si>
  <si>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</si>
  <si>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</si>
  <si>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</si>
  <si>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</si>
  <si>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</si>
  <si>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</si>
  <si>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</si>
  <si>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</si>
  <si>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</si>
  <si>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</si>
  <si>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</si>
  <si>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</si>
  <si>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</si>
  <si>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</si>
  <si>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</si>
  <si>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</si>
  <si>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</si>
  <si>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</si>
  <si>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</si>
  <si>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</si>
  <si>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</si>
  <si>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</si>
  <si>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</si>
  <si>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</si>
  <si>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</si>
  <si>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</si>
  <si>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</si>
  <si>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</si>
  <si>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</si>
  <si>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</si>
  <si>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</si>
  <si>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</si>
  <si>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</si>
  <si>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</si>
  <si>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</si>
  <si>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</si>
  <si>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</si>
  <si>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</si>
  <si>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</si>
  <si>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</si>
  <si>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</si>
  <si>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</si>
  <si>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</si>
  <si>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</si>
  <si>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</si>
  <si>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</si>
  <si>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</si>
  <si>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</si>
  <si>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</si>
  <si>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</si>
  <si>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</si>
  <si>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</si>
  <si>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</si>
  <si>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</si>
  <si>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</si>
  <si>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</si>
  <si>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</si>
  <si>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</si>
  <si>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</si>
  <si>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</si>
  <si>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</si>
  <si>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</si>
  <si>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</si>
  <si>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</si>
  <si>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</si>
  <si>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</si>
  <si>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</si>
  <si>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</si>
  <si>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</si>
  <si>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</si>
  <si>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</si>
  <si>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</si>
  <si>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</si>
  <si>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</si>
  <si>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</si>
  <si>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</si>
  <si>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</si>
  <si>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</si>
  <si>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</si>
  <si>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</si>
  <si>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</si>
  <si>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</si>
  <si>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</si>
  <si>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</si>
  <si>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</si>
  <si>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</si>
  <si>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</si>
  <si>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</si>
  <si>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</si>
  <si>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</si>
  <si>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</si>
  <si>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</si>
  <si>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</si>
  <si>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</si>
  <si>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</si>
  <si>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</si>
  <si>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</si>
  <si>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</si>
  <si>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</si>
  <si>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</si>
  <si>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</si>
  <si>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</si>
  <si>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</si>
  <si>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</si>
  <si>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</si>
  <si>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</si>
  <si>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</si>
  <si>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</si>
  <si>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</si>
  <si>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</si>
  <si>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</si>
  <si>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</si>
  <si>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</si>
  <si>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</si>
  <si>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</si>
  <si>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</si>
  <si>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</si>
  <si>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</si>
  <si>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</si>
  <si>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</si>
  <si>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</si>
  <si>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</si>
  <si>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</si>
  <si>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</si>
  <si>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</si>
  <si>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</si>
  <si>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</si>
  <si>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</si>
  <si>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</si>
  <si>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</si>
  <si>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</si>
  <si>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</si>
  <si>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</si>
  <si>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</si>
  <si>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</si>
  <si>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</si>
  <si>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</si>
  <si>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</si>
  <si>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</si>
  <si>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</si>
  <si>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</si>
  <si>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</si>
  <si>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</si>
  <si>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</si>
  <si>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</si>
  <si>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</si>
  <si>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</si>
  <si>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</si>
  <si>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</si>
  <si>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</si>
  <si>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</si>
  <si>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</si>
  <si>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</si>
  <si>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</si>
  <si>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</si>
  <si>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</si>
  <si>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</si>
  <si>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</si>
  <si>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</si>
  <si>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</si>
  <si>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</si>
  <si>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</si>
  <si>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</si>
  <si>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</si>
  <si>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</si>
  <si>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</si>
  <si>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</si>
  <si>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</si>
  <si>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</si>
  <si>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</si>
  <si>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</si>
  <si>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</si>
  <si>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</si>
  <si>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</si>
  <si>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</si>
  <si>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</si>
  <si>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</si>
  <si>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</si>
  <si>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</si>
  <si>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</si>
  <si>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</si>
  <si>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</si>
  <si>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</si>
  <si>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</si>
  <si>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</si>
  <si>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</si>
  <si>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</si>
  <si>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</si>
  <si>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</si>
  <si>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</si>
  <si>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</si>
  <si>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</si>
  <si>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</si>
  <si>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</si>
  <si>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</si>
  <si>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</si>
  <si>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</si>
  <si>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</si>
  <si>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</si>
  <si>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</si>
  <si>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</si>
  <si>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</si>
  <si>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</si>
  <si>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</si>
  <si>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</si>
  <si>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</si>
  <si>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</si>
  <si>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</si>
  <si>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</si>
  <si>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</si>
  <si>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</si>
  <si>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</si>
  <si>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</si>
  <si>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</si>
  <si>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</si>
  <si>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</si>
  <si>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</si>
  <si>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</si>
  <si>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</si>
  <si>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</si>
  <si>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</si>
  <si>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</si>
  <si>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</si>
  <si>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</si>
  <si>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</si>
  <si>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</si>
  <si>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</si>
  <si>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</si>
  <si>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</si>
  <si>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</si>
  <si>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</si>
  <si>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</si>
  <si>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</si>
  <si>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</si>
  <si>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</si>
  <si>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</si>
  <si>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</si>
  <si>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</si>
  <si>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</si>
  <si>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</si>
  <si>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</si>
  <si>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</si>
  <si>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</si>
  <si>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</si>
  <si>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</si>
  <si>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</si>
  <si>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</si>
  <si>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</si>
  <si>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</si>
  <si>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</si>
  <si>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</si>
  <si>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</si>
  <si>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</si>
  <si>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</si>
  <si>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</si>
  <si>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</si>
  <si>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</si>
  <si>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</si>
  <si>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</si>
  <si>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</si>
  <si>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</si>
  <si>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</si>
  <si>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</si>
  <si>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</si>
  <si>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</si>
  <si>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</si>
  <si>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</si>
  <si>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</si>
  <si>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</si>
  <si>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</si>
  <si>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</si>
  <si>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</si>
  <si>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</si>
  <si>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</si>
  <si>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</si>
  <si>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</si>
  <si>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</si>
  <si>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</si>
  <si>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</si>
  <si>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</si>
  <si>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</si>
  <si>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</si>
  <si>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</si>
  <si>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</si>
  <si>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</si>
  <si>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</si>
  <si>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</si>
  <si>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</si>
  <si>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</si>
  <si>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</si>
  <si>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</si>
  <si>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</si>
  <si>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</si>
  <si>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</si>
  <si>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</si>
  <si>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</si>
  <si>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</si>
  <si>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</si>
  <si>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</si>
  <si>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</si>
  <si>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</si>
  <si>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</si>
  <si>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</si>
  <si>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</si>
  <si>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</si>
  <si>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</si>
  <si>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</si>
  <si>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</si>
  <si>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</si>
  <si>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</si>
  <si>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</si>
  <si>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</si>
  <si>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</si>
  <si>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</si>
  <si>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</si>
  <si>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</si>
  <si>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</si>
  <si>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</si>
  <si>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</si>
  <si>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</si>
  <si>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</si>
  <si>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</si>
  <si>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</si>
  <si>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</si>
  <si>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</si>
  <si>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</si>
  <si>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</si>
  <si>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</si>
  <si>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</si>
  <si>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</si>
  <si>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</si>
  <si>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</si>
  <si>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</si>
  <si>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</si>
  <si>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</si>
  <si>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</si>
  <si>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</si>
  <si>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</si>
  <si>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</si>
  <si>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</si>
  <si>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</si>
  <si>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</si>
  <si>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</si>
  <si>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</si>
  <si>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</si>
  <si>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</si>
  <si>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</si>
  <si>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</si>
  <si>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</si>
  <si>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</si>
  <si>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</si>
  <si>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</si>
  <si>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</si>
  <si>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</si>
  <si>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</si>
  <si>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</si>
  <si>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</si>
  <si>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</si>
  <si>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</si>
  <si>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</si>
  <si>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</si>
  <si>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</si>
  <si>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</si>
  <si>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</si>
  <si>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</si>
  <si>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</si>
  <si>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</si>
  <si>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</si>
  <si>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</si>
  <si>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</si>
  <si>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</si>
  <si>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</si>
  <si>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</si>
  <si>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</si>
  <si>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</si>
  <si>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</si>
  <si>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</si>
  <si>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</si>
  <si>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</si>
  <si>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</si>
  <si>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</si>
  <si>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</si>
  <si>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</si>
  <si>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</si>
  <si>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</si>
  <si>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</si>
  <si>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</si>
  <si>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</si>
  <si>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</si>
  <si>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</si>
  <si>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</si>
  <si>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</si>
  <si>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</si>
  <si>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</si>
  <si>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</si>
  <si>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</si>
  <si>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</si>
  <si>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</si>
  <si>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</si>
  <si>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</si>
  <si>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</si>
  <si>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</si>
  <si>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</si>
  <si>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</si>
  <si>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</si>
  <si>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</si>
  <si>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</si>
  <si>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</si>
  <si>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</si>
  <si>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</si>
  <si>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</si>
  <si>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</si>
  <si>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</si>
  <si>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</si>
  <si>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</si>
  <si>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</si>
  <si>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</si>
  <si>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</si>
  <si>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</si>
  <si>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</si>
  <si>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</si>
  <si>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</si>
  <si>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</si>
  <si>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</si>
  <si>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</si>
  <si>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</si>
  <si>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</si>
  <si>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</si>
  <si>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</si>
  <si>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</si>
  <si>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</si>
  <si>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</si>
  <si>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</si>
  <si>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</si>
  <si>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</si>
  <si>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</si>
  <si>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</si>
  <si>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</si>
  <si>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</si>
  <si>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</si>
  <si>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</si>
  <si>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</si>
  <si>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</si>
  <si>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</si>
  <si>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</si>
  <si>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</si>
  <si>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</si>
  <si>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</si>
  <si>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</si>
  <si>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</si>
  <si>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</si>
  <si>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</si>
  <si>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</si>
  <si>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</si>
  <si>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</si>
  <si>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</si>
  <si>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</si>
  <si>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</si>
  <si>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</si>
  <si>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</si>
  <si>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</si>
  <si>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</si>
  <si>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</si>
  <si>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</si>
  <si>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</si>
  <si>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</si>
  <si>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</si>
  <si>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</si>
  <si>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</si>
  <si>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</si>
  <si>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</si>
  <si>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</si>
  <si>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</si>
  <si>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</si>
  <si>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</si>
  <si>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</si>
  <si>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</si>
  <si>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</si>
  <si>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</si>
  <si>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</si>
  <si>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</si>
  <si>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</si>
  <si>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</si>
  <si>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</si>
  <si>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</si>
  <si>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</si>
  <si>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</si>
  <si>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</si>
  <si>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</si>
  <si>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</si>
  <si>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</si>
  <si>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</si>
  <si>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</si>
  <si>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</si>
  <si>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</si>
  <si>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</si>
  <si>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</si>
  <si>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</si>
  <si>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</si>
  <si>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</si>
  <si>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</si>
  <si>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</si>
  <si>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</si>
  <si>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</si>
  <si>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</si>
  <si>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</si>
  <si>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</si>
  <si>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</si>
  <si>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</si>
  <si>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</si>
  <si>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</si>
  <si>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</si>
  <si>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</si>
  <si>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</si>
  <si>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</si>
  <si>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</si>
  <si>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</si>
  <si>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</si>
  <si>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</si>
  <si>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</si>
  <si>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</si>
  <si>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</si>
  <si>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</si>
  <si>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</si>
  <si>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</si>
  <si>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</si>
  <si>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</si>
  <si>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</si>
  <si>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</si>
  <si>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</si>
  <si>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</si>
  <si>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</si>
  <si>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</si>
  <si>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</si>
  <si>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</si>
  <si>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</si>
  <si>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</si>
  <si>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</si>
  <si>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</si>
  <si>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</si>
  <si>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</si>
  <si>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</si>
  <si>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</si>
  <si>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</si>
  <si>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</si>
  <si>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</si>
  <si>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</si>
  <si>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</si>
  <si>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</si>
  <si>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</si>
  <si>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</si>
  <si>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</si>
  <si>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</si>
  <si>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</si>
  <si>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</si>
  <si>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</si>
  <si>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</si>
  <si>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</si>
  <si>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</si>
  <si>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</si>
  <si>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</si>
  <si>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</si>
  <si>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</si>
  <si>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</si>
  <si>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</si>
  <si>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</si>
  <si>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</si>
  <si>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</si>
  <si>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</si>
  <si>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</si>
  <si>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</si>
  <si>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</si>
  <si>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</si>
  <si>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</si>
  <si>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</si>
  <si>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</si>
  <si>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</si>
  <si>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</si>
  <si>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</si>
  <si>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</si>
  <si>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</si>
  <si>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</si>
  <si>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</si>
  <si>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</si>
  <si>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</si>
  <si>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</si>
  <si>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</si>
  <si>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</si>
  <si>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</si>
  <si>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</si>
  <si>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</si>
  <si>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</si>
  <si>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</si>
  <si>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MM_Pump_DS</t>
  </si>
  <si>
    <t>Cmd9_DS</t>
  </si>
  <si>
    <t>Cmd11_DS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</si>
  <si>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</si>
  <si>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</si>
  <si>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</si>
  <si>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</si>
  <si>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</si>
  <si>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</si>
  <si>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</si>
  <si>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</si>
  <si>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</si>
  <si>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</si>
  <si>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</si>
  <si>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</si>
  <si>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</si>
  <si>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</si>
  <si>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</si>
  <si>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</si>
  <si>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</si>
  <si>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</si>
  <si>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</si>
  <si>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</si>
  <si>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</si>
  <si>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</si>
  <si>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</si>
  <si>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</si>
  <si>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</si>
  <si>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</si>
  <si>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</si>
  <si>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</si>
  <si>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</si>
  <si>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</si>
  <si>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</si>
  <si>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</si>
  <si>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</si>
  <si>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</si>
  <si>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</si>
  <si>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</si>
  <si>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</si>
  <si>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</si>
  <si>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</si>
  <si>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</si>
  <si>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</si>
  <si>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</si>
  <si>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</si>
  <si>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</si>
  <si>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</si>
  <si>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</si>
  <si>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</si>
  <si>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</si>
  <si>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</si>
  <si>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</si>
  <si>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</si>
  <si>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</si>
  <si>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</si>
  <si>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</si>
  <si>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</si>
  <si>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</si>
  <si>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</si>
  <si>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</si>
  <si>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</si>
  <si>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</si>
  <si>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</si>
  <si>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</si>
  <si>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</si>
  <si>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</si>
  <si>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</si>
  <si>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</si>
  <si>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</si>
  <si>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</si>
  <si>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</si>
  <si>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</si>
  <si>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</si>
  <si>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</si>
  <si>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</si>
  <si>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</si>
  <si>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</si>
  <si>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</si>
  <si>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</si>
  <si>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</si>
  <si>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</si>
  <si>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</si>
  <si>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DACS</t>
  </si>
  <si>
    <t>Location</t>
  </si>
  <si>
    <t>SCL</t>
  </si>
  <si>
    <t>SDA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</si>
  <si>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</si>
  <si>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</si>
  <si>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</si>
  <si>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</si>
  <si>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</si>
  <si>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</si>
  <si>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</si>
  <si>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</si>
  <si>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</si>
  <si>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</si>
  <si>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</si>
  <si>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</si>
  <si>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</si>
  <si>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</si>
  <si>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</si>
  <si>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</si>
  <si>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</si>
  <si>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</si>
  <si>
    <t>VM_SCL(0)</t>
  </si>
  <si>
    <t>VM_SDA(0)</t>
  </si>
  <si>
    <t>VM_SCL(1)</t>
  </si>
  <si>
    <t>VM_SDA(1)</t>
  </si>
  <si>
    <t>VM_SCL(2)</t>
  </si>
  <si>
    <t>VM_SDA(2)</t>
  </si>
  <si>
    <t>A_Sclk</t>
  </si>
  <si>
    <t>A_Sdin</t>
  </si>
  <si>
    <t>~A_Sync</t>
  </si>
  <si>
    <t>~A_LDAC</t>
  </si>
  <si>
    <t>0200</t>
  </si>
  <si>
    <t>0240</t>
  </si>
  <si>
    <t>0220</t>
  </si>
  <si>
    <t>0260</t>
  </si>
  <si>
    <t>0280</t>
  </si>
  <si>
    <t>02A0</t>
  </si>
  <si>
    <t>02C0</t>
  </si>
  <si>
    <t>02E0</t>
  </si>
  <si>
    <t>0300</t>
  </si>
  <si>
    <t>DIO_2Sp/Coolant Divert</t>
  </si>
  <si>
    <t>CoolPump_DS</t>
  </si>
  <si>
    <t>InverterArm_DS</t>
  </si>
  <si>
    <t>CoolantPump_Off</t>
  </si>
  <si>
    <t>CoolantPump_On</t>
  </si>
  <si>
    <t>ILTEC_On</t>
  </si>
  <si>
    <t>ILTEC_Off</t>
  </si>
  <si>
    <t>InverterArm_On</t>
  </si>
  <si>
    <t>InverterArm_Off</t>
  </si>
  <si>
    <t>DIO_6Sp/BAT Purge</t>
  </si>
  <si>
    <t>Inverter_S</t>
  </si>
  <si>
    <t>Circuit3_S</t>
  </si>
  <si>
    <t>BAT_Pwr_S</t>
  </si>
  <si>
    <t>Circuit3_DS</t>
  </si>
  <si>
    <t>BAT_Pwr_DS</t>
  </si>
  <si>
    <t>ES96 O3</t>
  </si>
  <si>
    <t>Dtct_Src_SDI_C</t>
  </si>
  <si>
    <t>Dtct_Src_CS_C</t>
  </si>
  <si>
    <t>Dtct_SDI_C</t>
  </si>
  <si>
    <t>Dtct_CS_C</t>
  </si>
  <si>
    <t>LED_A_On_Off</t>
  </si>
  <si>
    <t>Vlv_UnScb_A_Open_Close</t>
  </si>
  <si>
    <t>Vlv_Scb_A_Open_Close</t>
  </si>
  <si>
    <t>Scrub_FH_A_On_Off</t>
  </si>
  <si>
    <t>Z1_HC_A_On_Off</t>
  </si>
  <si>
    <t>Z2_HC_A_On_Off</t>
  </si>
  <si>
    <t>Z5_HC_In_On_Off</t>
  </si>
  <si>
    <t>ADC</t>
  </si>
  <si>
    <t>ADC_MOSI(0)</t>
  </si>
  <si>
    <t>ADC_CS(0)</t>
  </si>
  <si>
    <t>ADC_MOSI(1)</t>
  </si>
  <si>
    <t>ADC_CS(1)</t>
  </si>
  <si>
    <t>Dtct_Src_SDO</t>
  </si>
  <si>
    <t>Dtct_Src_SCK</t>
  </si>
  <si>
    <t>Dtct_SDO</t>
  </si>
  <si>
    <t>Dtct_SCK</t>
  </si>
  <si>
    <t>ADC_SCK(0)</t>
  </si>
  <si>
    <t>ADC_SCK(1)</t>
  </si>
  <si>
    <t>Z5_HC_In_On</t>
  </si>
  <si>
    <t>Z5_HC_In_Off</t>
  </si>
  <si>
    <t>Z2_HC_A_On</t>
  </si>
  <si>
    <t>Z2_HC_A_Off</t>
  </si>
  <si>
    <t>Z1_HC_A_On</t>
  </si>
  <si>
    <t>Z1_HC_A_Off</t>
  </si>
  <si>
    <t>Scrub_FH_A_On</t>
  </si>
  <si>
    <t>Scrub_FH_A_Off</t>
  </si>
  <si>
    <t>Vlv_Scb_A_Open</t>
  </si>
  <si>
    <t>Vlv_Scb_A_Close</t>
  </si>
  <si>
    <t>Vlv_UnScb_A_Open</t>
  </si>
  <si>
    <t>Vlv_UnScb_A_Close</t>
  </si>
  <si>
    <t>LED_A_On</t>
  </si>
  <si>
    <t>LED_A_Off</t>
  </si>
  <si>
    <t>SpCmd7_On_Off</t>
  </si>
  <si>
    <t>LED_A_On_Off_DS</t>
  </si>
  <si>
    <t>Vlv_UnScb_A_Open_Close_DS</t>
  </si>
  <si>
    <t>Vlv_DScb_A_Open_Close_DS</t>
  </si>
  <si>
    <t>Scrub_FH_A_On_Off_DS</t>
  </si>
  <si>
    <t>Z1_HC_A_On_Off_DS</t>
  </si>
  <si>
    <t>Z2_HC_A_On_Off_DS</t>
  </si>
  <si>
    <t>Z5_HC_In_On_Off_DS</t>
  </si>
  <si>
    <t>SpCmd8_On_Off</t>
  </si>
  <si>
    <t>SpCmd9_On_Off</t>
  </si>
  <si>
    <t>SpCmd10_On_Off</t>
  </si>
  <si>
    <t>SpCmd11_On_Off</t>
  </si>
  <si>
    <t>digio_nc</t>
  </si>
  <si>
    <t>dig_IO&lt;40&gt;</t>
  </si>
  <si>
    <t>dig_IO&lt;41&gt;</t>
  </si>
  <si>
    <t>dig_IO&lt;42&gt;</t>
  </si>
  <si>
    <t>dig_IO&lt;43&gt;</t>
  </si>
  <si>
    <t>dig_IO&lt;44&gt;</t>
  </si>
  <si>
    <t>dig_IO&lt;45&gt;</t>
  </si>
  <si>
    <t>dig_IO&lt;46&gt;</t>
  </si>
  <si>
    <t>dig_IO&lt;47&gt;</t>
  </si>
  <si>
    <t>dig_IO&lt;48&gt;</t>
  </si>
  <si>
    <t>dig_IO&lt;49&gt;</t>
  </si>
  <si>
    <t>dig_IO&lt;50&gt;</t>
  </si>
  <si>
    <t>dig_IO&lt;51&gt;</t>
  </si>
  <si>
    <t>dig_IO&lt;52&gt;</t>
  </si>
  <si>
    <t>dig_IO&lt;53&gt;</t>
  </si>
  <si>
    <t>dig_IO&lt;54&gt;</t>
  </si>
  <si>
    <t>dig_IO&lt;55&gt;</t>
  </si>
  <si>
    <t>dig_IO&lt;56&gt;</t>
  </si>
  <si>
    <t>dig_IO&lt;57&gt;</t>
  </si>
  <si>
    <t>dig_IO&lt;58&gt;</t>
  </si>
  <si>
    <t>dig_IO&lt;59&gt;</t>
  </si>
  <si>
    <t>dig_IO&lt;60&gt;</t>
  </si>
  <si>
    <t>dig_IO&lt;61&gt;</t>
  </si>
  <si>
    <t>dig_IO&lt;62&gt;</t>
  </si>
  <si>
    <t>dig_IO&lt;63&gt;</t>
  </si>
  <si>
    <t>dig_IO&lt;64&gt;</t>
  </si>
  <si>
    <t>dig_IO&lt;65&gt;</t>
  </si>
  <si>
    <t>dig_IO&lt;66&gt;</t>
  </si>
  <si>
    <t>dig_IO&lt;67&gt;</t>
  </si>
  <si>
    <t>dig_IO&lt;68&gt;</t>
  </si>
  <si>
    <t>dig_IO&lt;69&gt;</t>
  </si>
  <si>
    <t>dig_IO&lt;70&gt;</t>
  </si>
  <si>
    <t>dig_IO&lt;71&gt;</t>
  </si>
  <si>
    <t>dig_IO&lt;72&gt;</t>
  </si>
  <si>
    <t>dig_IO&lt;73&gt;</t>
  </si>
  <si>
    <t>dig_IO&lt;74&gt;</t>
  </si>
  <si>
    <t>dig_IO&lt;75&gt;</t>
  </si>
  <si>
    <t>dig_IO&lt;76&gt;</t>
  </si>
  <si>
    <t>dig_IO&lt;77&gt;</t>
  </si>
  <si>
    <t>dig_IO&lt;78&gt;</t>
  </si>
  <si>
    <t>dig_IO&lt;79&gt;</t>
  </si>
  <si>
    <t>dig_IO&lt;80&gt;</t>
  </si>
  <si>
    <t>dig_IO&lt;81&gt;</t>
  </si>
  <si>
    <t>dig_IO&lt;82&gt;</t>
  </si>
  <si>
    <t>dig_IO&lt;83&gt;</t>
  </si>
  <si>
    <t>dig_IO&lt;84&gt;</t>
  </si>
  <si>
    <t>dig_IO&lt;85&gt;</t>
  </si>
  <si>
    <t>dig_IO&lt;86&gt;</t>
  </si>
  <si>
    <t>dig_IO&lt;87&gt;</t>
  </si>
  <si>
    <t>dig_IO&lt;88&gt;</t>
  </si>
  <si>
    <t>dig_IO&lt;89&gt;</t>
  </si>
  <si>
    <t>dig_IO&lt;90&gt;</t>
  </si>
  <si>
    <t>dig_IO&lt;91&gt;</t>
  </si>
  <si>
    <t>dig_IO&lt;92&gt;</t>
  </si>
  <si>
    <t>dig_IO&lt;93&gt;</t>
  </si>
  <si>
    <t>dig_IO&lt;94&gt;</t>
  </si>
  <si>
    <t>dig_IO&lt;95&gt;</t>
  </si>
  <si>
    <t>ADC, CmdProc</t>
  </si>
  <si>
    <t>ES96 Ozone</t>
  </si>
  <si>
    <r>
      <t>ES96 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</si>
  <si>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ADC_MISO(0)</t>
  </si>
  <si>
    <t>ADC_MISO(1)</t>
  </si>
  <si>
    <t>dig_dir&lt;5&gt;</t>
  </si>
  <si>
    <t>dig_dir&lt;6&gt;</t>
  </si>
  <si>
    <t>dig_dir&lt;7&gt;</t>
  </si>
  <si>
    <t>dig_dir&lt;8&gt;</t>
  </si>
  <si>
    <t>dig_dir&lt;9&gt;</t>
  </si>
  <si>
    <t>dig_dir&lt;10&gt;</t>
  </si>
  <si>
    <t>dig_dir&lt;11&gt;</t>
  </si>
  <si>
    <t>ES96 HCl</t>
  </si>
  <si>
    <t>PVStep</t>
  </si>
  <si>
    <t>PVDir</t>
  </si>
  <si>
    <t>PVEn</t>
  </si>
  <si>
    <t>ctr</t>
  </si>
  <si>
    <t>Pump2_RPM_Pulse</t>
  </si>
  <si>
    <t>Pump1_RPM_Pulse</t>
  </si>
  <si>
    <t>IQCLI_Reset_On_Off</t>
  </si>
  <si>
    <t>√</t>
  </si>
  <si>
    <t>ES96 HCL</t>
  </si>
  <si>
    <t>Signal</t>
  </si>
  <si>
    <t>(0,1,2)</t>
  </si>
  <si>
    <t>( "0000000", "0000000", "0000000" )</t>
  </si>
  <si>
    <t>ICelT_SDIN</t>
  </si>
  <si>
    <t>ICelT_SCLK</t>
  </si>
  <si>
    <t>TS</t>
  </si>
  <si>
    <t>TS_SDA&lt;0&gt;</t>
  </si>
  <si>
    <t>TS_SCL&lt;0&gt;</t>
  </si>
  <si>
    <t>QNBsy&lt;0&gt;</t>
  </si>
  <si>
    <t>J5</t>
  </si>
  <si>
    <t>CalGas_Vlv_Open_Clsd</t>
  </si>
  <si>
    <t>Cell_Ex_Vlv_Open_Clsd</t>
  </si>
  <si>
    <t>Cell_Ex_Vlv_Status</t>
  </si>
  <si>
    <t>CalGas_Vlv_Open_Clsd_Status</t>
  </si>
  <si>
    <t>PV_SDA</t>
  </si>
  <si>
    <t>PV_SCK</t>
  </si>
  <si>
    <t>SpCMD1Status</t>
  </si>
  <si>
    <t>SpCmd2Status</t>
  </si>
  <si>
    <t>GD_Vlv_Open_Clsed</t>
  </si>
  <si>
    <t>QCLI Reset</t>
  </si>
  <si>
    <t>Cell Gas Exhaust Vlv</t>
  </si>
  <si>
    <t>Gas Deck Vlv</t>
  </si>
  <si>
    <t>Cal Gas Vlv</t>
  </si>
  <si>
    <t>Spare Command 1</t>
  </si>
  <si>
    <t>Spare Command 2</t>
  </si>
  <si>
    <t>Stub Command 3</t>
  </si>
  <si>
    <t>Stub Command 4</t>
  </si>
  <si>
    <t>Cell Gas Exhaust Vlv Status</t>
  </si>
  <si>
    <t>QCLI Reset DStatus</t>
  </si>
  <si>
    <t>Cell Gas Exhaust Vlv DStatus</t>
  </si>
  <si>
    <t>Gas Deck Vlv DStatus</t>
  </si>
  <si>
    <t>Cal Gas Vlv DStatus</t>
  </si>
  <si>
    <t>SpCmd1DS</t>
  </si>
  <si>
    <t>SpCmd2DS</t>
  </si>
  <si>
    <t>StCmd3DS</t>
  </si>
  <si>
    <t>StCmd4DS</t>
  </si>
  <si>
    <t>Calibration Gas Vlv Status</t>
  </si>
  <si>
    <t>BIO: QCLI, TS, DigIO</t>
  </si>
  <si>
    <t>DigIO &amp; Indexer Status</t>
  </si>
  <si>
    <t>Indxr, DigIO Output</t>
  </si>
  <si>
    <t>Unused</t>
  </si>
  <si>
    <t>HCl</t>
  </si>
  <si>
    <t>Status</t>
  </si>
  <si>
    <t>N/A</t>
  </si>
  <si>
    <t>VM2 clock</t>
  </si>
  <si>
    <t>VM2 data</t>
  </si>
  <si>
    <t>VM</t>
  </si>
  <si>
    <t>PM_SDA(1)</t>
  </si>
  <si>
    <t>PM_SCL(1)</t>
  </si>
  <si>
    <t>PM_SCL(0)</t>
  </si>
  <si>
    <t>PM_SCL&lt;2&gt;</t>
  </si>
  <si>
    <t>PM_SDA&lt;2&gt;</t>
  </si>
  <si>
    <t>PM_SDA(0)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</si>
</sst>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rgb="FF00000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0" fillId="36" borderId="20" xfId="0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0" fontId="24" fillId="0" borderId="23" xfId="0" applyFont="1" applyBorder="1" applyAlignment="1">
      <alignment horizontal="left" wrapText="1" readingOrder="1"/>
    </xf>
    <xf numFmtId="0" fontId="16" fillId="0" borderId="19" xfId="0" applyFont="1" applyBorder="1" applyAlignment="1">
      <alignment horizontal="center"/>
    </xf>
    <xf numFmtId="0" fontId="24" fillId="0" borderId="24" xfId="0" applyFont="1" applyBorder="1" applyAlignment="1">
      <alignment horizontal="left" wrapText="1" readingOrder="1"/>
    </xf>
    <xf numFmtId="0" fontId="24" fillId="0" borderId="26" xfId="0" applyFont="1" applyBorder="1" applyAlignment="1">
      <alignment horizontal="left" wrapText="1" readingOrder="1"/>
    </xf>
    <xf numFmtId="0" fontId="24" fillId="0" borderId="27" xfId="0" applyFont="1" applyBorder="1" applyAlignment="1">
      <alignment horizontal="left" wrapText="1" readingOrder="1"/>
    </xf>
    <xf numFmtId="0" fontId="24" fillId="0" borderId="28" xfId="0" applyFont="1" applyFill="1" applyBorder="1" applyAlignment="1">
      <alignment horizontal="left" wrapText="1" readingOrder="1"/>
    </xf>
    <xf numFmtId="0" fontId="16" fillId="35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19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6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8" borderId="0" xfId="0" applyFill="1"/>
    <xf numFmtId="0" fontId="0" fillId="36" borderId="0" xfId="0" applyFill="1" applyBorder="1" applyAlignment="1">
      <alignment horizontal="left"/>
    </xf>
    <xf numFmtId="49" fontId="0" fillId="0" borderId="13" xfId="0" applyNumberFormat="1" applyBorder="1" applyAlignment="1">
      <alignment horizontal="left"/>
    </xf>
    <xf numFmtId="0" fontId="0" fillId="36" borderId="14" xfId="0" applyFill="1" applyBorder="1"/>
    <xf numFmtId="0" fontId="0" fillId="0" borderId="17" xfId="0" applyFill="1" applyBorder="1" applyAlignment="1">
      <alignment horizontal="center"/>
    </xf>
    <xf numFmtId="0" fontId="0" fillId="36" borderId="0" xfId="0" applyFill="1"/>
    <xf numFmtId="0" fontId="0" fillId="37" borderId="0" xfId="0" applyFill="1" applyBorder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4" xfId="0" applyFill="1" applyBorder="1"/>
    <xf numFmtId="0" fontId="0" fillId="37" borderId="14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15" xfId="0" applyFill="1" applyBorder="1"/>
    <xf numFmtId="0" fontId="0" fillId="37" borderId="17" xfId="0" applyFill="1" applyBorder="1"/>
    <xf numFmtId="0" fontId="0" fillId="0" borderId="0" xfId="0" applyFill="1"/>
    <xf numFmtId="0" fontId="0" fillId="39" borderId="0" xfId="0" applyFill="1" applyBorder="1"/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16" fillId="35" borderId="11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5" borderId="0" xfId="0" applyFill="1" applyAlignment="1">
      <alignment horizontal="left"/>
    </xf>
    <xf numFmtId="0" fontId="0" fillId="0" borderId="14" xfId="0" applyFill="1" applyBorder="1"/>
    <xf numFmtId="0" fontId="0" fillId="39" borderId="14" xfId="0" applyFill="1" applyBorder="1"/>
    <xf numFmtId="0" fontId="0" fillId="0" borderId="13" xfId="0" applyFill="1" applyBorder="1"/>
    <xf numFmtId="49" fontId="0" fillId="0" borderId="17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0" fontId="0" fillId="0" borderId="13" xfId="0" applyBorder="1" applyAlignment="1"/>
    <xf numFmtId="49" fontId="0" fillId="0" borderId="13" xfId="0" applyNumberFormat="1" applyFill="1" applyBorder="1" applyAlignment="1">
      <alignment horizontal="left"/>
    </xf>
    <xf numFmtId="49" fontId="0" fillId="0" borderId="14" xfId="0" applyNumberFormat="1" applyBorder="1" applyAlignment="1">
      <alignment horizontal="center"/>
    </xf>
    <xf numFmtId="0" fontId="24" fillId="0" borderId="29" xfId="0" applyFont="1" applyFill="1" applyBorder="1" applyAlignment="1">
      <alignment horizontal="left" wrapText="1" readingOrder="1"/>
    </xf>
    <xf numFmtId="0" fontId="24" fillId="0" borderId="14" xfId="0" applyFont="1" applyFill="1" applyBorder="1" applyAlignment="1">
      <alignment horizontal="left"/>
    </xf>
    <xf numFmtId="0" fontId="24" fillId="0" borderId="14" xfId="0" applyFont="1" applyBorder="1" applyAlignment="1">
      <alignment horizontal="left"/>
    </xf>
    <xf numFmtId="0" fontId="24" fillId="0" borderId="30" xfId="0" applyFont="1" applyBorder="1" applyAlignment="1">
      <alignment horizontal="left" wrapText="1" readingOrder="1"/>
    </xf>
    <xf numFmtId="0" fontId="19" fillId="0" borderId="14" xfId="0" applyFont="1" applyBorder="1" applyAlignment="1">
      <alignment horizontal="left"/>
    </xf>
    <xf numFmtId="0" fontId="0" fillId="37" borderId="12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0" fillId="37" borderId="19" xfId="0" applyFill="1" applyBorder="1"/>
    <xf numFmtId="0" fontId="0" fillId="37" borderId="12" xfId="0" applyFill="1" applyBorder="1"/>
    <xf numFmtId="0" fontId="0" fillId="37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G2" sqref="B1:G1048576"/>
    </sheetView>
  </sheetViews>
  <sheetFormatPr defaultRowHeight="15"/>
  <cols>
    <col min="1" max="1" width="14.140625" customWidth="1"/>
    <col min="2" max="2" width="22.28515625" hidden="1" customWidth="1"/>
    <col min="3" max="3" width="22.7109375" hidden="1" customWidth="1"/>
    <col min="4" max="4" width="16.85546875" style="3" hidden="1" customWidth="1"/>
    <col min="5" max="5" width="17.5703125" hidden="1" customWidth="1"/>
    <col min="6" max="6" width="13.42578125" hidden="1" customWidth="1"/>
    <col min="7" max="7" width="13.5703125" hidden="1" customWidth="1"/>
    <col min="8" max="8" width="10.140625" bestFit="1" customWidth="1"/>
    <col min="9" max="9" width="16.5703125" bestFit="1" customWidth="1"/>
  </cols>
  <sheetData>
    <row r="1" spans="1:9">
      <c r="A1" s="29" t="s">
        <v>797</v>
      </c>
      <c r="B1" s="30" t="s">
        <v>745</v>
      </c>
      <c r="C1" s="30" t="s">
        <v>908</v>
      </c>
      <c r="D1" s="109" t="s">
        <v>1030</v>
      </c>
      <c r="E1" s="110"/>
      <c r="F1" s="111" t="s">
        <v>1286</v>
      </c>
      <c r="G1" s="112"/>
      <c r="H1" s="111" t="s">
        <v>1404</v>
      </c>
      <c r="I1" s="112"/>
    </row>
    <row r="2" spans="1:9" ht="15.75" thickBot="1">
      <c r="A2" s="22" t="s">
        <v>42</v>
      </c>
      <c r="B2" s="5" t="s">
        <v>1258</v>
      </c>
      <c r="C2" s="23" t="s">
        <v>919</v>
      </c>
      <c r="D2" s="49" t="s">
        <v>1031</v>
      </c>
      <c r="E2" s="22" t="s">
        <v>1244</v>
      </c>
      <c r="F2" s="77" t="s">
        <v>1303</v>
      </c>
      <c r="G2" s="22" t="s">
        <v>1395</v>
      </c>
      <c r="H2" s="138" t="s">
        <v>1463</v>
      </c>
      <c r="I2" s="22"/>
    </row>
    <row r="3" spans="1:9" ht="15.75" thickBot="1">
      <c r="A3" s="24" t="s">
        <v>56</v>
      </c>
      <c r="B3" s="5" t="s">
        <v>1259</v>
      </c>
      <c r="C3" s="26" t="s">
        <v>920</v>
      </c>
      <c r="D3" s="49" t="s">
        <v>1032</v>
      </c>
      <c r="E3" s="24" t="s">
        <v>1245</v>
      </c>
      <c r="F3" s="78" t="s">
        <v>1304</v>
      </c>
      <c r="G3" s="24" t="s">
        <v>1307</v>
      </c>
      <c r="H3" s="139" t="s">
        <v>1466</v>
      </c>
      <c r="I3" s="24"/>
    </row>
    <row r="4" spans="1:9" ht="15.75" thickBot="1">
      <c r="A4" s="24" t="s">
        <v>58</v>
      </c>
      <c r="B4" s="5" t="s">
        <v>1260</v>
      </c>
      <c r="C4" s="26" t="s">
        <v>921</v>
      </c>
      <c r="D4" s="49" t="s">
        <v>1033</v>
      </c>
      <c r="E4" s="24" t="s">
        <v>1247</v>
      </c>
      <c r="F4" s="78" t="s">
        <v>1305</v>
      </c>
      <c r="G4" s="24" t="s">
        <v>1396</v>
      </c>
      <c r="H4" s="82" t="s">
        <v>1428</v>
      </c>
      <c r="I4" s="24" t="s">
        <v>1245</v>
      </c>
    </row>
    <row r="5" spans="1:9" ht="15.75" thickBot="1">
      <c r="A5" s="24" t="s">
        <v>60</v>
      </c>
      <c r="B5" s="5" t="s">
        <v>1261</v>
      </c>
      <c r="C5" s="26" t="s">
        <v>922</v>
      </c>
      <c r="D5" s="49" t="s">
        <v>1034</v>
      </c>
      <c r="E5" s="24" t="s">
        <v>1246</v>
      </c>
      <c r="F5" s="78" t="s">
        <v>1306</v>
      </c>
      <c r="G5" s="24" t="s">
        <v>1308</v>
      </c>
      <c r="H5" s="82" t="s">
        <v>1429</v>
      </c>
      <c r="I5" s="24" t="s">
        <v>1244</v>
      </c>
    </row>
    <row r="6" spans="1:9">
      <c r="A6" s="24" t="s">
        <v>62</v>
      </c>
      <c r="B6" s="25" t="s">
        <v>917</v>
      </c>
      <c r="C6" s="24"/>
      <c r="D6" s="49" t="s">
        <v>1035</v>
      </c>
      <c r="E6" s="24" t="s">
        <v>1248</v>
      </c>
      <c r="F6" s="24"/>
      <c r="G6" s="24"/>
      <c r="H6" s="82" t="s">
        <v>1035</v>
      </c>
      <c r="I6" s="24" t="s">
        <v>1246</v>
      </c>
    </row>
    <row r="7" spans="1:9">
      <c r="A7" s="24" t="s">
        <v>64</v>
      </c>
      <c r="B7" s="25" t="s">
        <v>918</v>
      </c>
      <c r="C7" s="24"/>
      <c r="D7" s="49" t="s">
        <v>1036</v>
      </c>
      <c r="E7" s="24" t="s">
        <v>1249</v>
      </c>
      <c r="F7" s="24"/>
      <c r="G7" s="24"/>
      <c r="H7" s="82" t="s">
        <v>1036</v>
      </c>
      <c r="I7" s="24" t="s">
        <v>1247</v>
      </c>
    </row>
    <row r="8" spans="1:9">
      <c r="A8" s="24" t="s">
        <v>66</v>
      </c>
      <c r="B8" s="25"/>
      <c r="C8" s="24"/>
      <c r="D8" s="49" t="s">
        <v>1037</v>
      </c>
      <c r="E8" s="24" t="s">
        <v>1250</v>
      </c>
      <c r="F8" s="24"/>
      <c r="G8" s="24"/>
      <c r="H8" s="140" t="s">
        <v>1462</v>
      </c>
      <c r="I8" s="24"/>
    </row>
    <row r="9" spans="1:9">
      <c r="A9" s="24" t="s">
        <v>68</v>
      </c>
      <c r="B9" s="25"/>
      <c r="C9" s="24"/>
      <c r="D9" s="49" t="s">
        <v>1038</v>
      </c>
      <c r="E9" s="24" t="s">
        <v>1251</v>
      </c>
      <c r="F9" s="24"/>
      <c r="G9" s="24"/>
      <c r="H9" s="140" t="s">
        <v>1461</v>
      </c>
      <c r="I9" s="24"/>
    </row>
    <row r="10" spans="1:9">
      <c r="A10" s="24" t="s">
        <v>70</v>
      </c>
      <c r="B10" s="25" t="s">
        <v>1252</v>
      </c>
      <c r="C10" s="25" t="s">
        <v>1252</v>
      </c>
      <c r="D10" s="25" t="s">
        <v>1252</v>
      </c>
      <c r="E10" s="24"/>
      <c r="F10" s="24"/>
      <c r="G10" s="24"/>
      <c r="H10" s="24"/>
      <c r="I10" s="24"/>
    </row>
    <row r="11" spans="1:9">
      <c r="A11" s="24" t="s">
        <v>72</v>
      </c>
      <c r="B11" s="25" t="s">
        <v>1253</v>
      </c>
      <c r="C11" s="25" t="s">
        <v>1253</v>
      </c>
      <c r="D11" s="25" t="s">
        <v>1253</v>
      </c>
      <c r="E11" s="24"/>
      <c r="F11" s="24"/>
      <c r="G11" s="24"/>
      <c r="H11" s="24"/>
      <c r="I11" s="24"/>
    </row>
    <row r="12" spans="1:9">
      <c r="A12" s="24" t="s">
        <v>44</v>
      </c>
      <c r="B12" s="25"/>
      <c r="C12" s="71" t="s">
        <v>1254</v>
      </c>
      <c r="D12" s="25" t="s">
        <v>1254</v>
      </c>
      <c r="E12" s="24"/>
      <c r="F12" s="24"/>
      <c r="G12" s="24"/>
      <c r="H12" s="24"/>
      <c r="I12" s="24"/>
    </row>
    <row r="13" spans="1:9">
      <c r="A13" s="24" t="s">
        <v>46</v>
      </c>
      <c r="B13" s="25"/>
      <c r="C13" s="71" t="s">
        <v>1255</v>
      </c>
      <c r="D13" s="25" t="s">
        <v>1255</v>
      </c>
      <c r="E13" s="24"/>
      <c r="F13" s="24"/>
      <c r="G13" s="24"/>
      <c r="H13" s="24"/>
      <c r="I13" s="24"/>
    </row>
    <row r="14" spans="1:9">
      <c r="A14" s="24" t="s">
        <v>48</v>
      </c>
      <c r="B14" s="25"/>
      <c r="C14" s="71" t="s">
        <v>1256</v>
      </c>
      <c r="D14" s="25" t="s">
        <v>1256</v>
      </c>
      <c r="E14" s="24"/>
      <c r="F14" s="24"/>
      <c r="G14" s="24"/>
      <c r="H14" s="24"/>
      <c r="I14" s="24"/>
    </row>
    <row r="15" spans="1:9">
      <c r="A15" s="24" t="s">
        <v>50</v>
      </c>
      <c r="B15" s="25"/>
      <c r="C15" s="71" t="s">
        <v>1257</v>
      </c>
      <c r="D15" s="25" t="s">
        <v>1257</v>
      </c>
      <c r="E15" s="24"/>
      <c r="F15" s="24"/>
      <c r="G15" s="24"/>
      <c r="H15" s="24"/>
      <c r="I15" s="24"/>
    </row>
    <row r="16" spans="1:9">
      <c r="A16" s="24" t="s">
        <v>52</v>
      </c>
      <c r="B16" s="25"/>
      <c r="C16" s="24"/>
      <c r="D16" s="25"/>
      <c r="E16" s="24"/>
      <c r="F16" s="24"/>
      <c r="G16" s="24"/>
      <c r="H16" s="24"/>
      <c r="I16" s="24"/>
    </row>
    <row r="17" spans="1:9">
      <c r="A17" s="27" t="s">
        <v>54</v>
      </c>
      <c r="B17" s="28"/>
      <c r="C17" s="27"/>
      <c r="D17" s="28"/>
      <c r="E17" s="27"/>
      <c r="F17" s="27"/>
      <c r="G17" s="27"/>
      <c r="H17" s="27"/>
      <c r="I17" s="27"/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37"/>
  <sheetViews>
    <sheetView tabSelected="1" workbookViewId="0">
      <pane xSplit="4" ySplit="2" topLeftCell="T18" activePane="bottomRight" state="frozenSplit"/>
      <selection pane="topRight" activeCell="E1" sqref="E1"/>
      <selection pane="bottomLeft" activeCell="A3" sqref="A3"/>
      <selection pane="bottomRight" activeCell="AE31" sqref="AE31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  <col min="22" max="22" width="13.7109375" hidden="1" customWidth="1"/>
    <col min="23" max="23" width="23.85546875" hidden="1" customWidth="1"/>
    <col min="24" max="25" width="0" style="3" hidden="1" customWidth="1"/>
    <col min="26" max="26" width="12.42578125" customWidth="1"/>
    <col min="27" max="27" width="28.28515625" bestFit="1" customWidth="1"/>
    <col min="28" max="28" width="5.42578125" style="3" customWidth="1"/>
    <col min="29" max="29" width="7.85546875" style="56" customWidth="1"/>
  </cols>
  <sheetData>
    <row r="1" spans="1:29">
      <c r="J1" s="113" t="s">
        <v>745</v>
      </c>
      <c r="K1" s="113"/>
      <c r="L1" s="113"/>
      <c r="M1" s="113"/>
      <c r="N1" s="113" t="s">
        <v>908</v>
      </c>
      <c r="O1" s="113"/>
      <c r="P1" s="113"/>
      <c r="Q1" s="113"/>
      <c r="R1" s="113" t="s">
        <v>1030</v>
      </c>
      <c r="S1" s="113"/>
      <c r="T1" s="113"/>
      <c r="U1" s="113"/>
      <c r="V1" s="113" t="s">
        <v>1286</v>
      </c>
      <c r="W1" s="113"/>
      <c r="X1" s="113"/>
      <c r="Y1" s="113"/>
      <c r="Z1" s="113" t="s">
        <v>1404</v>
      </c>
      <c r="AA1" s="113"/>
      <c r="AB1" s="113"/>
      <c r="AC1" s="113"/>
    </row>
    <row r="2" spans="1:29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3" t="s">
        <v>631</v>
      </c>
      <c r="K2" s="16" t="s">
        <v>745</v>
      </c>
      <c r="L2" s="17" t="s">
        <v>765</v>
      </c>
      <c r="M2" s="17" t="s">
        <v>750</v>
      </c>
      <c r="N2" s="33" t="s">
        <v>631</v>
      </c>
      <c r="O2" s="33" t="s">
        <v>908</v>
      </c>
      <c r="P2" s="50" t="s">
        <v>765</v>
      </c>
      <c r="Q2" s="33" t="s">
        <v>750</v>
      </c>
      <c r="R2" s="33" t="s">
        <v>631</v>
      </c>
      <c r="S2" s="33" t="s">
        <v>1030</v>
      </c>
      <c r="T2" s="50" t="s">
        <v>765</v>
      </c>
      <c r="U2" s="33" t="s">
        <v>750</v>
      </c>
      <c r="V2" s="33" t="s">
        <v>631</v>
      </c>
      <c r="W2" s="33" t="s">
        <v>1286</v>
      </c>
      <c r="X2" s="50" t="s">
        <v>765</v>
      </c>
      <c r="Y2" s="75" t="s">
        <v>750</v>
      </c>
      <c r="Z2" s="33" t="s">
        <v>631</v>
      </c>
      <c r="AA2" s="33" t="s">
        <v>1404</v>
      </c>
      <c r="AB2" s="50" t="s">
        <v>765</v>
      </c>
      <c r="AC2" s="75" t="s">
        <v>750</v>
      </c>
    </row>
    <row r="3" spans="1:29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1">
        <v>1</v>
      </c>
      <c r="N3" s="36" t="s">
        <v>1003</v>
      </c>
      <c r="O3" s="51" t="s">
        <v>948</v>
      </c>
      <c r="P3" s="52">
        <v>0</v>
      </c>
      <c r="Q3" s="53">
        <v>1</v>
      </c>
      <c r="R3" s="36"/>
      <c r="S3" s="51" t="s">
        <v>1215</v>
      </c>
      <c r="T3" s="52" t="s">
        <v>958</v>
      </c>
      <c r="U3" s="53">
        <v>0</v>
      </c>
      <c r="W3" t="s">
        <v>1392</v>
      </c>
      <c r="X3" s="3">
        <v>0</v>
      </c>
      <c r="Y3" s="20">
        <v>1</v>
      </c>
      <c r="Z3" s="36"/>
      <c r="AA3" s="51" t="s">
        <v>1451</v>
      </c>
      <c r="AB3" s="52">
        <v>2</v>
      </c>
      <c r="AC3" s="53">
        <v>1</v>
      </c>
    </row>
    <row r="4" spans="1:29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1">
        <v>0</v>
      </c>
      <c r="N4" s="14" t="s">
        <v>1004</v>
      </c>
      <c r="O4" s="32" t="s">
        <v>948</v>
      </c>
      <c r="P4" s="31">
        <v>0</v>
      </c>
      <c r="Q4" s="20">
        <v>1</v>
      </c>
      <c r="R4" s="14"/>
      <c r="S4" s="32" t="s">
        <v>948</v>
      </c>
      <c r="T4" s="31">
        <v>0</v>
      </c>
      <c r="U4" s="20">
        <v>1</v>
      </c>
      <c r="W4" t="s">
        <v>1126</v>
      </c>
      <c r="X4" s="3">
        <v>0</v>
      </c>
      <c r="Y4" s="20">
        <v>1</v>
      </c>
      <c r="Z4" s="14"/>
      <c r="AA4" s="32" t="s">
        <v>948</v>
      </c>
      <c r="AB4" s="31">
        <v>0</v>
      </c>
      <c r="AC4" s="20">
        <v>1</v>
      </c>
    </row>
    <row r="5" spans="1:29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1">
        <v>0</v>
      </c>
      <c r="N5" s="14" t="s">
        <v>1005</v>
      </c>
      <c r="O5" s="32" t="s">
        <v>641</v>
      </c>
      <c r="P5" s="31">
        <v>1</v>
      </c>
      <c r="Q5" s="20">
        <v>1</v>
      </c>
      <c r="R5" s="14" t="s">
        <v>878</v>
      </c>
      <c r="S5" s="32" t="s">
        <v>1120</v>
      </c>
      <c r="T5" s="31">
        <v>1</v>
      </c>
      <c r="U5" s="20">
        <v>1</v>
      </c>
      <c r="V5" t="s">
        <v>1397</v>
      </c>
      <c r="W5" t="s">
        <v>638</v>
      </c>
      <c r="X5" s="3" t="s">
        <v>958</v>
      </c>
      <c r="Y5" s="20">
        <v>0</v>
      </c>
      <c r="Z5" s="14" t="s">
        <v>878</v>
      </c>
      <c r="AA5" s="32" t="s">
        <v>1452</v>
      </c>
      <c r="AB5" s="31">
        <v>1</v>
      </c>
      <c r="AC5" s="20">
        <v>1</v>
      </c>
    </row>
    <row r="6" spans="1:29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1">
        <v>1</v>
      </c>
      <c r="N6" s="14" t="s">
        <v>860</v>
      </c>
      <c r="O6" s="32" t="s">
        <v>949</v>
      </c>
      <c r="P6" s="31" t="s">
        <v>958</v>
      </c>
      <c r="Q6" s="20">
        <v>0</v>
      </c>
      <c r="R6" s="14"/>
      <c r="S6" s="45" t="s">
        <v>1121</v>
      </c>
      <c r="T6" s="31">
        <v>0</v>
      </c>
      <c r="U6" s="20">
        <v>1</v>
      </c>
      <c r="V6" t="s">
        <v>1398</v>
      </c>
      <c r="W6" t="s">
        <v>638</v>
      </c>
      <c r="X6" s="3" t="s">
        <v>958</v>
      </c>
      <c r="Y6" s="20">
        <v>0</v>
      </c>
      <c r="Z6" s="14"/>
      <c r="AA6" s="45" t="s">
        <v>1121</v>
      </c>
      <c r="AB6" s="48">
        <v>0</v>
      </c>
      <c r="AC6" s="21">
        <v>1</v>
      </c>
    </row>
    <row r="7" spans="1:29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1">
        <v>1</v>
      </c>
      <c r="N7" s="14" t="s">
        <v>861</v>
      </c>
      <c r="O7" s="32" t="s">
        <v>949</v>
      </c>
      <c r="P7" s="31" t="s">
        <v>958</v>
      </c>
      <c r="Q7" s="20">
        <v>0</v>
      </c>
      <c r="R7" s="14"/>
      <c r="S7" s="45" t="s">
        <v>1122</v>
      </c>
      <c r="T7" s="31">
        <v>0</v>
      </c>
      <c r="U7" s="20">
        <v>1</v>
      </c>
      <c r="V7" t="s">
        <v>1399</v>
      </c>
      <c r="W7" t="s">
        <v>638</v>
      </c>
      <c r="X7" s="3" t="s">
        <v>958</v>
      </c>
      <c r="Y7" s="20">
        <v>0</v>
      </c>
      <c r="Z7" s="14"/>
      <c r="AA7" s="45" t="s">
        <v>1453</v>
      </c>
      <c r="AB7" s="31">
        <v>0</v>
      </c>
      <c r="AC7" s="20">
        <v>1</v>
      </c>
    </row>
    <row r="8" spans="1:29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1">
        <v>1</v>
      </c>
      <c r="N8" s="14" t="s">
        <v>782</v>
      </c>
      <c r="O8" s="32" t="s">
        <v>950</v>
      </c>
      <c r="P8" s="31">
        <v>0</v>
      </c>
      <c r="Q8" s="20">
        <v>1</v>
      </c>
      <c r="R8" s="14"/>
      <c r="S8" s="45" t="s">
        <v>1123</v>
      </c>
      <c r="T8" s="31">
        <v>0</v>
      </c>
      <c r="U8" s="20">
        <v>1</v>
      </c>
      <c r="V8" t="s">
        <v>1400</v>
      </c>
      <c r="W8" t="s">
        <v>638</v>
      </c>
      <c r="X8" s="3" t="s">
        <v>958</v>
      </c>
      <c r="Y8" s="20">
        <v>0</v>
      </c>
      <c r="Z8" s="14"/>
      <c r="AA8" s="45" t="s">
        <v>1454</v>
      </c>
      <c r="AB8" s="31">
        <v>0</v>
      </c>
      <c r="AC8" s="20">
        <v>1</v>
      </c>
    </row>
    <row r="9" spans="1:29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1">
        <v>0</v>
      </c>
      <c r="N9" s="14" t="s">
        <v>868</v>
      </c>
      <c r="O9" s="32" t="s">
        <v>949</v>
      </c>
      <c r="P9" s="31" t="s">
        <v>958</v>
      </c>
      <c r="Q9" s="20">
        <v>0</v>
      </c>
      <c r="R9" s="14"/>
      <c r="S9" s="45" t="s">
        <v>1124</v>
      </c>
      <c r="T9" s="31">
        <v>0</v>
      </c>
      <c r="U9" s="20">
        <v>1</v>
      </c>
      <c r="V9" t="s">
        <v>1401</v>
      </c>
      <c r="W9" t="s">
        <v>638</v>
      </c>
      <c r="X9" s="3" t="s">
        <v>958</v>
      </c>
      <c r="Y9" s="20">
        <v>0</v>
      </c>
      <c r="Z9" s="14"/>
      <c r="AA9" s="45" t="s">
        <v>1124</v>
      </c>
      <c r="AB9" s="31">
        <v>0</v>
      </c>
      <c r="AC9" s="20">
        <v>1</v>
      </c>
    </row>
    <row r="10" spans="1:29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1">
        <v>1</v>
      </c>
      <c r="N10" s="14" t="s">
        <v>814</v>
      </c>
      <c r="O10" s="32" t="s">
        <v>954</v>
      </c>
      <c r="P10" s="31">
        <v>1</v>
      </c>
      <c r="Q10" s="20">
        <v>1</v>
      </c>
      <c r="R10" s="14" t="s">
        <v>1214</v>
      </c>
      <c r="S10" s="45" t="s">
        <v>1125</v>
      </c>
      <c r="T10" s="31">
        <v>1</v>
      </c>
      <c r="U10" s="20">
        <v>1</v>
      </c>
      <c r="V10" t="s">
        <v>1402</v>
      </c>
      <c r="W10" t="s">
        <v>638</v>
      </c>
      <c r="X10" s="3" t="s">
        <v>958</v>
      </c>
      <c r="Y10" s="20">
        <v>0</v>
      </c>
      <c r="Z10" s="14" t="s">
        <v>1214</v>
      </c>
      <c r="AA10" s="45" t="s">
        <v>1125</v>
      </c>
      <c r="AB10" s="48">
        <v>1</v>
      </c>
      <c r="AC10" s="21">
        <v>1</v>
      </c>
    </row>
    <row r="11" spans="1:29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1">
        <v>1</v>
      </c>
      <c r="N11" s="14" t="s">
        <v>1000</v>
      </c>
      <c r="O11" s="32" t="s">
        <v>955</v>
      </c>
      <c r="P11" s="31">
        <v>0</v>
      </c>
      <c r="Q11" s="20">
        <v>1</v>
      </c>
      <c r="R11" s="14"/>
      <c r="S11" s="45" t="s">
        <v>1126</v>
      </c>
      <c r="T11" s="31">
        <v>0</v>
      </c>
      <c r="U11" s="20">
        <v>1</v>
      </c>
      <c r="V11" t="s">
        <v>1403</v>
      </c>
      <c r="W11" t="s">
        <v>638</v>
      </c>
      <c r="X11" s="3" t="s">
        <v>958</v>
      </c>
      <c r="Y11" s="20">
        <v>0</v>
      </c>
      <c r="Z11" s="14"/>
      <c r="AA11" s="45" t="s">
        <v>1454</v>
      </c>
      <c r="AB11" s="31">
        <v>0</v>
      </c>
      <c r="AC11" s="20">
        <v>1</v>
      </c>
    </row>
    <row r="12" spans="1:29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1">
        <v>1</v>
      </c>
      <c r="N12" s="14" t="s">
        <v>1001</v>
      </c>
      <c r="O12" s="32" t="s">
        <v>955</v>
      </c>
      <c r="P12" s="31">
        <v>0</v>
      </c>
      <c r="Q12" s="20">
        <v>1</v>
      </c>
      <c r="R12" s="14"/>
      <c r="S12" s="45" t="s">
        <v>1126</v>
      </c>
      <c r="T12" s="31">
        <v>0</v>
      </c>
      <c r="U12" s="20">
        <v>1</v>
      </c>
      <c r="V12" t="s">
        <v>773</v>
      </c>
      <c r="W12" t="s">
        <v>638</v>
      </c>
      <c r="X12" s="3" t="s">
        <v>958</v>
      </c>
      <c r="Y12" s="20">
        <v>0</v>
      </c>
      <c r="Z12" s="14"/>
      <c r="AA12" s="45" t="s">
        <v>1454</v>
      </c>
      <c r="AB12" s="31">
        <v>0</v>
      </c>
      <c r="AC12" s="20">
        <v>1</v>
      </c>
    </row>
    <row r="13" spans="1:29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1">
        <v>1</v>
      </c>
      <c r="N13" s="14" t="s">
        <v>1002</v>
      </c>
      <c r="O13" s="32" t="s">
        <v>955</v>
      </c>
      <c r="P13" s="31">
        <v>0</v>
      </c>
      <c r="Q13" s="20">
        <v>1</v>
      </c>
      <c r="R13" s="14"/>
      <c r="S13" s="45" t="s">
        <v>1126</v>
      </c>
      <c r="T13" s="31">
        <v>0</v>
      </c>
      <c r="U13" s="20">
        <v>1</v>
      </c>
      <c r="V13" t="s">
        <v>782</v>
      </c>
      <c r="W13" t="s">
        <v>638</v>
      </c>
      <c r="X13" s="3" t="s">
        <v>958</v>
      </c>
      <c r="Y13" s="20">
        <v>0</v>
      </c>
      <c r="Z13" s="14"/>
      <c r="AA13" s="45" t="s">
        <v>1454</v>
      </c>
      <c r="AB13" s="31">
        <v>0</v>
      </c>
      <c r="AC13" s="20">
        <v>1</v>
      </c>
    </row>
    <row r="14" spans="1:29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1">
        <v>1</v>
      </c>
      <c r="N14" s="14" t="s">
        <v>823</v>
      </c>
      <c r="O14" s="32" t="s">
        <v>956</v>
      </c>
      <c r="P14" s="31">
        <v>1</v>
      </c>
      <c r="Q14" s="20">
        <v>1</v>
      </c>
      <c r="R14" s="14" t="s">
        <v>861</v>
      </c>
      <c r="S14" s="45" t="s">
        <v>638</v>
      </c>
      <c r="T14" s="31">
        <v>1</v>
      </c>
      <c r="U14" s="20">
        <v>1</v>
      </c>
      <c r="V14" t="s">
        <v>804</v>
      </c>
      <c r="W14" t="s">
        <v>638</v>
      </c>
      <c r="X14" s="3" t="s">
        <v>958</v>
      </c>
      <c r="Y14" s="20">
        <v>0</v>
      </c>
      <c r="Z14" s="14" t="s">
        <v>861</v>
      </c>
      <c r="AA14" s="45" t="s">
        <v>1454</v>
      </c>
      <c r="AB14" s="48">
        <v>0</v>
      </c>
      <c r="AC14" s="21">
        <v>1</v>
      </c>
    </row>
    <row r="15" spans="1:29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1">
        <v>1</v>
      </c>
      <c r="N15" s="14" t="s">
        <v>832</v>
      </c>
      <c r="O15" s="32" t="s">
        <v>956</v>
      </c>
      <c r="P15" s="31">
        <v>1</v>
      </c>
      <c r="Q15" s="20">
        <v>1</v>
      </c>
      <c r="R15" s="14" t="s">
        <v>868</v>
      </c>
      <c r="S15" s="45" t="s">
        <v>638</v>
      </c>
      <c r="T15" s="31">
        <v>1</v>
      </c>
      <c r="U15" s="20">
        <v>1</v>
      </c>
      <c r="V15" t="s">
        <v>814</v>
      </c>
      <c r="W15" t="s">
        <v>638</v>
      </c>
      <c r="X15" s="3" t="s">
        <v>958</v>
      </c>
      <c r="Y15" s="20">
        <v>0</v>
      </c>
      <c r="Z15" s="14" t="s">
        <v>868</v>
      </c>
      <c r="AA15" s="45" t="s">
        <v>1454</v>
      </c>
      <c r="AB15" s="31">
        <v>0</v>
      </c>
      <c r="AC15" s="20">
        <v>1</v>
      </c>
    </row>
    <row r="16" spans="1:29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1">
        <v>1</v>
      </c>
      <c r="N16" s="14" t="s">
        <v>841</v>
      </c>
      <c r="O16" s="32" t="s">
        <v>956</v>
      </c>
      <c r="P16" s="31">
        <v>1</v>
      </c>
      <c r="Q16" s="20">
        <v>1</v>
      </c>
      <c r="R16" s="14" t="s">
        <v>873</v>
      </c>
      <c r="S16" s="32" t="s">
        <v>638</v>
      </c>
      <c r="T16" s="31">
        <v>1</v>
      </c>
      <c r="U16" s="20">
        <v>1</v>
      </c>
      <c r="V16" t="s">
        <v>823</v>
      </c>
      <c r="W16" t="s">
        <v>638</v>
      </c>
      <c r="X16" s="3" t="s">
        <v>958</v>
      </c>
      <c r="Y16" s="20">
        <v>0</v>
      </c>
      <c r="Z16" s="14" t="s">
        <v>873</v>
      </c>
      <c r="AA16" s="45" t="s">
        <v>1454</v>
      </c>
      <c r="AB16" s="31">
        <v>0</v>
      </c>
      <c r="AC16" s="20">
        <v>1</v>
      </c>
    </row>
    <row r="17" spans="1:29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4" t="s">
        <v>873</v>
      </c>
      <c r="O17" s="19" t="s">
        <v>957</v>
      </c>
      <c r="P17" s="48">
        <v>0</v>
      </c>
      <c r="Q17" s="21">
        <v>1</v>
      </c>
      <c r="R17" s="54"/>
      <c r="S17" s="19" t="s">
        <v>1127</v>
      </c>
      <c r="T17" s="48">
        <v>0</v>
      </c>
      <c r="U17" s="21">
        <v>1</v>
      </c>
      <c r="V17" t="s">
        <v>832</v>
      </c>
      <c r="W17" s="19" t="s">
        <v>638</v>
      </c>
      <c r="X17" s="48" t="s">
        <v>958</v>
      </c>
      <c r="Y17" s="21">
        <v>0</v>
      </c>
      <c r="Z17" s="54"/>
      <c r="AA17" s="118" t="s">
        <v>1454</v>
      </c>
      <c r="AB17" s="31">
        <v>0</v>
      </c>
      <c r="AC17" s="21">
        <v>1</v>
      </c>
    </row>
    <row r="18" spans="1:29" ht="15.75" thickBot="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6" t="s">
        <v>906</v>
      </c>
      <c r="K18" s="6" t="s">
        <v>746</v>
      </c>
      <c r="L18" s="5" t="s">
        <v>946</v>
      </c>
      <c r="M18" s="5" t="s">
        <v>960</v>
      </c>
      <c r="N18" s="38" t="s">
        <v>767</v>
      </c>
      <c r="O18" s="5" t="s">
        <v>923</v>
      </c>
      <c r="P18" s="31">
        <v>0</v>
      </c>
      <c r="Q18" s="20" t="s">
        <v>959</v>
      </c>
      <c r="R18" s="14" t="s">
        <v>1193</v>
      </c>
      <c r="S18" s="32" t="s">
        <v>1039</v>
      </c>
      <c r="T18" s="52" t="s">
        <v>958</v>
      </c>
      <c r="U18" s="20" t="s">
        <v>1089</v>
      </c>
      <c r="V18" s="64" t="s">
        <v>1299</v>
      </c>
      <c r="W18" s="76" t="s">
        <v>1287</v>
      </c>
      <c r="X18" s="3">
        <v>0</v>
      </c>
      <c r="Y18" s="20" t="s">
        <v>1298</v>
      </c>
      <c r="Z18" s="14" t="s">
        <v>1421</v>
      </c>
      <c r="AA18" s="84" t="s">
        <v>1417</v>
      </c>
      <c r="AB18" s="52">
        <v>2</v>
      </c>
      <c r="AC18" s="20" t="s">
        <v>1419</v>
      </c>
    </row>
    <row r="19" spans="1:29" ht="15.75" thickBot="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39" t="s">
        <v>768</v>
      </c>
      <c r="O19" s="5" t="s">
        <v>924</v>
      </c>
      <c r="P19" s="31">
        <v>0</v>
      </c>
      <c r="Q19" s="20" t="s">
        <v>959</v>
      </c>
      <c r="R19" s="14" t="s">
        <v>1195</v>
      </c>
      <c r="S19" s="32" t="s">
        <v>1040</v>
      </c>
      <c r="T19" s="31" t="s">
        <v>958</v>
      </c>
      <c r="U19" s="20" t="s">
        <v>1089</v>
      </c>
      <c r="V19" s="64" t="s">
        <v>1300</v>
      </c>
      <c r="W19" s="74" t="s">
        <v>1288</v>
      </c>
      <c r="X19" s="3">
        <v>0</v>
      </c>
      <c r="Y19" s="20" t="s">
        <v>1298</v>
      </c>
      <c r="Z19" s="139" t="s">
        <v>1464</v>
      </c>
      <c r="AA19" s="88" t="s">
        <v>1458</v>
      </c>
      <c r="AB19" s="31">
        <v>2</v>
      </c>
      <c r="AC19" s="20" t="s">
        <v>1460</v>
      </c>
    </row>
    <row r="20" spans="1:29" ht="15.75" thickBot="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39" t="s">
        <v>769</v>
      </c>
      <c r="O20" s="5" t="s">
        <v>925</v>
      </c>
      <c r="P20" s="31">
        <v>0</v>
      </c>
      <c r="Q20" s="20" t="s">
        <v>959</v>
      </c>
      <c r="R20" s="14" t="s">
        <v>1196</v>
      </c>
      <c r="S20" s="32" t="s">
        <v>1041</v>
      </c>
      <c r="T20" s="31" t="s">
        <v>958</v>
      </c>
      <c r="U20" s="20" t="s">
        <v>1089</v>
      </c>
      <c r="V20" s="64" t="s">
        <v>1301</v>
      </c>
      <c r="W20" s="74" t="s">
        <v>1289</v>
      </c>
      <c r="X20" s="3">
        <v>0</v>
      </c>
      <c r="Y20" s="20" t="s">
        <v>1298</v>
      </c>
      <c r="Z20" s="14" t="s">
        <v>1193</v>
      </c>
      <c r="AA20" s="84" t="s">
        <v>1041</v>
      </c>
      <c r="AB20" s="31">
        <v>2</v>
      </c>
      <c r="AC20" s="20" t="s">
        <v>1089</v>
      </c>
    </row>
    <row r="21" spans="1:29" ht="15.75" thickBot="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39" t="s">
        <v>770</v>
      </c>
      <c r="O21" s="5" t="s">
        <v>926</v>
      </c>
      <c r="P21" s="31">
        <v>0</v>
      </c>
      <c r="Q21" s="20" t="s">
        <v>959</v>
      </c>
      <c r="R21" s="14" t="s">
        <v>1194</v>
      </c>
      <c r="S21" s="32" t="s">
        <v>1042</v>
      </c>
      <c r="T21" s="31" t="s">
        <v>958</v>
      </c>
      <c r="U21" s="20" t="s">
        <v>1089</v>
      </c>
      <c r="V21" s="64" t="s">
        <v>1302</v>
      </c>
      <c r="W21" s="74" t="s">
        <v>1290</v>
      </c>
      <c r="X21" s="3">
        <v>0</v>
      </c>
      <c r="Y21" s="20" t="s">
        <v>1298</v>
      </c>
      <c r="Z21" s="14" t="s">
        <v>1420</v>
      </c>
      <c r="AA21" s="84" t="s">
        <v>1418</v>
      </c>
      <c r="AB21" s="31">
        <v>2</v>
      </c>
      <c r="AC21" s="20" t="s">
        <v>1419</v>
      </c>
    </row>
    <row r="22" spans="1:29" ht="15.75" thickBot="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39" t="s">
        <v>965</v>
      </c>
      <c r="O22" s="5" t="s">
        <v>927</v>
      </c>
      <c r="P22" s="31">
        <v>0</v>
      </c>
      <c r="Q22" s="20" t="s">
        <v>959</v>
      </c>
      <c r="R22" s="14" t="s">
        <v>1197</v>
      </c>
      <c r="S22" s="32" t="s">
        <v>1043</v>
      </c>
      <c r="T22" s="31" t="s">
        <v>958</v>
      </c>
      <c r="U22" s="20" t="s">
        <v>1089</v>
      </c>
      <c r="V22" s="64" t="s">
        <v>714</v>
      </c>
      <c r="W22" s="74" t="s">
        <v>1291</v>
      </c>
      <c r="X22" s="3">
        <v>0</v>
      </c>
      <c r="Y22" s="20" t="s">
        <v>959</v>
      </c>
      <c r="Z22" s="139" t="s">
        <v>1465</v>
      </c>
      <c r="AA22" s="84" t="s">
        <v>1459</v>
      </c>
      <c r="AB22" s="31">
        <v>2</v>
      </c>
      <c r="AC22" s="20" t="s">
        <v>1460</v>
      </c>
    </row>
    <row r="23" spans="1:29" ht="15.75" thickBot="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39" t="s">
        <v>966</v>
      </c>
      <c r="O23" s="5" t="s">
        <v>928</v>
      </c>
      <c r="P23" s="31">
        <v>0</v>
      </c>
      <c r="Q23" s="20" t="s">
        <v>959</v>
      </c>
      <c r="R23" s="14" t="s">
        <v>1198</v>
      </c>
      <c r="S23" s="32" t="s">
        <v>1044</v>
      </c>
      <c r="T23" s="31" t="s">
        <v>958</v>
      </c>
      <c r="U23" s="20" t="s">
        <v>1089</v>
      </c>
      <c r="V23" s="64" t="s">
        <v>715</v>
      </c>
      <c r="W23" s="74" t="s">
        <v>1292</v>
      </c>
      <c r="X23" s="3">
        <v>0</v>
      </c>
      <c r="Y23" s="20" t="s">
        <v>959</v>
      </c>
      <c r="Z23" s="14" t="s">
        <v>1194</v>
      </c>
      <c r="AA23" s="84" t="s">
        <v>1044</v>
      </c>
      <c r="AB23" s="31">
        <v>2</v>
      </c>
      <c r="AC23" s="20" t="s">
        <v>1089</v>
      </c>
    </row>
    <row r="24" spans="1:29" ht="15.75" thickBot="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39" t="s">
        <v>967</v>
      </c>
      <c r="O24" s="5" t="s">
        <v>929</v>
      </c>
      <c r="P24" s="31">
        <v>0</v>
      </c>
      <c r="Q24" s="20" t="s">
        <v>959</v>
      </c>
      <c r="R24" s="14" t="s">
        <v>1211</v>
      </c>
      <c r="S24" s="32" t="s">
        <v>1045</v>
      </c>
      <c r="T24" s="31" t="s">
        <v>958</v>
      </c>
      <c r="U24" s="20" t="s">
        <v>638</v>
      </c>
      <c r="V24" s="64" t="s">
        <v>716</v>
      </c>
      <c r="W24" s="74" t="s">
        <v>1293</v>
      </c>
      <c r="X24" s="3">
        <v>0</v>
      </c>
      <c r="Y24" s="20" t="s">
        <v>959</v>
      </c>
      <c r="Z24" s="14"/>
      <c r="AA24" s="32"/>
      <c r="AB24" s="31">
        <v>2</v>
      </c>
      <c r="AC24" s="20"/>
    </row>
    <row r="25" spans="1:29" ht="15.75" thickBot="1">
      <c r="A25" s="19">
        <v>1</v>
      </c>
      <c r="B25" s="19" t="s">
        <v>314</v>
      </c>
      <c r="C25" s="48">
        <v>7</v>
      </c>
      <c r="D25" s="48">
        <f t="shared" si="1"/>
        <v>0</v>
      </c>
      <c r="E25" s="19" t="s">
        <v>5</v>
      </c>
      <c r="F25" s="19" t="s">
        <v>315</v>
      </c>
      <c r="G25" s="19"/>
      <c r="H25" s="19"/>
      <c r="I25" s="19"/>
      <c r="J25" s="54" t="s">
        <v>859</v>
      </c>
      <c r="K25" s="19"/>
      <c r="L25" s="126" t="s">
        <v>946</v>
      </c>
      <c r="M25" s="121" t="s">
        <v>949</v>
      </c>
      <c r="N25" s="89" t="s">
        <v>968</v>
      </c>
      <c r="O25" s="126" t="s">
        <v>930</v>
      </c>
      <c r="P25" s="48">
        <v>0</v>
      </c>
      <c r="Q25" s="21" t="s">
        <v>959</v>
      </c>
      <c r="R25" s="19"/>
      <c r="S25" s="19"/>
      <c r="T25" s="48" t="s">
        <v>958</v>
      </c>
      <c r="U25" s="57"/>
      <c r="V25" s="64" t="s">
        <v>717</v>
      </c>
      <c r="W25" s="74" t="s">
        <v>1294</v>
      </c>
      <c r="X25" s="3">
        <v>0</v>
      </c>
      <c r="Y25" s="20" t="s">
        <v>959</v>
      </c>
      <c r="Z25" s="54"/>
      <c r="AA25" s="19"/>
      <c r="AB25" s="48">
        <v>2</v>
      </c>
      <c r="AC25" s="57"/>
    </row>
    <row r="26" spans="1:29" ht="15.75" thickBot="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39" t="s">
        <v>969</v>
      </c>
      <c r="O26" s="5" t="s">
        <v>931</v>
      </c>
      <c r="P26" s="31">
        <v>0</v>
      </c>
      <c r="Q26" s="20" t="s">
        <v>959</v>
      </c>
      <c r="R26" s="14" t="s">
        <v>767</v>
      </c>
      <c r="S26" s="32" t="s">
        <v>1046</v>
      </c>
      <c r="T26" s="31">
        <v>0</v>
      </c>
      <c r="U26" s="20" t="s">
        <v>959</v>
      </c>
      <c r="V26" s="64" t="s">
        <v>718</v>
      </c>
      <c r="W26" s="74" t="s">
        <v>1295</v>
      </c>
      <c r="X26" s="3">
        <v>0</v>
      </c>
      <c r="Y26" s="20" t="s">
        <v>959</v>
      </c>
      <c r="Z26" s="14" t="s">
        <v>718</v>
      </c>
      <c r="AA26" s="104" t="s">
        <v>1014</v>
      </c>
      <c r="AB26" s="31">
        <v>0</v>
      </c>
      <c r="AC26" s="20" t="s">
        <v>959</v>
      </c>
    </row>
    <row r="27" spans="1:29" ht="15.75" thickBot="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39" t="s">
        <v>970</v>
      </c>
      <c r="O27" s="5" t="s">
        <v>932</v>
      </c>
      <c r="P27" s="31">
        <v>0</v>
      </c>
      <c r="Q27" s="20" t="s">
        <v>959</v>
      </c>
      <c r="R27" s="14" t="s">
        <v>768</v>
      </c>
      <c r="S27" s="32" t="s">
        <v>1047</v>
      </c>
      <c r="T27" s="31">
        <v>0</v>
      </c>
      <c r="U27" s="20" t="s">
        <v>959</v>
      </c>
      <c r="V27" s="64" t="s">
        <v>719</v>
      </c>
      <c r="W27" s="74" t="s">
        <v>1296</v>
      </c>
      <c r="X27" s="3">
        <v>0</v>
      </c>
      <c r="Y27" s="20" t="s">
        <v>959</v>
      </c>
      <c r="Z27" s="14"/>
      <c r="AA27" s="32"/>
      <c r="AB27" s="31">
        <v>0</v>
      </c>
      <c r="AC27" s="20"/>
    </row>
    <row r="28" spans="1:29" ht="15.75" thickBot="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39" t="s">
        <v>971</v>
      </c>
      <c r="O28" s="5" t="s">
        <v>746</v>
      </c>
      <c r="P28" s="31">
        <v>0</v>
      </c>
      <c r="Q28" s="20" t="s">
        <v>959</v>
      </c>
      <c r="R28" s="14" t="s">
        <v>769</v>
      </c>
      <c r="S28" s="32" t="s">
        <v>1048</v>
      </c>
      <c r="T28" s="31">
        <v>0</v>
      </c>
      <c r="U28" s="20" t="s">
        <v>959</v>
      </c>
      <c r="V28" s="64" t="s">
        <v>720</v>
      </c>
      <c r="W28" s="74" t="s">
        <v>1297</v>
      </c>
      <c r="X28" s="3">
        <v>0</v>
      </c>
      <c r="Y28" s="20" t="s">
        <v>959</v>
      </c>
      <c r="Z28" s="14"/>
      <c r="AA28" s="32"/>
      <c r="AB28" s="31">
        <v>0</v>
      </c>
      <c r="AC28" s="20"/>
    </row>
    <row r="29" spans="1:29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39" t="s">
        <v>602</v>
      </c>
      <c r="O29" s="5" t="s">
        <v>933</v>
      </c>
      <c r="P29" s="31">
        <v>0</v>
      </c>
      <c r="Q29" s="20" t="s">
        <v>960</v>
      </c>
      <c r="R29" s="14" t="s">
        <v>770</v>
      </c>
      <c r="S29" s="32" t="s">
        <v>1049</v>
      </c>
      <c r="T29" s="31">
        <v>0</v>
      </c>
      <c r="U29" s="20" t="s">
        <v>959</v>
      </c>
      <c r="V29" s="64" t="s">
        <v>721</v>
      </c>
      <c r="W29" s="79" t="s">
        <v>1323</v>
      </c>
      <c r="X29" s="3">
        <v>0</v>
      </c>
      <c r="Y29" s="20" t="s">
        <v>959</v>
      </c>
      <c r="Z29" s="14"/>
      <c r="AA29" s="32"/>
      <c r="AB29" s="31">
        <v>0</v>
      </c>
      <c r="AC29" s="20"/>
    </row>
    <row r="30" spans="1:29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39" t="s">
        <v>596</v>
      </c>
      <c r="O30" s="5" t="s">
        <v>934</v>
      </c>
      <c r="P30" s="31">
        <v>0</v>
      </c>
      <c r="Q30" s="20" t="s">
        <v>960</v>
      </c>
      <c r="R30" s="14" t="s">
        <v>965</v>
      </c>
      <c r="S30" s="32" t="s">
        <v>1050</v>
      </c>
      <c r="T30" s="31">
        <v>0</v>
      </c>
      <c r="U30" s="20" t="s">
        <v>959</v>
      </c>
      <c r="V30" s="64" t="s">
        <v>722</v>
      </c>
      <c r="W30" s="79" t="s">
        <v>1331</v>
      </c>
      <c r="X30" s="3">
        <v>0</v>
      </c>
      <c r="Y30" s="20" t="s">
        <v>959</v>
      </c>
      <c r="Z30" s="14"/>
      <c r="AA30" s="45"/>
      <c r="AB30" s="31">
        <v>0</v>
      </c>
      <c r="AC30" s="20"/>
    </row>
    <row r="31" spans="1:29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39" t="s">
        <v>622</v>
      </c>
      <c r="O31" s="5" t="s">
        <v>935</v>
      </c>
      <c r="P31" s="31">
        <v>0</v>
      </c>
      <c r="Q31" s="20" t="s">
        <v>960</v>
      </c>
      <c r="R31" s="14" t="s">
        <v>966</v>
      </c>
      <c r="S31" s="32" t="s">
        <v>1051</v>
      </c>
      <c r="T31" s="31">
        <v>0</v>
      </c>
      <c r="U31" s="20" t="s">
        <v>959</v>
      </c>
      <c r="V31" s="64" t="s">
        <v>723</v>
      </c>
      <c r="W31" s="79" t="s">
        <v>1332</v>
      </c>
      <c r="X31" s="3">
        <v>0</v>
      </c>
      <c r="Y31" s="20" t="s">
        <v>959</v>
      </c>
      <c r="Z31" s="14"/>
      <c r="AA31" s="32"/>
      <c r="AB31" s="31">
        <v>0</v>
      </c>
      <c r="AC31" s="20"/>
    </row>
    <row r="32" spans="1:29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39" t="s">
        <v>972</v>
      </c>
      <c r="O32" s="5" t="s">
        <v>936</v>
      </c>
      <c r="P32" s="31">
        <v>0</v>
      </c>
      <c r="Q32" s="20" t="s">
        <v>959</v>
      </c>
      <c r="R32" s="14" t="s">
        <v>967</v>
      </c>
      <c r="S32" s="32" t="s">
        <v>1052</v>
      </c>
      <c r="T32" s="31">
        <v>0</v>
      </c>
      <c r="U32" s="20" t="s">
        <v>959</v>
      </c>
      <c r="V32" s="64" t="s">
        <v>724</v>
      </c>
      <c r="W32" s="79" t="s">
        <v>1333</v>
      </c>
      <c r="X32" s="3">
        <v>0</v>
      </c>
      <c r="Y32" s="20" t="s">
        <v>959</v>
      </c>
      <c r="Z32" s="14" t="s">
        <v>717</v>
      </c>
      <c r="AA32" s="84" t="s">
        <v>1424</v>
      </c>
      <c r="AB32" s="31">
        <v>0</v>
      </c>
      <c r="AC32" s="20" t="s">
        <v>959</v>
      </c>
    </row>
    <row r="33" spans="1:30">
      <c r="A33" s="19">
        <v>1</v>
      </c>
      <c r="B33" s="19" t="s">
        <v>172</v>
      </c>
      <c r="C33" s="48">
        <v>15</v>
      </c>
      <c r="D33" s="48">
        <f t="shared" si="1"/>
        <v>1</v>
      </c>
      <c r="E33" s="19" t="s">
        <v>5</v>
      </c>
      <c r="F33" s="19" t="s">
        <v>173</v>
      </c>
      <c r="G33" s="19"/>
      <c r="H33" s="19"/>
      <c r="I33" s="19"/>
      <c r="J33" s="54" t="s">
        <v>781</v>
      </c>
      <c r="K33" s="19"/>
      <c r="L33" s="48"/>
      <c r="M33" s="121" t="s">
        <v>949</v>
      </c>
      <c r="N33" s="89" t="s">
        <v>973</v>
      </c>
      <c r="O33" s="126" t="s">
        <v>937</v>
      </c>
      <c r="P33" s="48">
        <v>0</v>
      </c>
      <c r="Q33" s="21" t="s">
        <v>959</v>
      </c>
      <c r="R33" s="54" t="s">
        <v>968</v>
      </c>
      <c r="S33" s="19" t="s">
        <v>1053</v>
      </c>
      <c r="T33" s="48">
        <v>0</v>
      </c>
      <c r="U33" s="21" t="s">
        <v>959</v>
      </c>
      <c r="V33" s="64" t="s">
        <v>725</v>
      </c>
      <c r="W33" s="79" t="s">
        <v>1334</v>
      </c>
      <c r="X33" s="3">
        <v>0</v>
      </c>
      <c r="Y33" s="20" t="s">
        <v>959</v>
      </c>
      <c r="Z33" s="54"/>
      <c r="AA33" s="19"/>
      <c r="AB33" s="48">
        <v>0</v>
      </c>
      <c r="AC33" s="21"/>
    </row>
    <row r="34" spans="1:30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1">
        <v>1</v>
      </c>
      <c r="Q34" s="20" t="s">
        <v>960</v>
      </c>
      <c r="R34" s="14" t="s">
        <v>1186</v>
      </c>
      <c r="S34" s="32" t="s">
        <v>1054</v>
      </c>
      <c r="T34" s="31">
        <v>1</v>
      </c>
      <c r="U34" s="58" t="s">
        <v>949</v>
      </c>
      <c r="V34" t="s">
        <v>1336</v>
      </c>
      <c r="X34" s="3" t="s">
        <v>958</v>
      </c>
      <c r="Y34" s="20" t="s">
        <v>949</v>
      </c>
      <c r="Z34" t="str">
        <f t="shared" ref="Z34" si="2">CONCATENATE("dig_IO&lt;",W34,"&gt;")</f>
        <v>dig_IO&lt;&gt;</v>
      </c>
      <c r="AA34" s="92" t="s">
        <v>1426</v>
      </c>
      <c r="AB34" s="3">
        <v>1</v>
      </c>
      <c r="AC34" s="20" t="s">
        <v>949</v>
      </c>
    </row>
    <row r="35" spans="1:30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1">
        <v>1</v>
      </c>
      <c r="Q35" s="20" t="s">
        <v>960</v>
      </c>
      <c r="R35" s="14" t="s">
        <v>1187</v>
      </c>
      <c r="S35" s="32" t="s">
        <v>942</v>
      </c>
      <c r="T35" s="31">
        <v>1</v>
      </c>
      <c r="U35" s="58" t="s">
        <v>949</v>
      </c>
      <c r="V35" t="s">
        <v>1337</v>
      </c>
      <c r="X35" s="3" t="s">
        <v>958</v>
      </c>
      <c r="Y35" s="20" t="s">
        <v>949</v>
      </c>
      <c r="Z35" s="14" t="s">
        <v>612</v>
      </c>
      <c r="AA35" s="84" t="s">
        <v>940</v>
      </c>
      <c r="AB35" s="31">
        <v>1</v>
      </c>
      <c r="AC35" s="58" t="s">
        <v>960</v>
      </c>
    </row>
    <row r="36" spans="1:30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1">
        <v>1</v>
      </c>
      <c r="Q36" s="20" t="s">
        <v>960</v>
      </c>
      <c r="R36" s="14" t="s">
        <v>612</v>
      </c>
      <c r="S36" s="32" t="s">
        <v>762</v>
      </c>
      <c r="T36" s="31">
        <v>1</v>
      </c>
      <c r="U36" s="58" t="s">
        <v>960</v>
      </c>
      <c r="V36" t="s">
        <v>1338</v>
      </c>
      <c r="X36" s="3" t="s">
        <v>958</v>
      </c>
      <c r="Y36" s="20" t="s">
        <v>949</v>
      </c>
      <c r="Z36" s="14"/>
      <c r="AA36" s="32"/>
      <c r="AB36" s="31">
        <v>1</v>
      </c>
      <c r="AC36" s="58"/>
    </row>
    <row r="37" spans="1:30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1">
        <v>1</v>
      </c>
      <c r="Q37" s="20" t="s">
        <v>960</v>
      </c>
      <c r="R37" s="14" t="s">
        <v>595</v>
      </c>
      <c r="S37" s="32" t="s">
        <v>763</v>
      </c>
      <c r="T37" s="31">
        <v>1</v>
      </c>
      <c r="U37" s="58" t="s">
        <v>960</v>
      </c>
      <c r="V37" t="s">
        <v>1339</v>
      </c>
      <c r="X37" s="3" t="s">
        <v>958</v>
      </c>
      <c r="Y37" s="20" t="s">
        <v>949</v>
      </c>
      <c r="Z37" s="14"/>
      <c r="AA37" s="45"/>
      <c r="AB37" s="3">
        <v>1</v>
      </c>
      <c r="AC37" s="58"/>
    </row>
    <row r="38" spans="1:30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1">
        <v>1</v>
      </c>
      <c r="Q38" s="20" t="s">
        <v>960</v>
      </c>
      <c r="R38" s="14" t="s">
        <v>1188</v>
      </c>
      <c r="S38" s="32" t="s">
        <v>1055</v>
      </c>
      <c r="T38" s="31">
        <v>1</v>
      </c>
      <c r="U38" s="58" t="s">
        <v>949</v>
      </c>
      <c r="V38" t="s">
        <v>1340</v>
      </c>
      <c r="X38" s="3" t="s">
        <v>958</v>
      </c>
      <c r="Y38" s="20" t="s">
        <v>949</v>
      </c>
      <c r="Z38" t="str">
        <f t="shared" ref="Z38" si="3">CONCATENATE("dig_IO&lt;",W38,"&gt;")</f>
        <v>dig_IO&lt;&gt;</v>
      </c>
      <c r="AA38" s="104" t="s">
        <v>1431</v>
      </c>
      <c r="AB38" s="3">
        <v>1</v>
      </c>
      <c r="AC38" s="58" t="s">
        <v>949</v>
      </c>
    </row>
    <row r="39" spans="1:30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1">
        <v>1</v>
      </c>
      <c r="Q39" s="20" t="s">
        <v>960</v>
      </c>
      <c r="R39" s="14" t="s">
        <v>1189</v>
      </c>
      <c r="S39" s="32" t="s">
        <v>1056</v>
      </c>
      <c r="T39" s="31">
        <v>1</v>
      </c>
      <c r="U39" s="58" t="s">
        <v>949</v>
      </c>
      <c r="V39" t="s">
        <v>1341</v>
      </c>
      <c r="X39" s="3" t="s">
        <v>958</v>
      </c>
      <c r="Y39" s="20" t="s">
        <v>949</v>
      </c>
      <c r="Z39" s="81" t="s">
        <v>791</v>
      </c>
      <c r="AA39" s="88" t="s">
        <v>1410</v>
      </c>
      <c r="AB39" s="3">
        <v>1</v>
      </c>
      <c r="AC39" s="20" t="s">
        <v>1408</v>
      </c>
    </row>
    <row r="40" spans="1:30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1">
        <v>1</v>
      </c>
      <c r="Q40" s="20" t="s">
        <v>960</v>
      </c>
      <c r="R40" s="14" t="s">
        <v>879</v>
      </c>
      <c r="S40" s="32" t="s">
        <v>1057</v>
      </c>
      <c r="T40" s="31">
        <v>1</v>
      </c>
      <c r="U40" s="58" t="s">
        <v>949</v>
      </c>
      <c r="V40" t="s">
        <v>1342</v>
      </c>
      <c r="X40" s="3" t="s">
        <v>958</v>
      </c>
      <c r="Y40" s="20" t="s">
        <v>949</v>
      </c>
      <c r="Z40" s="14"/>
      <c r="AA40" s="103"/>
      <c r="AB40" s="3">
        <v>1</v>
      </c>
      <c r="AC40" s="58"/>
    </row>
    <row r="41" spans="1:30">
      <c r="A41" s="19">
        <v>1</v>
      </c>
      <c r="B41" s="19" t="s">
        <v>190</v>
      </c>
      <c r="C41" s="48">
        <v>23</v>
      </c>
      <c r="D41" s="48">
        <f t="shared" si="1"/>
        <v>2</v>
      </c>
      <c r="E41" s="19" t="s">
        <v>5</v>
      </c>
      <c r="F41" s="19" t="s">
        <v>191</v>
      </c>
      <c r="G41" s="19"/>
      <c r="H41" s="19"/>
      <c r="I41" s="19"/>
      <c r="J41" s="54" t="s">
        <v>790</v>
      </c>
      <c r="K41" s="19"/>
      <c r="L41" s="48"/>
      <c r="M41" s="121" t="s">
        <v>949</v>
      </c>
      <c r="N41" s="54" t="s">
        <v>978</v>
      </c>
      <c r="O41" s="126" t="s">
        <v>763</v>
      </c>
      <c r="P41" s="48">
        <v>1</v>
      </c>
      <c r="Q41" s="21" t="s">
        <v>960</v>
      </c>
      <c r="R41" s="54" t="s">
        <v>882</v>
      </c>
      <c r="S41" s="19" t="s">
        <v>1058</v>
      </c>
      <c r="T41" s="48">
        <v>1</v>
      </c>
      <c r="U41" s="91" t="s">
        <v>949</v>
      </c>
      <c r="V41" t="s">
        <v>1343</v>
      </c>
      <c r="X41" s="3" t="s">
        <v>958</v>
      </c>
      <c r="Y41" s="20" t="s">
        <v>949</v>
      </c>
      <c r="Z41" s="54" t="str">
        <f t="shared" ref="Z41" si="4">CONCATENATE("dig_IO&lt;",W41,"&gt;")</f>
        <v>dig_IO&lt;&gt;</v>
      </c>
      <c r="AA41" s="119" t="s">
        <v>1430</v>
      </c>
      <c r="AB41" s="48">
        <v>1</v>
      </c>
      <c r="AC41" s="91" t="s">
        <v>949</v>
      </c>
    </row>
    <row r="42" spans="1:30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4" t="s">
        <v>862</v>
      </c>
      <c r="L42" s="3">
        <v>1</v>
      </c>
      <c r="M42" s="5" t="s">
        <v>949</v>
      </c>
      <c r="N42" s="40" t="s">
        <v>985</v>
      </c>
      <c r="O42" s="5" t="s">
        <v>942</v>
      </c>
      <c r="P42" s="31"/>
      <c r="Q42" s="20" t="s">
        <v>949</v>
      </c>
      <c r="R42" s="14" t="s">
        <v>969</v>
      </c>
      <c r="S42" s="32" t="s">
        <v>1059</v>
      </c>
      <c r="T42" s="31">
        <v>0</v>
      </c>
      <c r="U42" s="20" t="s">
        <v>959</v>
      </c>
      <c r="V42" t="s">
        <v>1344</v>
      </c>
      <c r="X42" s="3" t="s">
        <v>958</v>
      </c>
      <c r="Y42" s="20" t="s">
        <v>949</v>
      </c>
      <c r="Z42" s="14" t="s">
        <v>714</v>
      </c>
      <c r="AA42" s="84" t="s">
        <v>1411</v>
      </c>
      <c r="AB42" s="3">
        <v>0</v>
      </c>
      <c r="AC42" s="20" t="s">
        <v>959</v>
      </c>
      <c r="AD42" s="83" t="s">
        <v>1412</v>
      </c>
    </row>
    <row r="43" spans="1:30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4" t="s">
        <v>863</v>
      </c>
      <c r="L43" s="3">
        <v>1</v>
      </c>
      <c r="M43" s="5" t="s">
        <v>949</v>
      </c>
      <c r="N43" s="40" t="s">
        <v>986</v>
      </c>
      <c r="O43" s="5" t="s">
        <v>943</v>
      </c>
      <c r="P43" s="31"/>
      <c r="Q43" s="20" t="s">
        <v>949</v>
      </c>
      <c r="R43" s="14" t="s">
        <v>1190</v>
      </c>
      <c r="S43" s="32" t="s">
        <v>1060</v>
      </c>
      <c r="T43" s="31">
        <v>0</v>
      </c>
      <c r="U43" s="58" t="s">
        <v>1089</v>
      </c>
      <c r="V43" t="s">
        <v>1345</v>
      </c>
      <c r="X43" s="3" t="s">
        <v>958</v>
      </c>
      <c r="Y43" s="20" t="s">
        <v>949</v>
      </c>
      <c r="AB43" s="3">
        <v>0</v>
      </c>
      <c r="AC43" s="20"/>
    </row>
    <row r="44" spans="1:30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4" t="s">
        <v>864</v>
      </c>
      <c r="L44" s="3">
        <v>1</v>
      </c>
      <c r="M44" s="5" t="s">
        <v>949</v>
      </c>
      <c r="N44" s="39" t="s">
        <v>987</v>
      </c>
      <c r="P44" s="31"/>
      <c r="Q44" s="20" t="s">
        <v>949</v>
      </c>
      <c r="R44" s="14" t="s">
        <v>1191</v>
      </c>
      <c r="S44" s="32" t="s">
        <v>1061</v>
      </c>
      <c r="T44" s="31">
        <v>0</v>
      </c>
      <c r="U44" s="58" t="s">
        <v>1089</v>
      </c>
      <c r="V44" t="s">
        <v>1346</v>
      </c>
      <c r="X44" s="3" t="s">
        <v>958</v>
      </c>
      <c r="Y44" s="20" t="s">
        <v>949</v>
      </c>
      <c r="AB44" s="3">
        <v>0</v>
      </c>
      <c r="AC44" s="20"/>
    </row>
    <row r="45" spans="1:30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4" t="s">
        <v>865</v>
      </c>
      <c r="L45" s="3">
        <v>1</v>
      </c>
      <c r="M45" s="5" t="s">
        <v>949</v>
      </c>
      <c r="N45" s="39" t="s">
        <v>988</v>
      </c>
      <c r="P45" s="31"/>
      <c r="Q45" s="20" t="s">
        <v>949</v>
      </c>
      <c r="R45" s="14" t="s">
        <v>1192</v>
      </c>
      <c r="S45" s="32" t="s">
        <v>1062</v>
      </c>
      <c r="T45" s="31">
        <v>0</v>
      </c>
      <c r="U45" s="58" t="s">
        <v>1089</v>
      </c>
      <c r="V45" t="s">
        <v>1347</v>
      </c>
      <c r="X45" s="3" t="s">
        <v>958</v>
      </c>
      <c r="Y45" s="20" t="s">
        <v>949</v>
      </c>
      <c r="Z45" s="14" t="s">
        <v>1190</v>
      </c>
      <c r="AA45" s="84" t="s">
        <v>1062</v>
      </c>
      <c r="AB45" s="3">
        <v>0</v>
      </c>
      <c r="AC45" s="20" t="s">
        <v>1089</v>
      </c>
    </row>
    <row r="46" spans="1:30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4" t="s">
        <v>866</v>
      </c>
      <c r="L46" s="3">
        <v>1</v>
      </c>
      <c r="M46" s="5" t="s">
        <v>949</v>
      </c>
      <c r="N46" s="39" t="s">
        <v>989</v>
      </c>
      <c r="P46" s="31"/>
      <c r="Q46" s="20" t="s">
        <v>949</v>
      </c>
      <c r="R46" s="14" t="s">
        <v>970</v>
      </c>
      <c r="S46" s="32" t="s">
        <v>1063</v>
      </c>
      <c r="T46" s="31">
        <v>0</v>
      </c>
      <c r="U46" s="20" t="s">
        <v>959</v>
      </c>
      <c r="V46" t="s">
        <v>1348</v>
      </c>
      <c r="X46" s="3" t="s">
        <v>958</v>
      </c>
      <c r="Y46" s="20" t="s">
        <v>949</v>
      </c>
      <c r="Z46" s="14" t="s">
        <v>716</v>
      </c>
      <c r="AA46" s="84" t="s">
        <v>1432</v>
      </c>
      <c r="AB46" s="3">
        <v>0</v>
      </c>
      <c r="AC46" s="20" t="s">
        <v>959</v>
      </c>
    </row>
    <row r="47" spans="1:30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4" t="s">
        <v>867</v>
      </c>
      <c r="L47" s="3">
        <v>1</v>
      </c>
      <c r="M47" s="5" t="s">
        <v>949</v>
      </c>
      <c r="N47" s="39" t="s">
        <v>990</v>
      </c>
      <c r="P47" s="31"/>
      <c r="Q47" s="20" t="s">
        <v>949</v>
      </c>
      <c r="R47" s="14" t="s">
        <v>1129</v>
      </c>
      <c r="S47" s="32" t="s">
        <v>1064</v>
      </c>
      <c r="T47" s="31">
        <v>0</v>
      </c>
      <c r="U47" s="20" t="s">
        <v>959</v>
      </c>
      <c r="V47" t="s">
        <v>1349</v>
      </c>
      <c r="X47" s="3" t="s">
        <v>958</v>
      </c>
      <c r="Y47" s="20" t="s">
        <v>949</v>
      </c>
      <c r="Z47" s="14"/>
      <c r="AA47" s="45"/>
      <c r="AB47" s="3">
        <v>0</v>
      </c>
      <c r="AC47" s="20"/>
    </row>
    <row r="48" spans="1:30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1" t="s">
        <v>991</v>
      </c>
      <c r="P48" s="31"/>
      <c r="Q48" s="20" t="s">
        <v>949</v>
      </c>
      <c r="R48" s="14" t="s">
        <v>972</v>
      </c>
      <c r="S48" s="32" t="s">
        <v>1065</v>
      </c>
      <c r="T48" s="31">
        <v>0</v>
      </c>
      <c r="U48" s="20" t="s">
        <v>959</v>
      </c>
      <c r="V48" t="s">
        <v>1350</v>
      </c>
      <c r="X48" s="3" t="s">
        <v>958</v>
      </c>
      <c r="Y48" s="20" t="s">
        <v>949</v>
      </c>
      <c r="Z48" s="14"/>
      <c r="AA48" s="45"/>
      <c r="AB48" s="3">
        <v>0</v>
      </c>
      <c r="AC48" s="20"/>
    </row>
    <row r="49" spans="1:30">
      <c r="A49" s="19">
        <v>1</v>
      </c>
      <c r="B49" s="19" t="s">
        <v>208</v>
      </c>
      <c r="C49" s="48">
        <v>31</v>
      </c>
      <c r="D49" s="48">
        <f t="shared" si="1"/>
        <v>3</v>
      </c>
      <c r="E49" s="19" t="s">
        <v>5</v>
      </c>
      <c r="F49" s="19" t="s">
        <v>209</v>
      </c>
      <c r="G49" s="19"/>
      <c r="H49" s="19"/>
      <c r="I49" s="19"/>
      <c r="J49" s="54" t="s">
        <v>798</v>
      </c>
      <c r="K49" s="122" t="s">
        <v>755</v>
      </c>
      <c r="L49" s="122" t="s">
        <v>947</v>
      </c>
      <c r="M49" s="123" t="s">
        <v>961</v>
      </c>
      <c r="N49" s="125" t="s">
        <v>859</v>
      </c>
      <c r="O49" s="19"/>
      <c r="P49" s="48"/>
      <c r="Q49" s="21" t="s">
        <v>949</v>
      </c>
      <c r="R49" s="54" t="s">
        <v>973</v>
      </c>
      <c r="S49" s="19" t="s">
        <v>1066</v>
      </c>
      <c r="T49" s="48">
        <v>0</v>
      </c>
      <c r="U49" s="21" t="s">
        <v>959</v>
      </c>
      <c r="V49" t="s">
        <v>1351</v>
      </c>
      <c r="X49" s="3" t="s">
        <v>958</v>
      </c>
      <c r="Y49" s="20" t="s">
        <v>949</v>
      </c>
      <c r="Z49" s="54" t="s">
        <v>715</v>
      </c>
      <c r="AA49" s="90" t="s">
        <v>1425</v>
      </c>
      <c r="AB49" s="48">
        <v>0</v>
      </c>
      <c r="AC49" s="21" t="s">
        <v>959</v>
      </c>
      <c r="AD49" s="83" t="s">
        <v>1412</v>
      </c>
    </row>
    <row r="50" spans="1:30">
      <c r="A50">
        <v>1</v>
      </c>
      <c r="B50" t="s">
        <v>210</v>
      </c>
      <c r="C50" s="3">
        <v>32</v>
      </c>
      <c r="D50" s="3">
        <f t="shared" ref="D50:D81" si="5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2" t="s">
        <v>862</v>
      </c>
      <c r="O50" s="5" t="s">
        <v>944</v>
      </c>
      <c r="P50" s="31"/>
      <c r="Q50" s="20" t="s">
        <v>949</v>
      </c>
      <c r="R50" s="14" t="s">
        <v>974</v>
      </c>
      <c r="S50" s="32" t="s">
        <v>1067</v>
      </c>
      <c r="T50" s="31">
        <v>0</v>
      </c>
      <c r="U50" s="20" t="s">
        <v>959</v>
      </c>
      <c r="V50" t="s">
        <v>1352</v>
      </c>
      <c r="X50" s="3" t="s">
        <v>958</v>
      </c>
      <c r="Y50" s="20" t="s">
        <v>949</v>
      </c>
      <c r="Z50" s="14"/>
      <c r="AB50" s="3">
        <v>0</v>
      </c>
      <c r="AC50" s="20"/>
    </row>
    <row r="51" spans="1:30">
      <c r="A51">
        <v>1</v>
      </c>
      <c r="B51" t="s">
        <v>212</v>
      </c>
      <c r="C51" s="3">
        <v>33</v>
      </c>
      <c r="D51" s="3">
        <f t="shared" si="5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2" t="s">
        <v>863</v>
      </c>
      <c r="O51" s="5" t="s">
        <v>945</v>
      </c>
      <c r="P51" s="31"/>
      <c r="Q51" s="20" t="s">
        <v>949</v>
      </c>
      <c r="R51" s="14" t="s">
        <v>1130</v>
      </c>
      <c r="S51" s="32" t="s">
        <v>1068</v>
      </c>
      <c r="T51" s="31">
        <v>0</v>
      </c>
      <c r="U51" s="20" t="s">
        <v>959</v>
      </c>
      <c r="V51" t="s">
        <v>1353</v>
      </c>
      <c r="X51" s="3" t="s">
        <v>958</v>
      </c>
      <c r="Y51" s="20" t="s">
        <v>949</v>
      </c>
      <c r="Z51" s="14"/>
      <c r="AB51" s="3">
        <v>0</v>
      </c>
      <c r="AC51" s="20"/>
    </row>
    <row r="52" spans="1:30">
      <c r="A52">
        <v>1</v>
      </c>
      <c r="B52" t="s">
        <v>214</v>
      </c>
      <c r="C52" s="3">
        <v>34</v>
      </c>
      <c r="D52" s="3">
        <f t="shared" si="5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2" t="s">
        <v>864</v>
      </c>
      <c r="P52" s="31"/>
      <c r="Q52" s="20" t="s">
        <v>949</v>
      </c>
      <c r="R52" s="14" t="s">
        <v>1131</v>
      </c>
      <c r="S52" s="32" t="s">
        <v>1069</v>
      </c>
      <c r="T52" s="31">
        <v>0</v>
      </c>
      <c r="U52" s="20" t="s">
        <v>959</v>
      </c>
      <c r="V52" t="s">
        <v>1354</v>
      </c>
      <c r="X52" s="3" t="s">
        <v>958</v>
      </c>
      <c r="Y52" s="20" t="s">
        <v>949</v>
      </c>
      <c r="Z52" s="14"/>
      <c r="AB52" s="3">
        <v>0</v>
      </c>
      <c r="AC52" s="20"/>
    </row>
    <row r="53" spans="1:30">
      <c r="A53">
        <v>1</v>
      </c>
      <c r="B53" t="s">
        <v>216</v>
      </c>
      <c r="C53" s="3">
        <v>35</v>
      </c>
      <c r="D53" s="3">
        <f t="shared" si="5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2" t="s">
        <v>865</v>
      </c>
      <c r="P53" s="31"/>
      <c r="Q53" s="20" t="s">
        <v>949</v>
      </c>
      <c r="R53" s="14" t="s">
        <v>1132</v>
      </c>
      <c r="S53" s="32" t="s">
        <v>1070</v>
      </c>
      <c r="T53" s="31">
        <v>0</v>
      </c>
      <c r="U53" s="20" t="s">
        <v>959</v>
      </c>
      <c r="V53" t="s">
        <v>1355</v>
      </c>
      <c r="X53" s="3" t="s">
        <v>958</v>
      </c>
      <c r="Y53" s="20" t="s">
        <v>949</v>
      </c>
      <c r="Z53" s="14"/>
      <c r="AB53" s="3">
        <v>0</v>
      </c>
      <c r="AC53" s="20"/>
    </row>
    <row r="54" spans="1:30">
      <c r="A54">
        <v>1</v>
      </c>
      <c r="B54" t="s">
        <v>218</v>
      </c>
      <c r="C54" s="3">
        <v>36</v>
      </c>
      <c r="D54" s="3">
        <f t="shared" si="5"/>
        <v>4</v>
      </c>
      <c r="E54" t="s">
        <v>5</v>
      </c>
      <c r="F54" t="s">
        <v>219</v>
      </c>
      <c r="J54" s="34" t="s">
        <v>869</v>
      </c>
      <c r="L54" s="3">
        <v>1</v>
      </c>
      <c r="M54" s="3" t="s">
        <v>949</v>
      </c>
      <c r="N54" s="43" t="s">
        <v>866</v>
      </c>
      <c r="P54" s="31"/>
      <c r="Q54" s="20" t="s">
        <v>949</v>
      </c>
      <c r="R54" s="39" t="s">
        <v>622</v>
      </c>
      <c r="S54" s="32" t="s">
        <v>753</v>
      </c>
      <c r="T54" s="31">
        <v>0</v>
      </c>
      <c r="U54" s="58" t="s">
        <v>960</v>
      </c>
      <c r="V54" t="s">
        <v>1356</v>
      </c>
      <c r="X54" s="3" t="s">
        <v>958</v>
      </c>
      <c r="Y54" s="20" t="s">
        <v>949</v>
      </c>
      <c r="Z54" s="81" t="s">
        <v>622</v>
      </c>
      <c r="AA54" s="88" t="s">
        <v>1405</v>
      </c>
      <c r="AB54" s="3">
        <v>0</v>
      </c>
      <c r="AC54" s="58" t="s">
        <v>960</v>
      </c>
    </row>
    <row r="55" spans="1:30">
      <c r="A55">
        <v>1</v>
      </c>
      <c r="B55" t="s">
        <v>220</v>
      </c>
      <c r="C55" s="3">
        <v>37</v>
      </c>
      <c r="D55" s="3">
        <f t="shared" si="5"/>
        <v>4</v>
      </c>
      <c r="E55" t="s">
        <v>5</v>
      </c>
      <c r="F55" t="s">
        <v>221</v>
      </c>
      <c r="J55" s="34" t="s">
        <v>870</v>
      </c>
      <c r="L55" s="3">
        <v>1</v>
      </c>
      <c r="M55" s="3" t="s">
        <v>949</v>
      </c>
      <c r="N55" s="43" t="s">
        <v>867</v>
      </c>
      <c r="P55" s="31"/>
      <c r="Q55" s="20" t="s">
        <v>949</v>
      </c>
      <c r="R55" s="39" t="s">
        <v>602</v>
      </c>
      <c r="S55" s="32" t="s">
        <v>751</v>
      </c>
      <c r="T55" s="31">
        <v>0</v>
      </c>
      <c r="U55" s="58" t="s">
        <v>960</v>
      </c>
      <c r="V55" t="s">
        <v>1357</v>
      </c>
      <c r="X55" s="3" t="s">
        <v>958</v>
      </c>
      <c r="Y55" s="20" t="s">
        <v>949</v>
      </c>
      <c r="Z55" s="39" t="s">
        <v>602</v>
      </c>
      <c r="AA55" s="84" t="s">
        <v>1406</v>
      </c>
      <c r="AB55" s="31">
        <v>0</v>
      </c>
      <c r="AC55" s="58" t="s">
        <v>960</v>
      </c>
    </row>
    <row r="56" spans="1:30">
      <c r="A56">
        <v>1</v>
      </c>
      <c r="B56" t="s">
        <v>222</v>
      </c>
      <c r="C56" s="3">
        <v>38</v>
      </c>
      <c r="D56" s="3">
        <f t="shared" si="5"/>
        <v>4</v>
      </c>
      <c r="E56" t="s">
        <v>5</v>
      </c>
      <c r="F56" t="s">
        <v>223</v>
      </c>
      <c r="J56" s="34" t="s">
        <v>871</v>
      </c>
      <c r="L56" s="3">
        <v>1</v>
      </c>
      <c r="M56" s="3" t="s">
        <v>949</v>
      </c>
      <c r="N56" s="43" t="s">
        <v>992</v>
      </c>
      <c r="P56" s="31"/>
      <c r="Q56" s="20" t="s">
        <v>949</v>
      </c>
      <c r="R56" s="39" t="s">
        <v>596</v>
      </c>
      <c r="S56" s="32" t="s">
        <v>752</v>
      </c>
      <c r="T56" s="31">
        <v>0</v>
      </c>
      <c r="U56" s="58" t="s">
        <v>960</v>
      </c>
      <c r="V56" t="s">
        <v>1358</v>
      </c>
      <c r="X56" s="3" t="s">
        <v>958</v>
      </c>
      <c r="Y56" s="20" t="s">
        <v>949</v>
      </c>
      <c r="Z56" s="14"/>
      <c r="AA56" s="32"/>
      <c r="AB56" s="31">
        <v>0</v>
      </c>
      <c r="AC56" s="58"/>
    </row>
    <row r="57" spans="1:30">
      <c r="A57" s="19">
        <v>1</v>
      </c>
      <c r="B57" s="19" t="s">
        <v>224</v>
      </c>
      <c r="C57" s="48">
        <v>39</v>
      </c>
      <c r="D57" s="48">
        <f t="shared" si="5"/>
        <v>4</v>
      </c>
      <c r="E57" s="19" t="s">
        <v>5</v>
      </c>
      <c r="F57" s="19" t="s">
        <v>225</v>
      </c>
      <c r="G57" s="19"/>
      <c r="H57" s="19"/>
      <c r="I57" s="19"/>
      <c r="J57" s="37" t="s">
        <v>872</v>
      </c>
      <c r="K57" s="19"/>
      <c r="L57" s="48">
        <v>1</v>
      </c>
      <c r="M57" s="21" t="s">
        <v>949</v>
      </c>
      <c r="N57" s="124" t="s">
        <v>993</v>
      </c>
      <c r="O57" s="19"/>
      <c r="P57" s="48"/>
      <c r="Q57" s="21" t="s">
        <v>949</v>
      </c>
      <c r="R57" s="54" t="s">
        <v>778</v>
      </c>
      <c r="S57" s="19" t="s">
        <v>943</v>
      </c>
      <c r="T57" s="48">
        <v>0</v>
      </c>
      <c r="U57" s="91" t="s">
        <v>949</v>
      </c>
      <c r="V57" t="s">
        <v>1359</v>
      </c>
      <c r="X57" s="3" t="s">
        <v>958</v>
      </c>
      <c r="Y57" s="20" t="s">
        <v>949</v>
      </c>
      <c r="Z57" s="89" t="s">
        <v>596</v>
      </c>
      <c r="AA57" s="90" t="s">
        <v>1407</v>
      </c>
      <c r="AB57" s="48">
        <v>0</v>
      </c>
      <c r="AC57" s="91" t="s">
        <v>960</v>
      </c>
    </row>
    <row r="58" spans="1:30">
      <c r="A58">
        <v>1</v>
      </c>
      <c r="B58" t="s">
        <v>228</v>
      </c>
      <c r="C58" s="3">
        <v>40</v>
      </c>
      <c r="D58" s="3">
        <f t="shared" si="5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39" t="s">
        <v>979</v>
      </c>
      <c r="O58" s="5" t="s">
        <v>751</v>
      </c>
      <c r="P58" s="31">
        <v>0</v>
      </c>
      <c r="Q58" s="20" t="s">
        <v>960</v>
      </c>
      <c r="R58" s="14" t="s">
        <v>116</v>
      </c>
      <c r="S58" s="32" t="s">
        <v>1071</v>
      </c>
      <c r="T58" s="31">
        <v>0</v>
      </c>
      <c r="U58" s="58" t="s">
        <v>1090</v>
      </c>
      <c r="V58" t="s">
        <v>1360</v>
      </c>
      <c r="X58" s="3" t="s">
        <v>958</v>
      </c>
      <c r="Y58" s="20" t="s">
        <v>949</v>
      </c>
      <c r="AB58" s="3">
        <v>0</v>
      </c>
      <c r="AC58" s="20"/>
    </row>
    <row r="59" spans="1:30">
      <c r="A59">
        <v>1</v>
      </c>
      <c r="B59" t="s">
        <v>230</v>
      </c>
      <c r="C59" s="3">
        <v>41</v>
      </c>
      <c r="D59" s="3">
        <f t="shared" si="5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39" t="s">
        <v>980</v>
      </c>
      <c r="O59" s="5" t="s">
        <v>752</v>
      </c>
      <c r="P59" s="31">
        <v>0</v>
      </c>
      <c r="Q59" s="20" t="s">
        <v>960</v>
      </c>
      <c r="R59" s="14" t="s">
        <v>118</v>
      </c>
      <c r="S59" s="32" t="s">
        <v>1072</v>
      </c>
      <c r="T59" s="31">
        <v>0</v>
      </c>
      <c r="U59" s="58" t="s">
        <v>1090</v>
      </c>
      <c r="V59" t="s">
        <v>1361</v>
      </c>
      <c r="X59" s="3" t="s">
        <v>958</v>
      </c>
      <c r="Y59" s="20" t="s">
        <v>949</v>
      </c>
      <c r="AB59" s="3">
        <v>0</v>
      </c>
      <c r="AC59" s="20"/>
    </row>
    <row r="60" spans="1:30">
      <c r="A60">
        <v>1</v>
      </c>
      <c r="B60" t="s">
        <v>232</v>
      </c>
      <c r="C60" s="3">
        <v>42</v>
      </c>
      <c r="D60" s="3">
        <f t="shared" si="5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39" t="s">
        <v>981</v>
      </c>
      <c r="O60" s="5" t="s">
        <v>753</v>
      </c>
      <c r="P60" s="31">
        <v>0</v>
      </c>
      <c r="Q60" s="20" t="s">
        <v>960</v>
      </c>
      <c r="R60" s="14" t="s">
        <v>1118</v>
      </c>
      <c r="S60" s="32" t="s">
        <v>1073</v>
      </c>
      <c r="T60" s="31">
        <v>0</v>
      </c>
      <c r="U60" s="58" t="s">
        <v>1090</v>
      </c>
      <c r="V60" t="s">
        <v>1362</v>
      </c>
      <c r="X60" s="3" t="s">
        <v>958</v>
      </c>
      <c r="Y60" s="20" t="s">
        <v>949</v>
      </c>
      <c r="AB60" s="3">
        <v>0</v>
      </c>
      <c r="AC60" s="20"/>
    </row>
    <row r="61" spans="1:30">
      <c r="A61">
        <v>1</v>
      </c>
      <c r="B61" t="s">
        <v>234</v>
      </c>
      <c r="C61" s="3">
        <v>43</v>
      </c>
      <c r="D61" s="3">
        <f t="shared" si="5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39" t="s">
        <v>974</v>
      </c>
      <c r="O61" s="5" t="s">
        <v>1029</v>
      </c>
      <c r="P61" s="31">
        <v>0</v>
      </c>
      <c r="Q61" s="20" t="s">
        <v>959</v>
      </c>
      <c r="R61" s="14" t="s">
        <v>1119</v>
      </c>
      <c r="S61" s="32" t="s">
        <v>1074</v>
      </c>
      <c r="T61" s="31">
        <v>0</v>
      </c>
      <c r="U61" s="58" t="s">
        <v>1090</v>
      </c>
      <c r="V61" t="s">
        <v>1363</v>
      </c>
      <c r="X61" s="3" t="s">
        <v>958</v>
      </c>
      <c r="Y61" s="20" t="s">
        <v>949</v>
      </c>
      <c r="AB61" s="3">
        <v>0</v>
      </c>
      <c r="AC61" s="20"/>
    </row>
    <row r="62" spans="1:30">
      <c r="A62">
        <v>1</v>
      </c>
      <c r="B62" t="s">
        <v>236</v>
      </c>
      <c r="C62" s="3">
        <v>44</v>
      </c>
      <c r="D62" s="3">
        <f t="shared" si="5"/>
        <v>5</v>
      </c>
      <c r="E62" t="s">
        <v>5</v>
      </c>
      <c r="F62" t="s">
        <v>237</v>
      </c>
      <c r="J62" s="34" t="s">
        <v>874</v>
      </c>
      <c r="L62" s="3">
        <v>1</v>
      </c>
      <c r="M62" s="3" t="s">
        <v>949</v>
      </c>
      <c r="N62" s="14" t="s">
        <v>787</v>
      </c>
      <c r="P62" s="31">
        <v>0</v>
      </c>
      <c r="Q62" s="20" t="s">
        <v>949</v>
      </c>
      <c r="R62" s="14" t="s">
        <v>114</v>
      </c>
      <c r="S62" s="32" t="s">
        <v>1075</v>
      </c>
      <c r="T62" s="31">
        <v>0</v>
      </c>
      <c r="U62" s="58" t="s">
        <v>1090</v>
      </c>
      <c r="V62" t="s">
        <v>1364</v>
      </c>
      <c r="X62" s="3" t="s">
        <v>958</v>
      </c>
      <c r="Y62" s="20" t="s">
        <v>949</v>
      </c>
      <c r="AB62" s="3">
        <v>0</v>
      </c>
      <c r="AC62" s="20"/>
    </row>
    <row r="63" spans="1:30">
      <c r="A63">
        <v>1</v>
      </c>
      <c r="B63" t="s">
        <v>238</v>
      </c>
      <c r="C63" s="3">
        <v>45</v>
      </c>
      <c r="D63" s="3">
        <f t="shared" si="5"/>
        <v>5</v>
      </c>
      <c r="E63" t="s">
        <v>5</v>
      </c>
      <c r="F63" t="s">
        <v>239</v>
      </c>
      <c r="J63" s="34" t="s">
        <v>875</v>
      </c>
      <c r="L63" s="3">
        <v>1</v>
      </c>
      <c r="M63" s="3" t="s">
        <v>949</v>
      </c>
      <c r="N63" s="14" t="s">
        <v>788</v>
      </c>
      <c r="P63" s="31">
        <v>0</v>
      </c>
      <c r="Q63" s="20" t="s">
        <v>949</v>
      </c>
      <c r="R63" s="14" t="s">
        <v>108</v>
      </c>
      <c r="S63" s="32" t="s">
        <v>1076</v>
      </c>
      <c r="T63" s="31">
        <v>0</v>
      </c>
      <c r="U63" s="58" t="s">
        <v>1090</v>
      </c>
      <c r="V63" t="s">
        <v>1365</v>
      </c>
      <c r="X63" s="3" t="s">
        <v>958</v>
      </c>
      <c r="Y63" s="20" t="s">
        <v>949</v>
      </c>
      <c r="AB63" s="3">
        <v>0</v>
      </c>
      <c r="AC63" s="20"/>
    </row>
    <row r="64" spans="1:30">
      <c r="A64">
        <v>1</v>
      </c>
      <c r="B64" t="s">
        <v>240</v>
      </c>
      <c r="C64" s="3">
        <v>46</v>
      </c>
      <c r="D64" s="3">
        <f t="shared" si="5"/>
        <v>5</v>
      </c>
      <c r="E64" t="s">
        <v>5</v>
      </c>
      <c r="F64" t="s">
        <v>241</v>
      </c>
      <c r="J64" s="34" t="s">
        <v>876</v>
      </c>
      <c r="L64" s="3">
        <v>1</v>
      </c>
      <c r="M64" s="3" t="s">
        <v>949</v>
      </c>
      <c r="N64" s="14" t="s">
        <v>789</v>
      </c>
      <c r="P64" s="31">
        <v>0</v>
      </c>
      <c r="Q64" s="20" t="s">
        <v>949</v>
      </c>
      <c r="R64" s="14" t="s">
        <v>1199</v>
      </c>
      <c r="S64" s="32" t="s">
        <v>1201</v>
      </c>
      <c r="T64" s="31">
        <v>0</v>
      </c>
      <c r="U64" s="58" t="s">
        <v>959</v>
      </c>
      <c r="V64" t="s">
        <v>1366</v>
      </c>
      <c r="X64" s="3" t="s">
        <v>958</v>
      </c>
      <c r="Y64" s="20" t="s">
        <v>949</v>
      </c>
      <c r="AB64" s="3">
        <v>0</v>
      </c>
      <c r="AC64" s="20"/>
    </row>
    <row r="65" spans="1:29">
      <c r="A65" s="19">
        <v>1</v>
      </c>
      <c r="B65" s="19" t="s">
        <v>242</v>
      </c>
      <c r="C65" s="48">
        <v>47</v>
      </c>
      <c r="D65" s="48">
        <f t="shared" si="5"/>
        <v>5</v>
      </c>
      <c r="E65" s="19" t="s">
        <v>5</v>
      </c>
      <c r="F65" s="19" t="s">
        <v>243</v>
      </c>
      <c r="G65" s="19"/>
      <c r="H65" s="19"/>
      <c r="I65" s="19"/>
      <c r="J65" s="37" t="s">
        <v>877</v>
      </c>
      <c r="K65" s="19"/>
      <c r="L65" s="48">
        <v>1</v>
      </c>
      <c r="M65" s="21" t="s">
        <v>949</v>
      </c>
      <c r="N65" s="54" t="s">
        <v>790</v>
      </c>
      <c r="O65" s="19"/>
      <c r="P65" s="48">
        <v>0</v>
      </c>
      <c r="Q65" s="21" t="s">
        <v>949</v>
      </c>
      <c r="R65" s="54" t="s">
        <v>1200</v>
      </c>
      <c r="S65" s="19" t="s">
        <v>1202</v>
      </c>
      <c r="T65" s="48">
        <v>0</v>
      </c>
      <c r="U65" s="91" t="s">
        <v>959</v>
      </c>
      <c r="V65" t="s">
        <v>1367</v>
      </c>
      <c r="X65" s="3" t="s">
        <v>958</v>
      </c>
      <c r="Y65" s="20" t="s">
        <v>949</v>
      </c>
      <c r="Z65" s="54"/>
      <c r="AA65" s="19"/>
      <c r="AB65" s="48">
        <v>0</v>
      </c>
      <c r="AC65" s="21"/>
    </row>
    <row r="66" spans="1:29">
      <c r="A66">
        <v>1</v>
      </c>
      <c r="B66" t="s">
        <v>244</v>
      </c>
      <c r="C66" s="3">
        <v>48</v>
      </c>
      <c r="D66" s="3">
        <f t="shared" si="5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0" t="s">
        <v>994</v>
      </c>
      <c r="P66" s="31"/>
      <c r="Q66" s="20" t="s">
        <v>949</v>
      </c>
      <c r="R66" s="14" t="s">
        <v>1133</v>
      </c>
      <c r="S66" s="32" t="s">
        <v>1077</v>
      </c>
      <c r="T66" s="31">
        <v>0</v>
      </c>
      <c r="U66" s="20" t="s">
        <v>959</v>
      </c>
      <c r="V66" t="s">
        <v>1368</v>
      </c>
      <c r="X66" s="3" t="s">
        <v>958</v>
      </c>
      <c r="Y66" s="20" t="s">
        <v>949</v>
      </c>
      <c r="AB66" s="3">
        <v>0</v>
      </c>
      <c r="AC66" s="20"/>
    </row>
    <row r="67" spans="1:29">
      <c r="A67">
        <v>1</v>
      </c>
      <c r="B67" t="s">
        <v>246</v>
      </c>
      <c r="C67" s="3">
        <v>49</v>
      </c>
      <c r="D67" s="3">
        <f t="shared" si="5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0" t="s">
        <v>995</v>
      </c>
      <c r="P67" s="31"/>
      <c r="Q67" s="20" t="s">
        <v>949</v>
      </c>
      <c r="R67" s="14" t="s">
        <v>779</v>
      </c>
      <c r="S67" s="32" t="s">
        <v>1078</v>
      </c>
      <c r="T67" s="31">
        <v>0</v>
      </c>
      <c r="U67" s="58" t="s">
        <v>949</v>
      </c>
      <c r="V67" t="s">
        <v>1369</v>
      </c>
      <c r="X67" s="3" t="s">
        <v>958</v>
      </c>
      <c r="Y67" s="20" t="s">
        <v>949</v>
      </c>
      <c r="AB67" s="3">
        <v>0</v>
      </c>
      <c r="AC67" s="20"/>
    </row>
    <row r="68" spans="1:29">
      <c r="A68">
        <v>1</v>
      </c>
      <c r="B68" t="s">
        <v>250</v>
      </c>
      <c r="C68" s="3">
        <v>50</v>
      </c>
      <c r="D68" s="3">
        <f t="shared" si="5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0" t="s">
        <v>996</v>
      </c>
      <c r="P68" s="31"/>
      <c r="Q68" s="20" t="s">
        <v>949</v>
      </c>
      <c r="R68" s="14" t="s">
        <v>1134</v>
      </c>
      <c r="S68" s="32" t="s">
        <v>1079</v>
      </c>
      <c r="T68" s="31">
        <v>0</v>
      </c>
      <c r="U68" s="20" t="s">
        <v>959</v>
      </c>
      <c r="V68" t="s">
        <v>1370</v>
      </c>
      <c r="X68" s="3" t="s">
        <v>958</v>
      </c>
      <c r="Y68" s="20" t="s">
        <v>949</v>
      </c>
      <c r="AB68" s="3">
        <v>0</v>
      </c>
      <c r="AC68" s="20"/>
    </row>
    <row r="69" spans="1:29">
      <c r="A69">
        <v>1</v>
      </c>
      <c r="B69" t="s">
        <v>252</v>
      </c>
      <c r="C69" s="3">
        <v>51</v>
      </c>
      <c r="D69" s="3">
        <f t="shared" si="5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0" t="s">
        <v>997</v>
      </c>
      <c r="P69" s="31"/>
      <c r="Q69" s="20" t="s">
        <v>949</v>
      </c>
      <c r="R69" s="14" t="s">
        <v>1135</v>
      </c>
      <c r="S69" s="32" t="s">
        <v>1080</v>
      </c>
      <c r="T69" s="31">
        <v>0</v>
      </c>
      <c r="U69" s="20" t="s">
        <v>959</v>
      </c>
      <c r="V69" t="s">
        <v>1371</v>
      </c>
      <c r="X69" s="3" t="s">
        <v>958</v>
      </c>
      <c r="Y69" s="20" t="s">
        <v>949</v>
      </c>
      <c r="AB69" s="3">
        <v>0</v>
      </c>
      <c r="AC69" s="20"/>
    </row>
    <row r="70" spans="1:29">
      <c r="A70">
        <v>1</v>
      </c>
      <c r="B70" t="s">
        <v>254</v>
      </c>
      <c r="C70" s="3">
        <v>52</v>
      </c>
      <c r="D70" s="3">
        <f t="shared" si="5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0" t="s">
        <v>869</v>
      </c>
      <c r="P70" s="31"/>
      <c r="Q70" s="20" t="s">
        <v>949</v>
      </c>
      <c r="R70" s="14" t="s">
        <v>1136</v>
      </c>
      <c r="S70" s="32" t="s">
        <v>1081</v>
      </c>
      <c r="T70" s="31">
        <v>0</v>
      </c>
      <c r="U70" s="20" t="s">
        <v>959</v>
      </c>
      <c r="V70" t="s">
        <v>1372</v>
      </c>
      <c r="X70" s="3" t="s">
        <v>958</v>
      </c>
      <c r="Y70" s="20" t="s">
        <v>949</v>
      </c>
      <c r="AB70" s="3">
        <v>0</v>
      </c>
      <c r="AC70" s="20"/>
    </row>
    <row r="71" spans="1:29">
      <c r="A71">
        <v>1</v>
      </c>
      <c r="B71" t="s">
        <v>256</v>
      </c>
      <c r="C71" s="3">
        <v>53</v>
      </c>
      <c r="D71" s="3">
        <f t="shared" si="5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0" t="s">
        <v>870</v>
      </c>
      <c r="P71" s="31"/>
      <c r="Q71" s="20" t="s">
        <v>949</v>
      </c>
      <c r="R71" s="14" t="s">
        <v>1137</v>
      </c>
      <c r="S71" s="32" t="s">
        <v>1082</v>
      </c>
      <c r="T71" s="31">
        <v>0</v>
      </c>
      <c r="U71" s="20" t="s">
        <v>959</v>
      </c>
      <c r="V71" t="s">
        <v>1373</v>
      </c>
      <c r="X71" s="3" t="s">
        <v>958</v>
      </c>
      <c r="Y71" s="20" t="s">
        <v>949</v>
      </c>
      <c r="AB71" s="3">
        <v>0</v>
      </c>
      <c r="AC71" s="20"/>
    </row>
    <row r="72" spans="1:29">
      <c r="A72">
        <v>1</v>
      </c>
      <c r="B72" t="s">
        <v>258</v>
      </c>
      <c r="C72" s="3">
        <v>54</v>
      </c>
      <c r="D72" s="3">
        <f t="shared" si="5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0" t="s">
        <v>871</v>
      </c>
      <c r="P72" s="31"/>
      <c r="Q72" s="20" t="s">
        <v>949</v>
      </c>
      <c r="R72" s="14" t="s">
        <v>1138</v>
      </c>
      <c r="S72" s="32" t="s">
        <v>1083</v>
      </c>
      <c r="T72" s="31">
        <v>0</v>
      </c>
      <c r="U72" s="20" t="s">
        <v>959</v>
      </c>
      <c r="V72" t="s">
        <v>1374</v>
      </c>
      <c r="X72" s="3" t="s">
        <v>958</v>
      </c>
      <c r="Y72" s="20" t="s">
        <v>949</v>
      </c>
      <c r="AB72" s="3">
        <v>0</v>
      </c>
      <c r="AC72" s="20"/>
    </row>
    <row r="73" spans="1:29">
      <c r="A73" s="19">
        <v>1</v>
      </c>
      <c r="B73" s="19" t="s">
        <v>260</v>
      </c>
      <c r="C73" s="48">
        <v>55</v>
      </c>
      <c r="D73" s="48">
        <f t="shared" si="5"/>
        <v>6</v>
      </c>
      <c r="E73" s="19" t="s">
        <v>5</v>
      </c>
      <c r="F73" s="19" t="s">
        <v>261</v>
      </c>
      <c r="G73" s="19"/>
      <c r="H73" s="19"/>
      <c r="I73" s="19"/>
      <c r="J73" s="54" t="s">
        <v>812</v>
      </c>
      <c r="K73" s="19"/>
      <c r="L73" s="48"/>
      <c r="M73" s="21" t="s">
        <v>949</v>
      </c>
      <c r="N73" s="44" t="s">
        <v>872</v>
      </c>
      <c r="O73" s="19"/>
      <c r="P73" s="48"/>
      <c r="Q73" s="21" t="s">
        <v>949</v>
      </c>
      <c r="R73" s="54" t="s">
        <v>1139</v>
      </c>
      <c r="S73" s="19" t="s">
        <v>1084</v>
      </c>
      <c r="T73" s="48">
        <v>0</v>
      </c>
      <c r="U73" s="21" t="s">
        <v>959</v>
      </c>
      <c r="V73" t="s">
        <v>1375</v>
      </c>
      <c r="X73" s="3" t="s">
        <v>958</v>
      </c>
      <c r="Y73" s="20" t="s">
        <v>949</v>
      </c>
      <c r="Z73" s="120" t="s">
        <v>719</v>
      </c>
      <c r="AA73" s="119" t="s">
        <v>1015</v>
      </c>
      <c r="AB73" s="48">
        <v>0</v>
      </c>
      <c r="AC73" s="21" t="s">
        <v>959</v>
      </c>
    </row>
    <row r="74" spans="1:29">
      <c r="A74">
        <v>1</v>
      </c>
      <c r="B74" t="s">
        <v>262</v>
      </c>
      <c r="C74" s="3">
        <v>56</v>
      </c>
      <c r="D74" s="3">
        <f t="shared" si="5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0" t="s">
        <v>815</v>
      </c>
      <c r="P74" s="31">
        <v>1</v>
      </c>
      <c r="Q74" s="20" t="s">
        <v>949</v>
      </c>
      <c r="R74" s="14" t="s">
        <v>1203</v>
      </c>
      <c r="S74" s="32" t="s">
        <v>1085</v>
      </c>
      <c r="T74" s="31">
        <v>1</v>
      </c>
      <c r="U74" s="58" t="s">
        <v>1089</v>
      </c>
      <c r="V74" t="s">
        <v>1376</v>
      </c>
      <c r="X74" s="3" t="s">
        <v>958</v>
      </c>
      <c r="Y74" s="20" t="s">
        <v>949</v>
      </c>
      <c r="AB74" s="3">
        <v>1</v>
      </c>
      <c r="AC74" s="20"/>
    </row>
    <row r="75" spans="1:29">
      <c r="A75">
        <v>1</v>
      </c>
      <c r="B75" t="s">
        <v>264</v>
      </c>
      <c r="C75" s="3">
        <v>57</v>
      </c>
      <c r="D75" s="3">
        <f t="shared" si="5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0" t="s">
        <v>816</v>
      </c>
      <c r="P75" s="31">
        <v>1</v>
      </c>
      <c r="Q75" s="20" t="s">
        <v>949</v>
      </c>
      <c r="R75" s="14" t="s">
        <v>1204</v>
      </c>
      <c r="S75" s="32" t="s">
        <v>1086</v>
      </c>
      <c r="T75" s="31">
        <v>1</v>
      </c>
      <c r="U75" s="58" t="s">
        <v>1089</v>
      </c>
      <c r="V75" t="s">
        <v>1377</v>
      </c>
      <c r="X75" s="3" t="s">
        <v>958</v>
      </c>
      <c r="Y75" s="20" t="s">
        <v>949</v>
      </c>
      <c r="Z75" s="81" t="s">
        <v>792</v>
      </c>
      <c r="AA75" s="88" t="s">
        <v>1409</v>
      </c>
      <c r="AB75" s="3">
        <v>1</v>
      </c>
      <c r="AC75" s="20" t="s">
        <v>1408</v>
      </c>
    </row>
    <row r="76" spans="1:29">
      <c r="A76">
        <v>1</v>
      </c>
      <c r="B76" t="s">
        <v>266</v>
      </c>
      <c r="C76" s="3">
        <v>58</v>
      </c>
      <c r="D76" s="3">
        <f t="shared" si="5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0" t="s">
        <v>817</v>
      </c>
      <c r="P76" s="31">
        <v>1</v>
      </c>
      <c r="Q76" s="20" t="s">
        <v>949</v>
      </c>
      <c r="R76" s="14" t="s">
        <v>1205</v>
      </c>
      <c r="S76" s="32" t="s">
        <v>1087</v>
      </c>
      <c r="T76" s="31">
        <v>1</v>
      </c>
      <c r="U76" s="58" t="s">
        <v>1089</v>
      </c>
      <c r="V76" t="s">
        <v>1378</v>
      </c>
      <c r="X76" s="3" t="s">
        <v>958</v>
      </c>
      <c r="Y76" s="20" t="s">
        <v>949</v>
      </c>
      <c r="Z76" s="81" t="s">
        <v>1422</v>
      </c>
      <c r="AA76" s="92" t="s">
        <v>1087</v>
      </c>
      <c r="AB76" s="3">
        <v>1</v>
      </c>
      <c r="AC76" s="20" t="s">
        <v>1089</v>
      </c>
    </row>
    <row r="77" spans="1:29">
      <c r="A77">
        <v>1</v>
      </c>
      <c r="B77" t="s">
        <v>268</v>
      </c>
      <c r="C77" s="3">
        <v>59</v>
      </c>
      <c r="D77" s="3">
        <f t="shared" si="5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0" t="s">
        <v>818</v>
      </c>
      <c r="P77" s="31">
        <v>1</v>
      </c>
      <c r="Q77" s="20" t="s">
        <v>949</v>
      </c>
      <c r="R77" s="14" t="s">
        <v>1206</v>
      </c>
      <c r="S77" s="32" t="s">
        <v>1088</v>
      </c>
      <c r="T77" s="31">
        <v>1</v>
      </c>
      <c r="U77" s="58" t="s">
        <v>949</v>
      </c>
      <c r="V77" t="s">
        <v>1379</v>
      </c>
      <c r="X77" s="3" t="s">
        <v>958</v>
      </c>
      <c r="Y77" s="20" t="s">
        <v>949</v>
      </c>
      <c r="Z77" t="str">
        <f t="shared" ref="Z77" si="6">CONCATENATE("dig_IO&lt;",W77,"&gt;")</f>
        <v>dig_IO&lt;&gt;</v>
      </c>
      <c r="AA77" s="92" t="s">
        <v>1427</v>
      </c>
      <c r="AB77" s="3">
        <v>1</v>
      </c>
      <c r="AC77" s="20" t="s">
        <v>949</v>
      </c>
    </row>
    <row r="78" spans="1:29">
      <c r="A78">
        <v>1</v>
      </c>
      <c r="B78" t="s">
        <v>272</v>
      </c>
      <c r="C78" s="3">
        <v>60</v>
      </c>
      <c r="D78" s="3">
        <f t="shared" si="5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0" t="s">
        <v>819</v>
      </c>
      <c r="O78" t="s">
        <v>655</v>
      </c>
      <c r="P78" s="31">
        <v>1</v>
      </c>
      <c r="Q78" s="20" t="s">
        <v>963</v>
      </c>
      <c r="R78" s="14" t="s">
        <v>1207</v>
      </c>
      <c r="S78" s="6" t="s">
        <v>1091</v>
      </c>
      <c r="T78" s="31">
        <v>1</v>
      </c>
      <c r="U78" s="20" t="s">
        <v>963</v>
      </c>
      <c r="V78" t="s">
        <v>1380</v>
      </c>
      <c r="X78" s="3" t="s">
        <v>958</v>
      </c>
      <c r="Y78" s="20" t="s">
        <v>949</v>
      </c>
      <c r="Z78" s="93" t="s">
        <v>1423</v>
      </c>
      <c r="AA78" s="94"/>
      <c r="AB78" s="95">
        <v>1</v>
      </c>
      <c r="AC78" s="96"/>
    </row>
    <row r="79" spans="1:29">
      <c r="A79">
        <v>1</v>
      </c>
      <c r="B79" t="s">
        <v>274</v>
      </c>
      <c r="C79" s="3">
        <v>61</v>
      </c>
      <c r="D79" s="3">
        <f t="shared" si="5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0" t="s">
        <v>820</v>
      </c>
      <c r="O79" t="s">
        <v>656</v>
      </c>
      <c r="P79" s="31">
        <v>1</v>
      </c>
      <c r="Q79" s="20" t="s">
        <v>963</v>
      </c>
      <c r="R79" s="14" t="s">
        <v>1208</v>
      </c>
      <c r="S79" s="6" t="s">
        <v>1092</v>
      </c>
      <c r="T79" s="31">
        <v>1</v>
      </c>
      <c r="U79" s="20" t="s">
        <v>963</v>
      </c>
      <c r="V79" t="s">
        <v>1381</v>
      </c>
      <c r="X79" s="3" t="s">
        <v>958</v>
      </c>
      <c r="Y79" s="20" t="s">
        <v>949</v>
      </c>
      <c r="Z79" s="93" t="s">
        <v>1423</v>
      </c>
      <c r="AA79" s="94"/>
      <c r="AB79" s="95">
        <v>1</v>
      </c>
      <c r="AC79" s="96"/>
    </row>
    <row r="80" spans="1:29">
      <c r="A80">
        <v>1</v>
      </c>
      <c r="B80" t="s">
        <v>276</v>
      </c>
      <c r="C80" s="3">
        <v>62</v>
      </c>
      <c r="D80" s="3">
        <f t="shared" si="5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0" t="s">
        <v>821</v>
      </c>
      <c r="O80" t="s">
        <v>657</v>
      </c>
      <c r="P80" s="31">
        <v>1</v>
      </c>
      <c r="Q80" s="20" t="s">
        <v>963</v>
      </c>
      <c r="R80" s="14" t="s">
        <v>1212</v>
      </c>
      <c r="S80" s="6" t="s">
        <v>1093</v>
      </c>
      <c r="T80" s="31">
        <v>1</v>
      </c>
      <c r="U80" s="20" t="s">
        <v>963</v>
      </c>
      <c r="V80" t="s">
        <v>1382</v>
      </c>
      <c r="X80" s="3" t="s">
        <v>958</v>
      </c>
      <c r="Y80" s="20" t="s">
        <v>949</v>
      </c>
      <c r="Z80" s="93" t="s">
        <v>1423</v>
      </c>
      <c r="AA80" s="94"/>
      <c r="AB80" s="95">
        <v>1</v>
      </c>
      <c r="AC80" s="96"/>
    </row>
    <row r="81" spans="1:29">
      <c r="A81" s="19">
        <v>1</v>
      </c>
      <c r="B81" s="19" t="s">
        <v>278</v>
      </c>
      <c r="C81" s="48">
        <v>63</v>
      </c>
      <c r="D81" s="48">
        <f t="shared" si="5"/>
        <v>7</v>
      </c>
      <c r="E81" s="19" t="s">
        <v>5</v>
      </c>
      <c r="F81" s="19" t="s">
        <v>279</v>
      </c>
      <c r="G81" s="19"/>
      <c r="H81" s="19"/>
      <c r="I81" s="19" t="s">
        <v>651</v>
      </c>
      <c r="J81" s="54" t="s">
        <v>822</v>
      </c>
      <c r="K81" s="19" t="s">
        <v>658</v>
      </c>
      <c r="L81" s="48">
        <v>1</v>
      </c>
      <c r="M81" s="3" t="s">
        <v>949</v>
      </c>
      <c r="N81" s="44" t="s">
        <v>822</v>
      </c>
      <c r="O81" s="19" t="s">
        <v>658</v>
      </c>
      <c r="P81" s="48">
        <v>1</v>
      </c>
      <c r="Q81" s="21" t="s">
        <v>963</v>
      </c>
      <c r="R81" s="54" t="s">
        <v>1213</v>
      </c>
      <c r="S81" s="69" t="s">
        <v>1094</v>
      </c>
      <c r="T81" s="48">
        <v>1</v>
      </c>
      <c r="U81" s="21" t="s">
        <v>963</v>
      </c>
      <c r="V81" t="s">
        <v>1383</v>
      </c>
      <c r="X81" s="3" t="s">
        <v>958</v>
      </c>
      <c r="Y81" s="20" t="s">
        <v>949</v>
      </c>
      <c r="Z81" s="97" t="s">
        <v>1423</v>
      </c>
      <c r="AA81" s="98"/>
      <c r="AB81" s="99">
        <v>1</v>
      </c>
      <c r="AC81" s="100"/>
    </row>
    <row r="82" spans="1:29">
      <c r="A82">
        <v>1</v>
      </c>
      <c r="B82" t="s">
        <v>280</v>
      </c>
      <c r="C82" s="3">
        <v>64</v>
      </c>
      <c r="D82" s="3">
        <f t="shared" ref="D82:D113" si="7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1">
        <v>0</v>
      </c>
      <c r="Q82" s="20" t="s">
        <v>959</v>
      </c>
      <c r="R82" s="14" t="s">
        <v>714</v>
      </c>
      <c r="S82" s="6" t="s">
        <v>1095</v>
      </c>
      <c r="T82" s="31">
        <v>0</v>
      </c>
      <c r="U82" s="20" t="s">
        <v>959</v>
      </c>
      <c r="V82" t="s">
        <v>1384</v>
      </c>
      <c r="X82" s="3" t="s">
        <v>958</v>
      </c>
      <c r="Y82" s="20" t="s">
        <v>949</v>
      </c>
      <c r="Z82" s="93" t="s">
        <v>1423</v>
      </c>
      <c r="AA82" s="94"/>
      <c r="AB82" s="95">
        <v>0</v>
      </c>
      <c r="AC82" s="101"/>
    </row>
    <row r="83" spans="1:29">
      <c r="A83">
        <v>1</v>
      </c>
      <c r="B83" t="s">
        <v>282</v>
      </c>
      <c r="C83" s="3">
        <v>65</v>
      </c>
      <c r="D83" s="3">
        <f t="shared" si="7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1">
        <v>0</v>
      </c>
      <c r="Q83" s="20" t="s">
        <v>959</v>
      </c>
      <c r="R83" s="14" t="s">
        <v>715</v>
      </c>
      <c r="S83" s="6" t="s">
        <v>1096</v>
      </c>
      <c r="T83" s="31">
        <v>0</v>
      </c>
      <c r="U83" s="20" t="s">
        <v>959</v>
      </c>
      <c r="V83" t="s">
        <v>1385</v>
      </c>
      <c r="X83" s="3" t="s">
        <v>958</v>
      </c>
      <c r="Y83" s="20" t="s">
        <v>949</v>
      </c>
      <c r="Z83" s="93" t="s">
        <v>1423</v>
      </c>
      <c r="AA83" s="94"/>
      <c r="AB83" s="93">
        <v>0</v>
      </c>
      <c r="AC83" s="101"/>
    </row>
    <row r="84" spans="1:29">
      <c r="A84">
        <v>1</v>
      </c>
      <c r="B84" t="s">
        <v>284</v>
      </c>
      <c r="C84" s="3">
        <v>66</v>
      </c>
      <c r="D84" s="3">
        <f t="shared" si="7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1">
        <v>0</v>
      </c>
      <c r="Q84" s="20" t="s">
        <v>959</v>
      </c>
      <c r="R84" s="14" t="s">
        <v>716</v>
      </c>
      <c r="S84" s="6" t="s">
        <v>1097</v>
      </c>
      <c r="T84" s="31">
        <v>0</v>
      </c>
      <c r="U84" s="20" t="s">
        <v>959</v>
      </c>
      <c r="V84" t="s">
        <v>1386</v>
      </c>
      <c r="X84" s="3" t="s">
        <v>958</v>
      </c>
      <c r="Y84" s="20" t="s">
        <v>949</v>
      </c>
      <c r="Z84" s="93" t="s">
        <v>1423</v>
      </c>
      <c r="AA84" s="94"/>
      <c r="AB84" s="93">
        <v>0</v>
      </c>
      <c r="AC84" s="101"/>
    </row>
    <row r="85" spans="1:29">
      <c r="A85">
        <v>1</v>
      </c>
      <c r="B85" t="s">
        <v>286</v>
      </c>
      <c r="C85" s="3">
        <v>67</v>
      </c>
      <c r="D85" s="3">
        <f t="shared" si="7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1">
        <v>0</v>
      </c>
      <c r="Q85" s="20" t="s">
        <v>959</v>
      </c>
      <c r="R85" s="14" t="s">
        <v>717</v>
      </c>
      <c r="S85" s="6" t="s">
        <v>1098</v>
      </c>
      <c r="T85" s="31">
        <v>0</v>
      </c>
      <c r="U85" s="20" t="s">
        <v>959</v>
      </c>
      <c r="V85" t="s">
        <v>1387</v>
      </c>
      <c r="X85" s="3" t="s">
        <v>958</v>
      </c>
      <c r="Y85" s="20" t="s">
        <v>949</v>
      </c>
      <c r="Z85" s="93" t="s">
        <v>1423</v>
      </c>
      <c r="AA85" s="94"/>
      <c r="AB85" s="95">
        <v>0</v>
      </c>
      <c r="AC85" s="101"/>
    </row>
    <row r="86" spans="1:29">
      <c r="A86">
        <v>1</v>
      </c>
      <c r="B86" t="s">
        <v>288</v>
      </c>
      <c r="C86" s="3">
        <v>68</v>
      </c>
      <c r="D86" s="3">
        <f t="shared" si="7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1">
        <v>0</v>
      </c>
      <c r="Q86" s="20" t="s">
        <v>959</v>
      </c>
      <c r="R86" s="14" t="s">
        <v>718</v>
      </c>
      <c r="S86" s="6" t="s">
        <v>1099</v>
      </c>
      <c r="T86" s="31">
        <v>0</v>
      </c>
      <c r="U86" s="20" t="s">
        <v>959</v>
      </c>
      <c r="V86" t="s">
        <v>1388</v>
      </c>
      <c r="X86" s="3" t="s">
        <v>958</v>
      </c>
      <c r="Y86" s="20" t="s">
        <v>949</v>
      </c>
      <c r="Z86" s="93" t="s">
        <v>1423</v>
      </c>
      <c r="AA86" s="94"/>
      <c r="AB86" s="95">
        <v>0</v>
      </c>
      <c r="AC86" s="101"/>
    </row>
    <row r="87" spans="1:29">
      <c r="A87">
        <v>1</v>
      </c>
      <c r="B87" t="s">
        <v>290</v>
      </c>
      <c r="C87" s="3">
        <v>69</v>
      </c>
      <c r="D87" s="3">
        <f t="shared" si="7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1">
        <v>0</v>
      </c>
      <c r="Q87" s="20" t="s">
        <v>959</v>
      </c>
      <c r="R87" s="14" t="s">
        <v>719</v>
      </c>
      <c r="S87" s="6" t="s">
        <v>1100</v>
      </c>
      <c r="T87" s="31">
        <v>0</v>
      </c>
      <c r="U87" s="20" t="s">
        <v>959</v>
      </c>
      <c r="V87" t="s">
        <v>1389</v>
      </c>
      <c r="X87" s="3" t="s">
        <v>958</v>
      </c>
      <c r="Y87" s="20" t="s">
        <v>949</v>
      </c>
      <c r="Z87" s="93" t="s">
        <v>1423</v>
      </c>
      <c r="AA87" s="94"/>
      <c r="AB87" s="95">
        <v>0</v>
      </c>
      <c r="AC87" s="101"/>
    </row>
    <row r="88" spans="1:29">
      <c r="A88">
        <v>1</v>
      </c>
      <c r="B88" t="s">
        <v>294</v>
      </c>
      <c r="C88" s="3">
        <v>70</v>
      </c>
      <c r="D88" s="3">
        <f t="shared" si="7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1">
        <v>0</v>
      </c>
      <c r="Q88" s="20" t="s">
        <v>959</v>
      </c>
      <c r="R88" s="14" t="s">
        <v>720</v>
      </c>
      <c r="S88" s="6" t="s">
        <v>1101</v>
      </c>
      <c r="T88" s="31">
        <v>0</v>
      </c>
      <c r="U88" s="20" t="s">
        <v>959</v>
      </c>
      <c r="V88" t="s">
        <v>1390</v>
      </c>
      <c r="X88" s="3" t="s">
        <v>958</v>
      </c>
      <c r="Y88" s="20" t="s">
        <v>949</v>
      </c>
      <c r="Z88" s="93" t="s">
        <v>1423</v>
      </c>
      <c r="AA88" s="94"/>
      <c r="AB88" s="95">
        <v>0</v>
      </c>
      <c r="AC88" s="101"/>
    </row>
    <row r="89" spans="1:29">
      <c r="A89" s="19">
        <v>1</v>
      </c>
      <c r="B89" s="19" t="s">
        <v>296</v>
      </c>
      <c r="C89" s="48">
        <v>71</v>
      </c>
      <c r="D89" s="48">
        <f t="shared" si="7"/>
        <v>8</v>
      </c>
      <c r="E89" s="19" t="s">
        <v>5</v>
      </c>
      <c r="F89" s="19" t="s">
        <v>297</v>
      </c>
      <c r="G89" s="19"/>
      <c r="H89" s="19"/>
      <c r="I89" s="19" t="s">
        <v>651</v>
      </c>
      <c r="J89" s="54" t="s">
        <v>721</v>
      </c>
      <c r="K89" s="19" t="s">
        <v>666</v>
      </c>
      <c r="L89" s="48">
        <v>0</v>
      </c>
      <c r="M89" s="3" t="s">
        <v>959</v>
      </c>
      <c r="N89" s="54" t="s">
        <v>721</v>
      </c>
      <c r="O89" s="19" t="s">
        <v>666</v>
      </c>
      <c r="P89" s="48">
        <v>0</v>
      </c>
      <c r="Q89" s="21" t="s">
        <v>959</v>
      </c>
      <c r="R89" s="54" t="s">
        <v>721</v>
      </c>
      <c r="S89" s="69" t="s">
        <v>1102</v>
      </c>
      <c r="T89" s="48">
        <v>0</v>
      </c>
      <c r="U89" s="21" t="s">
        <v>959</v>
      </c>
      <c r="V89" t="s">
        <v>1391</v>
      </c>
      <c r="X89" s="3" t="s">
        <v>958</v>
      </c>
      <c r="Y89" s="20" t="s">
        <v>949</v>
      </c>
      <c r="Z89" s="97" t="s">
        <v>1423</v>
      </c>
      <c r="AA89" s="98"/>
      <c r="AB89" s="99">
        <v>0</v>
      </c>
      <c r="AC89" s="102"/>
    </row>
    <row r="90" spans="1:29">
      <c r="A90">
        <v>1</v>
      </c>
      <c r="B90" t="s">
        <v>298</v>
      </c>
      <c r="C90" s="3">
        <v>72</v>
      </c>
      <c r="D90" s="3">
        <f t="shared" si="7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1">
        <v>0</v>
      </c>
      <c r="Q90" s="20" t="s">
        <v>959</v>
      </c>
      <c r="R90" s="14" t="s">
        <v>722</v>
      </c>
      <c r="S90" s="6" t="s">
        <v>1103</v>
      </c>
      <c r="T90" s="31">
        <v>0</v>
      </c>
      <c r="U90" s="20" t="s">
        <v>959</v>
      </c>
      <c r="V90" t="s">
        <v>774</v>
      </c>
      <c r="X90" s="3" t="s">
        <v>958</v>
      </c>
      <c r="Y90" s="20" t="s">
        <v>949</v>
      </c>
      <c r="Z90" s="93" t="s">
        <v>1423</v>
      </c>
      <c r="AA90" s="94"/>
      <c r="AB90" s="95">
        <v>0</v>
      </c>
      <c r="AC90" s="101"/>
    </row>
    <row r="91" spans="1:29">
      <c r="A91">
        <v>1</v>
      </c>
      <c r="B91" t="s">
        <v>300</v>
      </c>
      <c r="C91" s="3">
        <v>73</v>
      </c>
      <c r="D91" s="3">
        <f t="shared" si="7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1">
        <v>0</v>
      </c>
      <c r="Q91" s="20" t="s">
        <v>959</v>
      </c>
      <c r="R91" s="14" t="s">
        <v>723</v>
      </c>
      <c r="S91" t="s">
        <v>668</v>
      </c>
      <c r="T91" s="31">
        <v>0</v>
      </c>
      <c r="U91" s="20" t="s">
        <v>959</v>
      </c>
      <c r="V91" t="s">
        <v>775</v>
      </c>
      <c r="X91" s="3" t="s">
        <v>958</v>
      </c>
      <c r="Y91" s="20" t="s">
        <v>949</v>
      </c>
      <c r="Z91" s="93" t="s">
        <v>1423</v>
      </c>
      <c r="AA91" s="94"/>
      <c r="AB91" s="93">
        <v>0</v>
      </c>
      <c r="AC91" s="101"/>
    </row>
    <row r="92" spans="1:29">
      <c r="A92">
        <v>1</v>
      </c>
      <c r="B92" t="s">
        <v>302</v>
      </c>
      <c r="C92" s="3">
        <v>74</v>
      </c>
      <c r="D92" s="3">
        <f t="shared" si="7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1">
        <v>0</v>
      </c>
      <c r="Q92" s="20" t="s">
        <v>959</v>
      </c>
      <c r="R92" s="14" t="s">
        <v>724</v>
      </c>
      <c r="S92" t="s">
        <v>669</v>
      </c>
      <c r="T92" s="31">
        <v>0</v>
      </c>
      <c r="U92" s="20" t="s">
        <v>959</v>
      </c>
      <c r="V92" t="s">
        <v>776</v>
      </c>
      <c r="X92" s="3" t="s">
        <v>958</v>
      </c>
      <c r="Y92" s="20" t="s">
        <v>949</v>
      </c>
      <c r="Z92" s="93" t="s">
        <v>1423</v>
      </c>
      <c r="AA92" s="94"/>
      <c r="AB92" s="93">
        <v>0</v>
      </c>
      <c r="AC92" s="101"/>
    </row>
    <row r="93" spans="1:29">
      <c r="A93">
        <v>1</v>
      </c>
      <c r="B93" t="s">
        <v>304</v>
      </c>
      <c r="C93" s="3">
        <v>75</v>
      </c>
      <c r="D93" s="3">
        <f t="shared" si="7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1">
        <v>0</v>
      </c>
      <c r="Q93" s="20" t="s">
        <v>959</v>
      </c>
      <c r="R93" s="14" t="s">
        <v>725</v>
      </c>
      <c r="S93" t="s">
        <v>670</v>
      </c>
      <c r="T93" s="31">
        <v>0</v>
      </c>
      <c r="U93" s="20" t="s">
        <v>959</v>
      </c>
      <c r="V93" t="s">
        <v>777</v>
      </c>
      <c r="X93" s="3" t="s">
        <v>958</v>
      </c>
      <c r="Y93" s="20" t="s">
        <v>949</v>
      </c>
      <c r="Z93" s="93" t="s">
        <v>1423</v>
      </c>
      <c r="AA93" s="94"/>
      <c r="AB93" s="95">
        <v>0</v>
      </c>
      <c r="AC93" s="101"/>
    </row>
    <row r="94" spans="1:29">
      <c r="A94">
        <v>1</v>
      </c>
      <c r="B94" t="s">
        <v>306</v>
      </c>
      <c r="C94" s="3">
        <v>76</v>
      </c>
      <c r="D94" s="3">
        <f t="shared" si="7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1">
        <v>0</v>
      </c>
      <c r="Q94" s="20" t="s">
        <v>959</v>
      </c>
      <c r="R94" s="14" t="s">
        <v>726</v>
      </c>
      <c r="S94" t="s">
        <v>671</v>
      </c>
      <c r="T94" s="31">
        <v>0</v>
      </c>
      <c r="U94" s="20" t="s">
        <v>959</v>
      </c>
      <c r="V94" t="s">
        <v>778</v>
      </c>
      <c r="X94" s="3" t="s">
        <v>958</v>
      </c>
      <c r="Y94" s="20" t="s">
        <v>949</v>
      </c>
      <c r="Z94" s="93" t="s">
        <v>1423</v>
      </c>
      <c r="AA94" s="94"/>
      <c r="AB94" s="95">
        <v>0</v>
      </c>
      <c r="AC94" s="101"/>
    </row>
    <row r="95" spans="1:29">
      <c r="A95">
        <v>1</v>
      </c>
      <c r="B95" t="s">
        <v>308</v>
      </c>
      <c r="C95" s="3">
        <v>77</v>
      </c>
      <c r="D95" s="3">
        <f t="shared" si="7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1">
        <v>0</v>
      </c>
      <c r="Q95" s="20" t="s">
        <v>959</v>
      </c>
      <c r="R95" s="14" t="s">
        <v>727</v>
      </c>
      <c r="S95" t="s">
        <v>672</v>
      </c>
      <c r="T95" s="31">
        <v>0</v>
      </c>
      <c r="U95" s="20" t="s">
        <v>959</v>
      </c>
      <c r="V95" t="s">
        <v>779</v>
      </c>
      <c r="X95" s="3" t="s">
        <v>958</v>
      </c>
      <c r="Y95" s="20" t="s">
        <v>949</v>
      </c>
      <c r="Z95" s="93" t="s">
        <v>1423</v>
      </c>
      <c r="AA95" s="94"/>
      <c r="AB95" s="95">
        <v>0</v>
      </c>
      <c r="AC95" s="101"/>
    </row>
    <row r="96" spans="1:29">
      <c r="A96">
        <v>1</v>
      </c>
      <c r="B96" t="s">
        <v>310</v>
      </c>
      <c r="C96" s="3">
        <v>78</v>
      </c>
      <c r="D96" s="3">
        <f t="shared" si="7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1">
        <v>0</v>
      </c>
      <c r="Q96" s="20" t="s">
        <v>959</v>
      </c>
      <c r="R96" s="14" t="s">
        <v>728</v>
      </c>
      <c r="S96" t="s">
        <v>673</v>
      </c>
      <c r="T96" s="31">
        <v>0</v>
      </c>
      <c r="U96" s="20" t="s">
        <v>959</v>
      </c>
      <c r="V96" t="s">
        <v>780</v>
      </c>
      <c r="X96" s="3" t="s">
        <v>958</v>
      </c>
      <c r="Y96" s="20" t="s">
        <v>949</v>
      </c>
      <c r="Z96" s="93" t="s">
        <v>1423</v>
      </c>
      <c r="AA96" s="94"/>
      <c r="AB96" s="95">
        <v>0</v>
      </c>
      <c r="AC96" s="101"/>
    </row>
    <row r="97" spans="1:29">
      <c r="A97" s="19">
        <v>1</v>
      </c>
      <c r="B97" s="19" t="s">
        <v>312</v>
      </c>
      <c r="C97" s="48">
        <v>79</v>
      </c>
      <c r="D97" s="48">
        <f t="shared" si="7"/>
        <v>9</v>
      </c>
      <c r="E97" s="19" t="s">
        <v>5</v>
      </c>
      <c r="F97" s="19" t="s">
        <v>313</v>
      </c>
      <c r="G97" s="19"/>
      <c r="H97" s="19"/>
      <c r="I97" s="19" t="s">
        <v>651</v>
      </c>
      <c r="J97" s="54" t="s">
        <v>729</v>
      </c>
      <c r="K97" s="19" t="s">
        <v>674</v>
      </c>
      <c r="L97" s="48">
        <v>0</v>
      </c>
      <c r="M97" s="3" t="s">
        <v>959</v>
      </c>
      <c r="N97" s="54" t="s">
        <v>729</v>
      </c>
      <c r="O97" s="19" t="s">
        <v>674</v>
      </c>
      <c r="P97" s="48">
        <v>0</v>
      </c>
      <c r="Q97" s="21" t="s">
        <v>959</v>
      </c>
      <c r="R97" s="54" t="s">
        <v>729</v>
      </c>
      <c r="S97" s="19" t="s">
        <v>674</v>
      </c>
      <c r="T97" s="48">
        <v>0</v>
      </c>
      <c r="U97" s="21" t="s">
        <v>959</v>
      </c>
      <c r="V97" t="s">
        <v>781</v>
      </c>
      <c r="X97" s="3" t="s">
        <v>958</v>
      </c>
      <c r="Y97" s="20" t="s">
        <v>949</v>
      </c>
      <c r="Z97" s="97" t="s">
        <v>1423</v>
      </c>
      <c r="AA97" s="98"/>
      <c r="AB97" s="99">
        <v>0</v>
      </c>
      <c r="AC97" s="102"/>
    </row>
    <row r="98" spans="1:29">
      <c r="A98">
        <v>1</v>
      </c>
      <c r="B98" t="s">
        <v>316</v>
      </c>
      <c r="C98" s="3">
        <v>80</v>
      </c>
      <c r="D98" s="3">
        <f t="shared" si="7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1">
        <v>0</v>
      </c>
      <c r="Q98" s="20" t="s">
        <v>959</v>
      </c>
      <c r="R98" s="14" t="s">
        <v>730</v>
      </c>
      <c r="S98" t="s">
        <v>675</v>
      </c>
      <c r="T98" s="31">
        <v>0</v>
      </c>
      <c r="U98" s="20" t="s">
        <v>959</v>
      </c>
      <c r="V98" t="s">
        <v>783</v>
      </c>
      <c r="X98" s="3" t="s">
        <v>958</v>
      </c>
      <c r="Y98" s="20" t="s">
        <v>949</v>
      </c>
      <c r="Z98" s="93" t="s">
        <v>1423</v>
      </c>
      <c r="AA98" s="94"/>
      <c r="AB98" s="95">
        <v>0</v>
      </c>
      <c r="AC98" s="101"/>
    </row>
    <row r="99" spans="1:29">
      <c r="A99">
        <v>1</v>
      </c>
      <c r="B99" t="s">
        <v>318</v>
      </c>
      <c r="C99" s="3">
        <v>81</v>
      </c>
      <c r="D99" s="3">
        <f t="shared" si="7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1">
        <v>0</v>
      </c>
      <c r="Q99" s="20" t="s">
        <v>959</v>
      </c>
      <c r="R99" s="14" t="s">
        <v>731</v>
      </c>
      <c r="S99" t="s">
        <v>676</v>
      </c>
      <c r="T99" s="31">
        <v>0</v>
      </c>
      <c r="U99" s="20" t="s">
        <v>959</v>
      </c>
      <c r="V99" t="s">
        <v>784</v>
      </c>
      <c r="X99" s="3" t="s">
        <v>958</v>
      </c>
      <c r="Y99" s="20" t="s">
        <v>949</v>
      </c>
      <c r="Z99" s="93" t="s">
        <v>1423</v>
      </c>
      <c r="AA99" s="94"/>
      <c r="AB99" s="93">
        <v>0</v>
      </c>
      <c r="AC99" s="101"/>
    </row>
    <row r="100" spans="1:29">
      <c r="A100">
        <v>1</v>
      </c>
      <c r="B100" t="s">
        <v>320</v>
      </c>
      <c r="C100" s="3">
        <v>82</v>
      </c>
      <c r="D100" s="3">
        <f t="shared" si="7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1">
        <v>0</v>
      </c>
      <c r="Q100" s="20" t="s">
        <v>959</v>
      </c>
      <c r="R100" s="14" t="s">
        <v>732</v>
      </c>
      <c r="S100" t="s">
        <v>677</v>
      </c>
      <c r="T100" s="31">
        <v>0</v>
      </c>
      <c r="U100" s="20" t="s">
        <v>959</v>
      </c>
      <c r="V100" t="s">
        <v>785</v>
      </c>
      <c r="X100" s="3" t="s">
        <v>958</v>
      </c>
      <c r="Y100" s="20" t="s">
        <v>949</v>
      </c>
      <c r="Z100" s="93" t="s">
        <v>1423</v>
      </c>
      <c r="AA100" s="94"/>
      <c r="AB100" s="93">
        <v>0</v>
      </c>
      <c r="AC100" s="101"/>
    </row>
    <row r="101" spans="1:29">
      <c r="A101">
        <v>1</v>
      </c>
      <c r="B101" t="s">
        <v>322</v>
      </c>
      <c r="C101" s="3">
        <v>83</v>
      </c>
      <c r="D101" s="3">
        <f t="shared" si="7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1">
        <v>0</v>
      </c>
      <c r="Q101" s="20" t="s">
        <v>959</v>
      </c>
      <c r="R101" s="14" t="s">
        <v>733</v>
      </c>
      <c r="S101" t="s">
        <v>678</v>
      </c>
      <c r="T101" s="31">
        <v>0</v>
      </c>
      <c r="U101" s="20" t="s">
        <v>959</v>
      </c>
      <c r="V101" t="s">
        <v>786</v>
      </c>
      <c r="X101" s="3" t="s">
        <v>958</v>
      </c>
      <c r="Y101" s="20" t="s">
        <v>949</v>
      </c>
      <c r="Z101" s="93" t="s">
        <v>1423</v>
      </c>
      <c r="AA101" s="94"/>
      <c r="AB101" s="95">
        <v>0</v>
      </c>
      <c r="AC101" s="101"/>
    </row>
    <row r="102" spans="1:29">
      <c r="A102">
        <v>1</v>
      </c>
      <c r="B102" t="s">
        <v>324</v>
      </c>
      <c r="C102" s="3">
        <v>84</v>
      </c>
      <c r="D102" s="3">
        <f t="shared" si="7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1">
        <v>0</v>
      </c>
      <c r="Q102" s="20" t="s">
        <v>959</v>
      </c>
      <c r="R102" s="14" t="s">
        <v>734</v>
      </c>
      <c r="S102" t="s">
        <v>679</v>
      </c>
      <c r="T102" s="31">
        <v>0</v>
      </c>
      <c r="U102" s="20" t="s">
        <v>959</v>
      </c>
      <c r="V102" t="s">
        <v>787</v>
      </c>
      <c r="X102" s="3" t="s">
        <v>958</v>
      </c>
      <c r="Y102" s="20" t="s">
        <v>949</v>
      </c>
      <c r="Z102" s="93" t="s">
        <v>1423</v>
      </c>
      <c r="AA102" s="94"/>
      <c r="AB102" s="95">
        <v>0</v>
      </c>
      <c r="AC102" s="101"/>
    </row>
    <row r="103" spans="1:29">
      <c r="A103">
        <v>1</v>
      </c>
      <c r="B103" t="s">
        <v>326</v>
      </c>
      <c r="C103" s="3">
        <v>85</v>
      </c>
      <c r="D103" s="3">
        <f t="shared" si="7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1">
        <v>0</v>
      </c>
      <c r="Q103" s="20" t="s">
        <v>959</v>
      </c>
      <c r="R103" s="14" t="s">
        <v>735</v>
      </c>
      <c r="S103" t="s">
        <v>680</v>
      </c>
      <c r="T103" s="31">
        <v>0</v>
      </c>
      <c r="U103" s="20" t="s">
        <v>959</v>
      </c>
      <c r="V103" t="s">
        <v>788</v>
      </c>
      <c r="X103" s="3" t="s">
        <v>958</v>
      </c>
      <c r="Y103" s="20" t="s">
        <v>949</v>
      </c>
      <c r="Z103" s="93" t="s">
        <v>1423</v>
      </c>
      <c r="AA103" s="94"/>
      <c r="AB103" s="95">
        <v>0</v>
      </c>
      <c r="AC103" s="101"/>
    </row>
    <row r="104" spans="1:29">
      <c r="A104">
        <v>1</v>
      </c>
      <c r="B104" t="s">
        <v>328</v>
      </c>
      <c r="C104" s="3">
        <v>86</v>
      </c>
      <c r="D104" s="3">
        <f t="shared" si="7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1">
        <v>0</v>
      </c>
      <c r="Q104" s="20" t="s">
        <v>959</v>
      </c>
      <c r="R104" s="14" t="s">
        <v>736</v>
      </c>
      <c r="S104" t="s">
        <v>681</v>
      </c>
      <c r="T104" s="31">
        <v>0</v>
      </c>
      <c r="U104" s="20" t="s">
        <v>959</v>
      </c>
      <c r="V104" t="s">
        <v>789</v>
      </c>
      <c r="X104" s="3" t="s">
        <v>958</v>
      </c>
      <c r="Y104" s="20" t="s">
        <v>949</v>
      </c>
      <c r="Z104" s="93" t="s">
        <v>1423</v>
      </c>
      <c r="AA104" s="94"/>
      <c r="AB104" s="95">
        <v>0</v>
      </c>
      <c r="AC104" s="101"/>
    </row>
    <row r="105" spans="1:29">
      <c r="A105" s="19">
        <v>1</v>
      </c>
      <c r="B105" s="19" t="s">
        <v>330</v>
      </c>
      <c r="C105" s="48">
        <v>87</v>
      </c>
      <c r="D105" s="48">
        <f t="shared" si="7"/>
        <v>10</v>
      </c>
      <c r="E105" s="19" t="s">
        <v>5</v>
      </c>
      <c r="F105" s="19" t="s">
        <v>331</v>
      </c>
      <c r="G105" s="19"/>
      <c r="H105" s="19"/>
      <c r="I105" s="19" t="s">
        <v>651</v>
      </c>
      <c r="J105" s="54" t="s">
        <v>737</v>
      </c>
      <c r="K105" s="19" t="s">
        <v>682</v>
      </c>
      <c r="L105" s="48">
        <v>0</v>
      </c>
      <c r="M105" s="3" t="s">
        <v>959</v>
      </c>
      <c r="N105" s="54" t="s">
        <v>737</v>
      </c>
      <c r="O105" s="19" t="s">
        <v>682</v>
      </c>
      <c r="P105" s="48">
        <v>0</v>
      </c>
      <c r="Q105" s="21" t="s">
        <v>959</v>
      </c>
      <c r="R105" s="54" t="s">
        <v>737</v>
      </c>
      <c r="S105" s="19" t="s">
        <v>682</v>
      </c>
      <c r="T105" s="48">
        <v>0</v>
      </c>
      <c r="U105" s="21" t="s">
        <v>959</v>
      </c>
      <c r="V105" t="s">
        <v>790</v>
      </c>
      <c r="X105" s="3" t="s">
        <v>958</v>
      </c>
      <c r="Y105" s="20" t="s">
        <v>949</v>
      </c>
      <c r="Z105" s="97" t="s">
        <v>1423</v>
      </c>
      <c r="AA105" s="98"/>
      <c r="AB105" s="99">
        <v>0</v>
      </c>
      <c r="AC105" s="102"/>
    </row>
    <row r="106" spans="1:29">
      <c r="A106">
        <v>1</v>
      </c>
      <c r="B106" t="s">
        <v>332</v>
      </c>
      <c r="C106" s="3">
        <v>88</v>
      </c>
      <c r="D106" s="3">
        <f t="shared" si="7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1">
        <v>1</v>
      </c>
      <c r="Q106" s="20" t="s">
        <v>949</v>
      </c>
      <c r="R106" t="s">
        <v>862</v>
      </c>
      <c r="S106" s="6" t="s">
        <v>1104</v>
      </c>
      <c r="T106" s="31">
        <v>1</v>
      </c>
      <c r="U106" s="20" t="s">
        <v>949</v>
      </c>
      <c r="V106" t="s">
        <v>805</v>
      </c>
      <c r="X106" s="3" t="s">
        <v>958</v>
      </c>
      <c r="Y106" s="20" t="s">
        <v>949</v>
      </c>
      <c r="Z106" s="93" t="s">
        <v>1423</v>
      </c>
      <c r="AA106" s="94"/>
      <c r="AB106" s="95">
        <v>0</v>
      </c>
      <c r="AC106" s="101"/>
    </row>
    <row r="107" spans="1:29">
      <c r="A107">
        <v>1</v>
      </c>
      <c r="B107" t="s">
        <v>334</v>
      </c>
      <c r="C107" s="3">
        <v>89</v>
      </c>
      <c r="D107" s="3">
        <f t="shared" si="7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1">
        <v>1</v>
      </c>
      <c r="Q107" s="20" t="s">
        <v>949</v>
      </c>
      <c r="R107" t="s">
        <v>863</v>
      </c>
      <c r="S107" s="6" t="s">
        <v>1105</v>
      </c>
      <c r="T107" s="31">
        <v>1</v>
      </c>
      <c r="U107" s="20" t="s">
        <v>949</v>
      </c>
      <c r="V107" t="s">
        <v>806</v>
      </c>
      <c r="X107" s="3" t="s">
        <v>958</v>
      </c>
      <c r="Y107" s="20" t="s">
        <v>949</v>
      </c>
      <c r="Z107" s="93" t="s">
        <v>1423</v>
      </c>
      <c r="AA107" s="94"/>
      <c r="AB107" s="93">
        <v>0</v>
      </c>
      <c r="AC107" s="101"/>
    </row>
    <row r="108" spans="1:29">
      <c r="A108">
        <v>1</v>
      </c>
      <c r="B108" t="s">
        <v>338</v>
      </c>
      <c r="C108" s="3">
        <v>90</v>
      </c>
      <c r="D108" s="3">
        <f t="shared" si="7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1">
        <v>1</v>
      </c>
      <c r="Q108" s="20" t="s">
        <v>949</v>
      </c>
      <c r="R108" t="s">
        <v>864</v>
      </c>
      <c r="S108" s="6" t="s">
        <v>1106</v>
      </c>
      <c r="T108" s="31">
        <v>1</v>
      </c>
      <c r="U108" s="20" t="s">
        <v>949</v>
      </c>
      <c r="V108" t="s">
        <v>807</v>
      </c>
      <c r="X108" s="3" t="s">
        <v>958</v>
      </c>
      <c r="Y108" s="20" t="s">
        <v>949</v>
      </c>
      <c r="Z108" s="93" t="s">
        <v>1423</v>
      </c>
      <c r="AA108" s="94"/>
      <c r="AB108" s="93">
        <v>0</v>
      </c>
      <c r="AC108" s="101"/>
    </row>
    <row r="109" spans="1:29">
      <c r="A109">
        <v>1</v>
      </c>
      <c r="B109" t="s">
        <v>340</v>
      </c>
      <c r="C109" s="3">
        <v>91</v>
      </c>
      <c r="D109" s="3">
        <f t="shared" si="7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1">
        <v>1</v>
      </c>
      <c r="Q109" s="20" t="s">
        <v>949</v>
      </c>
      <c r="R109" t="s">
        <v>865</v>
      </c>
      <c r="S109" s="6" t="s">
        <v>1107</v>
      </c>
      <c r="T109" s="31">
        <v>1</v>
      </c>
      <c r="U109" s="20" t="s">
        <v>949</v>
      </c>
      <c r="V109" t="s">
        <v>808</v>
      </c>
      <c r="X109" s="3" t="s">
        <v>958</v>
      </c>
      <c r="Y109" s="20" t="s">
        <v>949</v>
      </c>
      <c r="Z109" s="93" t="s">
        <v>1423</v>
      </c>
      <c r="AA109" s="94"/>
      <c r="AB109" s="95">
        <v>0</v>
      </c>
      <c r="AC109" s="101"/>
    </row>
    <row r="110" spans="1:29">
      <c r="A110">
        <v>1</v>
      </c>
      <c r="B110" t="s">
        <v>342</v>
      </c>
      <c r="C110" s="3">
        <v>92</v>
      </c>
      <c r="D110" s="3">
        <f t="shared" si="7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1">
        <v>1</v>
      </c>
      <c r="Q110" s="20" t="s">
        <v>949</v>
      </c>
      <c r="R110" t="s">
        <v>866</v>
      </c>
      <c r="S110" s="6" t="s">
        <v>1108</v>
      </c>
      <c r="T110" s="31">
        <v>1</v>
      </c>
      <c r="U110" s="20" t="s">
        <v>949</v>
      </c>
      <c r="V110" t="s">
        <v>809</v>
      </c>
      <c r="X110" s="3" t="s">
        <v>958</v>
      </c>
      <c r="Y110" s="20" t="s">
        <v>949</v>
      </c>
      <c r="Z110" s="93" t="s">
        <v>1423</v>
      </c>
      <c r="AA110" s="94"/>
      <c r="AB110" s="95">
        <v>0</v>
      </c>
      <c r="AC110" s="101"/>
    </row>
    <row r="111" spans="1:29">
      <c r="A111">
        <v>1</v>
      </c>
      <c r="B111" t="s">
        <v>344</v>
      </c>
      <c r="C111" s="3">
        <v>93</v>
      </c>
      <c r="D111" s="3">
        <f t="shared" si="7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1">
        <v>1</v>
      </c>
      <c r="Q111" s="20" t="s">
        <v>949</v>
      </c>
      <c r="R111" t="s">
        <v>867</v>
      </c>
      <c r="S111" s="6" t="s">
        <v>1109</v>
      </c>
      <c r="T111" s="31">
        <v>1</v>
      </c>
      <c r="U111" s="20" t="s">
        <v>949</v>
      </c>
      <c r="V111" t="s">
        <v>810</v>
      </c>
      <c r="X111" s="3" t="s">
        <v>958</v>
      </c>
      <c r="Y111" s="20" t="s">
        <v>949</v>
      </c>
      <c r="Z111" s="93" t="s">
        <v>1423</v>
      </c>
      <c r="AA111" s="94"/>
      <c r="AB111" s="95">
        <v>0</v>
      </c>
      <c r="AC111" s="101"/>
    </row>
    <row r="112" spans="1:29">
      <c r="A112">
        <v>1</v>
      </c>
      <c r="B112" t="s">
        <v>346</v>
      </c>
      <c r="C112" s="3">
        <v>94</v>
      </c>
      <c r="D112" s="3">
        <f t="shared" si="7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1">
        <v>1</v>
      </c>
      <c r="Q112" s="20" t="s">
        <v>949</v>
      </c>
      <c r="R112" t="s">
        <v>992</v>
      </c>
      <c r="S112" s="6" t="s">
        <v>1110</v>
      </c>
      <c r="T112" s="31">
        <v>1</v>
      </c>
      <c r="U112" s="20" t="s">
        <v>949</v>
      </c>
      <c r="V112" t="s">
        <v>811</v>
      </c>
      <c r="X112" s="3" t="s">
        <v>958</v>
      </c>
      <c r="Y112" s="20" t="s">
        <v>949</v>
      </c>
      <c r="Z112" s="93" t="s">
        <v>1423</v>
      </c>
      <c r="AA112" s="94"/>
      <c r="AB112" s="95">
        <v>0</v>
      </c>
      <c r="AC112" s="101"/>
    </row>
    <row r="113" spans="1:29">
      <c r="A113" s="19">
        <v>1</v>
      </c>
      <c r="B113" s="19" t="s">
        <v>348</v>
      </c>
      <c r="C113" s="48">
        <v>95</v>
      </c>
      <c r="D113" s="48">
        <f t="shared" si="7"/>
        <v>11</v>
      </c>
      <c r="E113" s="19" t="s">
        <v>5</v>
      </c>
      <c r="F113" s="19" t="s">
        <v>349</v>
      </c>
      <c r="G113" s="19"/>
      <c r="H113" s="19"/>
      <c r="I113" s="19" t="s">
        <v>651</v>
      </c>
      <c r="J113" s="54" t="s">
        <v>831</v>
      </c>
      <c r="K113" s="19" t="s">
        <v>689</v>
      </c>
      <c r="L113" s="48">
        <v>1</v>
      </c>
      <c r="M113" s="3" t="s">
        <v>949</v>
      </c>
      <c r="N113" s="54" t="s">
        <v>831</v>
      </c>
      <c r="O113" s="19" t="s">
        <v>689</v>
      </c>
      <c r="P113" s="48">
        <v>1</v>
      </c>
      <c r="Q113" s="21" t="s">
        <v>949</v>
      </c>
      <c r="R113" s="19" t="s">
        <v>993</v>
      </c>
      <c r="S113" s="69" t="s">
        <v>1111</v>
      </c>
      <c r="T113" s="48">
        <v>1</v>
      </c>
      <c r="U113" s="21" t="s">
        <v>949</v>
      </c>
      <c r="V113" t="s">
        <v>812</v>
      </c>
      <c r="X113" s="3" t="s">
        <v>958</v>
      </c>
      <c r="Y113" s="20" t="s">
        <v>949</v>
      </c>
      <c r="Z113" s="97" t="s">
        <v>1423</v>
      </c>
      <c r="AA113" s="98"/>
      <c r="AB113" s="99">
        <v>0</v>
      </c>
      <c r="AC113" s="102"/>
    </row>
    <row r="114" spans="1:29">
      <c r="A114">
        <v>1</v>
      </c>
      <c r="B114" t="s">
        <v>350</v>
      </c>
      <c r="C114" s="3">
        <v>96</v>
      </c>
      <c r="D114" s="3">
        <f t="shared" ref="D114:D137" si="8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1">
        <v>1</v>
      </c>
      <c r="Q114" s="20" t="s">
        <v>949</v>
      </c>
      <c r="R114" t="s">
        <v>994</v>
      </c>
      <c r="S114" s="6" t="s">
        <v>1112</v>
      </c>
      <c r="T114" s="31">
        <v>1</v>
      </c>
      <c r="U114" s="20" t="s">
        <v>949</v>
      </c>
      <c r="V114" t="s">
        <v>815</v>
      </c>
      <c r="X114" s="3" t="s">
        <v>958</v>
      </c>
      <c r="Y114" s="20" t="s">
        <v>949</v>
      </c>
      <c r="Z114" s="93" t="s">
        <v>1423</v>
      </c>
      <c r="AA114" s="94"/>
      <c r="AB114" s="95">
        <v>0</v>
      </c>
      <c r="AC114" s="101"/>
    </row>
    <row r="115" spans="1:29">
      <c r="A115">
        <v>1</v>
      </c>
      <c r="B115" t="s">
        <v>352</v>
      </c>
      <c r="C115" s="3">
        <v>97</v>
      </c>
      <c r="D115" s="3">
        <f t="shared" si="8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1">
        <v>1</v>
      </c>
      <c r="Q115" s="20" t="s">
        <v>949</v>
      </c>
      <c r="R115" t="s">
        <v>995</v>
      </c>
      <c r="S115" t="s">
        <v>692</v>
      </c>
      <c r="T115" s="31">
        <v>1</v>
      </c>
      <c r="U115" s="20" t="s">
        <v>949</v>
      </c>
      <c r="V115" t="s">
        <v>816</v>
      </c>
      <c r="X115" s="3" t="s">
        <v>958</v>
      </c>
      <c r="Y115" s="20" t="s">
        <v>949</v>
      </c>
      <c r="Z115" s="93" t="s">
        <v>1423</v>
      </c>
      <c r="AA115" s="94"/>
      <c r="AB115" s="93">
        <v>0</v>
      </c>
      <c r="AC115" s="101"/>
    </row>
    <row r="116" spans="1:29">
      <c r="A116">
        <v>1</v>
      </c>
      <c r="B116" t="s">
        <v>354</v>
      </c>
      <c r="C116" s="3">
        <v>98</v>
      </c>
      <c r="D116" s="3">
        <f t="shared" si="8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1">
        <v>1</v>
      </c>
      <c r="Q116" s="20" t="s">
        <v>949</v>
      </c>
      <c r="R116" t="s">
        <v>996</v>
      </c>
      <c r="S116" t="s">
        <v>693</v>
      </c>
      <c r="T116" s="31">
        <v>1</v>
      </c>
      <c r="U116" s="20" t="s">
        <v>949</v>
      </c>
      <c r="V116" t="s">
        <v>817</v>
      </c>
      <c r="X116" s="3" t="s">
        <v>958</v>
      </c>
      <c r="Y116" s="20" t="s">
        <v>949</v>
      </c>
      <c r="Z116" s="93" t="s">
        <v>1423</v>
      </c>
      <c r="AA116" s="94"/>
      <c r="AB116" s="93">
        <v>0</v>
      </c>
      <c r="AC116" s="101"/>
    </row>
    <row r="117" spans="1:29">
      <c r="A117">
        <v>1</v>
      </c>
      <c r="B117" t="s">
        <v>356</v>
      </c>
      <c r="C117" s="3">
        <v>99</v>
      </c>
      <c r="D117" s="3">
        <f t="shared" si="8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1">
        <v>1</v>
      </c>
      <c r="Q117" s="20" t="s">
        <v>949</v>
      </c>
      <c r="R117" t="s">
        <v>997</v>
      </c>
      <c r="S117" t="s">
        <v>694</v>
      </c>
      <c r="T117" s="31">
        <v>1</v>
      </c>
      <c r="U117" s="20" t="s">
        <v>949</v>
      </c>
      <c r="V117" t="s">
        <v>818</v>
      </c>
      <c r="X117" s="3" t="s">
        <v>958</v>
      </c>
      <c r="Y117" s="20" t="s">
        <v>949</v>
      </c>
      <c r="Z117" s="93" t="s">
        <v>1423</v>
      </c>
      <c r="AA117" s="94"/>
      <c r="AB117" s="95">
        <v>0</v>
      </c>
      <c r="AC117" s="101"/>
    </row>
    <row r="118" spans="1:29">
      <c r="A118">
        <v>1</v>
      </c>
      <c r="B118" t="s">
        <v>122</v>
      </c>
      <c r="C118" s="3">
        <v>100</v>
      </c>
      <c r="D118" s="3">
        <f t="shared" si="8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1">
        <v>1</v>
      </c>
      <c r="Q118" s="20" t="s">
        <v>949</v>
      </c>
      <c r="R118" t="s">
        <v>869</v>
      </c>
      <c r="S118" t="s">
        <v>695</v>
      </c>
      <c r="T118" s="31">
        <v>1</v>
      </c>
      <c r="U118" s="20" t="s">
        <v>949</v>
      </c>
      <c r="V118" t="s">
        <v>819</v>
      </c>
      <c r="X118" s="3" t="s">
        <v>958</v>
      </c>
      <c r="Y118" s="20" t="s">
        <v>949</v>
      </c>
      <c r="Z118" s="93" t="s">
        <v>1423</v>
      </c>
      <c r="AA118" s="94"/>
      <c r="AB118" s="95">
        <v>0</v>
      </c>
      <c r="AC118" s="101"/>
    </row>
    <row r="119" spans="1:29">
      <c r="A119">
        <v>1</v>
      </c>
      <c r="B119" t="s">
        <v>124</v>
      </c>
      <c r="C119" s="3">
        <v>101</v>
      </c>
      <c r="D119" s="3">
        <f t="shared" si="8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1">
        <v>1</v>
      </c>
      <c r="Q119" s="20" t="s">
        <v>949</v>
      </c>
      <c r="R119" t="s">
        <v>870</v>
      </c>
      <c r="S119" t="s">
        <v>696</v>
      </c>
      <c r="T119" s="31">
        <v>1</v>
      </c>
      <c r="U119" s="20" t="s">
        <v>949</v>
      </c>
      <c r="V119" t="s">
        <v>820</v>
      </c>
      <c r="X119" s="3" t="s">
        <v>958</v>
      </c>
      <c r="Y119" s="20" t="s">
        <v>949</v>
      </c>
      <c r="Z119" s="93" t="s">
        <v>1423</v>
      </c>
      <c r="AA119" s="94"/>
      <c r="AB119" s="95">
        <v>0</v>
      </c>
      <c r="AC119" s="101"/>
    </row>
    <row r="120" spans="1:29">
      <c r="A120">
        <v>1</v>
      </c>
      <c r="B120" t="s">
        <v>126</v>
      </c>
      <c r="C120" s="3">
        <v>102</v>
      </c>
      <c r="D120" s="3">
        <f t="shared" si="8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1">
        <v>1</v>
      </c>
      <c r="Q120" s="20" t="s">
        <v>949</v>
      </c>
      <c r="R120" t="s">
        <v>871</v>
      </c>
      <c r="S120" t="s">
        <v>697</v>
      </c>
      <c r="T120" s="31">
        <v>1</v>
      </c>
      <c r="U120" s="20" t="s">
        <v>949</v>
      </c>
      <c r="V120" t="s">
        <v>821</v>
      </c>
      <c r="X120" s="3" t="s">
        <v>958</v>
      </c>
      <c r="Y120" s="20" t="s">
        <v>949</v>
      </c>
      <c r="Z120" s="93" t="s">
        <v>1423</v>
      </c>
      <c r="AA120" s="94"/>
      <c r="AB120" s="95">
        <v>0</v>
      </c>
      <c r="AC120" s="101"/>
    </row>
    <row r="121" spans="1:29">
      <c r="A121" s="19">
        <v>1</v>
      </c>
      <c r="B121" s="19" t="s">
        <v>128</v>
      </c>
      <c r="C121" s="48">
        <v>103</v>
      </c>
      <c r="D121" s="48">
        <f t="shared" si="8"/>
        <v>12</v>
      </c>
      <c r="E121" s="19" t="s">
        <v>5</v>
      </c>
      <c r="F121" s="19" t="s">
        <v>129</v>
      </c>
      <c r="G121" s="19"/>
      <c r="H121" s="19"/>
      <c r="I121" s="19" t="s">
        <v>651</v>
      </c>
      <c r="J121" s="54" t="s">
        <v>840</v>
      </c>
      <c r="K121" s="19" t="s">
        <v>698</v>
      </c>
      <c r="L121" s="48">
        <v>1</v>
      </c>
      <c r="M121" s="3" t="s">
        <v>949</v>
      </c>
      <c r="N121" s="54" t="s">
        <v>840</v>
      </c>
      <c r="O121" s="19" t="s">
        <v>698</v>
      </c>
      <c r="P121" s="48">
        <v>1</v>
      </c>
      <c r="Q121" s="21" t="s">
        <v>949</v>
      </c>
      <c r="R121" s="19" t="s">
        <v>872</v>
      </c>
      <c r="S121" s="19" t="s">
        <v>698</v>
      </c>
      <c r="T121" s="48">
        <v>1</v>
      </c>
      <c r="U121" s="21" t="s">
        <v>949</v>
      </c>
      <c r="V121" t="s">
        <v>822</v>
      </c>
      <c r="X121" s="3" t="s">
        <v>958</v>
      </c>
      <c r="Y121" s="20" t="s">
        <v>949</v>
      </c>
      <c r="Z121" s="97" t="s">
        <v>1423</v>
      </c>
      <c r="AA121" s="98"/>
      <c r="AB121" s="99">
        <v>0</v>
      </c>
      <c r="AC121" s="102"/>
    </row>
    <row r="122" spans="1:29">
      <c r="A122">
        <v>1</v>
      </c>
      <c r="B122" t="s">
        <v>130</v>
      </c>
      <c r="C122" s="3">
        <v>104</v>
      </c>
      <c r="D122" s="3">
        <f t="shared" si="8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1">
        <v>1</v>
      </c>
      <c r="Q122" s="20" t="s">
        <v>949</v>
      </c>
      <c r="R122" t="s">
        <v>998</v>
      </c>
      <c r="S122" t="s">
        <v>699</v>
      </c>
      <c r="T122" s="31">
        <v>1</v>
      </c>
      <c r="U122" s="20" t="s">
        <v>949</v>
      </c>
      <c r="V122" t="s">
        <v>824</v>
      </c>
      <c r="X122" s="3" t="s">
        <v>958</v>
      </c>
      <c r="Y122" s="20" t="s">
        <v>949</v>
      </c>
      <c r="Z122" s="93" t="s">
        <v>1423</v>
      </c>
      <c r="AA122" s="94"/>
      <c r="AB122" s="95">
        <v>0</v>
      </c>
      <c r="AC122" s="101"/>
    </row>
    <row r="123" spans="1:29">
      <c r="A123">
        <v>1</v>
      </c>
      <c r="B123" t="s">
        <v>132</v>
      </c>
      <c r="C123" s="3">
        <v>105</v>
      </c>
      <c r="D123" s="3">
        <f t="shared" si="8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1">
        <v>1</v>
      </c>
      <c r="Q123" s="20" t="s">
        <v>949</v>
      </c>
      <c r="R123" t="s">
        <v>999</v>
      </c>
      <c r="S123" t="s">
        <v>700</v>
      </c>
      <c r="T123" s="31">
        <v>1</v>
      </c>
      <c r="U123" s="20" t="s">
        <v>949</v>
      </c>
      <c r="V123" t="s">
        <v>825</v>
      </c>
      <c r="X123" s="3" t="s">
        <v>958</v>
      </c>
      <c r="Y123" s="20" t="s">
        <v>949</v>
      </c>
      <c r="Z123" s="93" t="s">
        <v>1423</v>
      </c>
      <c r="AA123" s="94"/>
      <c r="AB123" s="93">
        <v>0</v>
      </c>
      <c r="AC123" s="101"/>
    </row>
    <row r="124" spans="1:29">
      <c r="A124">
        <v>1</v>
      </c>
      <c r="B124" t="s">
        <v>134</v>
      </c>
      <c r="C124" s="3">
        <v>106</v>
      </c>
      <c r="D124" s="3">
        <f t="shared" si="8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1">
        <v>1</v>
      </c>
      <c r="Q124" s="20" t="s">
        <v>949</v>
      </c>
      <c r="R124" t="s">
        <v>1184</v>
      </c>
      <c r="S124" t="s">
        <v>701</v>
      </c>
      <c r="T124" s="31">
        <v>1</v>
      </c>
      <c r="U124" s="20" t="s">
        <v>949</v>
      </c>
      <c r="V124" t="s">
        <v>826</v>
      </c>
      <c r="X124" s="3" t="s">
        <v>958</v>
      </c>
      <c r="Y124" s="20" t="s">
        <v>949</v>
      </c>
      <c r="Z124" s="93" t="s">
        <v>1423</v>
      </c>
      <c r="AA124" s="94"/>
      <c r="AB124" s="93">
        <v>0</v>
      </c>
      <c r="AC124" s="101"/>
    </row>
    <row r="125" spans="1:29">
      <c r="A125">
        <v>1</v>
      </c>
      <c r="B125" t="s">
        <v>136</v>
      </c>
      <c r="C125" s="3">
        <v>107</v>
      </c>
      <c r="D125" s="3">
        <f t="shared" si="8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1">
        <v>1</v>
      </c>
      <c r="Q125" s="20" t="s">
        <v>949</v>
      </c>
      <c r="R125" t="s">
        <v>1185</v>
      </c>
      <c r="S125" t="s">
        <v>702</v>
      </c>
      <c r="T125" s="31">
        <v>1</v>
      </c>
      <c r="U125" s="20" t="s">
        <v>949</v>
      </c>
      <c r="V125" t="s">
        <v>827</v>
      </c>
      <c r="X125" s="3" t="s">
        <v>958</v>
      </c>
      <c r="Y125" s="20" t="s">
        <v>949</v>
      </c>
      <c r="Z125" s="93" t="s">
        <v>1423</v>
      </c>
      <c r="AA125" s="94"/>
      <c r="AB125" s="95">
        <v>0</v>
      </c>
      <c r="AC125" s="101"/>
    </row>
    <row r="126" spans="1:29">
      <c r="A126">
        <v>1</v>
      </c>
      <c r="B126" t="s">
        <v>138</v>
      </c>
      <c r="C126" s="3">
        <v>108</v>
      </c>
      <c r="D126" s="3">
        <f t="shared" si="8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1">
        <v>1</v>
      </c>
      <c r="Q126" s="20" t="s">
        <v>949</v>
      </c>
      <c r="R126" t="s">
        <v>874</v>
      </c>
      <c r="S126" t="s">
        <v>703</v>
      </c>
      <c r="T126" s="31">
        <v>1</v>
      </c>
      <c r="U126" s="20" t="s">
        <v>949</v>
      </c>
      <c r="V126" t="s">
        <v>828</v>
      </c>
      <c r="X126" s="3" t="s">
        <v>958</v>
      </c>
      <c r="Y126" s="20" t="s">
        <v>949</v>
      </c>
      <c r="Z126" s="93" t="s">
        <v>1423</v>
      </c>
      <c r="AA126" s="94"/>
      <c r="AB126" s="95">
        <v>0</v>
      </c>
      <c r="AC126" s="101"/>
    </row>
    <row r="127" spans="1:29">
      <c r="A127">
        <v>1</v>
      </c>
      <c r="B127" t="s">
        <v>140</v>
      </c>
      <c r="C127" s="3">
        <v>109</v>
      </c>
      <c r="D127" s="3">
        <f t="shared" si="8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1">
        <v>1</v>
      </c>
      <c r="Q127" s="20" t="s">
        <v>949</v>
      </c>
      <c r="R127" t="s">
        <v>875</v>
      </c>
      <c r="S127" t="s">
        <v>704</v>
      </c>
      <c r="T127" s="31">
        <v>1</v>
      </c>
      <c r="U127" s="20" t="s">
        <v>949</v>
      </c>
      <c r="V127" t="s">
        <v>829</v>
      </c>
      <c r="X127" s="3" t="s">
        <v>958</v>
      </c>
      <c r="Y127" s="20" t="s">
        <v>949</v>
      </c>
      <c r="Z127" s="93" t="s">
        <v>1423</v>
      </c>
      <c r="AA127" s="94"/>
      <c r="AB127" s="95">
        <v>0</v>
      </c>
      <c r="AC127" s="101"/>
    </row>
    <row r="128" spans="1:29">
      <c r="A128">
        <v>1</v>
      </c>
      <c r="B128" t="s">
        <v>144</v>
      </c>
      <c r="C128" s="3">
        <v>110</v>
      </c>
      <c r="D128" s="3">
        <f t="shared" si="8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1">
        <v>1</v>
      </c>
      <c r="Q128" s="20" t="s">
        <v>949</v>
      </c>
      <c r="R128" t="s">
        <v>876</v>
      </c>
      <c r="S128" t="s">
        <v>705</v>
      </c>
      <c r="T128" s="31">
        <v>1</v>
      </c>
      <c r="U128" s="20" t="s">
        <v>949</v>
      </c>
      <c r="V128" t="s">
        <v>830</v>
      </c>
      <c r="X128" s="3" t="s">
        <v>958</v>
      </c>
      <c r="Y128" s="20" t="s">
        <v>949</v>
      </c>
      <c r="Z128" s="93" t="s">
        <v>1423</v>
      </c>
      <c r="AA128" s="94"/>
      <c r="AB128" s="95">
        <v>0</v>
      </c>
      <c r="AC128" s="101"/>
    </row>
    <row r="129" spans="1:29">
      <c r="A129" s="19">
        <v>1</v>
      </c>
      <c r="B129" s="19" t="s">
        <v>146</v>
      </c>
      <c r="C129" s="48">
        <v>111</v>
      </c>
      <c r="D129" s="48">
        <f t="shared" si="8"/>
        <v>13</v>
      </c>
      <c r="E129" s="19" t="s">
        <v>5</v>
      </c>
      <c r="F129" s="19" t="s">
        <v>147</v>
      </c>
      <c r="G129" s="19"/>
      <c r="H129" s="19"/>
      <c r="I129" s="19" t="s">
        <v>651</v>
      </c>
      <c r="J129" s="54" t="s">
        <v>849</v>
      </c>
      <c r="K129" s="19" t="s">
        <v>706</v>
      </c>
      <c r="L129" s="48">
        <v>1</v>
      </c>
      <c r="M129" s="21" t="s">
        <v>949</v>
      </c>
      <c r="N129" s="54" t="s">
        <v>849</v>
      </c>
      <c r="O129" s="19" t="s">
        <v>706</v>
      </c>
      <c r="P129" s="48">
        <v>1</v>
      </c>
      <c r="Q129" s="21" t="s">
        <v>949</v>
      </c>
      <c r="R129" s="19" t="s">
        <v>877</v>
      </c>
      <c r="S129" s="19" t="s">
        <v>706</v>
      </c>
      <c r="T129" s="48">
        <v>1</v>
      </c>
      <c r="U129" s="21" t="s">
        <v>949</v>
      </c>
      <c r="V129" t="s">
        <v>831</v>
      </c>
      <c r="X129" s="3" t="s">
        <v>958</v>
      </c>
      <c r="Y129" s="20" t="s">
        <v>949</v>
      </c>
      <c r="Z129" s="97" t="s">
        <v>1423</v>
      </c>
      <c r="AA129" s="98"/>
      <c r="AB129" s="99">
        <v>0</v>
      </c>
      <c r="AC129" s="102"/>
    </row>
    <row r="130" spans="1:29">
      <c r="A130">
        <v>1</v>
      </c>
      <c r="B130" t="s">
        <v>148</v>
      </c>
      <c r="C130" s="3">
        <v>112</v>
      </c>
      <c r="D130" s="3">
        <f t="shared" si="8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1">
        <v>0</v>
      </c>
      <c r="Q130" s="20" t="s">
        <v>962</v>
      </c>
      <c r="R130" s="14" t="s">
        <v>741</v>
      </c>
      <c r="S130" s="6" t="s">
        <v>1113</v>
      </c>
      <c r="T130" s="31">
        <v>0</v>
      </c>
      <c r="U130" s="20" t="s">
        <v>962</v>
      </c>
      <c r="V130" t="s">
        <v>833</v>
      </c>
      <c r="X130" s="3" t="s">
        <v>958</v>
      </c>
      <c r="Y130" s="20" t="s">
        <v>949</v>
      </c>
      <c r="Z130" s="93" t="s">
        <v>1423</v>
      </c>
      <c r="AA130" s="94"/>
      <c r="AB130" s="95">
        <v>0</v>
      </c>
      <c r="AC130" s="101"/>
    </row>
    <row r="131" spans="1:29">
      <c r="A131">
        <v>1</v>
      </c>
      <c r="B131" t="s">
        <v>150</v>
      </c>
      <c r="C131" s="3">
        <v>113</v>
      </c>
      <c r="D131" s="3">
        <f t="shared" si="8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1">
        <v>0</v>
      </c>
      <c r="Q131" s="20" t="s">
        <v>963</v>
      </c>
      <c r="R131" s="14" t="s">
        <v>619</v>
      </c>
      <c r="S131" s="6" t="s">
        <v>1114</v>
      </c>
      <c r="T131" s="31">
        <v>0</v>
      </c>
      <c r="U131" s="20" t="s">
        <v>963</v>
      </c>
      <c r="V131" t="s">
        <v>834</v>
      </c>
      <c r="X131" s="3" t="s">
        <v>958</v>
      </c>
      <c r="Y131" s="20" t="s">
        <v>949</v>
      </c>
      <c r="Z131" s="93" t="s">
        <v>1423</v>
      </c>
      <c r="AA131" s="94"/>
      <c r="AB131" s="93">
        <v>0</v>
      </c>
      <c r="AC131" s="101"/>
    </row>
    <row r="132" spans="1:29">
      <c r="A132">
        <v>1</v>
      </c>
      <c r="B132" t="s">
        <v>152</v>
      </c>
      <c r="C132" s="3">
        <v>114</v>
      </c>
      <c r="D132" s="3">
        <f t="shared" si="8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1">
        <v>0</v>
      </c>
      <c r="Q132" s="20" t="s">
        <v>962</v>
      </c>
      <c r="R132" s="14" t="s">
        <v>742</v>
      </c>
      <c r="S132" s="6" t="s">
        <v>1115</v>
      </c>
      <c r="T132" s="31">
        <v>0</v>
      </c>
      <c r="U132" s="20" t="s">
        <v>962</v>
      </c>
      <c r="V132" t="s">
        <v>835</v>
      </c>
      <c r="X132" s="3" t="s">
        <v>958</v>
      </c>
      <c r="Y132" s="20" t="s">
        <v>949</v>
      </c>
      <c r="Z132" s="93" t="s">
        <v>1423</v>
      </c>
      <c r="AA132" s="94"/>
      <c r="AB132" s="93">
        <v>0</v>
      </c>
      <c r="AC132" s="101"/>
    </row>
    <row r="133" spans="1:29">
      <c r="A133">
        <v>1</v>
      </c>
      <c r="B133" t="s">
        <v>154</v>
      </c>
      <c r="C133" s="3">
        <v>115</v>
      </c>
      <c r="D133" s="3">
        <f t="shared" si="8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1">
        <v>0</v>
      </c>
      <c r="Q133" s="20" t="s">
        <v>963</v>
      </c>
      <c r="R133" s="14" t="s">
        <v>620</v>
      </c>
      <c r="S133" s="6" t="s">
        <v>1116</v>
      </c>
      <c r="T133" s="31">
        <v>0</v>
      </c>
      <c r="U133" s="20" t="s">
        <v>963</v>
      </c>
      <c r="V133" t="s">
        <v>836</v>
      </c>
      <c r="X133" s="3" t="s">
        <v>958</v>
      </c>
      <c r="Y133" s="20" t="s">
        <v>949</v>
      </c>
      <c r="Z133" s="93" t="s">
        <v>1423</v>
      </c>
      <c r="AA133" s="94"/>
      <c r="AB133" s="95">
        <v>0</v>
      </c>
      <c r="AC133" s="101"/>
    </row>
    <row r="134" spans="1:29">
      <c r="A134">
        <v>1</v>
      </c>
      <c r="B134" t="s">
        <v>156</v>
      </c>
      <c r="C134" s="3">
        <v>116</v>
      </c>
      <c r="D134" s="3">
        <f t="shared" si="8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1">
        <v>0</v>
      </c>
      <c r="Q134" s="20" t="s">
        <v>962</v>
      </c>
      <c r="R134" s="14" t="s">
        <v>743</v>
      </c>
      <c r="S134" s="6" t="s">
        <v>1117</v>
      </c>
      <c r="T134" s="31">
        <v>0</v>
      </c>
      <c r="U134" s="20" t="s">
        <v>962</v>
      </c>
      <c r="V134" t="s">
        <v>837</v>
      </c>
      <c r="X134" s="3" t="s">
        <v>958</v>
      </c>
      <c r="Y134" s="20" t="s">
        <v>949</v>
      </c>
      <c r="Z134" s="93" t="s">
        <v>1423</v>
      </c>
      <c r="AA134" s="94"/>
      <c r="AB134" s="95">
        <v>0</v>
      </c>
      <c r="AC134" s="101"/>
    </row>
    <row r="135" spans="1:29">
      <c r="A135">
        <v>1</v>
      </c>
      <c r="B135" t="s">
        <v>158</v>
      </c>
      <c r="C135" s="3">
        <v>117</v>
      </c>
      <c r="D135" s="3">
        <f t="shared" si="8"/>
        <v>14</v>
      </c>
      <c r="E135" t="s">
        <v>5</v>
      </c>
      <c r="F135" t="s">
        <v>159</v>
      </c>
      <c r="I135" t="s">
        <v>651</v>
      </c>
      <c r="J135" s="34" t="s">
        <v>882</v>
      </c>
      <c r="L135" s="3">
        <v>0</v>
      </c>
      <c r="M135" s="3" t="s">
        <v>949</v>
      </c>
      <c r="N135" s="40" t="s">
        <v>998</v>
      </c>
      <c r="P135" s="31">
        <v>0</v>
      </c>
      <c r="Q135" s="20" t="s">
        <v>949</v>
      </c>
      <c r="R135" s="14" t="s">
        <v>780</v>
      </c>
      <c r="S135" s="6" t="s">
        <v>1209</v>
      </c>
      <c r="T135" s="31">
        <v>0</v>
      </c>
      <c r="U135" s="20" t="s">
        <v>949</v>
      </c>
      <c r="V135" t="s">
        <v>838</v>
      </c>
      <c r="X135" s="3" t="s">
        <v>958</v>
      </c>
      <c r="Y135" s="20" t="s">
        <v>949</v>
      </c>
      <c r="Z135" s="93" t="s">
        <v>1423</v>
      </c>
      <c r="AA135" s="94"/>
      <c r="AB135" s="95">
        <v>0</v>
      </c>
      <c r="AC135" s="101"/>
    </row>
    <row r="136" spans="1:29">
      <c r="A136">
        <v>1</v>
      </c>
      <c r="B136" t="s">
        <v>160</v>
      </c>
      <c r="C136" s="3">
        <v>118</v>
      </c>
      <c r="D136" s="3">
        <f t="shared" si="8"/>
        <v>14</v>
      </c>
      <c r="E136" t="s">
        <v>5</v>
      </c>
      <c r="F136" t="s">
        <v>161</v>
      </c>
      <c r="I136" t="s">
        <v>651</v>
      </c>
      <c r="J136" s="35" t="s">
        <v>884</v>
      </c>
      <c r="K136" t="s">
        <v>712</v>
      </c>
      <c r="L136" s="3">
        <v>0</v>
      </c>
      <c r="M136" s="3" t="s">
        <v>963</v>
      </c>
      <c r="N136" s="35" t="s">
        <v>884</v>
      </c>
      <c r="O136" t="s">
        <v>712</v>
      </c>
      <c r="P136" s="31">
        <v>0</v>
      </c>
      <c r="Q136" s="20" t="s">
        <v>963</v>
      </c>
      <c r="R136" s="35" t="s">
        <v>884</v>
      </c>
      <c r="S136" s="6" t="s">
        <v>712</v>
      </c>
      <c r="T136" s="31">
        <v>0</v>
      </c>
      <c r="U136" s="20" t="s">
        <v>963</v>
      </c>
      <c r="V136" t="s">
        <v>839</v>
      </c>
      <c r="X136" s="3" t="s">
        <v>958</v>
      </c>
      <c r="Y136" s="20" t="s">
        <v>949</v>
      </c>
      <c r="Z136" s="93" t="s">
        <v>1423</v>
      </c>
      <c r="AA136" s="94"/>
      <c r="AB136" s="95">
        <v>0</v>
      </c>
      <c r="AC136" s="101"/>
    </row>
    <row r="137" spans="1:29">
      <c r="A137">
        <v>1</v>
      </c>
      <c r="B137" s="19" t="s">
        <v>162</v>
      </c>
      <c r="C137" s="13">
        <v>119</v>
      </c>
      <c r="D137" s="13">
        <f t="shared" si="8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7" t="s">
        <v>881</v>
      </c>
      <c r="K137" s="19"/>
      <c r="L137" s="13">
        <v>0</v>
      </c>
      <c r="M137" s="18" t="s">
        <v>949</v>
      </c>
      <c r="N137" s="44" t="s">
        <v>999</v>
      </c>
      <c r="O137" s="19"/>
      <c r="P137" s="18">
        <v>0</v>
      </c>
      <c r="Q137" s="21" t="s">
        <v>949</v>
      </c>
      <c r="R137" s="54" t="s">
        <v>781</v>
      </c>
      <c r="S137" s="69" t="s">
        <v>1210</v>
      </c>
      <c r="T137" s="48">
        <v>0</v>
      </c>
      <c r="U137" s="21" t="s">
        <v>949</v>
      </c>
      <c r="V137" s="54" t="s">
        <v>840</v>
      </c>
      <c r="W137" s="19"/>
      <c r="X137" s="48" t="s">
        <v>958</v>
      </c>
      <c r="Y137" s="21" t="s">
        <v>949</v>
      </c>
      <c r="Z137" s="97" t="s">
        <v>1423</v>
      </c>
      <c r="AA137" s="98"/>
      <c r="AB137" s="99">
        <v>0</v>
      </c>
      <c r="AC137" s="102"/>
    </row>
  </sheetData>
  <sortState ref="A2:N136">
    <sortCondition ref="A2:A136"/>
    <sortCondition ref="C2:C136"/>
  </sortState>
  <mergeCells count="5">
    <mergeCell ref="J1:M1"/>
    <mergeCell ref="N1:Q1"/>
    <mergeCell ref="R1:U1"/>
    <mergeCell ref="V1:Y1"/>
    <mergeCell ref="Z1:AC1"/>
  </mergeCells>
  <pageMargins left="0.7" right="0.7" top="0.75" bottom="0.75" header="0.3" footer="0.3"/>
  <pageSetup orientation="portrait" r:id="rId1"/>
  <ignoredErrors>
    <ignoredError sqref="L18:L25 L58:L61 L48:L53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272"/>
  <sheetViews>
    <sheetView topLeftCell="B1" workbookViewId="0">
      <pane xSplit="4" ySplit="2" topLeftCell="AV45" activePane="bottomRight" state="frozenSplit"/>
      <selection pane="topRight" activeCell="F2" sqref="F1:F1048576"/>
      <selection pane="bottomLeft" activeCell="D3" sqref="D3"/>
      <selection pane="bottomRight" activeCell="E58" sqref="E58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1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  <col min="38" max="39" width="3.7109375" style="3" hidden="1" customWidth="1"/>
    <col min="40" max="42" width="3.7109375" hidden="1" customWidth="1"/>
    <col min="43" max="43" width="13.28515625" hidden="1" customWidth="1"/>
    <col min="44" max="44" width="11.85546875" hidden="1" customWidth="1"/>
    <col min="45" max="45" width="27.5703125" hidden="1" customWidth="1"/>
    <col min="46" max="47" width="0" hidden="1" customWidth="1"/>
    <col min="48" max="48" width="5.85546875" customWidth="1"/>
    <col min="49" max="49" width="3.5703125" customWidth="1"/>
    <col min="50" max="50" width="5" customWidth="1"/>
    <col min="51" max="52" width="4.5703125" customWidth="1"/>
    <col min="53" max="53" width="11.85546875" bestFit="1" customWidth="1"/>
    <col min="56" max="56" width="25.42578125" customWidth="1"/>
    <col min="57" max="57" width="12.85546875" bestFit="1" customWidth="1"/>
  </cols>
  <sheetData>
    <row r="1" spans="1:58">
      <c r="F1" s="113" t="s">
        <v>745</v>
      </c>
      <c r="G1" s="113"/>
      <c r="H1" s="113"/>
      <c r="I1" s="113"/>
      <c r="J1" s="113"/>
      <c r="K1" s="113"/>
      <c r="L1" s="113"/>
      <c r="M1" s="113"/>
      <c r="N1" s="113"/>
      <c r="O1" s="113"/>
      <c r="P1" s="114" t="s">
        <v>908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4" t="s">
        <v>1030</v>
      </c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4" t="s">
        <v>1393</v>
      </c>
      <c r="AM1" s="115"/>
      <c r="AN1" s="115"/>
      <c r="AO1" s="115"/>
      <c r="AP1" s="115"/>
      <c r="AQ1" s="115"/>
      <c r="AR1" s="115"/>
      <c r="AS1" s="115"/>
      <c r="AT1" s="115"/>
      <c r="AU1" s="115"/>
      <c r="AV1" s="114" t="s">
        <v>1404</v>
      </c>
      <c r="AW1" s="115"/>
      <c r="AX1" s="115"/>
      <c r="AY1" s="115"/>
      <c r="AZ1" s="115"/>
      <c r="BA1" s="115"/>
      <c r="BB1" s="115"/>
      <c r="BC1" s="115"/>
      <c r="BD1" s="115"/>
      <c r="BE1" s="115"/>
      <c r="BF1" s="115"/>
    </row>
    <row r="2" spans="1:58" ht="18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6" t="s">
        <v>750</v>
      </c>
      <c r="G2" s="46" t="s">
        <v>771</v>
      </c>
      <c r="H2" s="46" t="s">
        <v>851</v>
      </c>
      <c r="I2" s="46" t="s">
        <v>850</v>
      </c>
      <c r="J2" s="46" t="s">
        <v>772</v>
      </c>
      <c r="K2" s="46" t="s">
        <v>766</v>
      </c>
      <c r="L2" s="46" t="s">
        <v>813</v>
      </c>
      <c r="M2" s="46" t="s">
        <v>745</v>
      </c>
      <c r="N2" s="46" t="s">
        <v>852</v>
      </c>
      <c r="O2" s="59" t="s">
        <v>907</v>
      </c>
      <c r="P2" s="46" t="s">
        <v>750</v>
      </c>
      <c r="Q2" s="46" t="s">
        <v>765</v>
      </c>
      <c r="R2" s="46" t="s">
        <v>771</v>
      </c>
      <c r="S2" s="46" t="s">
        <v>851</v>
      </c>
      <c r="T2" s="46" t="s">
        <v>850</v>
      </c>
      <c r="U2" s="46" t="s">
        <v>772</v>
      </c>
      <c r="V2" s="46" t="s">
        <v>766</v>
      </c>
      <c r="W2" s="46" t="s">
        <v>813</v>
      </c>
      <c r="X2" s="46" t="s">
        <v>908</v>
      </c>
      <c r="Y2" s="46" t="s">
        <v>852</v>
      </c>
      <c r="Z2" s="46" t="s">
        <v>907</v>
      </c>
      <c r="AA2" s="46" t="s">
        <v>750</v>
      </c>
      <c r="AB2" s="46" t="s">
        <v>765</v>
      </c>
      <c r="AC2" s="46" t="s">
        <v>771</v>
      </c>
      <c r="AD2" s="46" t="s">
        <v>851</v>
      </c>
      <c r="AE2" s="46" t="s">
        <v>850</v>
      </c>
      <c r="AF2" s="46" t="s">
        <v>772</v>
      </c>
      <c r="AG2" s="46" t="s">
        <v>766</v>
      </c>
      <c r="AH2" s="46" t="s">
        <v>813</v>
      </c>
      <c r="AI2" s="65" t="s">
        <v>1030</v>
      </c>
      <c r="AJ2" s="46" t="s">
        <v>852</v>
      </c>
      <c r="AK2" s="46" t="s">
        <v>907</v>
      </c>
      <c r="AL2" s="72" t="s">
        <v>750</v>
      </c>
      <c r="AM2" s="72" t="s">
        <v>765</v>
      </c>
      <c r="AN2" s="72" t="s">
        <v>771</v>
      </c>
      <c r="AO2" s="72" t="s">
        <v>851</v>
      </c>
      <c r="AP2" s="72" t="s">
        <v>850</v>
      </c>
      <c r="AQ2" s="72" t="s">
        <v>772</v>
      </c>
      <c r="AR2" s="72" t="s">
        <v>766</v>
      </c>
      <c r="AS2" s="65" t="s">
        <v>1394</v>
      </c>
      <c r="AT2" s="72" t="s">
        <v>852</v>
      </c>
      <c r="AU2" s="72" t="s">
        <v>907</v>
      </c>
      <c r="AV2" s="80" t="s">
        <v>750</v>
      </c>
      <c r="AW2" s="80" t="s">
        <v>765</v>
      </c>
      <c r="AX2" s="80" t="s">
        <v>771</v>
      </c>
      <c r="AY2" s="80" t="s">
        <v>851</v>
      </c>
      <c r="AZ2" s="80" t="s">
        <v>850</v>
      </c>
      <c r="BA2" s="80" t="s">
        <v>772</v>
      </c>
      <c r="BB2" s="80" t="s">
        <v>766</v>
      </c>
      <c r="BC2" s="80" t="s">
        <v>813</v>
      </c>
      <c r="BD2" s="65" t="s">
        <v>1455</v>
      </c>
      <c r="BE2" s="80" t="s">
        <v>852</v>
      </c>
      <c r="BF2" s="80" t="s">
        <v>907</v>
      </c>
    </row>
    <row r="3" spans="1:58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0">
        <v>1</v>
      </c>
      <c r="Q3" s="52">
        <v>0</v>
      </c>
      <c r="R3" s="51"/>
      <c r="S3" s="52">
        <v>0</v>
      </c>
      <c r="T3" s="52">
        <v>-1</v>
      </c>
      <c r="U3" s="51"/>
      <c r="V3" s="51"/>
      <c r="W3" s="51"/>
      <c r="X3" s="51" t="s">
        <v>964</v>
      </c>
      <c r="Y3" s="51" t="str">
        <f t="shared" ref="Y3:Y72" si="3">IF(S3,CONCATENATE("dig_io_nc(",T3,")"),"")</f>
        <v/>
      </c>
      <c r="Z3" s="55"/>
      <c r="AA3" s="60">
        <v>1</v>
      </c>
      <c r="AB3" s="52">
        <v>0</v>
      </c>
      <c r="AC3" s="51"/>
      <c r="AD3" s="51"/>
      <c r="AE3" s="51"/>
      <c r="AF3" s="51"/>
      <c r="AG3" s="51"/>
      <c r="AH3" s="51"/>
      <c r="AI3" s="32" t="s">
        <v>1128</v>
      </c>
      <c r="AJ3" s="51"/>
      <c r="AK3" s="55"/>
      <c r="AL3" s="3">
        <v>1</v>
      </c>
      <c r="AM3" s="3">
        <v>0</v>
      </c>
      <c r="AV3" s="60">
        <v>1</v>
      </c>
      <c r="AW3" s="52">
        <v>0</v>
      </c>
      <c r="AX3" s="51"/>
      <c r="AY3" s="51"/>
      <c r="AZ3" s="51"/>
      <c r="BA3" s="51"/>
      <c r="BB3" s="51"/>
      <c r="BC3" s="51"/>
      <c r="BD3" s="32" t="s">
        <v>1128</v>
      </c>
      <c r="BE3" s="51"/>
      <c r="BF3" s="55"/>
    </row>
    <row r="4" spans="1:58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1">
        <v>0</v>
      </c>
      <c r="R4" s="32"/>
      <c r="S4" s="31">
        <v>0</v>
      </c>
      <c r="T4" s="31">
        <f t="shared" ref="T4:T73" si="7">T3+S4</f>
        <v>-1</v>
      </c>
      <c r="U4" s="32"/>
      <c r="V4" s="32"/>
      <c r="W4" s="32"/>
      <c r="X4" s="32" t="s">
        <v>964</v>
      </c>
      <c r="Y4" s="32" t="str">
        <f t="shared" si="3"/>
        <v/>
      </c>
      <c r="Z4" s="56"/>
      <c r="AA4" s="15">
        <v>1</v>
      </c>
      <c r="AB4" s="31">
        <v>0</v>
      </c>
      <c r="AC4" s="32"/>
      <c r="AD4" s="32"/>
      <c r="AE4" s="32"/>
      <c r="AF4" s="32"/>
      <c r="AG4" s="32"/>
      <c r="AH4" s="32"/>
      <c r="AI4" s="32" t="s">
        <v>1128</v>
      </c>
      <c r="AJ4" s="32"/>
      <c r="AK4" s="56"/>
      <c r="AL4" s="3">
        <v>1</v>
      </c>
      <c r="AM4" s="3">
        <v>0</v>
      </c>
      <c r="AV4" s="15">
        <v>1</v>
      </c>
      <c r="AW4" s="31">
        <v>0</v>
      </c>
      <c r="AX4" s="32"/>
      <c r="AY4" s="32"/>
      <c r="AZ4" s="32"/>
      <c r="BA4" s="32"/>
      <c r="BB4" s="32"/>
      <c r="BC4" s="32"/>
      <c r="BD4" s="32" t="s">
        <v>1128</v>
      </c>
      <c r="BE4" s="32"/>
      <c r="BF4" s="56"/>
    </row>
    <row r="5" spans="1:58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1">
        <v>0</v>
      </c>
      <c r="R5" s="32"/>
      <c r="S5" s="31">
        <v>0</v>
      </c>
      <c r="T5" s="31">
        <f t="shared" si="7"/>
        <v>-1</v>
      </c>
      <c r="U5" s="32"/>
      <c r="V5" s="32"/>
      <c r="W5" s="32"/>
      <c r="X5" s="32" t="s">
        <v>964</v>
      </c>
      <c r="Y5" s="32" t="str">
        <f t="shared" si="3"/>
        <v/>
      </c>
      <c r="Z5" s="56"/>
      <c r="AA5" s="15">
        <v>1</v>
      </c>
      <c r="AB5" s="31">
        <v>0</v>
      </c>
      <c r="AC5" s="32"/>
      <c r="AD5" s="32"/>
      <c r="AE5" s="32"/>
      <c r="AF5" s="32"/>
      <c r="AG5" s="32"/>
      <c r="AH5" s="32"/>
      <c r="AI5" s="32" t="s">
        <v>1128</v>
      </c>
      <c r="AJ5" s="32"/>
      <c r="AK5" s="56"/>
      <c r="AL5" s="3">
        <v>1</v>
      </c>
      <c r="AM5" s="3">
        <v>0</v>
      </c>
      <c r="AV5" s="15">
        <v>1</v>
      </c>
      <c r="AW5" s="31">
        <v>1</v>
      </c>
      <c r="AX5" s="32"/>
      <c r="AY5" s="32"/>
      <c r="AZ5" s="32"/>
      <c r="BA5" s="32"/>
      <c r="BB5" s="32"/>
      <c r="BC5" s="32"/>
      <c r="BD5" s="32" t="s">
        <v>1128</v>
      </c>
      <c r="BE5" s="32"/>
      <c r="BF5" s="56"/>
    </row>
    <row r="6" spans="1:58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1">
        <v>0</v>
      </c>
      <c r="R6" s="32"/>
      <c r="S6" s="31">
        <v>0</v>
      </c>
      <c r="T6" s="31">
        <f t="shared" si="7"/>
        <v>-1</v>
      </c>
      <c r="U6" s="32"/>
      <c r="V6" s="32"/>
      <c r="W6" s="32"/>
      <c r="X6" s="32" t="s">
        <v>964</v>
      </c>
      <c r="Y6" s="32" t="str">
        <f t="shared" si="3"/>
        <v/>
      </c>
      <c r="Z6" s="56"/>
      <c r="AA6" s="47">
        <v>1</v>
      </c>
      <c r="AB6" s="66">
        <v>0</v>
      </c>
      <c r="AC6" s="32"/>
      <c r="AD6" s="32"/>
      <c r="AE6" s="32"/>
      <c r="AF6" s="32"/>
      <c r="AG6" s="32"/>
      <c r="AH6" s="32"/>
      <c r="AI6" s="32" t="s">
        <v>1128</v>
      </c>
      <c r="AJ6" s="32"/>
      <c r="AK6" s="56"/>
      <c r="AL6" s="3">
        <v>1</v>
      </c>
      <c r="AM6" s="3">
        <v>1</v>
      </c>
      <c r="AV6" s="47">
        <v>1</v>
      </c>
      <c r="AW6" s="66">
        <v>1</v>
      </c>
      <c r="AX6" s="32"/>
      <c r="AY6" s="32"/>
      <c r="AZ6" s="32"/>
      <c r="BA6" s="32"/>
      <c r="BB6" s="32"/>
      <c r="BC6" s="32"/>
      <c r="BD6" s="32" t="s">
        <v>1456</v>
      </c>
      <c r="BE6" s="32"/>
      <c r="BF6" s="56"/>
    </row>
    <row r="7" spans="1:58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1">
        <v>0</v>
      </c>
      <c r="R7" s="32"/>
      <c r="S7" s="31">
        <v>0</v>
      </c>
      <c r="T7" s="31">
        <f t="shared" si="7"/>
        <v>-1</v>
      </c>
      <c r="U7" s="32"/>
      <c r="V7" s="32"/>
      <c r="W7" s="32"/>
      <c r="X7" s="32" t="s">
        <v>964</v>
      </c>
      <c r="Y7" s="32" t="str">
        <f t="shared" si="3"/>
        <v/>
      </c>
      <c r="Z7" s="56"/>
      <c r="AA7" s="15">
        <v>1</v>
      </c>
      <c r="AB7" s="64">
        <v>0</v>
      </c>
      <c r="AC7" s="32"/>
      <c r="AD7" s="32"/>
      <c r="AE7" s="32"/>
      <c r="AF7" s="32"/>
      <c r="AG7" s="32"/>
      <c r="AH7" s="32"/>
      <c r="AI7" s="32" t="s">
        <v>1128</v>
      </c>
      <c r="AJ7" s="32"/>
      <c r="AK7" s="56"/>
      <c r="AL7" s="3">
        <v>1</v>
      </c>
      <c r="AM7" s="3">
        <v>1</v>
      </c>
      <c r="AV7" s="15">
        <v>1</v>
      </c>
      <c r="AW7" s="64">
        <v>1</v>
      </c>
      <c r="AX7" s="32"/>
      <c r="AY7" s="32"/>
      <c r="AZ7" s="32"/>
      <c r="BA7" s="32"/>
      <c r="BB7" s="32"/>
      <c r="BC7" s="32"/>
      <c r="BD7" s="32" t="s">
        <v>1454</v>
      </c>
      <c r="BE7" s="32"/>
      <c r="BF7" s="56"/>
    </row>
    <row r="8" spans="1:58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1">
        <v>0</v>
      </c>
      <c r="R8" s="32"/>
      <c r="S8" s="31">
        <v>0</v>
      </c>
      <c r="T8" s="31">
        <f t="shared" si="7"/>
        <v>-1</v>
      </c>
      <c r="U8" s="32"/>
      <c r="V8" s="32"/>
      <c r="W8" s="32"/>
      <c r="X8" s="32" t="s">
        <v>964</v>
      </c>
      <c r="Y8" s="32" t="str">
        <f t="shared" si="3"/>
        <v/>
      </c>
      <c r="Z8" s="56"/>
      <c r="AA8" s="15">
        <v>1</v>
      </c>
      <c r="AB8" s="64">
        <v>0</v>
      </c>
      <c r="AC8" s="32"/>
      <c r="AD8" s="32"/>
      <c r="AE8" s="32"/>
      <c r="AF8" s="32"/>
      <c r="AG8" s="32"/>
      <c r="AH8" s="32"/>
      <c r="AI8" s="32" t="s">
        <v>1128</v>
      </c>
      <c r="AJ8" s="32"/>
      <c r="AK8" s="56"/>
      <c r="AL8" s="3">
        <v>0</v>
      </c>
      <c r="AV8" s="15">
        <v>1</v>
      </c>
      <c r="AW8" s="64">
        <v>1</v>
      </c>
      <c r="AX8" s="32"/>
      <c r="AY8" s="32"/>
      <c r="AZ8" s="32"/>
      <c r="BA8" s="32"/>
      <c r="BB8" s="32"/>
      <c r="BC8" s="32"/>
      <c r="BD8" s="32" t="s">
        <v>1454</v>
      </c>
      <c r="BE8" s="32"/>
      <c r="BF8" s="56"/>
    </row>
    <row r="9" spans="1:58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1">
        <v>0</v>
      </c>
      <c r="R9" s="32"/>
      <c r="S9" s="31">
        <v>0</v>
      </c>
      <c r="T9" s="31">
        <f t="shared" si="7"/>
        <v>-1</v>
      </c>
      <c r="U9" s="32"/>
      <c r="V9" s="32"/>
      <c r="W9" s="32"/>
      <c r="X9" s="32" t="s">
        <v>982</v>
      </c>
      <c r="Y9" s="32" t="str">
        <f t="shared" si="3"/>
        <v/>
      </c>
      <c r="Z9" s="56"/>
      <c r="AA9" s="15">
        <v>1</v>
      </c>
      <c r="AB9" s="64">
        <v>0</v>
      </c>
      <c r="AC9" s="32"/>
      <c r="AD9" s="32"/>
      <c r="AE9" s="32"/>
      <c r="AF9" s="32"/>
      <c r="AG9" s="32"/>
      <c r="AH9" s="32"/>
      <c r="AI9" s="32" t="s">
        <v>1128</v>
      </c>
      <c r="AJ9" s="32"/>
      <c r="AK9" s="56"/>
      <c r="AL9" s="3">
        <v>0</v>
      </c>
      <c r="AV9" s="132" t="s">
        <v>1457</v>
      </c>
      <c r="AW9" s="133"/>
      <c r="AX9" s="133"/>
      <c r="AY9" s="133"/>
      <c r="AZ9" s="133"/>
      <c r="BA9" s="133"/>
      <c r="BB9" s="133"/>
      <c r="BC9" s="133"/>
      <c r="BD9" s="133"/>
      <c r="BE9" s="133"/>
      <c r="BF9" s="134"/>
    </row>
    <row r="10" spans="1:58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1">
        <v>0</v>
      </c>
      <c r="R10" s="32"/>
      <c r="S10" s="31">
        <v>0</v>
      </c>
      <c r="T10" s="31">
        <f t="shared" si="7"/>
        <v>-1</v>
      </c>
      <c r="U10" s="32"/>
      <c r="V10" s="32"/>
      <c r="W10" s="32"/>
      <c r="X10" s="32" t="s">
        <v>982</v>
      </c>
      <c r="Y10" s="32" t="str">
        <f t="shared" si="3"/>
        <v/>
      </c>
      <c r="Z10" s="56"/>
      <c r="AA10" s="47">
        <v>1</v>
      </c>
      <c r="AB10" s="66">
        <v>0</v>
      </c>
      <c r="AC10" s="32"/>
      <c r="AD10" s="32"/>
      <c r="AE10" s="32"/>
      <c r="AF10" s="32"/>
      <c r="AG10" s="32"/>
      <c r="AH10" s="32"/>
      <c r="AI10" s="32" t="s">
        <v>1128</v>
      </c>
      <c r="AJ10" s="32"/>
      <c r="AK10" s="56"/>
      <c r="AL10" s="3">
        <v>0</v>
      </c>
      <c r="AV10" s="132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</row>
    <row r="11" spans="1:58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1">
        <v>1</v>
      </c>
      <c r="R11" s="32"/>
      <c r="S11" s="31">
        <v>0</v>
      </c>
      <c r="T11" s="31">
        <f t="shared" si="7"/>
        <v>-1</v>
      </c>
      <c r="U11" s="32"/>
      <c r="V11" s="32"/>
      <c r="W11" s="32"/>
      <c r="X11" s="32" t="s">
        <v>983</v>
      </c>
      <c r="Y11" s="32" t="str">
        <f t="shared" si="3"/>
        <v/>
      </c>
      <c r="Z11" s="56"/>
      <c r="AA11" s="15">
        <v>1</v>
      </c>
      <c r="AB11" s="64">
        <v>0</v>
      </c>
      <c r="AC11" s="32"/>
      <c r="AD11" s="32"/>
      <c r="AE11" s="32"/>
      <c r="AF11" s="32"/>
      <c r="AG11" s="32"/>
      <c r="AH11" s="32"/>
      <c r="AI11" s="32" t="s">
        <v>1128</v>
      </c>
      <c r="AJ11" s="32"/>
      <c r="AK11" s="56"/>
      <c r="AL11" s="3">
        <v>0</v>
      </c>
      <c r="AV11" s="132"/>
      <c r="AW11" s="133"/>
      <c r="AX11" s="133"/>
      <c r="AY11" s="133"/>
      <c r="AZ11" s="133"/>
      <c r="BA11" s="133"/>
      <c r="BB11" s="133"/>
      <c r="BC11" s="133"/>
      <c r="BD11" s="133"/>
      <c r="BE11" s="133"/>
      <c r="BF11" s="134"/>
    </row>
    <row r="12" spans="1:58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1">
        <v>1</v>
      </c>
      <c r="R12" s="32"/>
      <c r="S12" s="31">
        <v>0</v>
      </c>
      <c r="T12" s="31">
        <f t="shared" si="7"/>
        <v>-1</v>
      </c>
      <c r="U12" s="32"/>
      <c r="V12" s="32"/>
      <c r="W12" s="32"/>
      <c r="X12" s="32" t="s">
        <v>983</v>
      </c>
      <c r="Y12" s="32" t="str">
        <f t="shared" si="3"/>
        <v/>
      </c>
      <c r="Z12" s="56"/>
      <c r="AA12" s="15">
        <v>1</v>
      </c>
      <c r="AB12" s="64">
        <v>0</v>
      </c>
      <c r="AC12" s="32"/>
      <c r="AD12" s="32"/>
      <c r="AE12" s="32"/>
      <c r="AF12" s="32"/>
      <c r="AG12" s="32"/>
      <c r="AH12" s="32"/>
      <c r="AI12" s="45" t="s">
        <v>1128</v>
      </c>
      <c r="AJ12" s="32"/>
      <c r="AK12" s="56"/>
      <c r="AL12" s="3">
        <v>0</v>
      </c>
      <c r="AV12" s="132"/>
      <c r="AW12" s="133"/>
      <c r="AX12" s="133"/>
      <c r="AY12" s="133"/>
      <c r="AZ12" s="133"/>
      <c r="BA12" s="133"/>
      <c r="BB12" s="133"/>
      <c r="BC12" s="133"/>
      <c r="BD12" s="133"/>
      <c r="BE12" s="133"/>
      <c r="BF12" s="134"/>
    </row>
    <row r="13" spans="1:58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1">
        <v>1</v>
      </c>
      <c r="R13" s="32"/>
      <c r="S13" s="31">
        <v>0</v>
      </c>
      <c r="T13" s="31">
        <f t="shared" si="7"/>
        <v>-1</v>
      </c>
      <c r="U13" s="32"/>
      <c r="V13" s="32"/>
      <c r="W13" s="32"/>
      <c r="X13" s="32" t="s">
        <v>983</v>
      </c>
      <c r="Y13" s="32" t="str">
        <f t="shared" si="3"/>
        <v/>
      </c>
      <c r="Z13" s="56"/>
      <c r="AA13" s="15">
        <v>1</v>
      </c>
      <c r="AB13" s="64">
        <v>0</v>
      </c>
      <c r="AC13" s="32"/>
      <c r="AD13" s="32"/>
      <c r="AE13" s="32"/>
      <c r="AF13" s="32"/>
      <c r="AG13" s="32"/>
      <c r="AH13" s="32"/>
      <c r="AI13" s="45" t="s">
        <v>1128</v>
      </c>
      <c r="AJ13" s="32"/>
      <c r="AK13" s="56"/>
      <c r="AL13" s="3">
        <v>0</v>
      </c>
      <c r="AV13" s="132"/>
      <c r="AW13" s="133"/>
      <c r="AX13" s="133"/>
      <c r="AY13" s="133"/>
      <c r="AZ13" s="133"/>
      <c r="BA13" s="133"/>
      <c r="BB13" s="133"/>
      <c r="BC13" s="133"/>
      <c r="BD13" s="133"/>
      <c r="BE13" s="133"/>
      <c r="BF13" s="134"/>
    </row>
    <row r="14" spans="1:58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1">
        <v>1</v>
      </c>
      <c r="R14" s="32"/>
      <c r="S14" s="31">
        <v>0</v>
      </c>
      <c r="T14" s="31">
        <f t="shared" si="7"/>
        <v>-1</v>
      </c>
      <c r="U14" s="32"/>
      <c r="V14" s="32"/>
      <c r="W14" s="32"/>
      <c r="X14" s="32" t="s">
        <v>983</v>
      </c>
      <c r="Y14" s="32" t="str">
        <f t="shared" si="3"/>
        <v/>
      </c>
      <c r="Z14" s="56"/>
      <c r="AA14" s="47">
        <v>1</v>
      </c>
      <c r="AB14" s="66">
        <v>0</v>
      </c>
      <c r="AC14" s="32"/>
      <c r="AD14" s="32"/>
      <c r="AE14" s="32"/>
      <c r="AF14" s="32"/>
      <c r="AG14" s="32"/>
      <c r="AH14" s="32"/>
      <c r="AI14" s="45" t="s">
        <v>1128</v>
      </c>
      <c r="AJ14" s="32"/>
      <c r="AK14" s="56"/>
      <c r="AL14" s="3">
        <v>0</v>
      </c>
      <c r="AV14" s="132"/>
      <c r="AW14" s="133"/>
      <c r="AX14" s="133"/>
      <c r="AY14" s="133"/>
      <c r="AZ14" s="133"/>
      <c r="BA14" s="133"/>
      <c r="BB14" s="133"/>
      <c r="BC14" s="133"/>
      <c r="BD14" s="133"/>
      <c r="BE14" s="133"/>
      <c r="BF14" s="134"/>
    </row>
    <row r="15" spans="1:58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1">
        <v>0</v>
      </c>
      <c r="R15" s="32"/>
      <c r="S15" s="31">
        <v>0</v>
      </c>
      <c r="T15" s="31">
        <f t="shared" si="7"/>
        <v>-1</v>
      </c>
      <c r="U15" s="32"/>
      <c r="V15" s="32"/>
      <c r="W15" s="32"/>
      <c r="X15" s="32" t="s">
        <v>982</v>
      </c>
      <c r="Y15" s="32" t="str">
        <f t="shared" si="3"/>
        <v/>
      </c>
      <c r="Z15" s="56"/>
      <c r="AA15" s="15">
        <v>1</v>
      </c>
      <c r="AB15" s="64">
        <v>0</v>
      </c>
      <c r="AC15" s="32"/>
      <c r="AD15" s="32"/>
      <c r="AE15" s="32"/>
      <c r="AF15" s="32"/>
      <c r="AG15" s="32"/>
      <c r="AH15" s="32"/>
      <c r="AI15" s="45" t="s">
        <v>1128</v>
      </c>
      <c r="AJ15" s="32"/>
      <c r="AK15" s="56"/>
      <c r="AL15" s="3">
        <v>0</v>
      </c>
      <c r="AV15" s="132"/>
      <c r="AW15" s="133"/>
      <c r="AX15" s="133"/>
      <c r="AY15" s="133"/>
      <c r="AZ15" s="133"/>
      <c r="BA15" s="133"/>
      <c r="BB15" s="133"/>
      <c r="BC15" s="133"/>
      <c r="BD15" s="133"/>
      <c r="BE15" s="133"/>
      <c r="BF15" s="134"/>
    </row>
    <row r="16" spans="1:58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1">
        <v>0</v>
      </c>
      <c r="R16" s="32"/>
      <c r="S16" s="31">
        <v>0</v>
      </c>
      <c r="T16" s="31">
        <f t="shared" si="7"/>
        <v>-1</v>
      </c>
      <c r="U16" s="32"/>
      <c r="V16" s="32" t="s">
        <v>380</v>
      </c>
      <c r="W16" s="32"/>
      <c r="X16" s="32"/>
      <c r="Y16" s="32" t="str">
        <f t="shared" si="3"/>
        <v/>
      </c>
      <c r="Z16" s="56"/>
      <c r="AA16" s="15">
        <v>1</v>
      </c>
      <c r="AB16" s="64">
        <v>1</v>
      </c>
      <c r="AC16" s="32"/>
      <c r="AD16" s="32"/>
      <c r="AE16" s="32"/>
      <c r="AF16" s="32"/>
      <c r="AG16" s="32"/>
      <c r="AH16" s="32"/>
      <c r="AI16" s="45" t="s">
        <v>1128</v>
      </c>
      <c r="AJ16" s="32"/>
      <c r="AK16" s="56"/>
      <c r="AL16" s="3">
        <v>0</v>
      </c>
      <c r="AV16" s="132"/>
      <c r="AW16" s="133"/>
      <c r="AX16" s="133"/>
      <c r="AY16" s="133"/>
      <c r="AZ16" s="133"/>
      <c r="BA16" s="133"/>
      <c r="BB16" s="133"/>
      <c r="BC16" s="133"/>
      <c r="BD16" s="133"/>
      <c r="BE16" s="133"/>
      <c r="BF16" s="134"/>
    </row>
    <row r="17" spans="1:5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1">
        <v>1</v>
      </c>
      <c r="R17" s="32"/>
      <c r="S17" s="31">
        <v>0</v>
      </c>
      <c r="T17" s="31">
        <f t="shared" si="7"/>
        <v>-1</v>
      </c>
      <c r="U17" s="32"/>
      <c r="V17" s="32"/>
      <c r="W17" s="32"/>
      <c r="X17" s="32" t="s">
        <v>983</v>
      </c>
      <c r="Y17" s="32" t="str">
        <f t="shared" si="3"/>
        <v/>
      </c>
      <c r="Z17" s="56"/>
      <c r="AA17" s="15">
        <v>1</v>
      </c>
      <c r="AB17" s="64">
        <v>1</v>
      </c>
      <c r="AC17" s="32"/>
      <c r="AD17" s="32"/>
      <c r="AE17" s="32"/>
      <c r="AF17" s="32"/>
      <c r="AG17" s="32"/>
      <c r="AH17" s="32"/>
      <c r="AI17" s="45" t="s">
        <v>1128</v>
      </c>
      <c r="AJ17" s="32"/>
      <c r="AK17" s="56"/>
      <c r="AL17" s="3">
        <v>0</v>
      </c>
      <c r="AV17" s="132"/>
      <c r="AW17" s="133"/>
      <c r="AX17" s="133"/>
      <c r="AY17" s="133"/>
      <c r="AZ17" s="133"/>
      <c r="BA17" s="133"/>
      <c r="BB17" s="133"/>
      <c r="BC17" s="133"/>
      <c r="BD17" s="133"/>
      <c r="BE17" s="133"/>
      <c r="BF17" s="134"/>
    </row>
    <row r="18" spans="1:5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1">
        <v>1</v>
      </c>
      <c r="R18" s="32"/>
      <c r="S18" s="31">
        <v>0</v>
      </c>
      <c r="T18" s="31">
        <f t="shared" si="7"/>
        <v>-1</v>
      </c>
      <c r="U18" s="32"/>
      <c r="V18" s="32" t="s">
        <v>384</v>
      </c>
      <c r="W18" s="32"/>
      <c r="X18" s="32"/>
      <c r="Y18" s="32" t="str">
        <f t="shared" si="3"/>
        <v/>
      </c>
      <c r="Z18" s="56"/>
      <c r="AA18" s="47">
        <v>1</v>
      </c>
      <c r="AB18" s="66">
        <v>1</v>
      </c>
      <c r="AC18" s="32"/>
      <c r="AD18" s="32"/>
      <c r="AE18" s="32"/>
      <c r="AF18" s="32"/>
      <c r="AG18" s="32"/>
      <c r="AH18" s="32"/>
      <c r="AI18" s="45" t="s">
        <v>1128</v>
      </c>
      <c r="AJ18" s="32"/>
      <c r="AK18" s="56"/>
      <c r="AL18" s="3">
        <v>0</v>
      </c>
      <c r="AV18" s="132"/>
      <c r="AW18" s="133"/>
      <c r="AX18" s="133"/>
      <c r="AY18" s="133"/>
      <c r="AZ18" s="133"/>
      <c r="BA18" s="133"/>
      <c r="BB18" s="133"/>
      <c r="BC18" s="133"/>
      <c r="BD18" s="133"/>
      <c r="BE18" s="133"/>
      <c r="BF18" s="134"/>
    </row>
    <row r="19" spans="1:5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1">
        <v>1</v>
      </c>
      <c r="R19" s="32"/>
      <c r="S19" s="31">
        <v>0</v>
      </c>
      <c r="T19" s="31">
        <f t="shared" si="7"/>
        <v>-1</v>
      </c>
      <c r="U19" s="32"/>
      <c r="V19" s="32" t="s">
        <v>364</v>
      </c>
      <c r="W19" s="32"/>
      <c r="X19" s="32" t="s">
        <v>984</v>
      </c>
      <c r="Y19" s="32" t="str">
        <f t="shared" si="3"/>
        <v/>
      </c>
      <c r="Z19" s="56"/>
      <c r="AA19" s="15">
        <v>1</v>
      </c>
      <c r="AB19" s="64">
        <v>1</v>
      </c>
      <c r="AC19" s="32"/>
      <c r="AD19" s="32"/>
      <c r="AE19" s="32"/>
      <c r="AF19" s="32"/>
      <c r="AG19" s="32"/>
      <c r="AH19" s="32"/>
      <c r="AI19" s="45" t="s">
        <v>1128</v>
      </c>
      <c r="AJ19" s="32"/>
      <c r="AK19" s="56"/>
      <c r="AL19" s="3">
        <v>0</v>
      </c>
      <c r="AV19" s="132"/>
      <c r="AW19" s="133"/>
      <c r="AX19" s="133"/>
      <c r="AY19" s="133"/>
      <c r="AZ19" s="133"/>
      <c r="BA19" s="133"/>
      <c r="BB19" s="133"/>
      <c r="BC19" s="133"/>
      <c r="BD19" s="133"/>
      <c r="BE19" s="133"/>
      <c r="BF19" s="134"/>
    </row>
    <row r="20" spans="1:5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1">
        <v>1</v>
      </c>
      <c r="R20" s="32"/>
      <c r="S20" s="31">
        <v>0</v>
      </c>
      <c r="T20" s="31">
        <f t="shared" si="7"/>
        <v>-1</v>
      </c>
      <c r="U20" s="32"/>
      <c r="V20" s="32" t="s">
        <v>366</v>
      </c>
      <c r="W20" s="32"/>
      <c r="X20" s="32" t="s">
        <v>984</v>
      </c>
      <c r="Y20" s="32" t="str">
        <f t="shared" si="3"/>
        <v/>
      </c>
      <c r="Z20" s="56"/>
      <c r="AA20" s="15">
        <v>1</v>
      </c>
      <c r="AB20" s="64">
        <v>1</v>
      </c>
      <c r="AC20" s="32"/>
      <c r="AD20" s="32"/>
      <c r="AE20" s="32"/>
      <c r="AF20" s="32"/>
      <c r="AG20" s="32"/>
      <c r="AH20" s="32"/>
      <c r="AI20" s="45" t="s">
        <v>1128</v>
      </c>
      <c r="AJ20" s="32"/>
      <c r="AK20" s="56"/>
      <c r="AL20" s="3">
        <v>0</v>
      </c>
      <c r="AV20" s="132"/>
      <c r="AW20" s="133"/>
      <c r="AX20" s="133"/>
      <c r="AY20" s="133"/>
      <c r="AZ20" s="133"/>
      <c r="BA20" s="133"/>
      <c r="BB20" s="133"/>
      <c r="BC20" s="133"/>
      <c r="BD20" s="133"/>
      <c r="BE20" s="133"/>
      <c r="BF20" s="134"/>
    </row>
    <row r="21" spans="1:5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1">
        <v>1</v>
      </c>
      <c r="R21" s="32"/>
      <c r="S21" s="31">
        <v>0</v>
      </c>
      <c r="T21" s="31">
        <f t="shared" si="7"/>
        <v>-1</v>
      </c>
      <c r="U21" s="32"/>
      <c r="V21" s="32" t="s">
        <v>368</v>
      </c>
      <c r="W21" s="32"/>
      <c r="X21" s="32" t="s">
        <v>984</v>
      </c>
      <c r="Y21" s="32" t="str">
        <f t="shared" si="3"/>
        <v/>
      </c>
      <c r="Z21" s="56"/>
      <c r="AA21" s="15">
        <v>1</v>
      </c>
      <c r="AB21" s="64">
        <v>1</v>
      </c>
      <c r="AC21" s="32"/>
      <c r="AD21" s="32"/>
      <c r="AE21" s="32"/>
      <c r="AF21" s="32"/>
      <c r="AG21" s="32"/>
      <c r="AH21" s="32"/>
      <c r="AI21" s="45" t="s">
        <v>1128</v>
      </c>
      <c r="AJ21" s="32"/>
      <c r="AK21" s="56"/>
      <c r="AL21" s="3">
        <v>0</v>
      </c>
      <c r="AV21" s="132"/>
      <c r="AW21" s="133"/>
      <c r="AX21" s="133"/>
      <c r="AY21" s="133"/>
      <c r="AZ21" s="133"/>
      <c r="BA21" s="133"/>
      <c r="BB21" s="133"/>
      <c r="BC21" s="133"/>
      <c r="BD21" s="133"/>
      <c r="BE21" s="133"/>
      <c r="BF21" s="134"/>
    </row>
    <row r="22" spans="1:5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1" t="s">
        <v>958</v>
      </c>
      <c r="R22" s="32"/>
      <c r="S22" s="31">
        <v>0</v>
      </c>
      <c r="T22" s="31">
        <f t="shared" si="7"/>
        <v>-1</v>
      </c>
      <c r="U22" s="32"/>
      <c r="V22" s="32" t="s">
        <v>376</v>
      </c>
      <c r="W22" s="32"/>
      <c r="X22" s="32"/>
      <c r="Y22" s="32" t="str">
        <f t="shared" si="3"/>
        <v/>
      </c>
      <c r="Z22" s="56"/>
      <c r="AA22" s="47">
        <v>1</v>
      </c>
      <c r="AB22" s="66">
        <v>1</v>
      </c>
      <c r="AC22" s="32"/>
      <c r="AD22" s="32"/>
      <c r="AE22" s="32"/>
      <c r="AF22" s="32"/>
      <c r="AG22" s="32"/>
      <c r="AH22" s="32"/>
      <c r="AI22" s="45" t="s">
        <v>1128</v>
      </c>
      <c r="AJ22" s="32"/>
      <c r="AK22" s="56"/>
      <c r="AL22" s="3">
        <v>0</v>
      </c>
      <c r="AV22" s="132"/>
      <c r="AW22" s="133"/>
      <c r="AX22" s="133"/>
      <c r="AY22" s="133"/>
      <c r="AZ22" s="133"/>
      <c r="BA22" s="133"/>
      <c r="BB22" s="133"/>
      <c r="BC22" s="133"/>
      <c r="BD22" s="133"/>
      <c r="BE22" s="133"/>
      <c r="BF22" s="134"/>
    </row>
    <row r="23" spans="1:5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1" t="s">
        <v>958</v>
      </c>
      <c r="R23" s="32"/>
      <c r="S23" s="31">
        <v>0</v>
      </c>
      <c r="T23" s="31">
        <f t="shared" si="7"/>
        <v>-1</v>
      </c>
      <c r="U23" s="32"/>
      <c r="V23" s="32" t="s">
        <v>378</v>
      </c>
      <c r="W23" s="32"/>
      <c r="X23" s="32"/>
      <c r="Y23" s="32" t="str">
        <f t="shared" si="3"/>
        <v/>
      </c>
      <c r="Z23" s="56"/>
      <c r="AA23" s="15">
        <v>1</v>
      </c>
      <c r="AB23" s="64">
        <v>1</v>
      </c>
      <c r="AC23" s="32"/>
      <c r="AD23" s="32"/>
      <c r="AE23" s="32"/>
      <c r="AF23" s="32" t="s">
        <v>364</v>
      </c>
      <c r="AG23" s="32"/>
      <c r="AH23" s="32"/>
      <c r="AI23" s="45" t="s">
        <v>638</v>
      </c>
      <c r="AJ23" s="32"/>
      <c r="AK23" s="56"/>
      <c r="AL23" s="3">
        <v>0</v>
      </c>
      <c r="AV23" s="132"/>
      <c r="AW23" s="133"/>
      <c r="AX23" s="133"/>
      <c r="AY23" s="133"/>
      <c r="AZ23" s="133"/>
      <c r="BA23" s="133"/>
      <c r="BB23" s="133"/>
      <c r="BC23" s="133"/>
      <c r="BD23" s="133"/>
      <c r="BE23" s="133"/>
      <c r="BF23" s="134"/>
    </row>
    <row r="24" spans="1:5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1" t="s">
        <v>958</v>
      </c>
      <c r="R24" s="32"/>
      <c r="S24" s="31">
        <v>0</v>
      </c>
      <c r="T24" s="31">
        <f t="shared" si="7"/>
        <v>-1</v>
      </c>
      <c r="U24" s="32"/>
      <c r="V24" s="32" t="s">
        <v>382</v>
      </c>
      <c r="W24" s="32"/>
      <c r="X24" s="32"/>
      <c r="Y24" s="32" t="str">
        <f t="shared" si="3"/>
        <v/>
      </c>
      <c r="Z24" s="56"/>
      <c r="AA24" s="15">
        <v>1</v>
      </c>
      <c r="AB24" s="64">
        <v>1</v>
      </c>
      <c r="AC24" s="32"/>
      <c r="AD24" s="32"/>
      <c r="AE24" s="32"/>
      <c r="AF24" s="32" t="s">
        <v>366</v>
      </c>
      <c r="AG24" s="32"/>
      <c r="AH24" s="32"/>
      <c r="AI24" s="45" t="s">
        <v>638</v>
      </c>
      <c r="AJ24" s="32"/>
      <c r="AK24" s="56"/>
      <c r="AL24" s="3">
        <v>0</v>
      </c>
      <c r="AV24" s="132"/>
      <c r="AW24" s="133"/>
      <c r="AX24" s="133"/>
      <c r="AY24" s="133"/>
      <c r="AZ24" s="133"/>
      <c r="BA24" s="133"/>
      <c r="BB24" s="133"/>
      <c r="BC24" s="133"/>
      <c r="BD24" s="133"/>
      <c r="BE24" s="133"/>
      <c r="BF24" s="134"/>
    </row>
    <row r="25" spans="1:5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1">
        <v>0</v>
      </c>
      <c r="R25" s="32"/>
      <c r="S25" s="31">
        <v>0</v>
      </c>
      <c r="T25" s="31">
        <f t="shared" si="7"/>
        <v>-1</v>
      </c>
      <c r="U25" s="32"/>
      <c r="V25" s="32" t="s">
        <v>370</v>
      </c>
      <c r="W25" s="32"/>
      <c r="X25" s="32"/>
      <c r="Y25" s="32" t="str">
        <f t="shared" si="3"/>
        <v/>
      </c>
      <c r="Z25" s="56"/>
      <c r="AA25" s="15">
        <v>1</v>
      </c>
      <c r="AB25" s="64">
        <v>1</v>
      </c>
      <c r="AC25" s="32"/>
      <c r="AD25" s="32"/>
      <c r="AE25" s="32"/>
      <c r="AF25" s="32" t="s">
        <v>368</v>
      </c>
      <c r="AG25" s="32"/>
      <c r="AH25" s="32"/>
      <c r="AI25" s="45" t="s">
        <v>638</v>
      </c>
      <c r="AJ25" s="32"/>
      <c r="AK25" s="56"/>
      <c r="AL25" s="3">
        <v>0</v>
      </c>
      <c r="AV25" s="132"/>
      <c r="AW25" s="133"/>
      <c r="AX25" s="133"/>
      <c r="AY25" s="133"/>
      <c r="AZ25" s="133"/>
      <c r="BA25" s="133"/>
      <c r="BB25" s="133"/>
      <c r="BC25" s="133"/>
      <c r="BD25" s="133"/>
      <c r="BE25" s="133"/>
      <c r="BF25" s="134"/>
    </row>
    <row r="26" spans="1:58">
      <c r="A26" s="3">
        <v>0</v>
      </c>
      <c r="B26" s="31">
        <v>23</v>
      </c>
      <c r="C26" s="31">
        <f t="shared" si="8"/>
        <v>23</v>
      </c>
      <c r="D26" s="31">
        <f t="shared" si="5"/>
        <v>3</v>
      </c>
      <c r="E26" s="32" t="str">
        <f>CONCATENATE("dig_dir&lt;",B26,"&gt;")</f>
        <v>dig_dir&lt;23&gt;</v>
      </c>
      <c r="F26" s="31">
        <v>0</v>
      </c>
      <c r="G26" s="31"/>
      <c r="H26" s="31">
        <f t="shared" si="1"/>
        <v>0</v>
      </c>
      <c r="I26" s="31">
        <f t="shared" si="6"/>
        <v>11</v>
      </c>
      <c r="J26" s="32"/>
      <c r="K26" s="32" t="s">
        <v>370</v>
      </c>
      <c r="L26" s="32"/>
      <c r="M26" s="32"/>
      <c r="N26" s="32" t="str">
        <f t="shared" si="2"/>
        <v/>
      </c>
      <c r="O26" s="32"/>
      <c r="P26" s="15">
        <v>0</v>
      </c>
      <c r="Q26" s="31" t="s">
        <v>958</v>
      </c>
      <c r="R26" s="32"/>
      <c r="S26" s="31">
        <v>0</v>
      </c>
      <c r="T26" s="31">
        <f t="shared" si="7"/>
        <v>-1</v>
      </c>
      <c r="U26" s="32"/>
      <c r="V26" s="32"/>
      <c r="W26" s="32"/>
      <c r="X26" s="32" t="s">
        <v>1006</v>
      </c>
      <c r="Y26" s="32" t="str">
        <f t="shared" si="3"/>
        <v/>
      </c>
      <c r="Z26" s="32"/>
      <c r="AA26" s="47">
        <v>1</v>
      </c>
      <c r="AB26" s="66">
        <v>1</v>
      </c>
      <c r="AC26" s="32"/>
      <c r="AD26" s="32"/>
      <c r="AE26" s="32"/>
      <c r="AF26" s="32" t="s">
        <v>374</v>
      </c>
      <c r="AG26" s="32"/>
      <c r="AH26" s="32"/>
      <c r="AI26" s="45" t="s">
        <v>638</v>
      </c>
      <c r="AJ26" s="32"/>
      <c r="AK26" s="56"/>
      <c r="AL26" s="3">
        <v>0</v>
      </c>
      <c r="AV26" s="132"/>
      <c r="AW26" s="133"/>
      <c r="AX26" s="133"/>
      <c r="AY26" s="133"/>
      <c r="AZ26" s="133"/>
      <c r="BA26" s="133"/>
      <c r="BB26" s="133"/>
      <c r="BC26" s="133"/>
      <c r="BD26" s="133"/>
      <c r="BE26" s="133"/>
      <c r="BF26" s="134"/>
    </row>
    <row r="27" spans="1:58">
      <c r="B27" s="31">
        <v>24</v>
      </c>
      <c r="C27" s="31">
        <f t="shared" ref="C27:C32" si="9">B27</f>
        <v>24</v>
      </c>
      <c r="D27" s="31">
        <f t="shared" ref="D27:D32" si="10">FLOOR(C27/6,1)</f>
        <v>4</v>
      </c>
      <c r="E27" s="32" t="str">
        <f t="shared" ref="E27:E32" si="11">CONCATENATE("dig_dir&lt;",B27,"&gt;")</f>
        <v>dig_dir&lt;24&gt;</v>
      </c>
      <c r="F27" s="31"/>
      <c r="G27" s="31"/>
      <c r="H27" s="31"/>
      <c r="I27" s="31"/>
      <c r="J27" s="32"/>
      <c r="K27" s="32"/>
      <c r="L27" s="32"/>
      <c r="M27" s="32"/>
      <c r="N27" s="32"/>
      <c r="O27" s="32"/>
      <c r="R27" s="32"/>
      <c r="S27" s="31"/>
      <c r="T27" s="31"/>
      <c r="U27" s="32"/>
      <c r="V27" s="32"/>
      <c r="W27" s="32"/>
      <c r="X27" s="32"/>
      <c r="Y27" s="32"/>
      <c r="Z27" s="32"/>
      <c r="AA27" s="15">
        <v>1</v>
      </c>
      <c r="AB27" s="64">
        <v>1</v>
      </c>
      <c r="AC27" s="32"/>
      <c r="AD27" s="32"/>
      <c r="AE27" s="32"/>
      <c r="AF27" s="32" t="s">
        <v>384</v>
      </c>
      <c r="AG27" s="32"/>
      <c r="AH27" s="32"/>
      <c r="AI27" s="45" t="s">
        <v>638</v>
      </c>
      <c r="AJ27" s="32"/>
      <c r="AK27" s="56"/>
      <c r="AL27" s="3">
        <v>0</v>
      </c>
      <c r="AV27" s="132"/>
      <c r="AW27" s="133"/>
      <c r="AX27" s="133"/>
      <c r="AY27" s="133"/>
      <c r="AZ27" s="133"/>
      <c r="BA27" s="133"/>
      <c r="BB27" s="133"/>
      <c r="BC27" s="133"/>
      <c r="BD27" s="133"/>
      <c r="BE27" s="133"/>
      <c r="BF27" s="134"/>
    </row>
    <row r="28" spans="1:58">
      <c r="B28" s="31">
        <v>25</v>
      </c>
      <c r="C28" s="31">
        <f t="shared" si="9"/>
        <v>25</v>
      </c>
      <c r="D28" s="31">
        <f t="shared" si="10"/>
        <v>4</v>
      </c>
      <c r="E28" s="32" t="str">
        <f t="shared" si="11"/>
        <v>dig_dir&lt;25&gt;</v>
      </c>
      <c r="F28" s="31"/>
      <c r="G28" s="31"/>
      <c r="H28" s="31"/>
      <c r="I28" s="31"/>
      <c r="J28" s="32"/>
      <c r="K28" s="32"/>
      <c r="L28" s="32"/>
      <c r="M28" s="32"/>
      <c r="N28" s="32"/>
      <c r="O28" s="32"/>
      <c r="R28" s="32"/>
      <c r="S28" s="31"/>
      <c r="T28" s="31"/>
      <c r="U28" s="32"/>
      <c r="V28" s="32"/>
      <c r="W28" s="32"/>
      <c r="X28" s="32"/>
      <c r="Y28" s="32"/>
      <c r="Z28" s="32"/>
      <c r="AA28" s="15">
        <v>0</v>
      </c>
      <c r="AB28" s="31" t="s">
        <v>958</v>
      </c>
      <c r="AC28" s="32"/>
      <c r="AD28" s="32"/>
      <c r="AE28" s="32"/>
      <c r="AF28" s="32"/>
      <c r="AG28" s="32"/>
      <c r="AH28" s="32"/>
      <c r="AI28" s="32" t="s">
        <v>1006</v>
      </c>
      <c r="AJ28" s="32"/>
      <c r="AK28" s="56"/>
      <c r="AL28" s="3">
        <v>0</v>
      </c>
      <c r="AV28" s="132"/>
      <c r="AW28" s="133"/>
      <c r="AX28" s="133"/>
      <c r="AY28" s="133"/>
      <c r="AZ28" s="133"/>
      <c r="BA28" s="133"/>
      <c r="BB28" s="133"/>
      <c r="BC28" s="133"/>
      <c r="BD28" s="133"/>
      <c r="BE28" s="133"/>
      <c r="BF28" s="134"/>
    </row>
    <row r="29" spans="1:58">
      <c r="B29" s="31">
        <v>26</v>
      </c>
      <c r="C29" s="31">
        <f t="shared" si="9"/>
        <v>26</v>
      </c>
      <c r="D29" s="31">
        <f t="shared" si="10"/>
        <v>4</v>
      </c>
      <c r="E29" s="32" t="str">
        <f t="shared" si="11"/>
        <v>dig_dir&lt;26&gt;</v>
      </c>
      <c r="F29" s="31"/>
      <c r="G29" s="31"/>
      <c r="H29" s="31"/>
      <c r="I29" s="31"/>
      <c r="J29" s="32"/>
      <c r="K29" s="32"/>
      <c r="L29" s="32"/>
      <c r="M29" s="32"/>
      <c r="N29" s="32"/>
      <c r="O29" s="32"/>
      <c r="R29" s="32"/>
      <c r="S29" s="31"/>
      <c r="T29" s="31"/>
      <c r="U29" s="32"/>
      <c r="V29" s="32"/>
      <c r="W29" s="32"/>
      <c r="X29" s="32"/>
      <c r="Y29" s="32"/>
      <c r="Z29" s="32"/>
      <c r="AA29" s="15">
        <v>0</v>
      </c>
      <c r="AB29" s="31" t="s">
        <v>958</v>
      </c>
      <c r="AC29" s="32"/>
      <c r="AD29" s="32"/>
      <c r="AE29" s="32"/>
      <c r="AF29" s="32"/>
      <c r="AG29" s="32"/>
      <c r="AH29" s="32"/>
      <c r="AI29" s="32" t="s">
        <v>1006</v>
      </c>
      <c r="AJ29" s="32"/>
      <c r="AK29" s="56"/>
      <c r="AL29" s="3">
        <v>0</v>
      </c>
      <c r="AV29" s="132"/>
      <c r="AW29" s="133"/>
      <c r="AX29" s="133"/>
      <c r="AY29" s="133"/>
      <c r="AZ29" s="133"/>
      <c r="BA29" s="133"/>
      <c r="BB29" s="133"/>
      <c r="BC29" s="133"/>
      <c r="BD29" s="133"/>
      <c r="BE29" s="133"/>
      <c r="BF29" s="134"/>
    </row>
    <row r="30" spans="1:58">
      <c r="B30" s="31">
        <v>27</v>
      </c>
      <c r="C30" s="31">
        <f t="shared" si="9"/>
        <v>27</v>
      </c>
      <c r="D30" s="31">
        <f t="shared" si="10"/>
        <v>4</v>
      </c>
      <c r="E30" s="32" t="str">
        <f t="shared" si="11"/>
        <v>dig_dir&lt;27&gt;</v>
      </c>
      <c r="F30" s="31"/>
      <c r="G30" s="31"/>
      <c r="H30" s="31"/>
      <c r="I30" s="31"/>
      <c r="J30" s="32"/>
      <c r="K30" s="32"/>
      <c r="L30" s="32"/>
      <c r="M30" s="32"/>
      <c r="N30" s="32"/>
      <c r="O30" s="32"/>
      <c r="R30" s="32"/>
      <c r="S30" s="31"/>
      <c r="T30" s="31"/>
      <c r="U30" s="32"/>
      <c r="V30" s="32"/>
      <c r="W30" s="32"/>
      <c r="X30" s="32"/>
      <c r="Y30" s="32"/>
      <c r="Z30" s="32"/>
      <c r="AA30" s="47">
        <v>0</v>
      </c>
      <c r="AB30" s="48" t="s">
        <v>958</v>
      </c>
      <c r="AC30" s="32"/>
      <c r="AD30" s="32"/>
      <c r="AE30" s="32"/>
      <c r="AF30" s="32"/>
      <c r="AG30" s="32"/>
      <c r="AH30" s="32"/>
      <c r="AI30" s="32" t="s">
        <v>1006</v>
      </c>
      <c r="AJ30" s="32"/>
      <c r="AK30" s="56"/>
      <c r="AL30" s="3">
        <v>0</v>
      </c>
      <c r="AV30" s="132"/>
      <c r="AW30" s="133"/>
      <c r="AX30" s="133"/>
      <c r="AY30" s="133"/>
      <c r="AZ30" s="133"/>
      <c r="BA30" s="133"/>
      <c r="BB30" s="133"/>
      <c r="BC30" s="133"/>
      <c r="BD30" s="133"/>
      <c r="BE30" s="133"/>
      <c r="BF30" s="134"/>
    </row>
    <row r="31" spans="1:58">
      <c r="B31" s="31">
        <v>28</v>
      </c>
      <c r="C31" s="31">
        <f t="shared" si="9"/>
        <v>28</v>
      </c>
      <c r="D31" s="31">
        <f t="shared" si="10"/>
        <v>4</v>
      </c>
      <c r="E31" s="32" t="str">
        <f t="shared" si="11"/>
        <v>dig_dir&lt;28&gt;</v>
      </c>
      <c r="F31" s="31"/>
      <c r="G31" s="31"/>
      <c r="H31" s="31"/>
      <c r="I31" s="31"/>
      <c r="J31" s="32"/>
      <c r="K31" s="32"/>
      <c r="L31" s="32"/>
      <c r="M31" s="32"/>
      <c r="N31" s="32"/>
      <c r="O31" s="32"/>
      <c r="R31" s="32"/>
      <c r="S31" s="31"/>
      <c r="T31" s="31"/>
      <c r="U31" s="32"/>
      <c r="V31" s="32"/>
      <c r="W31" s="32"/>
      <c r="X31" s="32"/>
      <c r="Y31" s="32"/>
      <c r="Z31" s="32"/>
      <c r="AA31" s="15">
        <v>0</v>
      </c>
      <c r="AB31" s="64" t="s">
        <v>958</v>
      </c>
      <c r="AC31" s="32"/>
      <c r="AD31" s="32"/>
      <c r="AE31" s="32"/>
      <c r="AF31" s="32"/>
      <c r="AG31" s="32"/>
      <c r="AH31" s="32"/>
      <c r="AI31" s="32" t="s">
        <v>1006</v>
      </c>
      <c r="AJ31" s="32"/>
      <c r="AK31" s="56"/>
      <c r="AL31" s="3">
        <v>0</v>
      </c>
      <c r="AV31" s="132"/>
      <c r="AW31" s="133"/>
      <c r="AX31" s="133"/>
      <c r="AY31" s="133"/>
      <c r="AZ31" s="133"/>
      <c r="BA31" s="133"/>
      <c r="BB31" s="133"/>
      <c r="BC31" s="133"/>
      <c r="BD31" s="133"/>
      <c r="BE31" s="133"/>
      <c r="BF31" s="134"/>
    </row>
    <row r="32" spans="1:58">
      <c r="B32" s="48">
        <v>29</v>
      </c>
      <c r="C32" s="48">
        <f t="shared" si="9"/>
        <v>29</v>
      </c>
      <c r="D32" s="48">
        <f t="shared" si="10"/>
        <v>4</v>
      </c>
      <c r="E32" s="19" t="str">
        <f t="shared" si="11"/>
        <v>dig_dir&lt;29&gt;</v>
      </c>
      <c r="F32" s="48"/>
      <c r="G32" s="48"/>
      <c r="H32" s="48"/>
      <c r="I32" s="48"/>
      <c r="J32" s="19"/>
      <c r="K32" s="19"/>
      <c r="L32" s="19"/>
      <c r="M32" s="19"/>
      <c r="N32" s="19"/>
      <c r="O32" s="19"/>
      <c r="P32" s="47"/>
      <c r="Q32" s="48"/>
      <c r="R32" s="19"/>
      <c r="S32" s="48"/>
      <c r="T32" s="48"/>
      <c r="U32" s="19"/>
      <c r="V32" s="19"/>
      <c r="W32" s="19"/>
      <c r="X32" s="19"/>
      <c r="Y32" s="19"/>
      <c r="Z32" s="57"/>
      <c r="AA32" s="47">
        <v>0</v>
      </c>
      <c r="AB32" s="48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7"/>
      <c r="AL32" s="47">
        <v>0</v>
      </c>
      <c r="AM32" s="48"/>
      <c r="AN32" s="19"/>
      <c r="AO32" s="19"/>
      <c r="AP32" s="19"/>
      <c r="AQ32" s="19"/>
      <c r="AR32" s="19"/>
      <c r="AS32" s="19"/>
      <c r="AT32" s="19"/>
      <c r="AU32" s="19"/>
      <c r="AV32" s="135"/>
      <c r="AW32" s="136"/>
      <c r="AX32" s="136"/>
      <c r="AY32" s="136"/>
      <c r="AZ32" s="136"/>
      <c r="BA32" s="136"/>
      <c r="BB32" s="136"/>
      <c r="BC32" s="136"/>
      <c r="BD32" s="136"/>
      <c r="BE32" s="136"/>
      <c r="BF32" s="137"/>
    </row>
    <row r="33" spans="1:58" ht="15.75" thickBot="1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1">
        <v>0</v>
      </c>
      <c r="R33" s="31">
        <f>FLOOR($B33/2,1)</f>
        <v>0</v>
      </c>
      <c r="S33" s="31">
        <f t="shared" ref="S33:S72" si="14">IF(AND(ISBLANK(U33), ISBLANK(V33)),1,0)</f>
        <v>0</v>
      </c>
      <c r="T33" s="31">
        <f>T26+S33</f>
        <v>-1</v>
      </c>
      <c r="U33" s="32" t="str">
        <f>CONCATENATE("Cmd_",$R33,"_On")</f>
        <v>Cmd_0_On</v>
      </c>
      <c r="V33" s="32"/>
      <c r="W33" s="32"/>
      <c r="X33" s="32" t="s">
        <v>1007</v>
      </c>
      <c r="Y33" s="32" t="str">
        <f t="shared" si="3"/>
        <v/>
      </c>
      <c r="Z33" s="56"/>
      <c r="AA33" s="15">
        <v>1</v>
      </c>
      <c r="AB33" s="31">
        <v>0</v>
      </c>
      <c r="AC33" s="31">
        <f>FLOOR($B33/2,1)</f>
        <v>0</v>
      </c>
      <c r="AD33" s="31">
        <f t="shared" ref="AD33:AD96" si="15">IF(AND(ISBLANK(AF33), ISBLANK(AG33)),1,0)</f>
        <v>0</v>
      </c>
      <c r="AE33" s="31">
        <v>-1</v>
      </c>
      <c r="AF33" s="32" t="str">
        <f>CONCATENATE("Cmd_",AC33,"_On")</f>
        <v>Cmd_0_On</v>
      </c>
      <c r="AG33" s="32"/>
      <c r="AH33" s="32"/>
      <c r="AI33" s="6" t="s">
        <v>1095</v>
      </c>
      <c r="AJ33" s="6"/>
      <c r="AK33" s="56"/>
      <c r="AL33" s="3">
        <v>1</v>
      </c>
      <c r="AM33" s="3">
        <v>0</v>
      </c>
      <c r="AN33">
        <v>0</v>
      </c>
      <c r="AO33">
        <v>0</v>
      </c>
      <c r="AQ33" t="str">
        <f>CONCATENATE("CMD_",AN33,"_ON")</f>
        <v>CMD_0_ON</v>
      </c>
      <c r="AR33" s="64"/>
      <c r="AS33" s="76" t="s">
        <v>1321</v>
      </c>
      <c r="AV33" s="15">
        <v>1</v>
      </c>
      <c r="AW33" s="31">
        <v>0</v>
      </c>
      <c r="AX33" s="31">
        <f>FLOOR($B33/2,1)</f>
        <v>0</v>
      </c>
      <c r="AY33" s="31">
        <f t="shared" ref="AY33:AY96" si="16">IF(AND(ISBLANK(BA33), ISBLANK(BB33)),1,0)</f>
        <v>0</v>
      </c>
      <c r="AZ33" s="31">
        <v>-1</v>
      </c>
      <c r="BA33" s="32" t="str">
        <f>CONCATENATE("Cmd_",AX33,"_On")</f>
        <v>Cmd_0_On</v>
      </c>
      <c r="BB33" s="32"/>
      <c r="BC33" s="32"/>
      <c r="BD33" s="105" t="s">
        <v>1433</v>
      </c>
      <c r="BE33" s="6"/>
      <c r="BF33" s="56"/>
    </row>
    <row r="34" spans="1:58" ht="15.75" thickBot="1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7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1">
        <v>0</v>
      </c>
      <c r="R34" s="31">
        <f t="shared" ref="R34:R96" si="18">FLOOR($B34/2,1)</f>
        <v>0</v>
      </c>
      <c r="S34" s="31">
        <f t="shared" si="14"/>
        <v>0</v>
      </c>
      <c r="T34" s="31">
        <f t="shared" si="7"/>
        <v>-1</v>
      </c>
      <c r="U34" s="32" t="str">
        <f>CONCATENATE("Cmd_",$R34,"_Off")</f>
        <v>Cmd_0_Off</v>
      </c>
      <c r="V34" s="32"/>
      <c r="W34" s="32"/>
      <c r="X34" s="32" t="s">
        <v>1007</v>
      </c>
      <c r="Y34" s="32" t="str">
        <f t="shared" si="3"/>
        <v/>
      </c>
      <c r="Z34" s="56"/>
      <c r="AA34" s="15">
        <v>1</v>
      </c>
      <c r="AB34" s="31">
        <v>0</v>
      </c>
      <c r="AC34" s="31">
        <f t="shared" ref="AC34:AC99" si="19">FLOOR($B34/2,1)</f>
        <v>0</v>
      </c>
      <c r="AD34" s="31">
        <f t="shared" si="15"/>
        <v>0</v>
      </c>
      <c r="AE34" s="31">
        <f t="shared" ref="AE34:AE96" si="20">AE33+AD34</f>
        <v>-1</v>
      </c>
      <c r="AF34" s="32" t="str">
        <f>CONCATENATE("Cmd_",AC34,"_Off")</f>
        <v>Cmd_0_Off</v>
      </c>
      <c r="AG34" s="32"/>
      <c r="AH34" s="32"/>
      <c r="AI34" s="6" t="s">
        <v>1095</v>
      </c>
      <c r="AJ34" s="6"/>
      <c r="AK34" s="56"/>
      <c r="AL34" s="3">
        <v>1</v>
      </c>
      <c r="AM34" s="3">
        <v>0</v>
      </c>
      <c r="AN34">
        <v>0</v>
      </c>
      <c r="AO34">
        <v>0</v>
      </c>
      <c r="AQ34" t="str">
        <f>CONCATENATE("CMD_",AN34,"_OFF")</f>
        <v>CMD_0_OFF</v>
      </c>
      <c r="AR34" s="64"/>
      <c r="AS34" s="74" t="s">
        <v>1322</v>
      </c>
      <c r="AV34" s="15">
        <v>1</v>
      </c>
      <c r="AW34" s="31">
        <v>0</v>
      </c>
      <c r="AX34" s="31">
        <f t="shared" ref="AX34:AX99" si="21">FLOOR($B34/2,1)</f>
        <v>0</v>
      </c>
      <c r="AY34" s="31">
        <f t="shared" si="16"/>
        <v>0</v>
      </c>
      <c r="AZ34" s="31">
        <f t="shared" ref="AZ34:AZ97" si="22">AZ33+AY34</f>
        <v>-1</v>
      </c>
      <c r="BA34" s="32" t="str">
        <f>CONCATENATE("Cmd_",AX34,"_Off")</f>
        <v>Cmd_0_Off</v>
      </c>
      <c r="BB34" s="32"/>
      <c r="BC34" s="32"/>
      <c r="BD34" s="105" t="s">
        <v>1433</v>
      </c>
      <c r="BE34" s="6"/>
      <c r="BF34" s="56"/>
    </row>
    <row r="35" spans="1:58" ht="15.75" thickBot="1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7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1">
        <v>0</v>
      </c>
      <c r="R35" s="31">
        <f t="shared" si="18"/>
        <v>1</v>
      </c>
      <c r="S35" s="31">
        <f t="shared" si="14"/>
        <v>0</v>
      </c>
      <c r="T35" s="31">
        <f t="shared" si="7"/>
        <v>-1</v>
      </c>
      <c r="U35" s="32" t="str">
        <f t="shared" ref="U35" si="23">CONCATENATE("Cmd_",$R35,"_On")</f>
        <v>Cmd_1_On</v>
      </c>
      <c r="V35" s="32"/>
      <c r="W35" s="32"/>
      <c r="X35" s="32" t="s">
        <v>1008</v>
      </c>
      <c r="Y35" s="32" t="str">
        <f t="shared" si="3"/>
        <v/>
      </c>
      <c r="Z35" s="56"/>
      <c r="AA35" s="15">
        <v>1</v>
      </c>
      <c r="AB35" s="31">
        <v>0</v>
      </c>
      <c r="AC35" s="31">
        <f t="shared" si="19"/>
        <v>1</v>
      </c>
      <c r="AD35" s="31">
        <f t="shared" si="15"/>
        <v>0</v>
      </c>
      <c r="AE35" s="31">
        <f t="shared" si="20"/>
        <v>-1</v>
      </c>
      <c r="AF35" s="32" t="str">
        <f>CONCATENATE("Cmd_",AC35,"_On")</f>
        <v>Cmd_1_On</v>
      </c>
      <c r="AG35" s="32"/>
      <c r="AH35" s="32"/>
      <c r="AI35" s="6" t="s">
        <v>1096</v>
      </c>
      <c r="AJ35" s="6"/>
      <c r="AK35" s="56"/>
      <c r="AL35" s="3">
        <v>1</v>
      </c>
      <c r="AM35" s="3">
        <v>0</v>
      </c>
      <c r="AN35">
        <f>AN33+1</f>
        <v>1</v>
      </c>
      <c r="AO35">
        <v>0</v>
      </c>
      <c r="AQ35" t="str">
        <f>CONCATENATE("CMD_",AN35,"_ON")</f>
        <v>CMD_1_ON</v>
      </c>
      <c r="AR35" s="64"/>
      <c r="AS35" s="74" t="s">
        <v>1319</v>
      </c>
      <c r="AV35" s="15">
        <v>1</v>
      </c>
      <c r="AW35" s="31">
        <v>0</v>
      </c>
      <c r="AX35" s="31">
        <f t="shared" si="21"/>
        <v>1</v>
      </c>
      <c r="AY35" s="31">
        <f t="shared" si="16"/>
        <v>0</v>
      </c>
      <c r="AZ35" s="31">
        <f t="shared" si="22"/>
        <v>-1</v>
      </c>
      <c r="BA35" s="32" t="str">
        <f>CONCATENATE("Cmd_",AX35,"_On")</f>
        <v>Cmd_1_On</v>
      </c>
      <c r="BB35" s="32"/>
      <c r="BC35" s="32"/>
      <c r="BD35" s="105" t="s">
        <v>1434</v>
      </c>
      <c r="BE35" s="6"/>
      <c r="BF35" s="56"/>
    </row>
    <row r="36" spans="1:58" ht="15.75" thickBot="1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7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1">
        <v>0</v>
      </c>
      <c r="R36" s="31">
        <f t="shared" si="18"/>
        <v>1</v>
      </c>
      <c r="S36" s="31">
        <f t="shared" si="14"/>
        <v>0</v>
      </c>
      <c r="T36" s="31">
        <f t="shared" si="7"/>
        <v>-1</v>
      </c>
      <c r="U36" s="32" t="str">
        <f t="shared" ref="U36" si="24">CONCATENATE("Cmd_",$R36,"_Off")</f>
        <v>Cmd_1_Off</v>
      </c>
      <c r="V36" s="32"/>
      <c r="W36" s="32"/>
      <c r="X36" s="32" t="s">
        <v>1008</v>
      </c>
      <c r="Y36" s="32" t="str">
        <f t="shared" si="3"/>
        <v/>
      </c>
      <c r="Z36" s="56"/>
      <c r="AA36" s="15">
        <v>1</v>
      </c>
      <c r="AB36" s="31">
        <v>0</v>
      </c>
      <c r="AC36" s="31">
        <f t="shared" si="19"/>
        <v>1</v>
      </c>
      <c r="AD36" s="31">
        <f t="shared" si="15"/>
        <v>0</v>
      </c>
      <c r="AE36" s="31">
        <f t="shared" si="20"/>
        <v>-1</v>
      </c>
      <c r="AF36" s="32" t="str">
        <f>CONCATENATE("Cmd_",AC36,"_Off")</f>
        <v>Cmd_1_Off</v>
      </c>
      <c r="AG36" s="32"/>
      <c r="AH36" s="32"/>
      <c r="AI36" s="6" t="s">
        <v>1096</v>
      </c>
      <c r="AJ36" s="6"/>
      <c r="AK36" s="56"/>
      <c r="AL36" s="3">
        <v>1</v>
      </c>
      <c r="AM36" s="3">
        <v>0</v>
      </c>
      <c r="AN36">
        <f t="shared" ref="AN36:AN56" si="25">AN34+1</f>
        <v>1</v>
      </c>
      <c r="AO36">
        <v>0</v>
      </c>
      <c r="AQ36" t="str">
        <f>CONCATENATE("CMD_",AN36,"_OFF")</f>
        <v>CMD_1_OFF</v>
      </c>
      <c r="AR36" s="64"/>
      <c r="AS36" s="74" t="s">
        <v>1320</v>
      </c>
      <c r="AV36" s="15">
        <v>1</v>
      </c>
      <c r="AW36" s="31">
        <v>0</v>
      </c>
      <c r="AX36" s="31">
        <f t="shared" si="21"/>
        <v>1</v>
      </c>
      <c r="AY36" s="31">
        <f t="shared" si="16"/>
        <v>0</v>
      </c>
      <c r="AZ36" s="31">
        <f t="shared" si="22"/>
        <v>-1</v>
      </c>
      <c r="BA36" s="32" t="str">
        <f>CONCATENATE("Cmd_",AX36,"_Off")</f>
        <v>Cmd_1_Off</v>
      </c>
      <c r="BB36" s="32"/>
      <c r="BC36" s="32"/>
      <c r="BD36" s="105" t="s">
        <v>1434</v>
      </c>
      <c r="BE36" s="6"/>
      <c r="BF36" s="56"/>
    </row>
    <row r="37" spans="1:58" ht="15.75" thickBot="1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7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1">
        <v>0</v>
      </c>
      <c r="R37" s="31">
        <f t="shared" si="18"/>
        <v>2</v>
      </c>
      <c r="S37" s="31">
        <f t="shared" si="14"/>
        <v>0</v>
      </c>
      <c r="T37" s="31">
        <f t="shared" si="7"/>
        <v>-1</v>
      </c>
      <c r="U37" s="32" t="str">
        <f t="shared" ref="U37" si="26">CONCATENATE("Cmd_",$R37,"_On")</f>
        <v>Cmd_2_On</v>
      </c>
      <c r="V37" s="32"/>
      <c r="W37" s="32"/>
      <c r="X37" s="32" t="s">
        <v>1009</v>
      </c>
      <c r="Y37" s="32" t="str">
        <f t="shared" si="3"/>
        <v/>
      </c>
      <c r="Z37" s="56"/>
      <c r="AA37" s="15">
        <v>1</v>
      </c>
      <c r="AB37" s="31">
        <v>0</v>
      </c>
      <c r="AC37" s="31">
        <f t="shared" si="19"/>
        <v>2</v>
      </c>
      <c r="AD37" s="31">
        <f t="shared" si="15"/>
        <v>0</v>
      </c>
      <c r="AE37" s="31">
        <f t="shared" si="20"/>
        <v>-1</v>
      </c>
      <c r="AF37" s="32" t="str">
        <f t="shared" ref="AF37" si="27">CONCATENATE("Cmd_",AC37,"_On")</f>
        <v>Cmd_2_On</v>
      </c>
      <c r="AG37" s="32"/>
      <c r="AH37" s="32"/>
      <c r="AI37" s="6" t="s">
        <v>1097</v>
      </c>
      <c r="AJ37" s="6"/>
      <c r="AK37" s="56"/>
      <c r="AL37" s="3">
        <v>1</v>
      </c>
      <c r="AM37" s="3">
        <v>0</v>
      </c>
      <c r="AN37">
        <f t="shared" si="25"/>
        <v>2</v>
      </c>
      <c r="AO37">
        <v>0</v>
      </c>
      <c r="AQ37" t="str">
        <f>CONCATENATE("CMD_",AN37,"_ON")</f>
        <v>CMD_2_ON</v>
      </c>
      <c r="AR37" s="64"/>
      <c r="AS37" s="74" t="s">
        <v>1317</v>
      </c>
      <c r="AV37" s="15">
        <v>1</v>
      </c>
      <c r="AW37" s="31">
        <v>0</v>
      </c>
      <c r="AX37" s="31">
        <f t="shared" si="21"/>
        <v>2</v>
      </c>
      <c r="AY37" s="31">
        <f t="shared" si="16"/>
        <v>0</v>
      </c>
      <c r="AZ37" s="31">
        <f t="shared" si="22"/>
        <v>-1</v>
      </c>
      <c r="BA37" s="32" t="str">
        <f t="shared" ref="BA37" si="28">CONCATENATE("Cmd_",AX37,"_On")</f>
        <v>Cmd_2_On</v>
      </c>
      <c r="BB37" s="32"/>
      <c r="BC37" s="32"/>
      <c r="BD37" s="105" t="s">
        <v>1435</v>
      </c>
      <c r="BE37" s="6"/>
      <c r="BF37" s="56"/>
    </row>
    <row r="38" spans="1:58" ht="15.75" thickBot="1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7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1">
        <v>0</v>
      </c>
      <c r="R38" s="31">
        <f t="shared" si="18"/>
        <v>2</v>
      </c>
      <c r="S38" s="31">
        <f t="shared" si="14"/>
        <v>0</v>
      </c>
      <c r="T38" s="31">
        <f t="shared" si="7"/>
        <v>-1</v>
      </c>
      <c r="U38" s="32" t="str">
        <f t="shared" ref="U38" si="29">CONCATENATE("Cmd_",$R38,"_Off")</f>
        <v>Cmd_2_Off</v>
      </c>
      <c r="V38" s="32"/>
      <c r="W38" s="32"/>
      <c r="X38" s="32" t="s">
        <v>1009</v>
      </c>
      <c r="Y38" s="32" t="str">
        <f t="shared" si="3"/>
        <v/>
      </c>
      <c r="Z38" s="56"/>
      <c r="AA38" s="15">
        <v>1</v>
      </c>
      <c r="AB38" s="31">
        <v>0</v>
      </c>
      <c r="AC38" s="31">
        <f t="shared" si="19"/>
        <v>2</v>
      </c>
      <c r="AD38" s="31">
        <f t="shared" si="15"/>
        <v>0</v>
      </c>
      <c r="AE38" s="31">
        <f t="shared" si="20"/>
        <v>-1</v>
      </c>
      <c r="AF38" s="32" t="str">
        <f t="shared" ref="AF38" si="30">CONCATENATE("Cmd_",AC38,"_Off")</f>
        <v>Cmd_2_Off</v>
      </c>
      <c r="AG38" s="32"/>
      <c r="AH38" s="32"/>
      <c r="AI38" s="6" t="s">
        <v>1097</v>
      </c>
      <c r="AJ38" s="6"/>
      <c r="AK38" s="56"/>
      <c r="AL38" s="3">
        <v>1</v>
      </c>
      <c r="AM38" s="3">
        <v>0</v>
      </c>
      <c r="AN38">
        <f t="shared" si="25"/>
        <v>2</v>
      </c>
      <c r="AO38">
        <v>0</v>
      </c>
      <c r="AQ38" t="str">
        <f>CONCATENATE("CMD_",AN38,"_OFF")</f>
        <v>CMD_2_OFF</v>
      </c>
      <c r="AR38" s="64"/>
      <c r="AS38" s="74" t="s">
        <v>1318</v>
      </c>
      <c r="AV38" s="15">
        <v>1</v>
      </c>
      <c r="AW38" s="31">
        <v>0</v>
      </c>
      <c r="AX38" s="31">
        <f t="shared" si="21"/>
        <v>2</v>
      </c>
      <c r="AY38" s="31">
        <f t="shared" si="16"/>
        <v>0</v>
      </c>
      <c r="AZ38" s="31">
        <f t="shared" si="22"/>
        <v>-1</v>
      </c>
      <c r="BA38" s="32" t="str">
        <f t="shared" ref="BA38" si="31">CONCATENATE("Cmd_",AX38,"_Off")</f>
        <v>Cmd_2_Off</v>
      </c>
      <c r="BB38" s="32"/>
      <c r="BC38" s="32"/>
      <c r="BD38" s="105" t="s">
        <v>1435</v>
      </c>
      <c r="BE38" s="6"/>
      <c r="BF38" s="56"/>
    </row>
    <row r="39" spans="1:58" ht="15.75" thickBot="1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7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1">
        <v>0</v>
      </c>
      <c r="R39" s="31">
        <f t="shared" si="18"/>
        <v>3</v>
      </c>
      <c r="S39" s="31">
        <f t="shared" si="14"/>
        <v>0</v>
      </c>
      <c r="T39" s="31">
        <f t="shared" si="7"/>
        <v>-1</v>
      </c>
      <c r="U39" s="32" t="str">
        <f t="shared" ref="U39" si="32">CONCATENATE("Cmd_",$R39,"_On")</f>
        <v>Cmd_3_On</v>
      </c>
      <c r="V39" s="32"/>
      <c r="W39" s="32"/>
      <c r="X39" s="32" t="s">
        <v>1010</v>
      </c>
      <c r="Y39" s="32" t="str">
        <f t="shared" si="3"/>
        <v/>
      </c>
      <c r="Z39" s="56"/>
      <c r="AA39" s="15">
        <v>1</v>
      </c>
      <c r="AB39" s="31">
        <v>0</v>
      </c>
      <c r="AC39" s="31">
        <f t="shared" si="19"/>
        <v>3</v>
      </c>
      <c r="AD39" s="31">
        <f t="shared" si="15"/>
        <v>0</v>
      </c>
      <c r="AE39" s="31">
        <f t="shared" si="20"/>
        <v>-1</v>
      </c>
      <c r="AF39" s="32" t="str">
        <f t="shared" ref="AF39" si="33">CONCATENATE("Cmd_",AC39,"_On")</f>
        <v>Cmd_3_On</v>
      </c>
      <c r="AG39" s="32"/>
      <c r="AH39" s="32"/>
      <c r="AI39" s="6" t="s">
        <v>1098</v>
      </c>
      <c r="AJ39" s="6"/>
      <c r="AK39" s="56"/>
      <c r="AL39" s="3">
        <v>1</v>
      </c>
      <c r="AM39" s="3">
        <v>0</v>
      </c>
      <c r="AN39">
        <f t="shared" si="25"/>
        <v>3</v>
      </c>
      <c r="AO39">
        <v>0</v>
      </c>
      <c r="AQ39" t="str">
        <f>CONCATENATE("CMD_",AN39,"_ON")</f>
        <v>CMD_3_ON</v>
      </c>
      <c r="AR39" s="64"/>
      <c r="AS39" s="74" t="s">
        <v>1315</v>
      </c>
      <c r="AV39" s="15">
        <v>1</v>
      </c>
      <c r="AW39" s="31">
        <v>0</v>
      </c>
      <c r="AX39" s="31">
        <f t="shared" si="21"/>
        <v>3</v>
      </c>
      <c r="AY39" s="31">
        <f t="shared" si="16"/>
        <v>0</v>
      </c>
      <c r="AZ39" s="31">
        <f t="shared" si="22"/>
        <v>-1</v>
      </c>
      <c r="BA39" s="32" t="str">
        <f t="shared" ref="BA39" si="34">CONCATENATE("Cmd_",AX39,"_On")</f>
        <v>Cmd_3_On</v>
      </c>
      <c r="BB39" s="32"/>
      <c r="BC39" s="32"/>
      <c r="BD39" s="105" t="s">
        <v>1436</v>
      </c>
      <c r="BE39" s="6"/>
      <c r="BF39" s="56"/>
    </row>
    <row r="40" spans="1:58">
      <c r="A40" s="3">
        <v>1</v>
      </c>
      <c r="B40" s="48">
        <v>7</v>
      </c>
      <c r="C40" s="48">
        <f t="shared" si="12"/>
        <v>0</v>
      </c>
      <c r="D40" s="48">
        <f t="shared" si="5"/>
        <v>0</v>
      </c>
      <c r="E40" s="19" t="str">
        <f t="shared" si="13"/>
        <v>dig_IO&lt;7&gt;</v>
      </c>
      <c r="F40" s="48"/>
      <c r="G40" s="48">
        <f t="shared" si="17"/>
        <v>3</v>
      </c>
      <c r="H40" s="48">
        <f t="shared" si="1"/>
        <v>0</v>
      </c>
      <c r="I40" s="48">
        <f t="shared" si="6"/>
        <v>11</v>
      </c>
      <c r="J40" s="19" t="str">
        <f>CONCATENATE("Cmd_",G40,"_Off")</f>
        <v>Cmd_3_Off</v>
      </c>
      <c r="K40" s="19"/>
      <c r="L40" s="19"/>
      <c r="M40" s="19"/>
      <c r="N40" s="19" t="str">
        <f t="shared" si="2"/>
        <v/>
      </c>
      <c r="O40" s="19"/>
      <c r="P40" s="47">
        <v>1</v>
      </c>
      <c r="Q40" s="48">
        <v>0</v>
      </c>
      <c r="R40" s="48">
        <f t="shared" si="18"/>
        <v>3</v>
      </c>
      <c r="S40" s="48">
        <f t="shared" si="14"/>
        <v>0</v>
      </c>
      <c r="T40" s="48">
        <f t="shared" si="7"/>
        <v>-1</v>
      </c>
      <c r="U40" s="19" t="str">
        <f t="shared" ref="U40" si="35">CONCATENATE("Cmd_",$R40,"_Off")</f>
        <v>Cmd_3_Off</v>
      </c>
      <c r="V40" s="19"/>
      <c r="W40" s="19"/>
      <c r="X40" s="19" t="s">
        <v>1010</v>
      </c>
      <c r="Y40" s="19" t="str">
        <f t="shared" si="3"/>
        <v/>
      </c>
      <c r="Z40" s="57"/>
      <c r="AA40" s="47">
        <v>1</v>
      </c>
      <c r="AB40" s="48">
        <v>0</v>
      </c>
      <c r="AC40" s="48">
        <f t="shared" si="19"/>
        <v>3</v>
      </c>
      <c r="AD40" s="48">
        <f t="shared" si="15"/>
        <v>0</v>
      </c>
      <c r="AE40" s="48">
        <f t="shared" si="20"/>
        <v>-1</v>
      </c>
      <c r="AF40" s="19" t="str">
        <f t="shared" ref="AF40" si="36">CONCATENATE("Cmd_",AC40,"_Off")</f>
        <v>Cmd_3_Off</v>
      </c>
      <c r="AG40" s="19"/>
      <c r="AH40" s="19"/>
      <c r="AI40" s="69" t="s">
        <v>1098</v>
      </c>
      <c r="AJ40" s="69"/>
      <c r="AK40" s="57"/>
      <c r="AL40" s="48">
        <v>1</v>
      </c>
      <c r="AM40" s="48">
        <v>0</v>
      </c>
      <c r="AN40" s="19">
        <f t="shared" si="25"/>
        <v>3</v>
      </c>
      <c r="AO40" s="19">
        <v>0</v>
      </c>
      <c r="AP40" s="19"/>
      <c r="AQ40" s="19" t="str">
        <f>CONCATENATE("CMD_",AN40,"_OFF")</f>
        <v>CMD_3_OFF</v>
      </c>
      <c r="AR40" s="19"/>
      <c r="AS40" s="130" t="s">
        <v>1316</v>
      </c>
      <c r="AT40" s="19"/>
      <c r="AU40" s="19"/>
      <c r="AV40" s="47">
        <v>1</v>
      </c>
      <c r="AW40" s="48">
        <v>0</v>
      </c>
      <c r="AX40" s="48">
        <f t="shared" si="21"/>
        <v>3</v>
      </c>
      <c r="AY40" s="48">
        <f t="shared" si="16"/>
        <v>0</v>
      </c>
      <c r="AZ40" s="48">
        <f t="shared" si="22"/>
        <v>-1</v>
      </c>
      <c r="BA40" s="19" t="str">
        <f t="shared" ref="BA40" si="37">CONCATENATE("Cmd_",AX40,"_Off")</f>
        <v>Cmd_3_Off</v>
      </c>
      <c r="BB40" s="19"/>
      <c r="BC40" s="19"/>
      <c r="BD40" s="131" t="s">
        <v>1436</v>
      </c>
      <c r="BE40" s="69"/>
      <c r="BF40" s="57"/>
    </row>
    <row r="41" spans="1:58" ht="15.75" thickBot="1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7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1">
        <v>0</v>
      </c>
      <c r="R41" s="31">
        <f t="shared" si="18"/>
        <v>4</v>
      </c>
      <c r="S41" s="31">
        <f t="shared" si="14"/>
        <v>0</v>
      </c>
      <c r="T41" s="31">
        <f t="shared" si="7"/>
        <v>-1</v>
      </c>
      <c r="U41" s="32" t="str">
        <f t="shared" ref="U41" si="38">CONCATENATE("Cmd_",$R41,"_On")</f>
        <v>Cmd_4_On</v>
      </c>
      <c r="V41" s="32"/>
      <c r="W41" s="32"/>
      <c r="X41" s="32" t="s">
        <v>1011</v>
      </c>
      <c r="Y41" s="32" t="str">
        <f t="shared" si="3"/>
        <v/>
      </c>
      <c r="Z41" s="56"/>
      <c r="AA41" s="15">
        <v>1</v>
      </c>
      <c r="AB41" s="31">
        <v>0</v>
      </c>
      <c r="AC41" s="31">
        <f t="shared" si="19"/>
        <v>4</v>
      </c>
      <c r="AD41" s="31">
        <f t="shared" si="15"/>
        <v>0</v>
      </c>
      <c r="AE41" s="31">
        <f t="shared" si="20"/>
        <v>-1</v>
      </c>
      <c r="AF41" s="32" t="str">
        <f t="shared" ref="AF41" si="39">CONCATENATE("Cmd_",AC41,"_On")</f>
        <v>Cmd_4_On</v>
      </c>
      <c r="AG41" s="32"/>
      <c r="AH41" s="32"/>
      <c r="AI41" s="6" t="s">
        <v>1099</v>
      </c>
      <c r="AJ41" s="6"/>
      <c r="AK41" s="56"/>
      <c r="AL41" s="3">
        <v>1</v>
      </c>
      <c r="AM41" s="3">
        <v>0</v>
      </c>
      <c r="AN41">
        <f t="shared" si="25"/>
        <v>4</v>
      </c>
      <c r="AO41">
        <v>0</v>
      </c>
      <c r="AQ41" t="str">
        <f>CONCATENATE("CMD_",AN41,"_ON")</f>
        <v>CMD_4_ON</v>
      </c>
      <c r="AS41" s="76" t="s">
        <v>1313</v>
      </c>
      <c r="AV41" s="15">
        <v>1</v>
      </c>
      <c r="AW41" s="31">
        <v>0</v>
      </c>
      <c r="AX41" s="31">
        <f t="shared" si="21"/>
        <v>4</v>
      </c>
      <c r="AY41" s="31">
        <v>1</v>
      </c>
      <c r="AZ41" s="31">
        <f t="shared" si="22"/>
        <v>0</v>
      </c>
      <c r="BA41" s="32" t="str">
        <f t="shared" ref="BA41" si="40">CONCATENATE("Cmd_",AX41,"_On")</f>
        <v>Cmd_4_On</v>
      </c>
      <c r="BB41" s="32"/>
      <c r="BC41" s="32"/>
      <c r="BD41" s="106" t="s">
        <v>1437</v>
      </c>
      <c r="BE41" s="6"/>
      <c r="BF41" s="56"/>
    </row>
    <row r="42" spans="1:58" ht="15.75" thickBot="1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7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1">
        <v>0</v>
      </c>
      <c r="R42" s="31">
        <f t="shared" si="18"/>
        <v>4</v>
      </c>
      <c r="S42" s="31">
        <f t="shared" si="14"/>
        <v>0</v>
      </c>
      <c r="T42" s="31">
        <f t="shared" si="7"/>
        <v>-1</v>
      </c>
      <c r="U42" s="32" t="str">
        <f t="shared" ref="U42" si="41">CONCATENATE("Cmd_",$R42,"_Off")</f>
        <v>Cmd_4_Off</v>
      </c>
      <c r="V42" s="32"/>
      <c r="W42" s="32"/>
      <c r="X42" s="32" t="s">
        <v>1011</v>
      </c>
      <c r="Y42" s="32" t="str">
        <f t="shared" si="3"/>
        <v/>
      </c>
      <c r="Z42" s="56"/>
      <c r="AA42" s="15">
        <v>1</v>
      </c>
      <c r="AB42" s="31">
        <v>0</v>
      </c>
      <c r="AC42" s="31">
        <f t="shared" si="19"/>
        <v>4</v>
      </c>
      <c r="AD42" s="31">
        <f t="shared" si="15"/>
        <v>0</v>
      </c>
      <c r="AE42" s="31">
        <f t="shared" si="20"/>
        <v>-1</v>
      </c>
      <c r="AF42" s="32" t="str">
        <f t="shared" ref="AF42" si="42">CONCATENATE("Cmd_",AC42,"_Off")</f>
        <v>Cmd_4_Off</v>
      </c>
      <c r="AG42" s="32"/>
      <c r="AH42" s="32"/>
      <c r="AI42" s="6" t="s">
        <v>1099</v>
      </c>
      <c r="AJ42" s="32"/>
      <c r="AK42" s="56"/>
      <c r="AL42" s="3">
        <v>1</v>
      </c>
      <c r="AM42" s="3">
        <v>0</v>
      </c>
      <c r="AN42">
        <f t="shared" si="25"/>
        <v>4</v>
      </c>
      <c r="AO42">
        <v>0</v>
      </c>
      <c r="AQ42" t="str">
        <f>CONCATENATE("CMD_",AN42,"_OFF")</f>
        <v>CMD_4_OFF</v>
      </c>
      <c r="AS42" s="74" t="s">
        <v>1314</v>
      </c>
      <c r="AV42" s="15">
        <v>1</v>
      </c>
      <c r="AW42" s="31">
        <v>0</v>
      </c>
      <c r="AX42" s="31">
        <f t="shared" si="21"/>
        <v>4</v>
      </c>
      <c r="AY42" s="31">
        <v>1</v>
      </c>
      <c r="AZ42" s="31">
        <f t="shared" si="22"/>
        <v>1</v>
      </c>
      <c r="BA42" s="32" t="str">
        <f t="shared" ref="BA42" si="43">CONCATENATE("Cmd_",AX42,"_Off")</f>
        <v>Cmd_4_Off</v>
      </c>
      <c r="BB42" s="32"/>
      <c r="BC42" s="32"/>
      <c r="BD42" s="106" t="s">
        <v>1437</v>
      </c>
      <c r="BE42" s="32"/>
      <c r="BF42" s="56"/>
    </row>
    <row r="43" spans="1:58" ht="15.75" thickBot="1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7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1">
        <v>0</v>
      </c>
      <c r="R43" s="31">
        <f t="shared" si="18"/>
        <v>5</v>
      </c>
      <c r="S43" s="31">
        <f t="shared" si="14"/>
        <v>0</v>
      </c>
      <c r="T43" s="31">
        <f t="shared" si="7"/>
        <v>-1</v>
      </c>
      <c r="U43" s="32" t="str">
        <f t="shared" ref="U43" si="44">CONCATENATE("Cmd_",$R43,"_On")</f>
        <v>Cmd_5_On</v>
      </c>
      <c r="V43" s="32"/>
      <c r="W43" s="32"/>
      <c r="X43" s="32" t="s">
        <v>1012</v>
      </c>
      <c r="Y43" s="32" t="str">
        <f t="shared" si="3"/>
        <v/>
      </c>
      <c r="Z43" s="56"/>
      <c r="AA43" s="15">
        <v>1</v>
      </c>
      <c r="AB43" s="31">
        <v>0</v>
      </c>
      <c r="AC43" s="31">
        <f t="shared" si="19"/>
        <v>5</v>
      </c>
      <c r="AD43" s="31">
        <f t="shared" si="15"/>
        <v>0</v>
      </c>
      <c r="AE43" s="31">
        <f t="shared" si="20"/>
        <v>-1</v>
      </c>
      <c r="AF43" s="32" t="str">
        <f t="shared" ref="AF43" si="45">CONCATENATE("Cmd_",AC43,"_On")</f>
        <v>Cmd_5_On</v>
      </c>
      <c r="AG43" s="32"/>
      <c r="AH43" s="32"/>
      <c r="AI43" s="6" t="s">
        <v>1100</v>
      </c>
      <c r="AJ43" s="32"/>
      <c r="AK43" s="56"/>
      <c r="AL43" s="3">
        <v>1</v>
      </c>
      <c r="AM43" s="3">
        <v>0</v>
      </c>
      <c r="AN43">
        <f t="shared" si="25"/>
        <v>5</v>
      </c>
      <c r="AO43">
        <v>0</v>
      </c>
      <c r="AQ43" t="str">
        <f>CONCATENATE("CMD_",AN43,"_ON")</f>
        <v>CMD_5_ON</v>
      </c>
      <c r="AS43" s="74" t="s">
        <v>1311</v>
      </c>
      <c r="AV43" s="15">
        <v>1</v>
      </c>
      <c r="AW43" s="31">
        <v>0</v>
      </c>
      <c r="AX43" s="31">
        <f t="shared" si="21"/>
        <v>5</v>
      </c>
      <c r="AY43" s="31">
        <v>1</v>
      </c>
      <c r="AZ43" s="31">
        <f t="shared" si="22"/>
        <v>2</v>
      </c>
      <c r="BA43" s="32" t="str">
        <f t="shared" ref="BA43" si="46">CONCATENATE("Cmd_",AX43,"_On")</f>
        <v>Cmd_5_On</v>
      </c>
      <c r="BB43" s="32"/>
      <c r="BC43" s="32"/>
      <c r="BD43" s="107" t="s">
        <v>1438</v>
      </c>
      <c r="BE43" s="32"/>
      <c r="BF43" s="56"/>
    </row>
    <row r="44" spans="1:58" ht="15.75" thickBot="1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7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1">
        <v>0</v>
      </c>
      <c r="R44" s="31">
        <f t="shared" si="18"/>
        <v>5</v>
      </c>
      <c r="S44" s="31">
        <f t="shared" si="14"/>
        <v>0</v>
      </c>
      <c r="T44" s="31">
        <f t="shared" si="7"/>
        <v>-1</v>
      </c>
      <c r="U44" s="32" t="str">
        <f t="shared" ref="U44" si="47">CONCATENATE("Cmd_",$R44,"_Off")</f>
        <v>Cmd_5_Off</v>
      </c>
      <c r="V44" s="32"/>
      <c r="W44" s="32"/>
      <c r="X44" s="32" t="s">
        <v>1012</v>
      </c>
      <c r="Y44" s="32" t="str">
        <f t="shared" si="3"/>
        <v/>
      </c>
      <c r="Z44" s="56"/>
      <c r="AA44" s="15">
        <v>1</v>
      </c>
      <c r="AB44" s="31">
        <v>0</v>
      </c>
      <c r="AC44" s="31">
        <f t="shared" si="19"/>
        <v>5</v>
      </c>
      <c r="AD44" s="31">
        <f t="shared" si="15"/>
        <v>0</v>
      </c>
      <c r="AE44" s="31">
        <f t="shared" si="20"/>
        <v>-1</v>
      </c>
      <c r="AF44" s="32" t="str">
        <f t="shared" ref="AF44" si="48">CONCATENATE("Cmd_",AC44,"_Off")</f>
        <v>Cmd_5_Off</v>
      </c>
      <c r="AG44" s="32"/>
      <c r="AH44" s="32"/>
      <c r="AI44" s="6" t="s">
        <v>1100</v>
      </c>
      <c r="AJ44" s="32"/>
      <c r="AK44" s="56"/>
      <c r="AL44" s="3">
        <v>1</v>
      </c>
      <c r="AM44" s="3">
        <v>0</v>
      </c>
      <c r="AN44">
        <f t="shared" si="25"/>
        <v>5</v>
      </c>
      <c r="AO44">
        <v>0</v>
      </c>
      <c r="AQ44" t="str">
        <f>CONCATENATE("CMD_",AN44,"_OFF")</f>
        <v>CMD_5_OFF</v>
      </c>
      <c r="AS44" s="74" t="s">
        <v>1312</v>
      </c>
      <c r="AV44" s="15">
        <v>1</v>
      </c>
      <c r="AW44" s="31">
        <v>0</v>
      </c>
      <c r="AX44" s="31">
        <f t="shared" si="21"/>
        <v>5</v>
      </c>
      <c r="AY44" s="31">
        <v>1</v>
      </c>
      <c r="AZ44" s="31">
        <f t="shared" si="22"/>
        <v>3</v>
      </c>
      <c r="BA44" s="32" t="str">
        <f t="shared" ref="BA44" si="49">CONCATENATE("Cmd_",AX44,"_Off")</f>
        <v>Cmd_5_Off</v>
      </c>
      <c r="BB44" s="32"/>
      <c r="BC44" s="32"/>
      <c r="BD44" s="107" t="s">
        <v>1438</v>
      </c>
      <c r="BE44" s="32"/>
      <c r="BF44" s="56"/>
    </row>
    <row r="45" spans="1:58" ht="15.75" thickBot="1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7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1">
        <v>0</v>
      </c>
      <c r="R45" s="31">
        <f t="shared" si="18"/>
        <v>6</v>
      </c>
      <c r="S45" s="31">
        <f t="shared" si="14"/>
        <v>0</v>
      </c>
      <c r="T45" s="31">
        <f t="shared" si="7"/>
        <v>-1</v>
      </c>
      <c r="U45" s="32" t="str">
        <f t="shared" ref="U45" si="50">CONCATENATE("Cmd_",$R45,"_On")</f>
        <v>Cmd_6_On</v>
      </c>
      <c r="V45" s="32"/>
      <c r="W45" s="32"/>
      <c r="X45" s="32" t="s">
        <v>1013</v>
      </c>
      <c r="Y45" s="32" t="str">
        <f t="shared" si="3"/>
        <v/>
      </c>
      <c r="Z45" s="56"/>
      <c r="AA45" s="15">
        <v>1</v>
      </c>
      <c r="AB45" s="31">
        <v>0</v>
      </c>
      <c r="AC45" s="31">
        <f t="shared" si="19"/>
        <v>6</v>
      </c>
      <c r="AD45" s="31">
        <f t="shared" si="15"/>
        <v>0</v>
      </c>
      <c r="AE45" s="31">
        <f t="shared" si="20"/>
        <v>-1</v>
      </c>
      <c r="AF45" s="32" t="str">
        <f t="shared" ref="AF45" si="51">CONCATENATE("Cmd_",AC45,"_On")</f>
        <v>Cmd_6_On</v>
      </c>
      <c r="AG45" s="32"/>
      <c r="AH45" s="32"/>
      <c r="AI45" s="6" t="s">
        <v>1276</v>
      </c>
      <c r="AJ45" s="32"/>
      <c r="AK45" s="56"/>
      <c r="AL45" s="3">
        <v>1</v>
      </c>
      <c r="AM45" s="3">
        <v>0</v>
      </c>
      <c r="AN45">
        <f t="shared" si="25"/>
        <v>6</v>
      </c>
      <c r="AO45">
        <v>0</v>
      </c>
      <c r="AQ45" t="str">
        <f>CONCATENATE("CMD_",AN45,"_ON")</f>
        <v>CMD_6_ON</v>
      </c>
      <c r="AS45" s="74" t="s">
        <v>1309</v>
      </c>
      <c r="AV45" s="15">
        <v>1</v>
      </c>
      <c r="AW45" s="31">
        <v>0</v>
      </c>
      <c r="AX45" s="31">
        <f t="shared" si="21"/>
        <v>6</v>
      </c>
      <c r="AY45" s="31">
        <v>1</v>
      </c>
      <c r="AZ45" s="31">
        <f t="shared" si="22"/>
        <v>4</v>
      </c>
      <c r="BA45" s="32" t="str">
        <f t="shared" ref="BA45" si="52">CONCATENATE("Cmd_",AX45,"_On")</f>
        <v>Cmd_6_On</v>
      </c>
      <c r="BB45" s="32"/>
      <c r="BC45" s="32"/>
      <c r="BD45" s="107" t="s">
        <v>1439</v>
      </c>
      <c r="BE45" s="32"/>
      <c r="BF45" s="56"/>
    </row>
    <row r="46" spans="1:58" ht="15.75" thickBot="1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7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1">
        <v>0</v>
      </c>
      <c r="R46" s="31">
        <f t="shared" si="18"/>
        <v>6</v>
      </c>
      <c r="S46" s="31">
        <f t="shared" si="14"/>
        <v>0</v>
      </c>
      <c r="T46" s="31">
        <f t="shared" si="7"/>
        <v>-1</v>
      </c>
      <c r="U46" s="32" t="str">
        <f t="shared" ref="U46" si="53">CONCATENATE("Cmd_",$R46,"_Off")</f>
        <v>Cmd_6_Off</v>
      </c>
      <c r="V46" s="32"/>
      <c r="W46" s="32"/>
      <c r="X46" s="32" t="s">
        <v>1013</v>
      </c>
      <c r="Y46" s="32" t="str">
        <f t="shared" si="3"/>
        <v/>
      </c>
      <c r="Z46" s="56"/>
      <c r="AA46" s="15">
        <v>1</v>
      </c>
      <c r="AB46" s="31">
        <v>0</v>
      </c>
      <c r="AC46" s="31">
        <f t="shared" si="19"/>
        <v>6</v>
      </c>
      <c r="AD46" s="31">
        <f t="shared" si="15"/>
        <v>0</v>
      </c>
      <c r="AE46" s="31">
        <f t="shared" si="20"/>
        <v>-1</v>
      </c>
      <c r="AF46" s="32" t="str">
        <f t="shared" ref="AF46" si="54">CONCATENATE("Cmd_",AC46,"_Off")</f>
        <v>Cmd_6_Off</v>
      </c>
      <c r="AG46" s="32"/>
      <c r="AH46" s="32"/>
      <c r="AI46" s="6" t="s">
        <v>1277</v>
      </c>
      <c r="AJ46" s="32"/>
      <c r="AK46" s="56"/>
      <c r="AL46" s="3">
        <v>1</v>
      </c>
      <c r="AM46" s="3">
        <v>0</v>
      </c>
      <c r="AN46">
        <f t="shared" si="25"/>
        <v>6</v>
      </c>
      <c r="AO46">
        <v>0</v>
      </c>
      <c r="AQ46" t="str">
        <f>CONCATENATE("CMD_",AN46,"_OFF")</f>
        <v>CMD_6_OFF</v>
      </c>
      <c r="AS46" s="74" t="s">
        <v>1310</v>
      </c>
      <c r="AV46" s="15">
        <v>1</v>
      </c>
      <c r="AW46" s="31">
        <v>0</v>
      </c>
      <c r="AX46" s="31">
        <f t="shared" si="21"/>
        <v>6</v>
      </c>
      <c r="AY46" s="31">
        <v>1</v>
      </c>
      <c r="AZ46" s="31">
        <f t="shared" si="22"/>
        <v>5</v>
      </c>
      <c r="BA46" s="32" t="str">
        <f t="shared" ref="BA46" si="55">CONCATENATE("Cmd_",AX46,"_Off")</f>
        <v>Cmd_6_Off</v>
      </c>
      <c r="BB46" s="32"/>
      <c r="BC46" s="32"/>
      <c r="BD46" s="107" t="s">
        <v>1439</v>
      </c>
      <c r="BE46" s="32"/>
      <c r="BF46" s="56"/>
    </row>
    <row r="47" spans="1:58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7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1">
        <v>0</v>
      </c>
      <c r="R47" s="31">
        <f t="shared" si="18"/>
        <v>7</v>
      </c>
      <c r="S47" s="31">
        <f t="shared" si="14"/>
        <v>0</v>
      </c>
      <c r="T47" s="31">
        <f t="shared" si="7"/>
        <v>-1</v>
      </c>
      <c r="U47" s="32" t="str">
        <f t="shared" ref="U47" si="56">CONCATENATE("Cmd_",$R47,"_On")</f>
        <v>Cmd_7_On</v>
      </c>
      <c r="V47" s="32"/>
      <c r="W47" s="32"/>
      <c r="X47" s="32" t="s">
        <v>1014</v>
      </c>
      <c r="Y47" s="32" t="str">
        <f t="shared" si="3"/>
        <v/>
      </c>
      <c r="Z47" s="56"/>
      <c r="AA47" s="15">
        <v>1</v>
      </c>
      <c r="AB47" s="31">
        <v>0</v>
      </c>
      <c r="AC47" s="31">
        <f t="shared" si="19"/>
        <v>7</v>
      </c>
      <c r="AD47" s="31">
        <f t="shared" si="15"/>
        <v>0</v>
      </c>
      <c r="AE47" s="31">
        <f t="shared" si="20"/>
        <v>-1</v>
      </c>
      <c r="AF47" s="32" t="str">
        <f t="shared" ref="AF47" si="57">CONCATENATE("Cmd_",AC47,"_On")</f>
        <v>Cmd_7_On</v>
      </c>
      <c r="AG47" s="32"/>
      <c r="AH47" s="32"/>
      <c r="AI47" s="6" t="s">
        <v>1275</v>
      </c>
      <c r="AJ47" s="32"/>
      <c r="AK47" s="56"/>
      <c r="AL47" s="3">
        <v>1</v>
      </c>
      <c r="AM47" s="3">
        <v>0</v>
      </c>
      <c r="AN47">
        <f t="shared" si="25"/>
        <v>7</v>
      </c>
      <c r="AO47">
        <v>0</v>
      </c>
      <c r="AQ47" t="str">
        <f>CONCATENATE("CMD_",AN47,"_ON")</f>
        <v>CMD_7_ON</v>
      </c>
      <c r="AS47" s="79" t="str">
        <f>CONCATENATE("SpCmd",AN47,"_On")</f>
        <v>SpCmd7_On</v>
      </c>
      <c r="AV47" s="15">
        <v>1</v>
      </c>
      <c r="AW47" s="31">
        <v>0</v>
      </c>
      <c r="AX47" s="31">
        <f t="shared" si="21"/>
        <v>7</v>
      </c>
      <c r="AY47" s="31">
        <v>1</v>
      </c>
      <c r="AZ47" s="31">
        <f t="shared" si="22"/>
        <v>6</v>
      </c>
      <c r="BA47" s="32" t="str">
        <f t="shared" ref="BA47" si="58">CONCATENATE("Cmd_",AX47,"_On")</f>
        <v>Cmd_7_On</v>
      </c>
      <c r="BB47" s="32"/>
      <c r="BC47" s="32"/>
      <c r="BD47" s="107" t="s">
        <v>1440</v>
      </c>
      <c r="BE47" s="32"/>
      <c r="BF47" s="56"/>
    </row>
    <row r="48" spans="1:58">
      <c r="A48" s="3">
        <v>1</v>
      </c>
      <c r="B48" s="48">
        <v>15</v>
      </c>
      <c r="C48" s="48">
        <f t="shared" si="12"/>
        <v>1</v>
      </c>
      <c r="D48" s="48">
        <f t="shared" si="5"/>
        <v>0</v>
      </c>
      <c r="E48" s="19" t="str">
        <f t="shared" si="13"/>
        <v>dig_IO&lt;15&gt;</v>
      </c>
      <c r="F48" s="48"/>
      <c r="G48" s="48">
        <f t="shared" si="17"/>
        <v>7</v>
      </c>
      <c r="H48" s="48">
        <f t="shared" si="1"/>
        <v>0</v>
      </c>
      <c r="I48" s="48">
        <f t="shared" si="6"/>
        <v>11</v>
      </c>
      <c r="J48" s="19" t="str">
        <f>CONCATENATE("Cmd_",G48,"_Off")</f>
        <v>Cmd_7_Off</v>
      </c>
      <c r="K48" s="19"/>
      <c r="L48" s="19"/>
      <c r="M48" s="19"/>
      <c r="N48" s="19" t="str">
        <f t="shared" si="2"/>
        <v/>
      </c>
      <c r="O48" s="19"/>
      <c r="P48" s="47">
        <v>1</v>
      </c>
      <c r="Q48" s="48">
        <v>0</v>
      </c>
      <c r="R48" s="48">
        <f t="shared" si="18"/>
        <v>7</v>
      </c>
      <c r="S48" s="48">
        <f t="shared" si="14"/>
        <v>0</v>
      </c>
      <c r="T48" s="48">
        <f t="shared" si="7"/>
        <v>-1</v>
      </c>
      <c r="U48" s="19" t="str">
        <f t="shared" ref="U48" si="59">CONCATENATE("Cmd_",$R48,"_Off")</f>
        <v>Cmd_7_Off</v>
      </c>
      <c r="V48" s="19"/>
      <c r="W48" s="19"/>
      <c r="X48" s="19" t="s">
        <v>1014</v>
      </c>
      <c r="Y48" s="19" t="str">
        <f t="shared" si="3"/>
        <v/>
      </c>
      <c r="Z48" s="57"/>
      <c r="AA48" s="47">
        <v>1</v>
      </c>
      <c r="AB48" s="48">
        <v>0</v>
      </c>
      <c r="AC48" s="48">
        <f t="shared" si="19"/>
        <v>7</v>
      </c>
      <c r="AD48" s="48">
        <f t="shared" si="15"/>
        <v>0</v>
      </c>
      <c r="AE48" s="48">
        <f t="shared" si="20"/>
        <v>-1</v>
      </c>
      <c r="AF48" s="19" t="str">
        <f t="shared" ref="AF48" si="60">CONCATENATE("Cmd_",AC48,"_Off")</f>
        <v>Cmd_7_Off</v>
      </c>
      <c r="AG48" s="19"/>
      <c r="AH48" s="19"/>
      <c r="AI48" s="69" t="s">
        <v>1274</v>
      </c>
      <c r="AJ48" s="19"/>
      <c r="AK48" s="57"/>
      <c r="AL48" s="48">
        <v>1</v>
      </c>
      <c r="AM48" s="48">
        <v>0</v>
      </c>
      <c r="AN48" s="19">
        <f t="shared" si="25"/>
        <v>7</v>
      </c>
      <c r="AO48" s="19">
        <v>0</v>
      </c>
      <c r="AP48" s="19"/>
      <c r="AQ48" s="19" t="str">
        <f>CONCATENATE("CMD_",AN48,"_OFF")</f>
        <v>CMD_7_OFF</v>
      </c>
      <c r="AR48" s="19"/>
      <c r="AS48" s="127" t="str">
        <f>CONCATENATE("SpCmd",AN48,"_Off")</f>
        <v>SpCmd7_Off</v>
      </c>
      <c r="AT48" s="19"/>
      <c r="AU48" s="19"/>
      <c r="AV48" s="47">
        <v>1</v>
      </c>
      <c r="AW48" s="48">
        <v>0</v>
      </c>
      <c r="AX48" s="48">
        <f t="shared" si="21"/>
        <v>7</v>
      </c>
      <c r="AY48" s="48">
        <v>1</v>
      </c>
      <c r="AZ48" s="48">
        <f t="shared" si="22"/>
        <v>7</v>
      </c>
      <c r="BA48" s="19" t="str">
        <f t="shared" ref="BA48" si="61">CONCATENATE("Cmd_",AX48,"_Off")</f>
        <v>Cmd_7_Off</v>
      </c>
      <c r="BB48" s="19"/>
      <c r="BC48" s="19"/>
      <c r="BD48" s="129" t="s">
        <v>1440</v>
      </c>
      <c r="BE48" s="19"/>
      <c r="BF48" s="57"/>
    </row>
    <row r="49" spans="1:58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7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1">
        <v>0</v>
      </c>
      <c r="R49" s="31">
        <f t="shared" si="18"/>
        <v>8</v>
      </c>
      <c r="S49" s="31">
        <f t="shared" si="14"/>
        <v>0</v>
      </c>
      <c r="T49" s="31">
        <f t="shared" si="7"/>
        <v>-1</v>
      </c>
      <c r="U49" s="32" t="str">
        <f t="shared" ref="U49" si="62">CONCATENATE("Cmd_",$R49,"_On")</f>
        <v>Cmd_8_On</v>
      </c>
      <c r="V49" s="32"/>
      <c r="W49" s="32"/>
      <c r="X49" s="32" t="s">
        <v>1015</v>
      </c>
      <c r="Y49" s="32" t="str">
        <f t="shared" si="3"/>
        <v/>
      </c>
      <c r="Z49" s="56"/>
      <c r="AA49" s="15">
        <v>1</v>
      </c>
      <c r="AB49" s="31">
        <v>0</v>
      </c>
      <c r="AC49" s="31">
        <f t="shared" si="19"/>
        <v>8</v>
      </c>
      <c r="AD49" s="31">
        <f t="shared" si="15"/>
        <v>0</v>
      </c>
      <c r="AE49" s="31">
        <f t="shared" si="20"/>
        <v>-1</v>
      </c>
      <c r="AF49" s="32" t="str">
        <f t="shared" ref="AF49" si="63">CONCATENATE("Cmd_",AC49,"_On")</f>
        <v>Cmd_8_On</v>
      </c>
      <c r="AG49" s="32"/>
      <c r="AH49" s="32"/>
      <c r="AI49" s="6" t="s">
        <v>1278</v>
      </c>
      <c r="AJ49" s="32"/>
      <c r="AK49" s="56"/>
      <c r="AL49" s="3">
        <v>1</v>
      </c>
      <c r="AM49" s="3">
        <v>0</v>
      </c>
      <c r="AN49">
        <f t="shared" si="25"/>
        <v>8</v>
      </c>
      <c r="AO49">
        <v>0</v>
      </c>
      <c r="AQ49" t="str">
        <f t="shared" ref="AQ49" si="64">CONCATENATE("CMD_",AN49,"_ON")</f>
        <v>CMD_8_ON</v>
      </c>
      <c r="AS49" s="79" t="str">
        <f t="shared" ref="AS49" si="65">CONCATENATE("SpCmd",AN49,"_On")</f>
        <v>SpCmd8_On</v>
      </c>
      <c r="AV49" s="15">
        <v>1</v>
      </c>
      <c r="AW49" s="31">
        <v>1</v>
      </c>
      <c r="AX49" s="31">
        <f>B49-16</f>
        <v>0</v>
      </c>
      <c r="AY49" s="31">
        <f t="shared" si="16"/>
        <v>0</v>
      </c>
      <c r="AZ49" s="31">
        <f t="shared" si="22"/>
        <v>7</v>
      </c>
      <c r="BA49" s="32" t="str">
        <f t="shared" ref="BA49:BA56" si="66">CONCATENATE("Cmd",AX49,"_DS")</f>
        <v>Cmd0_DS</v>
      </c>
      <c r="BB49" s="32"/>
      <c r="BC49" s="32"/>
      <c r="BD49" s="105" t="s">
        <v>1442</v>
      </c>
      <c r="BE49" s="32"/>
      <c r="BF49" s="56"/>
    </row>
    <row r="50" spans="1:58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7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1">
        <v>0</v>
      </c>
      <c r="R50" s="31">
        <f t="shared" si="18"/>
        <v>8</v>
      </c>
      <c r="S50" s="31">
        <f t="shared" si="14"/>
        <v>0</v>
      </c>
      <c r="T50" s="31">
        <f t="shared" si="7"/>
        <v>-1</v>
      </c>
      <c r="U50" s="32" t="str">
        <f t="shared" ref="U50" si="67">CONCATENATE("Cmd_",$R50,"_Off")</f>
        <v>Cmd_8_Off</v>
      </c>
      <c r="V50" s="32"/>
      <c r="W50" s="32"/>
      <c r="X50" s="32" t="s">
        <v>1015</v>
      </c>
      <c r="Y50" s="32" t="str">
        <f t="shared" si="3"/>
        <v/>
      </c>
      <c r="Z50" s="56"/>
      <c r="AA50" s="15">
        <v>1</v>
      </c>
      <c r="AB50" s="31">
        <v>0</v>
      </c>
      <c r="AC50" s="31">
        <f t="shared" si="19"/>
        <v>8</v>
      </c>
      <c r="AD50" s="31">
        <f t="shared" si="15"/>
        <v>0</v>
      </c>
      <c r="AE50" s="31">
        <f t="shared" si="20"/>
        <v>-1</v>
      </c>
      <c r="AF50" s="32" t="str">
        <f t="shared" ref="AF50" si="68">CONCATENATE("Cmd_",AC50,"_Off")</f>
        <v>Cmd_8_Off</v>
      </c>
      <c r="AG50" s="32"/>
      <c r="AH50" s="32"/>
      <c r="AI50" s="6" t="s">
        <v>1279</v>
      </c>
      <c r="AJ50" s="32"/>
      <c r="AK50" s="56"/>
      <c r="AL50" s="3">
        <v>1</v>
      </c>
      <c r="AM50" s="3">
        <v>0</v>
      </c>
      <c r="AN50">
        <f t="shared" si="25"/>
        <v>8</v>
      </c>
      <c r="AO50">
        <v>0</v>
      </c>
      <c r="AQ50" t="str">
        <f t="shared" ref="AQ50" si="69">CONCATENATE("CMD_",AN50,"_OFF")</f>
        <v>CMD_8_OFF</v>
      </c>
      <c r="AS50" s="79" t="str">
        <f t="shared" ref="AS50" si="70">CONCATENATE("SpCmd",AN50,"_Off")</f>
        <v>SpCmd8_Off</v>
      </c>
      <c r="AV50" s="15">
        <v>1</v>
      </c>
      <c r="AW50" s="31">
        <v>1</v>
      </c>
      <c r="AX50" s="31">
        <f t="shared" ref="AX50:AX56" si="71">B50-16</f>
        <v>1</v>
      </c>
      <c r="AY50" s="31">
        <f t="shared" si="16"/>
        <v>0</v>
      </c>
      <c r="AZ50" s="31">
        <f t="shared" si="22"/>
        <v>7</v>
      </c>
      <c r="BA50" s="32" t="str">
        <f t="shared" si="66"/>
        <v>Cmd1_DS</v>
      </c>
      <c r="BB50" s="32"/>
      <c r="BC50" s="32"/>
      <c r="BD50" s="6" t="s">
        <v>1443</v>
      </c>
      <c r="BE50" s="32"/>
      <c r="BF50" s="56"/>
    </row>
    <row r="51" spans="1:58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7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1">
        <v>0</v>
      </c>
      <c r="R51" s="31">
        <f t="shared" si="18"/>
        <v>9</v>
      </c>
      <c r="S51" s="31">
        <f t="shared" si="14"/>
        <v>0</v>
      </c>
      <c r="T51" s="31">
        <f t="shared" si="7"/>
        <v>-1</v>
      </c>
      <c r="U51" s="32" t="str">
        <f t="shared" ref="U51" si="72">CONCATENATE("Cmd_",$R51,"_On")</f>
        <v>Cmd_9_On</v>
      </c>
      <c r="V51" s="32"/>
      <c r="W51" s="32"/>
      <c r="X51" s="32" t="s">
        <v>1016</v>
      </c>
      <c r="Y51" s="32" t="str">
        <f t="shared" si="3"/>
        <v/>
      </c>
      <c r="Z51" s="56"/>
      <c r="AA51" s="15">
        <v>1</v>
      </c>
      <c r="AB51" s="31">
        <v>0</v>
      </c>
      <c r="AC51" s="31">
        <f t="shared" si="19"/>
        <v>9</v>
      </c>
      <c r="AD51" s="31">
        <f t="shared" si="15"/>
        <v>0</v>
      </c>
      <c r="AE51" s="31">
        <f t="shared" si="20"/>
        <v>-1</v>
      </c>
      <c r="AF51" s="32" t="str">
        <f t="shared" ref="AF51" si="73">CONCATENATE("Cmd_",AC51,"_On")</f>
        <v>Cmd_9_On</v>
      </c>
      <c r="AG51" s="32"/>
      <c r="AH51" s="32"/>
      <c r="AI51" s="32" t="str">
        <f>CONCATENATE("Cmd(",AC51,")")</f>
        <v>Cmd(9)</v>
      </c>
      <c r="AJ51" s="32"/>
      <c r="AK51" s="56"/>
      <c r="AL51" s="3">
        <v>1</v>
      </c>
      <c r="AM51" s="3">
        <v>0</v>
      </c>
      <c r="AN51">
        <f t="shared" si="25"/>
        <v>9</v>
      </c>
      <c r="AO51">
        <v>0</v>
      </c>
      <c r="AQ51" t="str">
        <f t="shared" ref="AQ51" si="74">CONCATENATE("CMD_",AN51,"_ON")</f>
        <v>CMD_9_ON</v>
      </c>
      <c r="AS51" s="79" t="str">
        <f t="shared" ref="AS51" si="75">CONCATENATE("SpCmd",AN51,"_On")</f>
        <v>SpCmd9_On</v>
      </c>
      <c r="AV51" s="15">
        <v>1</v>
      </c>
      <c r="AW51" s="31">
        <v>1</v>
      </c>
      <c r="AX51" s="31">
        <f t="shared" si="71"/>
        <v>2</v>
      </c>
      <c r="AY51" s="31">
        <f t="shared" si="16"/>
        <v>0</v>
      </c>
      <c r="AZ51" s="31">
        <f t="shared" si="22"/>
        <v>7</v>
      </c>
      <c r="BA51" s="32" t="str">
        <f t="shared" si="66"/>
        <v>Cmd2_DS</v>
      </c>
      <c r="BB51" s="32"/>
      <c r="BC51" s="32"/>
      <c r="BD51" s="108" t="s">
        <v>1444</v>
      </c>
      <c r="BE51" s="32"/>
      <c r="BF51" s="56"/>
    </row>
    <row r="52" spans="1:58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7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1">
        <v>0</v>
      </c>
      <c r="R52" s="31">
        <f t="shared" si="18"/>
        <v>9</v>
      </c>
      <c r="S52" s="31">
        <f t="shared" si="14"/>
        <v>0</v>
      </c>
      <c r="T52" s="31">
        <f t="shared" si="7"/>
        <v>-1</v>
      </c>
      <c r="U52" s="32" t="str">
        <f t="shared" ref="U52" si="76">CONCATENATE("Cmd_",$R52,"_Off")</f>
        <v>Cmd_9_Off</v>
      </c>
      <c r="V52" s="32"/>
      <c r="W52" s="32"/>
      <c r="X52" s="32" t="s">
        <v>1016</v>
      </c>
      <c r="Y52" s="32" t="str">
        <f t="shared" si="3"/>
        <v/>
      </c>
      <c r="Z52" s="56"/>
      <c r="AA52" s="15">
        <v>1</v>
      </c>
      <c r="AB52" s="31">
        <v>0</v>
      </c>
      <c r="AC52" s="31">
        <f t="shared" si="19"/>
        <v>9</v>
      </c>
      <c r="AD52" s="31">
        <f t="shared" si="15"/>
        <v>0</v>
      </c>
      <c r="AE52" s="31">
        <f t="shared" si="20"/>
        <v>-1</v>
      </c>
      <c r="AF52" s="32" t="str">
        <f t="shared" ref="AF52" si="77">CONCATENATE("Cmd_",AC52,"_Off")</f>
        <v>Cmd_9_Off</v>
      </c>
      <c r="AG52" s="32"/>
      <c r="AH52" s="32"/>
      <c r="AI52" s="32" t="str">
        <f t="shared" ref="AI52:AI80" si="78">CONCATENATE("Cmd(",AC52,")")</f>
        <v>Cmd(9)</v>
      </c>
      <c r="AJ52" s="32"/>
      <c r="AK52" s="56"/>
      <c r="AL52" s="3">
        <v>1</v>
      </c>
      <c r="AM52" s="3">
        <v>0</v>
      </c>
      <c r="AN52">
        <f t="shared" si="25"/>
        <v>9</v>
      </c>
      <c r="AO52">
        <v>0</v>
      </c>
      <c r="AQ52" t="str">
        <f t="shared" ref="AQ52" si="79">CONCATENATE("CMD_",AN52,"_OFF")</f>
        <v>CMD_9_OFF</v>
      </c>
      <c r="AS52" s="79" t="str">
        <f t="shared" ref="AS52" si="80">CONCATENATE("SpCmd",AN52,"_Off")</f>
        <v>SpCmd9_Off</v>
      </c>
      <c r="AV52" s="15">
        <v>1</v>
      </c>
      <c r="AW52" s="31">
        <v>1</v>
      </c>
      <c r="AX52" s="31">
        <f t="shared" si="71"/>
        <v>3</v>
      </c>
      <c r="AY52" s="31">
        <f t="shared" si="16"/>
        <v>0</v>
      </c>
      <c r="AZ52" s="31">
        <f t="shared" si="22"/>
        <v>7</v>
      </c>
      <c r="BA52" s="32" t="str">
        <f t="shared" si="66"/>
        <v>Cmd3_DS</v>
      </c>
      <c r="BB52" s="32"/>
      <c r="BC52" s="32"/>
      <c r="BD52" s="108" t="s">
        <v>1445</v>
      </c>
      <c r="BE52" s="32"/>
      <c r="BF52" s="56"/>
    </row>
    <row r="53" spans="1:58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7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1">
        <v>0</v>
      </c>
      <c r="R53" s="31">
        <f t="shared" si="18"/>
        <v>10</v>
      </c>
      <c r="S53" s="31">
        <f t="shared" si="14"/>
        <v>0</v>
      </c>
      <c r="T53" s="31">
        <f t="shared" si="7"/>
        <v>-1</v>
      </c>
      <c r="U53" s="32" t="str">
        <f t="shared" ref="U53" si="81">CONCATENATE("Cmd_",$R53,"_On")</f>
        <v>Cmd_10_On</v>
      </c>
      <c r="V53" s="32"/>
      <c r="W53" s="32"/>
      <c r="X53" s="32" t="s">
        <v>1017</v>
      </c>
      <c r="Y53" s="32" t="str">
        <f t="shared" si="3"/>
        <v/>
      </c>
      <c r="Z53" s="56"/>
      <c r="AA53" s="15">
        <v>1</v>
      </c>
      <c r="AB53" s="31">
        <v>0</v>
      </c>
      <c r="AC53" s="31">
        <f t="shared" si="19"/>
        <v>10</v>
      </c>
      <c r="AD53" s="31">
        <f t="shared" si="15"/>
        <v>0</v>
      </c>
      <c r="AE53" s="31">
        <f t="shared" si="20"/>
        <v>-1</v>
      </c>
      <c r="AF53" s="32" t="str">
        <f t="shared" ref="AF53" si="82">CONCATENATE("Cmd_",AC53,"_On")</f>
        <v>Cmd_10_On</v>
      </c>
      <c r="AG53" s="32"/>
      <c r="AH53" s="32"/>
      <c r="AI53" s="32" t="str">
        <f t="shared" si="78"/>
        <v>Cmd(10)</v>
      </c>
      <c r="AJ53" s="32"/>
      <c r="AK53" s="56"/>
      <c r="AL53" s="3">
        <v>1</v>
      </c>
      <c r="AM53" s="3">
        <v>0</v>
      </c>
      <c r="AN53">
        <f t="shared" si="25"/>
        <v>10</v>
      </c>
      <c r="AO53">
        <v>0</v>
      </c>
      <c r="AQ53" t="str">
        <f t="shared" ref="AQ53" si="83">CONCATENATE("CMD_",AN53,"_ON")</f>
        <v>CMD_10_ON</v>
      </c>
      <c r="AS53" s="79" t="str">
        <f t="shared" ref="AS53" si="84">CONCATENATE("SpCmd",AN53,"_On")</f>
        <v>SpCmd10_On</v>
      </c>
      <c r="AV53" s="15">
        <v>1</v>
      </c>
      <c r="AW53" s="31">
        <v>1</v>
      </c>
      <c r="AX53" s="31">
        <f t="shared" si="71"/>
        <v>4</v>
      </c>
      <c r="AY53" s="31">
        <f t="shared" si="16"/>
        <v>0</v>
      </c>
      <c r="AZ53" s="31">
        <f t="shared" si="22"/>
        <v>7</v>
      </c>
      <c r="BA53" s="32" t="str">
        <f t="shared" si="66"/>
        <v>Cmd4_DS</v>
      </c>
      <c r="BB53" s="32"/>
      <c r="BC53" s="32"/>
      <c r="BD53" s="108" t="s">
        <v>1446</v>
      </c>
      <c r="BE53" s="32"/>
      <c r="BF53" s="56"/>
    </row>
    <row r="54" spans="1:58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7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1">
        <v>0</v>
      </c>
      <c r="R54" s="31">
        <f t="shared" si="18"/>
        <v>10</v>
      </c>
      <c r="S54" s="31">
        <f t="shared" si="14"/>
        <v>0</v>
      </c>
      <c r="T54" s="31">
        <f t="shared" si="7"/>
        <v>-1</v>
      </c>
      <c r="U54" s="32" t="str">
        <f t="shared" ref="U54" si="85">CONCATENATE("Cmd_",$R54,"_Off")</f>
        <v>Cmd_10_Off</v>
      </c>
      <c r="V54" s="32"/>
      <c r="W54" s="32"/>
      <c r="X54" s="32" t="s">
        <v>1017</v>
      </c>
      <c r="Y54" s="32" t="str">
        <f t="shared" si="3"/>
        <v/>
      </c>
      <c r="Z54" s="56"/>
      <c r="AA54" s="15">
        <v>1</v>
      </c>
      <c r="AB54" s="31">
        <v>0</v>
      </c>
      <c r="AC54" s="31">
        <f t="shared" si="19"/>
        <v>10</v>
      </c>
      <c r="AD54" s="31">
        <f t="shared" si="15"/>
        <v>0</v>
      </c>
      <c r="AE54" s="31">
        <f t="shared" si="20"/>
        <v>-1</v>
      </c>
      <c r="AF54" s="32" t="str">
        <f t="shared" ref="AF54" si="86">CONCATENATE("Cmd_",AC54,"_Off")</f>
        <v>Cmd_10_Off</v>
      </c>
      <c r="AG54" s="32"/>
      <c r="AH54" s="32"/>
      <c r="AI54" s="32" t="str">
        <f t="shared" si="78"/>
        <v>Cmd(10)</v>
      </c>
      <c r="AJ54" s="32"/>
      <c r="AK54" s="56"/>
      <c r="AL54" s="3">
        <v>1</v>
      </c>
      <c r="AM54" s="3">
        <v>0</v>
      </c>
      <c r="AN54">
        <f t="shared" si="25"/>
        <v>10</v>
      </c>
      <c r="AO54">
        <v>0</v>
      </c>
      <c r="AQ54" t="str">
        <f t="shared" ref="AQ54" si="87">CONCATENATE("CMD_",AN54,"_OFF")</f>
        <v>CMD_10_OFF</v>
      </c>
      <c r="AS54" s="79" t="str">
        <f t="shared" ref="AS54" si="88">CONCATENATE("SpCmd",AN54,"_Off")</f>
        <v>SpCmd10_Off</v>
      </c>
      <c r="AV54" s="15">
        <v>1</v>
      </c>
      <c r="AW54" s="31">
        <v>1</v>
      </c>
      <c r="AX54" s="31">
        <f t="shared" si="71"/>
        <v>5</v>
      </c>
      <c r="AY54" s="31">
        <f t="shared" si="16"/>
        <v>0</v>
      </c>
      <c r="AZ54" s="31">
        <f t="shared" si="22"/>
        <v>7</v>
      </c>
      <c r="BA54" s="32" t="str">
        <f t="shared" si="66"/>
        <v>Cmd5_DS</v>
      </c>
      <c r="BB54" s="32"/>
      <c r="BC54" s="32"/>
      <c r="BD54" s="108" t="s">
        <v>1447</v>
      </c>
      <c r="BE54" s="32"/>
      <c r="BF54" s="56"/>
    </row>
    <row r="55" spans="1:58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7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1">
        <v>0</v>
      </c>
      <c r="R55" s="31">
        <f t="shared" si="18"/>
        <v>11</v>
      </c>
      <c r="S55" s="31">
        <f t="shared" si="14"/>
        <v>0</v>
      </c>
      <c r="T55" s="31">
        <f t="shared" si="7"/>
        <v>-1</v>
      </c>
      <c r="U55" s="32" t="str">
        <f t="shared" ref="U55" si="89">CONCATENATE("Cmd_",$R55,"_On")</f>
        <v>Cmd_11_On</v>
      </c>
      <c r="V55" s="32"/>
      <c r="W55" s="32"/>
      <c r="X55" s="32" t="s">
        <v>1018</v>
      </c>
      <c r="Y55" s="32" t="str">
        <f t="shared" si="3"/>
        <v/>
      </c>
      <c r="Z55" s="56"/>
      <c r="AA55" s="15">
        <v>1</v>
      </c>
      <c r="AB55" s="31">
        <v>0</v>
      </c>
      <c r="AC55" s="31">
        <f t="shared" si="19"/>
        <v>11</v>
      </c>
      <c r="AD55" s="31">
        <f t="shared" si="15"/>
        <v>0</v>
      </c>
      <c r="AE55" s="31">
        <f t="shared" si="20"/>
        <v>-1</v>
      </c>
      <c r="AF55" s="32" t="str">
        <f t="shared" ref="AF55" si="90">CONCATENATE("Cmd_",AC55,"_On")</f>
        <v>Cmd_11_On</v>
      </c>
      <c r="AG55" s="32"/>
      <c r="AH55" s="32"/>
      <c r="AI55" s="32" t="str">
        <f t="shared" si="78"/>
        <v>Cmd(11)</v>
      </c>
      <c r="AJ55" s="32"/>
      <c r="AK55" s="56"/>
      <c r="AL55" s="3">
        <v>1</v>
      </c>
      <c r="AM55" s="3">
        <v>0</v>
      </c>
      <c r="AN55">
        <f t="shared" si="25"/>
        <v>11</v>
      </c>
      <c r="AO55">
        <v>0</v>
      </c>
      <c r="AQ55" t="str">
        <f t="shared" ref="AQ55" si="91">CONCATENATE("CMD_",AN55,"_ON")</f>
        <v>CMD_11_ON</v>
      </c>
      <c r="AS55" s="79" t="str">
        <f t="shared" ref="AS55" si="92">CONCATENATE("SpCmd",AN55,"_On")</f>
        <v>SpCmd11_On</v>
      </c>
      <c r="AV55" s="15">
        <v>1</v>
      </c>
      <c r="AW55" s="31">
        <v>1</v>
      </c>
      <c r="AX55" s="31">
        <f t="shared" si="71"/>
        <v>6</v>
      </c>
      <c r="AY55" s="31">
        <f t="shared" si="16"/>
        <v>0</v>
      </c>
      <c r="AZ55" s="31">
        <f t="shared" si="22"/>
        <v>7</v>
      </c>
      <c r="BA55" s="32" t="str">
        <f t="shared" si="66"/>
        <v>Cmd6_DS</v>
      </c>
      <c r="BB55" s="32"/>
      <c r="BC55" s="32"/>
      <c r="BD55" s="108" t="s">
        <v>1448</v>
      </c>
      <c r="BE55" s="32"/>
      <c r="BF55" s="56"/>
    </row>
    <row r="56" spans="1:58">
      <c r="A56" s="3">
        <v>1</v>
      </c>
      <c r="B56" s="48">
        <v>23</v>
      </c>
      <c r="C56" s="48">
        <f t="shared" si="12"/>
        <v>2</v>
      </c>
      <c r="D56" s="48">
        <f t="shared" si="5"/>
        <v>0</v>
      </c>
      <c r="E56" s="19" t="str">
        <f t="shared" si="13"/>
        <v>dig_IO&lt;23&gt;</v>
      </c>
      <c r="F56" s="48"/>
      <c r="G56" s="48">
        <f t="shared" si="17"/>
        <v>11</v>
      </c>
      <c r="H56" s="48">
        <f t="shared" si="1"/>
        <v>0</v>
      </c>
      <c r="I56" s="48">
        <f t="shared" si="6"/>
        <v>11</v>
      </c>
      <c r="J56" s="19" t="str">
        <f>CONCATENATE("Cmd_",G56,"_Off")</f>
        <v>Cmd_11_Off</v>
      </c>
      <c r="K56" s="19"/>
      <c r="L56" s="19"/>
      <c r="M56" s="19"/>
      <c r="N56" s="19" t="str">
        <f t="shared" si="2"/>
        <v/>
      </c>
      <c r="O56" s="19"/>
      <c r="P56" s="47">
        <v>1</v>
      </c>
      <c r="Q56" s="48">
        <v>0</v>
      </c>
      <c r="R56" s="48">
        <f t="shared" si="18"/>
        <v>11</v>
      </c>
      <c r="S56" s="48">
        <f t="shared" si="14"/>
        <v>0</v>
      </c>
      <c r="T56" s="48">
        <f t="shared" si="7"/>
        <v>-1</v>
      </c>
      <c r="U56" s="19" t="str">
        <f t="shared" ref="U56" si="93">CONCATENATE("Cmd_",$R56,"_Off")</f>
        <v>Cmd_11_Off</v>
      </c>
      <c r="V56" s="19"/>
      <c r="W56" s="19"/>
      <c r="X56" s="19" t="s">
        <v>1018</v>
      </c>
      <c r="Y56" s="19" t="str">
        <f t="shared" si="3"/>
        <v/>
      </c>
      <c r="Z56" s="57"/>
      <c r="AA56" s="47">
        <v>1</v>
      </c>
      <c r="AB56" s="48">
        <v>0</v>
      </c>
      <c r="AC56" s="48">
        <f t="shared" si="19"/>
        <v>11</v>
      </c>
      <c r="AD56" s="48">
        <f t="shared" si="15"/>
        <v>0</v>
      </c>
      <c r="AE56" s="48">
        <f t="shared" si="20"/>
        <v>-1</v>
      </c>
      <c r="AF56" s="19" t="str">
        <f t="shared" ref="AF56" si="94">CONCATENATE("Cmd_",AC56,"_Off")</f>
        <v>Cmd_11_Off</v>
      </c>
      <c r="AG56" s="19"/>
      <c r="AH56" s="19"/>
      <c r="AI56" s="19" t="str">
        <f t="shared" si="78"/>
        <v>Cmd(11)</v>
      </c>
      <c r="AJ56" s="19"/>
      <c r="AK56" s="57"/>
      <c r="AL56" s="48">
        <v>1</v>
      </c>
      <c r="AM56" s="48">
        <v>0</v>
      </c>
      <c r="AN56" s="19">
        <f t="shared" si="25"/>
        <v>11</v>
      </c>
      <c r="AO56" s="19">
        <v>0</v>
      </c>
      <c r="AP56" s="19"/>
      <c r="AQ56" s="19" t="str">
        <f t="shared" ref="AQ56" si="95">CONCATENATE("CMD_",AN56,"_OFF")</f>
        <v>CMD_11_OFF</v>
      </c>
      <c r="AR56" s="19"/>
      <c r="AS56" s="127" t="str">
        <f t="shared" ref="AS56" si="96">CONCATENATE("SpCmd",AN56,"_Off")</f>
        <v>SpCmd11_Off</v>
      </c>
      <c r="AT56" s="19"/>
      <c r="AU56" s="19"/>
      <c r="AV56" s="47">
        <v>1</v>
      </c>
      <c r="AW56" s="48">
        <v>1</v>
      </c>
      <c r="AX56" s="48">
        <f t="shared" si="71"/>
        <v>7</v>
      </c>
      <c r="AY56" s="48">
        <f t="shared" si="16"/>
        <v>0</v>
      </c>
      <c r="AZ56" s="48">
        <f t="shared" si="22"/>
        <v>7</v>
      </c>
      <c r="BA56" s="19" t="str">
        <f t="shared" si="66"/>
        <v>Cmd7_DS</v>
      </c>
      <c r="BB56" s="19"/>
      <c r="BC56" s="19"/>
      <c r="BD56" s="128" t="s">
        <v>1449</v>
      </c>
      <c r="BE56" s="19"/>
      <c r="BF56" s="57"/>
    </row>
    <row r="57" spans="1:58" ht="15.75" thickBot="1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7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1">
        <v>0</v>
      </c>
      <c r="R57" s="31">
        <f t="shared" si="18"/>
        <v>12</v>
      </c>
      <c r="S57" s="31">
        <f t="shared" si="14"/>
        <v>0</v>
      </c>
      <c r="T57" s="31">
        <f t="shared" si="7"/>
        <v>-1</v>
      </c>
      <c r="U57" s="32" t="str">
        <f t="shared" ref="U57" si="97">CONCATENATE("Cmd_",$R57,"_On")</f>
        <v>Cmd_12_On</v>
      </c>
      <c r="V57" s="32"/>
      <c r="W57" s="32"/>
      <c r="X57" s="32" t="s">
        <v>1019</v>
      </c>
      <c r="Y57" s="32" t="str">
        <f t="shared" si="3"/>
        <v/>
      </c>
      <c r="Z57" s="56"/>
      <c r="AA57" s="15">
        <v>1</v>
      </c>
      <c r="AB57" s="31">
        <v>0</v>
      </c>
      <c r="AC57" s="31">
        <f t="shared" si="19"/>
        <v>12</v>
      </c>
      <c r="AD57" s="31">
        <f t="shared" si="15"/>
        <v>0</v>
      </c>
      <c r="AE57" s="31">
        <f t="shared" si="20"/>
        <v>-1</v>
      </c>
      <c r="AF57" s="32" t="str">
        <f t="shared" ref="AF57" si="98">CONCATENATE("Cmd_",AC57,"_On")</f>
        <v>Cmd_12_On</v>
      </c>
      <c r="AG57" s="32"/>
      <c r="AH57" s="32"/>
      <c r="AI57" s="32" t="str">
        <f t="shared" si="78"/>
        <v>Cmd(12)</v>
      </c>
      <c r="AJ57" s="32"/>
      <c r="AK57" s="56"/>
      <c r="AL57" s="3">
        <v>1</v>
      </c>
      <c r="AM57" s="3">
        <v>1</v>
      </c>
      <c r="AN57">
        <v>0</v>
      </c>
      <c r="AO57">
        <v>0</v>
      </c>
      <c r="AQ57" t="str">
        <f>CONCATENATE("CMD_",AN57,"_DS")</f>
        <v>CMD_0_DS</v>
      </c>
      <c r="AS57" s="76" t="s">
        <v>1324</v>
      </c>
      <c r="AV57" s="15">
        <v>1</v>
      </c>
      <c r="AW57" s="31">
        <v>1</v>
      </c>
      <c r="AX57" s="31">
        <f t="shared" si="21"/>
        <v>12</v>
      </c>
      <c r="AY57" s="31">
        <f t="shared" si="16"/>
        <v>0</v>
      </c>
      <c r="AZ57" s="31">
        <f t="shared" si="22"/>
        <v>7</v>
      </c>
      <c r="BA57" s="32"/>
      <c r="BB57" s="32" t="s">
        <v>174</v>
      </c>
      <c r="BC57" s="32"/>
      <c r="BD57" s="105" t="s">
        <v>1441</v>
      </c>
      <c r="BE57" s="32"/>
      <c r="BF57" s="56"/>
    </row>
    <row r="58" spans="1:58" ht="15.75" thickBot="1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7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1">
        <v>0</v>
      </c>
      <c r="R58" s="31">
        <f t="shared" si="18"/>
        <v>12</v>
      </c>
      <c r="S58" s="31">
        <f t="shared" si="14"/>
        <v>0</v>
      </c>
      <c r="T58" s="31">
        <f t="shared" si="7"/>
        <v>-1</v>
      </c>
      <c r="U58" s="32" t="str">
        <f t="shared" ref="U58" si="99">CONCATENATE("Cmd_",$R58,"_Off")</f>
        <v>Cmd_12_Off</v>
      </c>
      <c r="V58" s="32"/>
      <c r="W58" s="32"/>
      <c r="X58" s="32" t="s">
        <v>1019</v>
      </c>
      <c r="Y58" s="32" t="str">
        <f t="shared" si="3"/>
        <v/>
      </c>
      <c r="Z58" s="56"/>
      <c r="AA58" s="15">
        <v>1</v>
      </c>
      <c r="AB58" s="31">
        <v>0</v>
      </c>
      <c r="AC58" s="31">
        <f t="shared" si="19"/>
        <v>12</v>
      </c>
      <c r="AD58" s="31">
        <f t="shared" si="15"/>
        <v>0</v>
      </c>
      <c r="AE58" s="31">
        <f t="shared" si="20"/>
        <v>-1</v>
      </c>
      <c r="AF58" s="32" t="str">
        <f t="shared" ref="AF58" si="100">CONCATENATE("Cmd_",AC58,"_Off")</f>
        <v>Cmd_12_Off</v>
      </c>
      <c r="AG58" s="32"/>
      <c r="AH58" s="32"/>
      <c r="AI58" s="32" t="str">
        <f t="shared" si="78"/>
        <v>Cmd(12)</v>
      </c>
      <c r="AJ58" s="32"/>
      <c r="AK58" s="56"/>
      <c r="AL58" s="3">
        <v>1</v>
      </c>
      <c r="AM58" s="3">
        <v>1</v>
      </c>
      <c r="AN58">
        <v>1</v>
      </c>
      <c r="AO58">
        <v>0</v>
      </c>
      <c r="AQ58" t="str">
        <f t="shared" ref="AQ58:AQ64" si="101">CONCATENATE("CMD_",AN58,"_DS")</f>
        <v>CMD_1_DS</v>
      </c>
      <c r="AS58" s="74" t="s">
        <v>1325</v>
      </c>
      <c r="AV58" s="15">
        <v>1</v>
      </c>
      <c r="AW58" s="31">
        <v>1</v>
      </c>
      <c r="AX58" s="31">
        <f t="shared" si="21"/>
        <v>12</v>
      </c>
      <c r="AY58" s="31">
        <f t="shared" si="16"/>
        <v>0</v>
      </c>
      <c r="AZ58" s="31">
        <f t="shared" si="22"/>
        <v>7</v>
      </c>
      <c r="BA58" s="32"/>
      <c r="BB58" s="32" t="s">
        <v>268</v>
      </c>
      <c r="BC58" s="32"/>
      <c r="BD58" s="106" t="s">
        <v>1450</v>
      </c>
      <c r="BE58" s="32"/>
      <c r="BF58" s="56"/>
    </row>
    <row r="59" spans="1:58" ht="15.75" thickBot="1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7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1">
        <v>0</v>
      </c>
      <c r="R59" s="31">
        <f t="shared" si="18"/>
        <v>13</v>
      </c>
      <c r="S59" s="31">
        <f t="shared" si="14"/>
        <v>0</v>
      </c>
      <c r="T59" s="31">
        <f t="shared" si="7"/>
        <v>-1</v>
      </c>
      <c r="U59" s="32" t="str">
        <f t="shared" ref="U59" si="102">CONCATENATE("Cmd_",$R59,"_On")</f>
        <v>Cmd_13_On</v>
      </c>
      <c r="V59" s="32"/>
      <c r="W59" s="32"/>
      <c r="X59" s="32" t="s">
        <v>1020</v>
      </c>
      <c r="Y59" s="32" t="str">
        <f t="shared" si="3"/>
        <v/>
      </c>
      <c r="Z59" s="56"/>
      <c r="AA59" s="15">
        <v>1</v>
      </c>
      <c r="AB59" s="31">
        <v>0</v>
      </c>
      <c r="AC59" s="31">
        <f t="shared" si="19"/>
        <v>13</v>
      </c>
      <c r="AD59" s="31">
        <f t="shared" si="15"/>
        <v>0</v>
      </c>
      <c r="AE59" s="31">
        <f t="shared" si="20"/>
        <v>-1</v>
      </c>
      <c r="AF59" s="32" t="str">
        <f t="shared" ref="AF59" si="103">CONCATENATE("Cmd_",AC59,"_On")</f>
        <v>Cmd_13_On</v>
      </c>
      <c r="AG59" s="32"/>
      <c r="AH59" s="32"/>
      <c r="AI59" s="32" t="str">
        <f t="shared" si="78"/>
        <v>Cmd(13)</v>
      </c>
      <c r="AJ59" s="32"/>
      <c r="AK59" s="56"/>
      <c r="AL59" s="3">
        <v>1</v>
      </c>
      <c r="AM59" s="3">
        <v>1</v>
      </c>
      <c r="AN59">
        <v>2</v>
      </c>
      <c r="AO59">
        <v>0</v>
      </c>
      <c r="AQ59" t="str">
        <f t="shared" si="101"/>
        <v>CMD_2_DS</v>
      </c>
      <c r="AS59" s="74" t="s">
        <v>1326</v>
      </c>
      <c r="AV59" s="15">
        <v>1</v>
      </c>
      <c r="AW59" s="31">
        <v>1</v>
      </c>
      <c r="AX59" s="31">
        <f t="shared" si="21"/>
        <v>13</v>
      </c>
      <c r="AY59" s="31">
        <f t="shared" si="16"/>
        <v>0</v>
      </c>
      <c r="AZ59" s="31">
        <f t="shared" si="22"/>
        <v>7</v>
      </c>
      <c r="BA59" s="32"/>
      <c r="BB59" s="32" t="s">
        <v>190</v>
      </c>
      <c r="BC59" s="32"/>
      <c r="BD59" s="45" t="s">
        <v>1430</v>
      </c>
      <c r="BE59" s="32"/>
      <c r="BF59" s="56"/>
    </row>
    <row r="60" spans="1:58" ht="15.75" thickBot="1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7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1">
        <v>0</v>
      </c>
      <c r="R60" s="31">
        <f t="shared" si="18"/>
        <v>13</v>
      </c>
      <c r="S60" s="31">
        <f t="shared" si="14"/>
        <v>0</v>
      </c>
      <c r="T60" s="31">
        <f t="shared" si="7"/>
        <v>-1</v>
      </c>
      <c r="U60" s="32" t="str">
        <f t="shared" ref="U60" si="104">CONCATENATE("Cmd_",$R60,"_Off")</f>
        <v>Cmd_13_Off</v>
      </c>
      <c r="V60" s="32"/>
      <c r="W60" s="32"/>
      <c r="X60" s="32" t="s">
        <v>1020</v>
      </c>
      <c r="Y60" s="32" t="str">
        <f t="shared" si="3"/>
        <v/>
      </c>
      <c r="Z60" s="56"/>
      <c r="AA60" s="15">
        <v>1</v>
      </c>
      <c r="AB60" s="31">
        <v>0</v>
      </c>
      <c r="AC60" s="31">
        <f t="shared" si="19"/>
        <v>13</v>
      </c>
      <c r="AD60" s="31">
        <f t="shared" si="15"/>
        <v>0</v>
      </c>
      <c r="AE60" s="31">
        <f t="shared" si="20"/>
        <v>-1</v>
      </c>
      <c r="AF60" s="32" t="str">
        <f t="shared" ref="AF60" si="105">CONCATENATE("Cmd_",AC60,"_Off")</f>
        <v>Cmd_13_Off</v>
      </c>
      <c r="AG60" s="32"/>
      <c r="AH60" s="32"/>
      <c r="AI60" s="32" t="str">
        <f t="shared" si="78"/>
        <v>Cmd(13)</v>
      </c>
      <c r="AJ60" s="32"/>
      <c r="AK60" s="56"/>
      <c r="AL60" s="3">
        <v>1</v>
      </c>
      <c r="AM60" s="3">
        <v>1</v>
      </c>
      <c r="AN60">
        <v>3</v>
      </c>
      <c r="AO60">
        <v>0</v>
      </c>
      <c r="AQ60" t="str">
        <f t="shared" si="101"/>
        <v>CMD_3_DS</v>
      </c>
      <c r="AS60" s="74" t="s">
        <v>1327</v>
      </c>
      <c r="AV60" s="15">
        <v>1</v>
      </c>
      <c r="AW60" s="31">
        <v>1</v>
      </c>
      <c r="AX60" s="31">
        <f t="shared" si="21"/>
        <v>13</v>
      </c>
      <c r="AY60" s="31">
        <f t="shared" si="16"/>
        <v>0</v>
      </c>
      <c r="AZ60" s="31">
        <f t="shared" si="22"/>
        <v>7</v>
      </c>
      <c r="BA60" s="32"/>
      <c r="BB60" t="s">
        <v>184</v>
      </c>
      <c r="BC60" s="32"/>
      <c r="BD60" s="45" t="s">
        <v>1431</v>
      </c>
      <c r="BE60" s="32"/>
      <c r="BF60" s="56"/>
    </row>
    <row r="61" spans="1:58" ht="15.75" thickBot="1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7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1">
        <v>0</v>
      </c>
      <c r="R61" s="31">
        <f t="shared" si="18"/>
        <v>14</v>
      </c>
      <c r="S61" s="31">
        <f t="shared" si="14"/>
        <v>0</v>
      </c>
      <c r="T61" s="31">
        <f t="shared" si="7"/>
        <v>-1</v>
      </c>
      <c r="U61" s="32" t="str">
        <f t="shared" ref="U61" si="106">CONCATENATE("Cmd_",$R61,"_On")</f>
        <v>Cmd_14_On</v>
      </c>
      <c r="V61" s="32"/>
      <c r="W61" s="32"/>
      <c r="X61" s="32"/>
      <c r="Y61" s="32" t="str">
        <f t="shared" si="3"/>
        <v/>
      </c>
      <c r="Z61" s="56"/>
      <c r="AA61" s="15">
        <v>1</v>
      </c>
      <c r="AB61" s="31">
        <v>0</v>
      </c>
      <c r="AC61" s="31">
        <f t="shared" si="19"/>
        <v>14</v>
      </c>
      <c r="AD61" s="31">
        <f t="shared" si="15"/>
        <v>0</v>
      </c>
      <c r="AE61" s="31">
        <f t="shared" si="20"/>
        <v>-1</v>
      </c>
      <c r="AF61" s="32" t="str">
        <f t="shared" ref="AF61" si="107">CONCATENATE("Cmd_",AC61,"_On")</f>
        <v>Cmd_14_On</v>
      </c>
      <c r="AG61" s="32"/>
      <c r="AH61" s="32"/>
      <c r="AI61" s="32" t="str">
        <f t="shared" si="78"/>
        <v>Cmd(14)</v>
      </c>
      <c r="AJ61" s="32"/>
      <c r="AK61" s="56"/>
      <c r="AL61" s="3">
        <v>1</v>
      </c>
      <c r="AM61" s="3">
        <v>1</v>
      </c>
      <c r="AN61">
        <v>4</v>
      </c>
      <c r="AO61">
        <v>0</v>
      </c>
      <c r="AQ61" t="str">
        <f t="shared" si="101"/>
        <v>CMD_4_DS</v>
      </c>
      <c r="AS61" s="74" t="s">
        <v>1328</v>
      </c>
      <c r="AV61" s="15">
        <v>1</v>
      </c>
      <c r="AW61" s="31">
        <v>1</v>
      </c>
      <c r="AX61" s="31">
        <f t="shared" si="21"/>
        <v>14</v>
      </c>
      <c r="AY61" s="31">
        <f t="shared" si="16"/>
        <v>1</v>
      </c>
      <c r="AZ61" s="31">
        <f t="shared" si="22"/>
        <v>8</v>
      </c>
      <c r="BA61" s="32"/>
      <c r="BB61" s="32"/>
      <c r="BC61" s="32"/>
      <c r="BD61" s="32"/>
      <c r="BE61" s="32"/>
      <c r="BF61" s="56"/>
    </row>
    <row r="62" spans="1:58" ht="15.75" thickBot="1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7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1">
        <v>0</v>
      </c>
      <c r="R62" s="31">
        <f t="shared" si="18"/>
        <v>14</v>
      </c>
      <c r="S62" s="31">
        <f t="shared" si="14"/>
        <v>0</v>
      </c>
      <c r="T62" s="31">
        <f t="shared" si="7"/>
        <v>-1</v>
      </c>
      <c r="U62" s="32" t="str">
        <f t="shared" ref="U62" si="108">CONCATENATE("Cmd_",$R62,"_Off")</f>
        <v>Cmd_14_Off</v>
      </c>
      <c r="V62" s="32"/>
      <c r="W62" s="32"/>
      <c r="X62" s="32"/>
      <c r="Y62" s="32" t="str">
        <f t="shared" si="3"/>
        <v/>
      </c>
      <c r="Z62" s="56"/>
      <c r="AA62" s="15">
        <v>1</v>
      </c>
      <c r="AB62" s="31">
        <v>0</v>
      </c>
      <c r="AC62" s="31">
        <f t="shared" si="19"/>
        <v>14</v>
      </c>
      <c r="AD62" s="31">
        <f t="shared" si="15"/>
        <v>0</v>
      </c>
      <c r="AE62" s="31">
        <f t="shared" si="20"/>
        <v>-1</v>
      </c>
      <c r="AF62" s="32" t="str">
        <f t="shared" ref="AF62" si="109">CONCATENATE("Cmd_",AC62,"_Off")</f>
        <v>Cmd_14_Off</v>
      </c>
      <c r="AG62" s="32"/>
      <c r="AH62" s="32"/>
      <c r="AI62" s="32" t="str">
        <f t="shared" si="78"/>
        <v>Cmd(14)</v>
      </c>
      <c r="AJ62" s="32"/>
      <c r="AK62" s="56"/>
      <c r="AL62" s="3">
        <v>1</v>
      </c>
      <c r="AM62" s="3">
        <v>1</v>
      </c>
      <c r="AN62">
        <v>5</v>
      </c>
      <c r="AO62">
        <v>0</v>
      </c>
      <c r="AQ62" t="str">
        <f t="shared" si="101"/>
        <v>CMD_5_DS</v>
      </c>
      <c r="AS62" s="74" t="s">
        <v>1329</v>
      </c>
      <c r="AV62" s="15">
        <v>1</v>
      </c>
      <c r="AW62" s="31">
        <v>1</v>
      </c>
      <c r="AX62" s="31">
        <f t="shared" si="21"/>
        <v>14</v>
      </c>
      <c r="AY62" s="31">
        <f t="shared" si="16"/>
        <v>1</v>
      </c>
      <c r="AZ62" s="31">
        <f t="shared" si="22"/>
        <v>9</v>
      </c>
      <c r="BA62" s="32"/>
      <c r="BB62" s="32"/>
      <c r="BC62" s="32"/>
      <c r="BD62" s="32"/>
      <c r="BE62" s="32"/>
      <c r="BF62" s="56"/>
    </row>
    <row r="63" spans="1:58" ht="15.75" thickBot="1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7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1">
        <v>0</v>
      </c>
      <c r="R63" s="31">
        <f t="shared" si="18"/>
        <v>15</v>
      </c>
      <c r="S63" s="31">
        <f t="shared" si="14"/>
        <v>0</v>
      </c>
      <c r="T63" s="31">
        <f t="shared" si="7"/>
        <v>-1</v>
      </c>
      <c r="U63" s="32" t="str">
        <f t="shared" ref="U63" si="110">CONCATENATE("Cmd_",$R63,"_On")</f>
        <v>Cmd_15_On</v>
      </c>
      <c r="V63" s="32"/>
      <c r="W63" s="32"/>
      <c r="X63" s="32"/>
      <c r="Y63" s="32" t="str">
        <f t="shared" si="3"/>
        <v/>
      </c>
      <c r="Z63" s="56"/>
      <c r="AA63" s="15">
        <v>1</v>
      </c>
      <c r="AB63" s="31">
        <v>0</v>
      </c>
      <c r="AC63" s="31">
        <f t="shared" si="19"/>
        <v>15</v>
      </c>
      <c r="AD63" s="31">
        <f t="shared" si="15"/>
        <v>0</v>
      </c>
      <c r="AE63" s="31">
        <f t="shared" si="20"/>
        <v>-1</v>
      </c>
      <c r="AF63" s="32" t="str">
        <f t="shared" ref="AF63" si="111">CONCATENATE("Cmd_",AC63,"_On")</f>
        <v>Cmd_15_On</v>
      </c>
      <c r="AG63" s="32"/>
      <c r="AH63" s="32"/>
      <c r="AI63" s="32" t="str">
        <f t="shared" si="78"/>
        <v>Cmd(15)</v>
      </c>
      <c r="AJ63" s="32"/>
      <c r="AK63" s="56"/>
      <c r="AL63" s="3">
        <v>1</v>
      </c>
      <c r="AM63" s="3">
        <v>1</v>
      </c>
      <c r="AN63">
        <v>6</v>
      </c>
      <c r="AO63">
        <v>0</v>
      </c>
      <c r="AQ63" t="str">
        <f t="shared" si="101"/>
        <v>CMD_6_DS</v>
      </c>
      <c r="AS63" s="74" t="s">
        <v>1330</v>
      </c>
      <c r="AV63" s="15">
        <v>1</v>
      </c>
      <c r="AW63" s="31">
        <v>1</v>
      </c>
      <c r="AX63" s="31">
        <f t="shared" si="21"/>
        <v>15</v>
      </c>
      <c r="AY63" s="31">
        <f t="shared" si="16"/>
        <v>1</v>
      </c>
      <c r="AZ63" s="31">
        <f t="shared" si="22"/>
        <v>10</v>
      </c>
      <c r="BA63" s="32"/>
      <c r="BB63" s="32"/>
      <c r="BC63" s="32"/>
      <c r="BD63" s="32"/>
      <c r="BE63" s="32"/>
      <c r="BF63" s="56"/>
    </row>
    <row r="64" spans="1:58">
      <c r="A64" s="3">
        <v>1</v>
      </c>
      <c r="B64" s="48">
        <v>31</v>
      </c>
      <c r="C64" s="48">
        <f t="shared" si="12"/>
        <v>3</v>
      </c>
      <c r="D64" s="48">
        <f t="shared" si="5"/>
        <v>0</v>
      </c>
      <c r="E64" s="19" t="str">
        <f t="shared" si="13"/>
        <v>dig_IO&lt;31&gt;</v>
      </c>
      <c r="F64" s="48"/>
      <c r="G64" s="48">
        <f t="shared" si="17"/>
        <v>15</v>
      </c>
      <c r="H64" s="48">
        <f t="shared" si="1"/>
        <v>0</v>
      </c>
      <c r="I64" s="48">
        <f t="shared" si="6"/>
        <v>11</v>
      </c>
      <c r="J64" s="19" t="str">
        <f>CONCATENATE("Cmd_",G64,"_Off")</f>
        <v>Cmd_15_Off</v>
      </c>
      <c r="K64" s="19"/>
      <c r="L64" s="19"/>
      <c r="M64" s="19"/>
      <c r="N64" s="19" t="str">
        <f t="shared" si="2"/>
        <v/>
      </c>
      <c r="O64" s="19"/>
      <c r="P64" s="47">
        <v>1</v>
      </c>
      <c r="Q64" s="48">
        <v>0</v>
      </c>
      <c r="R64" s="48">
        <f t="shared" si="18"/>
        <v>15</v>
      </c>
      <c r="S64" s="48">
        <f t="shared" si="14"/>
        <v>0</v>
      </c>
      <c r="T64" s="48">
        <f t="shared" si="7"/>
        <v>-1</v>
      </c>
      <c r="U64" s="19" t="str">
        <f t="shared" ref="U64" si="112">CONCATENATE("Cmd_",$R64,"_Off")</f>
        <v>Cmd_15_Off</v>
      </c>
      <c r="V64" s="19"/>
      <c r="W64" s="19"/>
      <c r="X64" s="19"/>
      <c r="Y64" s="19" t="str">
        <f t="shared" si="3"/>
        <v/>
      </c>
      <c r="Z64" s="57"/>
      <c r="AA64" s="47">
        <v>1</v>
      </c>
      <c r="AB64" s="48">
        <v>0</v>
      </c>
      <c r="AC64" s="48">
        <f t="shared" si="19"/>
        <v>15</v>
      </c>
      <c r="AD64" s="48">
        <f t="shared" si="15"/>
        <v>0</v>
      </c>
      <c r="AE64" s="48">
        <f t="shared" si="20"/>
        <v>-1</v>
      </c>
      <c r="AF64" s="19" t="str">
        <f t="shared" ref="AF64" si="113">CONCATENATE("Cmd_",AC64,"_Off")</f>
        <v>Cmd_15_Off</v>
      </c>
      <c r="AG64" s="19"/>
      <c r="AH64" s="19"/>
      <c r="AI64" s="19" t="str">
        <f t="shared" si="78"/>
        <v>Cmd(15)</v>
      </c>
      <c r="AJ64" s="19"/>
      <c r="AK64" s="57"/>
      <c r="AL64" s="48">
        <v>1</v>
      </c>
      <c r="AM64" s="48">
        <v>1</v>
      </c>
      <c r="AN64" s="19">
        <v>7</v>
      </c>
      <c r="AO64" s="19">
        <v>0</v>
      </c>
      <c r="AP64" s="19"/>
      <c r="AQ64" s="19" t="str">
        <f t="shared" si="101"/>
        <v>CMD_7_DS</v>
      </c>
      <c r="AR64" s="19"/>
      <c r="AS64" s="127" t="str">
        <f>CONCATENATE("SpCmd",AN64,"_DS")</f>
        <v>SpCmd7_DS</v>
      </c>
      <c r="AT64" s="19"/>
      <c r="AU64" s="19"/>
      <c r="AV64" s="47">
        <v>1</v>
      </c>
      <c r="AW64" s="48">
        <v>1</v>
      </c>
      <c r="AX64" s="48">
        <f t="shared" si="21"/>
        <v>15</v>
      </c>
      <c r="AY64" s="48">
        <f t="shared" si="16"/>
        <v>1</v>
      </c>
      <c r="AZ64" s="48">
        <f t="shared" si="22"/>
        <v>11</v>
      </c>
      <c r="BA64" s="19"/>
      <c r="BB64" s="19"/>
      <c r="BC64" s="19"/>
      <c r="BD64" s="19"/>
      <c r="BE64" s="19"/>
      <c r="BF64" s="57"/>
    </row>
    <row r="65" spans="1:58">
      <c r="A65" s="3">
        <v>1</v>
      </c>
      <c r="B65" s="3">
        <v>32</v>
      </c>
      <c r="C65" s="3">
        <f t="shared" ref="C65:C96" si="114">FLOOR(B65/8,1)</f>
        <v>4</v>
      </c>
      <c r="D65" s="3">
        <f t="shared" si="5"/>
        <v>0</v>
      </c>
      <c r="E65" t="str">
        <f t="shared" ref="E65:E96" si="115">CONCATENATE("dig_IO&lt;",B65,"&gt;")</f>
        <v>dig_IO&lt;32&gt;</v>
      </c>
      <c r="G65" s="3">
        <f t="shared" si="17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1">
        <v>0</v>
      </c>
      <c r="R65" s="31">
        <f t="shared" si="18"/>
        <v>16</v>
      </c>
      <c r="S65" s="31">
        <f t="shared" si="14"/>
        <v>0</v>
      </c>
      <c r="T65" s="31">
        <f t="shared" si="7"/>
        <v>-1</v>
      </c>
      <c r="U65" s="32" t="str">
        <f t="shared" ref="U65" si="116">CONCATENATE("Cmd_",$R65,"_On")</f>
        <v>Cmd_16_On</v>
      </c>
      <c r="V65" s="32"/>
      <c r="W65" s="32"/>
      <c r="X65" s="32"/>
      <c r="Y65" s="32" t="str">
        <f t="shared" si="3"/>
        <v/>
      </c>
      <c r="Z65" s="56"/>
      <c r="AA65" s="15">
        <v>1</v>
      </c>
      <c r="AB65" s="31">
        <v>0</v>
      </c>
      <c r="AC65" s="31">
        <f t="shared" si="19"/>
        <v>16</v>
      </c>
      <c r="AD65" s="31">
        <f t="shared" si="15"/>
        <v>0</v>
      </c>
      <c r="AE65" s="31">
        <f t="shared" si="20"/>
        <v>-1</v>
      </c>
      <c r="AF65" s="32" t="str">
        <f t="shared" ref="AF65" si="117">CONCATENATE("Cmd_",AC65,"_On")</f>
        <v>Cmd_16_On</v>
      </c>
      <c r="AG65" s="32"/>
      <c r="AH65" s="32"/>
      <c r="AI65" s="32" t="str">
        <f t="shared" si="78"/>
        <v>Cmd(16)</v>
      </c>
      <c r="AJ65" s="32"/>
      <c r="AK65" s="56"/>
      <c r="AL65" s="3">
        <v>1</v>
      </c>
      <c r="AM65" s="3">
        <v>1</v>
      </c>
      <c r="AN65">
        <v>8</v>
      </c>
      <c r="AO65">
        <v>0</v>
      </c>
      <c r="AQ65" t="str">
        <f t="shared" ref="AQ65:AQ68" si="118">CONCATENATE("CMD_",AN65,"_DS")</f>
        <v>CMD_8_DS</v>
      </c>
      <c r="AS65" s="79" t="str">
        <f t="shared" ref="AS65:AS68" si="119">CONCATENATE("SpCmd",AN65,"_DS")</f>
        <v>SpCmd8_DS</v>
      </c>
      <c r="AV65" s="15">
        <v>1</v>
      </c>
      <c r="AW65" s="31">
        <v>1</v>
      </c>
      <c r="AX65" s="31">
        <f t="shared" si="21"/>
        <v>16</v>
      </c>
      <c r="AY65" s="31">
        <f t="shared" si="16"/>
        <v>1</v>
      </c>
      <c r="AZ65" s="31">
        <f t="shared" si="22"/>
        <v>12</v>
      </c>
      <c r="BA65" s="32"/>
      <c r="BB65" s="32"/>
      <c r="BC65" s="32"/>
      <c r="BD65" s="32"/>
      <c r="BE65" s="32"/>
      <c r="BF65" s="56"/>
    </row>
    <row r="66" spans="1:58">
      <c r="A66" s="3">
        <v>1</v>
      </c>
      <c r="B66" s="3">
        <v>33</v>
      </c>
      <c r="C66" s="3">
        <f t="shared" si="114"/>
        <v>4</v>
      </c>
      <c r="D66" s="3">
        <f t="shared" si="5"/>
        <v>0</v>
      </c>
      <c r="E66" t="str">
        <f t="shared" si="115"/>
        <v>dig_IO&lt;33&gt;</v>
      </c>
      <c r="G66" s="3">
        <f t="shared" si="17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1">
        <v>0</v>
      </c>
      <c r="R66" s="31">
        <f t="shared" si="18"/>
        <v>16</v>
      </c>
      <c r="S66" s="31">
        <f t="shared" si="14"/>
        <v>0</v>
      </c>
      <c r="T66" s="31">
        <f t="shared" si="7"/>
        <v>-1</v>
      </c>
      <c r="U66" s="32" t="str">
        <f t="shared" ref="U66" si="120">CONCATENATE("Cmd_",$R66,"_Off")</f>
        <v>Cmd_16_Off</v>
      </c>
      <c r="V66" s="32"/>
      <c r="W66" s="32"/>
      <c r="X66" s="32"/>
      <c r="Y66" s="32" t="str">
        <f t="shared" si="3"/>
        <v/>
      </c>
      <c r="Z66" s="56"/>
      <c r="AA66" s="15">
        <v>1</v>
      </c>
      <c r="AB66" s="31">
        <v>0</v>
      </c>
      <c r="AC66" s="31">
        <f t="shared" si="19"/>
        <v>16</v>
      </c>
      <c r="AD66" s="31">
        <f t="shared" si="15"/>
        <v>0</v>
      </c>
      <c r="AE66" s="31">
        <f t="shared" si="20"/>
        <v>-1</v>
      </c>
      <c r="AF66" s="32" t="str">
        <f t="shared" ref="AF66" si="121">CONCATENATE("Cmd_",AC66,"_Off")</f>
        <v>Cmd_16_Off</v>
      </c>
      <c r="AG66" s="32"/>
      <c r="AH66" s="32"/>
      <c r="AI66" s="32" t="str">
        <f t="shared" si="78"/>
        <v>Cmd(16)</v>
      </c>
      <c r="AJ66" s="32"/>
      <c r="AK66" s="56"/>
      <c r="AL66" s="3">
        <v>1</v>
      </c>
      <c r="AM66" s="3">
        <v>1</v>
      </c>
      <c r="AN66">
        <v>9</v>
      </c>
      <c r="AO66">
        <v>0</v>
      </c>
      <c r="AQ66" t="str">
        <f t="shared" si="118"/>
        <v>CMD_9_DS</v>
      </c>
      <c r="AS66" s="79" t="str">
        <f t="shared" si="119"/>
        <v>SpCmd9_DS</v>
      </c>
      <c r="AV66" s="15">
        <v>1</v>
      </c>
      <c r="AW66" s="31">
        <v>1</v>
      </c>
      <c r="AX66" s="31">
        <f t="shared" si="21"/>
        <v>16</v>
      </c>
      <c r="AY66" s="31">
        <f t="shared" si="16"/>
        <v>1</v>
      </c>
      <c r="AZ66" s="31">
        <f t="shared" si="22"/>
        <v>13</v>
      </c>
      <c r="BA66" s="32"/>
      <c r="BB66" s="32"/>
      <c r="BC66" s="32"/>
      <c r="BD66" s="32"/>
      <c r="BE66" s="32"/>
      <c r="BF66" s="56"/>
    </row>
    <row r="67" spans="1:58">
      <c r="A67" s="3">
        <v>1</v>
      </c>
      <c r="B67" s="3">
        <v>34</v>
      </c>
      <c r="C67" s="3">
        <f t="shared" si="114"/>
        <v>4</v>
      </c>
      <c r="D67" s="3">
        <f t="shared" si="5"/>
        <v>0</v>
      </c>
      <c r="E67" t="str">
        <f t="shared" si="115"/>
        <v>dig_IO&lt;34&gt;</v>
      </c>
      <c r="G67" s="3">
        <f t="shared" si="17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1">
        <v>0</v>
      </c>
      <c r="R67" s="31">
        <f t="shared" si="18"/>
        <v>17</v>
      </c>
      <c r="S67" s="31">
        <f t="shared" si="14"/>
        <v>0</v>
      </c>
      <c r="T67" s="31">
        <f t="shared" si="7"/>
        <v>-1</v>
      </c>
      <c r="U67" s="32" t="str">
        <f t="shared" ref="U67" si="122">CONCATENATE("Cmd_",$R67,"_On")</f>
        <v>Cmd_17_On</v>
      </c>
      <c r="V67" s="32"/>
      <c r="W67" s="32"/>
      <c r="X67" s="32"/>
      <c r="Y67" s="32" t="str">
        <f t="shared" si="3"/>
        <v/>
      </c>
      <c r="Z67" s="56"/>
      <c r="AA67" s="15">
        <v>1</v>
      </c>
      <c r="AB67" s="31">
        <v>0</v>
      </c>
      <c r="AC67" s="31">
        <f t="shared" si="19"/>
        <v>17</v>
      </c>
      <c r="AD67" s="31">
        <f t="shared" si="15"/>
        <v>0</v>
      </c>
      <c r="AE67" s="31">
        <f t="shared" si="20"/>
        <v>-1</v>
      </c>
      <c r="AF67" s="32" t="str">
        <f t="shared" ref="AF67" si="123">CONCATENATE("Cmd_",AC67,"_On")</f>
        <v>Cmd_17_On</v>
      </c>
      <c r="AG67" s="32"/>
      <c r="AH67" s="32"/>
      <c r="AI67" s="32" t="str">
        <f t="shared" si="78"/>
        <v>Cmd(17)</v>
      </c>
      <c r="AJ67" s="32"/>
      <c r="AK67" s="56"/>
      <c r="AL67" s="3">
        <v>1</v>
      </c>
      <c r="AM67" s="3">
        <v>1</v>
      </c>
      <c r="AN67">
        <v>10</v>
      </c>
      <c r="AO67">
        <v>0</v>
      </c>
      <c r="AQ67" t="str">
        <f t="shared" si="118"/>
        <v>CMD_10_DS</v>
      </c>
      <c r="AS67" s="79" t="str">
        <f t="shared" si="119"/>
        <v>SpCmd10_DS</v>
      </c>
      <c r="AV67" s="15">
        <v>1</v>
      </c>
      <c r="AW67" s="31">
        <v>1</v>
      </c>
      <c r="AX67" s="31">
        <f t="shared" si="21"/>
        <v>17</v>
      </c>
      <c r="AY67" s="31">
        <f t="shared" si="16"/>
        <v>1</v>
      </c>
      <c r="AZ67" s="31">
        <f t="shared" si="22"/>
        <v>14</v>
      </c>
      <c r="BA67" s="32"/>
      <c r="BB67" s="32"/>
      <c r="BC67" s="32"/>
      <c r="BD67" s="32"/>
      <c r="BE67" s="32"/>
      <c r="BF67" s="56"/>
    </row>
    <row r="68" spans="1:58">
      <c r="A68" s="3">
        <v>1</v>
      </c>
      <c r="B68" s="3">
        <v>35</v>
      </c>
      <c r="C68" s="3">
        <f t="shared" si="114"/>
        <v>4</v>
      </c>
      <c r="D68" s="3">
        <f t="shared" si="5"/>
        <v>0</v>
      </c>
      <c r="E68" t="str">
        <f t="shared" si="115"/>
        <v>dig_IO&lt;35&gt;</v>
      </c>
      <c r="G68" s="3">
        <f t="shared" si="17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1">
        <v>0</v>
      </c>
      <c r="R68" s="31">
        <f t="shared" si="18"/>
        <v>17</v>
      </c>
      <c r="S68" s="31">
        <f t="shared" si="14"/>
        <v>0</v>
      </c>
      <c r="T68" s="31">
        <f t="shared" si="7"/>
        <v>-1</v>
      </c>
      <c r="U68" s="32" t="str">
        <f t="shared" ref="U68" si="124">CONCATENATE("Cmd_",$R68,"_Off")</f>
        <v>Cmd_17_Off</v>
      </c>
      <c r="V68" s="32"/>
      <c r="W68" s="32"/>
      <c r="X68" s="32"/>
      <c r="Y68" s="32" t="str">
        <f t="shared" si="3"/>
        <v/>
      </c>
      <c r="Z68" s="56"/>
      <c r="AA68" s="15">
        <v>1</v>
      </c>
      <c r="AB68" s="31">
        <v>0</v>
      </c>
      <c r="AC68" s="31">
        <f t="shared" si="19"/>
        <v>17</v>
      </c>
      <c r="AD68" s="31">
        <f t="shared" si="15"/>
        <v>0</v>
      </c>
      <c r="AE68" s="31">
        <f t="shared" si="20"/>
        <v>-1</v>
      </c>
      <c r="AF68" s="32" t="str">
        <f t="shared" ref="AF68" si="125">CONCATENATE("Cmd_",AC68,"_Off")</f>
        <v>Cmd_17_Off</v>
      </c>
      <c r="AG68" s="32"/>
      <c r="AH68" s="32"/>
      <c r="AI68" s="32" t="str">
        <f t="shared" si="78"/>
        <v>Cmd(17)</v>
      </c>
      <c r="AJ68" s="32"/>
      <c r="AK68" s="56"/>
      <c r="AL68" s="3">
        <v>1</v>
      </c>
      <c r="AM68" s="3">
        <v>1</v>
      </c>
      <c r="AN68">
        <v>11</v>
      </c>
      <c r="AO68">
        <v>0</v>
      </c>
      <c r="AQ68" t="str">
        <f t="shared" si="118"/>
        <v>CMD_11_DS</v>
      </c>
      <c r="AS68" s="79" t="str">
        <f t="shared" si="119"/>
        <v>SpCmd11_DS</v>
      </c>
      <c r="AV68" s="15">
        <v>1</v>
      </c>
      <c r="AW68" s="31">
        <v>1</v>
      </c>
      <c r="AX68" s="31">
        <f t="shared" si="21"/>
        <v>17</v>
      </c>
      <c r="AY68" s="31">
        <f t="shared" si="16"/>
        <v>1</v>
      </c>
      <c r="AZ68" s="31">
        <f t="shared" si="22"/>
        <v>15</v>
      </c>
      <c r="BA68" s="32"/>
      <c r="BB68" s="32"/>
      <c r="BC68" s="32"/>
      <c r="BD68" s="32"/>
      <c r="BE68" s="32"/>
      <c r="BF68" s="56"/>
    </row>
    <row r="69" spans="1:58">
      <c r="A69" s="3">
        <v>1</v>
      </c>
      <c r="B69" s="3">
        <v>36</v>
      </c>
      <c r="C69" s="3">
        <f t="shared" si="114"/>
        <v>4</v>
      </c>
      <c r="D69" s="3">
        <f t="shared" si="5"/>
        <v>0</v>
      </c>
      <c r="E69" t="str">
        <f t="shared" si="115"/>
        <v>dig_IO&lt;36&gt;</v>
      </c>
      <c r="G69" s="3">
        <f t="shared" si="17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1">
        <v>0</v>
      </c>
      <c r="R69" s="31">
        <f t="shared" si="18"/>
        <v>18</v>
      </c>
      <c r="S69" s="31">
        <f t="shared" si="14"/>
        <v>0</v>
      </c>
      <c r="T69" s="31">
        <f t="shared" si="7"/>
        <v>-1</v>
      </c>
      <c r="U69" s="32" t="str">
        <f t="shared" ref="U69" si="126">CONCATENATE("Cmd_",$R69,"_On")</f>
        <v>Cmd_18_On</v>
      </c>
      <c r="V69" s="32"/>
      <c r="W69" s="32"/>
      <c r="X69" s="32"/>
      <c r="Y69" s="32" t="str">
        <f t="shared" si="3"/>
        <v/>
      </c>
      <c r="Z69" s="56"/>
      <c r="AA69" s="15">
        <v>1</v>
      </c>
      <c r="AB69" s="31">
        <v>0</v>
      </c>
      <c r="AC69" s="31">
        <f t="shared" si="19"/>
        <v>18</v>
      </c>
      <c r="AD69" s="31">
        <f t="shared" si="15"/>
        <v>0</v>
      </c>
      <c r="AE69" s="31">
        <f t="shared" si="20"/>
        <v>-1</v>
      </c>
      <c r="AF69" s="32" t="str">
        <f t="shared" ref="AF69" si="127">CONCATENATE("Cmd_",AC69,"_On")</f>
        <v>Cmd_18_On</v>
      </c>
      <c r="AG69" s="32"/>
      <c r="AH69" s="32"/>
      <c r="AI69" s="32" t="str">
        <f t="shared" si="78"/>
        <v>Cmd(18)</v>
      </c>
      <c r="AJ69" s="32"/>
      <c r="AK69" s="56"/>
      <c r="AL69" s="3">
        <v>1</v>
      </c>
      <c r="AM69" s="3">
        <v>1</v>
      </c>
      <c r="AR69" t="s">
        <v>1335</v>
      </c>
      <c r="AV69" s="15">
        <v>1</v>
      </c>
      <c r="AW69" s="31">
        <v>1</v>
      </c>
      <c r="AX69" s="31">
        <f t="shared" si="21"/>
        <v>18</v>
      </c>
      <c r="AY69" s="31">
        <f t="shared" si="16"/>
        <v>1</v>
      </c>
      <c r="AZ69" s="31">
        <f t="shared" si="22"/>
        <v>16</v>
      </c>
      <c r="BA69" s="32"/>
      <c r="BB69" s="32"/>
      <c r="BC69" s="32"/>
      <c r="BD69" s="32"/>
      <c r="BE69" s="32"/>
      <c r="BF69" s="56"/>
    </row>
    <row r="70" spans="1:58">
      <c r="A70" s="3">
        <v>1</v>
      </c>
      <c r="B70" s="3">
        <v>37</v>
      </c>
      <c r="C70" s="3">
        <f t="shared" si="114"/>
        <v>4</v>
      </c>
      <c r="D70" s="3">
        <f t="shared" si="5"/>
        <v>0</v>
      </c>
      <c r="E70" t="str">
        <f t="shared" si="115"/>
        <v>dig_IO&lt;37&gt;</v>
      </c>
      <c r="G70" s="3">
        <f t="shared" si="17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1">
        <v>0</v>
      </c>
      <c r="R70" s="31">
        <f t="shared" si="18"/>
        <v>18</v>
      </c>
      <c r="S70" s="31">
        <f t="shared" si="14"/>
        <v>0</v>
      </c>
      <c r="T70" s="31">
        <f t="shared" si="7"/>
        <v>-1</v>
      </c>
      <c r="U70" s="32" t="str">
        <f t="shared" ref="U70" si="128">CONCATENATE("Cmd_",$R70,"_Off")</f>
        <v>Cmd_18_Off</v>
      </c>
      <c r="V70" s="32"/>
      <c r="W70" s="32"/>
      <c r="X70" s="32"/>
      <c r="Y70" s="32" t="str">
        <f t="shared" si="3"/>
        <v/>
      </c>
      <c r="Z70" s="56"/>
      <c r="AA70" s="15">
        <v>1</v>
      </c>
      <c r="AB70" s="31">
        <v>0</v>
      </c>
      <c r="AC70" s="31">
        <f t="shared" si="19"/>
        <v>18</v>
      </c>
      <c r="AD70" s="31">
        <f t="shared" si="15"/>
        <v>0</v>
      </c>
      <c r="AE70" s="31">
        <f t="shared" si="20"/>
        <v>-1</v>
      </c>
      <c r="AF70" s="32" t="str">
        <f t="shared" ref="AF70" si="129">CONCATENATE("Cmd_",AC70,"_Off")</f>
        <v>Cmd_18_Off</v>
      </c>
      <c r="AG70" s="32"/>
      <c r="AH70" s="32"/>
      <c r="AI70" s="32" t="str">
        <f t="shared" si="78"/>
        <v>Cmd(18)</v>
      </c>
      <c r="AJ70" s="32"/>
      <c r="AK70" s="56"/>
      <c r="AL70" s="3">
        <v>1</v>
      </c>
      <c r="AM70" s="3">
        <v>1</v>
      </c>
      <c r="AR70" t="s">
        <v>1335</v>
      </c>
      <c r="AV70" s="15">
        <v>1</v>
      </c>
      <c r="AW70" s="31">
        <v>1</v>
      </c>
      <c r="AX70" s="31">
        <f t="shared" si="21"/>
        <v>18</v>
      </c>
      <c r="AY70" s="31">
        <f t="shared" si="16"/>
        <v>1</v>
      </c>
      <c r="AZ70" s="31">
        <f t="shared" si="22"/>
        <v>17</v>
      </c>
      <c r="BA70" s="32"/>
      <c r="BB70" s="32"/>
      <c r="BC70" s="32"/>
      <c r="BD70" s="32"/>
      <c r="BE70" s="32"/>
      <c r="BF70" s="56"/>
    </row>
    <row r="71" spans="1:58">
      <c r="A71" s="3">
        <v>1</v>
      </c>
      <c r="B71" s="3">
        <v>38</v>
      </c>
      <c r="C71" s="3">
        <f t="shared" si="114"/>
        <v>4</v>
      </c>
      <c r="D71" s="3">
        <f t="shared" si="5"/>
        <v>0</v>
      </c>
      <c r="E71" t="str">
        <f t="shared" si="115"/>
        <v>dig_IO&lt;38&gt;</v>
      </c>
      <c r="G71" s="3">
        <f t="shared" si="17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1">
        <v>0</v>
      </c>
      <c r="R71" s="31">
        <f t="shared" si="18"/>
        <v>19</v>
      </c>
      <c r="S71" s="31">
        <f t="shared" si="14"/>
        <v>0</v>
      </c>
      <c r="T71" s="31">
        <f t="shared" si="7"/>
        <v>-1</v>
      </c>
      <c r="U71" s="32" t="str">
        <f t="shared" ref="U71" si="130">CONCATENATE("Cmd_",$R71,"_On")</f>
        <v>Cmd_19_On</v>
      </c>
      <c r="V71" s="32"/>
      <c r="W71" s="32"/>
      <c r="X71" s="32"/>
      <c r="Y71" s="32" t="str">
        <f t="shared" si="3"/>
        <v/>
      </c>
      <c r="Z71" s="56"/>
      <c r="AA71" s="15">
        <v>1</v>
      </c>
      <c r="AB71" s="31">
        <v>0</v>
      </c>
      <c r="AC71" s="31">
        <f t="shared" si="19"/>
        <v>19</v>
      </c>
      <c r="AD71" s="31">
        <f t="shared" si="15"/>
        <v>0</v>
      </c>
      <c r="AE71" s="31">
        <f t="shared" si="20"/>
        <v>-1</v>
      </c>
      <c r="AF71" s="32" t="str">
        <f t="shared" ref="AF71" si="131">CONCATENATE("Cmd_",AC71,"_On")</f>
        <v>Cmd_19_On</v>
      </c>
      <c r="AG71" s="32"/>
      <c r="AH71" s="32"/>
      <c r="AI71" s="32" t="str">
        <f t="shared" si="78"/>
        <v>Cmd(19)</v>
      </c>
      <c r="AJ71" s="32"/>
      <c r="AK71" s="56"/>
      <c r="AL71" s="3">
        <v>1</v>
      </c>
      <c r="AM71" s="3">
        <v>1</v>
      </c>
      <c r="AR71" t="s">
        <v>1335</v>
      </c>
      <c r="AV71" s="15">
        <v>1</v>
      </c>
      <c r="AW71" s="31">
        <v>1</v>
      </c>
      <c r="AX71" s="31">
        <f t="shared" si="21"/>
        <v>19</v>
      </c>
      <c r="AY71" s="31">
        <f t="shared" si="16"/>
        <v>1</v>
      </c>
      <c r="AZ71" s="31">
        <f t="shared" si="22"/>
        <v>18</v>
      </c>
      <c r="BA71" s="32"/>
      <c r="BB71" s="32"/>
      <c r="BC71" s="32"/>
      <c r="BD71" s="32"/>
      <c r="BE71" s="32"/>
      <c r="BF71" s="56"/>
    </row>
    <row r="72" spans="1:58">
      <c r="A72" s="3">
        <v>1</v>
      </c>
      <c r="B72" s="48">
        <v>39</v>
      </c>
      <c r="C72" s="48">
        <f t="shared" si="114"/>
        <v>4</v>
      </c>
      <c r="D72" s="48">
        <f t="shared" si="5"/>
        <v>0</v>
      </c>
      <c r="E72" s="19" t="str">
        <f t="shared" si="115"/>
        <v>dig_IO&lt;39&gt;</v>
      </c>
      <c r="F72" s="48"/>
      <c r="G72" s="48">
        <f t="shared" si="17"/>
        <v>19</v>
      </c>
      <c r="H72" s="48">
        <f t="shared" si="1"/>
        <v>0</v>
      </c>
      <c r="I72" s="48">
        <f t="shared" si="6"/>
        <v>11</v>
      </c>
      <c r="J72" s="19" t="str">
        <f>CONCATENATE("Cmd_",G72,"_Off")</f>
        <v>Cmd_19_Off</v>
      </c>
      <c r="K72" s="19"/>
      <c r="L72" s="19"/>
      <c r="M72" s="19"/>
      <c r="N72" s="19" t="str">
        <f t="shared" si="2"/>
        <v/>
      </c>
      <c r="O72" s="19"/>
      <c r="P72" s="47">
        <v>1</v>
      </c>
      <c r="Q72" s="48">
        <v>0</v>
      </c>
      <c r="R72" s="48">
        <f t="shared" si="18"/>
        <v>19</v>
      </c>
      <c r="S72" s="48">
        <f t="shared" si="14"/>
        <v>0</v>
      </c>
      <c r="T72" s="48">
        <f t="shared" si="7"/>
        <v>-1</v>
      </c>
      <c r="U72" s="19" t="str">
        <f t="shared" ref="U72" si="132">CONCATENATE("Cmd_",$R72,"_Off")</f>
        <v>Cmd_19_Off</v>
      </c>
      <c r="V72" s="19"/>
      <c r="W72" s="19"/>
      <c r="X72" s="19"/>
      <c r="Y72" s="19" t="str">
        <f t="shared" si="3"/>
        <v/>
      </c>
      <c r="Z72" s="57"/>
      <c r="AA72" s="47">
        <v>1</v>
      </c>
      <c r="AB72" s="48">
        <v>0</v>
      </c>
      <c r="AC72" s="48">
        <f t="shared" si="19"/>
        <v>19</v>
      </c>
      <c r="AD72" s="48">
        <f t="shared" si="15"/>
        <v>0</v>
      </c>
      <c r="AE72" s="48">
        <f t="shared" si="20"/>
        <v>-1</v>
      </c>
      <c r="AF72" s="19" t="str">
        <f t="shared" ref="AF72" si="133">CONCATENATE("Cmd_",AC72,"_Off")</f>
        <v>Cmd_19_Off</v>
      </c>
      <c r="AG72" s="19"/>
      <c r="AH72" s="19"/>
      <c r="AI72" s="19" t="str">
        <f t="shared" si="78"/>
        <v>Cmd(19)</v>
      </c>
      <c r="AJ72" s="19"/>
      <c r="AK72" s="57"/>
      <c r="AL72" s="48">
        <v>1</v>
      </c>
      <c r="AM72" s="48">
        <v>1</v>
      </c>
      <c r="AN72" s="19"/>
      <c r="AO72" s="19"/>
      <c r="AP72" s="19"/>
      <c r="AQ72" s="19"/>
      <c r="AR72" s="19" t="s">
        <v>1335</v>
      </c>
      <c r="AS72" s="19"/>
      <c r="AT72" s="19"/>
      <c r="AU72" s="19"/>
      <c r="AV72" s="47">
        <v>1</v>
      </c>
      <c r="AW72" s="48">
        <v>1</v>
      </c>
      <c r="AX72" s="48">
        <f t="shared" si="21"/>
        <v>19</v>
      </c>
      <c r="AY72" s="48">
        <f t="shared" si="16"/>
        <v>1</v>
      </c>
      <c r="AZ72" s="48">
        <f t="shared" si="22"/>
        <v>19</v>
      </c>
      <c r="BA72" s="19"/>
      <c r="BB72" s="19"/>
      <c r="BC72" s="19"/>
      <c r="BD72" s="19"/>
      <c r="BE72" s="19"/>
      <c r="BF72" s="57"/>
    </row>
    <row r="73" spans="1:58">
      <c r="A73" s="3">
        <v>1</v>
      </c>
      <c r="B73" s="3">
        <v>40</v>
      </c>
      <c r="C73" s="3">
        <f t="shared" si="114"/>
        <v>5</v>
      </c>
      <c r="D73" s="3">
        <f t="shared" si="5"/>
        <v>0</v>
      </c>
      <c r="E73" t="str">
        <f t="shared" si="115"/>
        <v>dig_IO&lt;40&gt;</v>
      </c>
      <c r="G73" s="3">
        <f t="shared" si="17"/>
        <v>20</v>
      </c>
      <c r="H73" s="3">
        <f t="shared" ref="H73:H136" si="134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135">IF(H73,CONCATENATE("dig_io_nc(",I73,")"),"")</f>
        <v/>
      </c>
      <c r="P73" s="15">
        <v>1</v>
      </c>
      <c r="Q73" s="31">
        <v>0</v>
      </c>
      <c r="R73" s="31">
        <f t="shared" si="18"/>
        <v>20</v>
      </c>
      <c r="S73" s="31">
        <f t="shared" ref="S73:S136" si="136">IF(AND(ISBLANK(U73), ISBLANK(V73)),1,0)</f>
        <v>0</v>
      </c>
      <c r="T73" s="31">
        <f t="shared" si="7"/>
        <v>-1</v>
      </c>
      <c r="U73" s="32" t="str">
        <f t="shared" ref="U73" si="137">CONCATENATE("Cmd_",$R73,"_On")</f>
        <v>Cmd_20_On</v>
      </c>
      <c r="V73" s="32"/>
      <c r="W73" s="32"/>
      <c r="X73" s="32"/>
      <c r="Y73" s="32" t="str">
        <f t="shared" ref="Y73:Y136" si="138">IF(S73,CONCATENATE("dig_io_nc(",T73,")"),"")</f>
        <v/>
      </c>
      <c r="Z73" s="56"/>
      <c r="AA73" s="15">
        <v>1</v>
      </c>
      <c r="AB73" s="31">
        <v>0</v>
      </c>
      <c r="AC73" s="31">
        <f t="shared" si="19"/>
        <v>20</v>
      </c>
      <c r="AD73" s="31">
        <f t="shared" si="15"/>
        <v>0</v>
      </c>
      <c r="AE73" s="31">
        <f t="shared" si="20"/>
        <v>-1</v>
      </c>
      <c r="AF73" s="32" t="str">
        <f t="shared" ref="AF73" si="139">CONCATENATE("Cmd_",AC73,"_On")</f>
        <v>Cmd_20_On</v>
      </c>
      <c r="AG73" s="32"/>
      <c r="AH73" s="32"/>
      <c r="AI73" s="32" t="str">
        <f t="shared" si="78"/>
        <v>Cmd(20)</v>
      </c>
      <c r="AJ73" s="32"/>
      <c r="AK73" s="56"/>
      <c r="AL73" s="3">
        <v>0</v>
      </c>
      <c r="AM73" s="3" t="s">
        <v>958</v>
      </c>
      <c r="AR73" t="s">
        <v>174</v>
      </c>
      <c r="AV73" s="15">
        <v>1</v>
      </c>
      <c r="AW73" s="31">
        <v>1</v>
      </c>
      <c r="AX73" s="31">
        <f t="shared" si="21"/>
        <v>20</v>
      </c>
      <c r="AY73" s="31">
        <f t="shared" si="16"/>
        <v>1</v>
      </c>
      <c r="AZ73" s="31">
        <f t="shared" si="22"/>
        <v>20</v>
      </c>
      <c r="BA73" s="32"/>
      <c r="BB73" s="32"/>
      <c r="BC73" s="32"/>
      <c r="BD73" s="32"/>
      <c r="BE73" s="32"/>
      <c r="BF73" s="56"/>
    </row>
    <row r="74" spans="1:58">
      <c r="A74" s="3">
        <v>1</v>
      </c>
      <c r="B74" s="3">
        <v>41</v>
      </c>
      <c r="C74" s="3">
        <f t="shared" si="114"/>
        <v>5</v>
      </c>
      <c r="D74" s="3">
        <f t="shared" ref="D74:D137" si="140">FLOOR(C74/6,1)</f>
        <v>0</v>
      </c>
      <c r="E74" t="str">
        <f t="shared" si="115"/>
        <v>dig_IO&lt;41&gt;</v>
      </c>
      <c r="G74" s="3">
        <f t="shared" si="17"/>
        <v>20</v>
      </c>
      <c r="H74" s="3">
        <f t="shared" si="134"/>
        <v>0</v>
      </c>
      <c r="I74" s="3">
        <f t="shared" ref="I74:I137" si="141">I73+H74</f>
        <v>11</v>
      </c>
      <c r="J74" t="str">
        <f>CONCATENATE("Cmd_",G74,"_Off")</f>
        <v>Cmd_20_Off</v>
      </c>
      <c r="N74" t="str">
        <f t="shared" si="135"/>
        <v/>
      </c>
      <c r="P74" s="15">
        <v>1</v>
      </c>
      <c r="Q74" s="31">
        <v>0</v>
      </c>
      <c r="R74" s="31">
        <f t="shared" si="18"/>
        <v>20</v>
      </c>
      <c r="S74" s="31">
        <f t="shared" si="136"/>
        <v>0</v>
      </c>
      <c r="T74" s="31">
        <f t="shared" ref="T74:T137" si="142">T73+S74</f>
        <v>-1</v>
      </c>
      <c r="U74" s="32" t="str">
        <f t="shared" ref="U74" si="143">CONCATENATE("Cmd_",$R74,"_Off")</f>
        <v>Cmd_20_Off</v>
      </c>
      <c r="V74" s="32"/>
      <c r="W74" s="32"/>
      <c r="X74" s="32"/>
      <c r="Y74" s="32" t="str">
        <f t="shared" si="138"/>
        <v/>
      </c>
      <c r="Z74" s="56"/>
      <c r="AA74" s="15">
        <v>1</v>
      </c>
      <c r="AB74" s="31">
        <v>0</v>
      </c>
      <c r="AC74" s="31">
        <f t="shared" si="19"/>
        <v>20</v>
      </c>
      <c r="AD74" s="31">
        <f t="shared" si="15"/>
        <v>0</v>
      </c>
      <c r="AE74" s="31">
        <f t="shared" si="20"/>
        <v>-1</v>
      </c>
      <c r="AF74" s="32" t="str">
        <f t="shared" ref="AF74" si="144">CONCATENATE("Cmd_",AC74,"_Off")</f>
        <v>Cmd_20_Off</v>
      </c>
      <c r="AG74" s="32"/>
      <c r="AH74" s="32"/>
      <c r="AI74" s="32" t="str">
        <f t="shared" si="78"/>
        <v>Cmd(20)</v>
      </c>
      <c r="AJ74" s="32"/>
      <c r="AK74" s="56"/>
      <c r="AL74" s="3">
        <v>0</v>
      </c>
      <c r="AM74" s="3" t="s">
        <v>958</v>
      </c>
      <c r="AR74" t="s">
        <v>176</v>
      </c>
      <c r="AV74" s="15">
        <v>1</v>
      </c>
      <c r="AW74" s="31">
        <v>1</v>
      </c>
      <c r="AX74" s="31">
        <f t="shared" si="21"/>
        <v>20</v>
      </c>
      <c r="AY74" s="31">
        <f t="shared" si="16"/>
        <v>1</v>
      </c>
      <c r="AZ74" s="31">
        <f t="shared" si="22"/>
        <v>21</v>
      </c>
      <c r="BA74" s="32"/>
      <c r="BB74" s="32"/>
      <c r="BC74" s="32"/>
      <c r="BD74" s="32"/>
      <c r="BE74" s="32"/>
      <c r="BF74" s="56"/>
    </row>
    <row r="75" spans="1:58">
      <c r="A75" s="3">
        <v>1</v>
      </c>
      <c r="B75" s="3">
        <v>42</v>
      </c>
      <c r="C75" s="3">
        <f t="shared" si="114"/>
        <v>5</v>
      </c>
      <c r="D75" s="3">
        <f t="shared" si="140"/>
        <v>0</v>
      </c>
      <c r="E75" t="str">
        <f t="shared" si="115"/>
        <v>dig_IO&lt;42&gt;</v>
      </c>
      <c r="G75" s="3">
        <f t="shared" si="17"/>
        <v>21</v>
      </c>
      <c r="H75" s="3">
        <f t="shared" si="134"/>
        <v>0</v>
      </c>
      <c r="I75" s="3">
        <f t="shared" si="141"/>
        <v>11</v>
      </c>
      <c r="J75" t="str">
        <f>CONCATENATE("Cmd_",G75,"_On")</f>
        <v>Cmd_21_On</v>
      </c>
      <c r="N75" t="str">
        <f t="shared" si="135"/>
        <v/>
      </c>
      <c r="P75" s="15">
        <v>1</v>
      </c>
      <c r="Q75" s="31">
        <v>0</v>
      </c>
      <c r="R75" s="31">
        <f t="shared" si="18"/>
        <v>21</v>
      </c>
      <c r="S75" s="31">
        <f t="shared" si="136"/>
        <v>0</v>
      </c>
      <c r="T75" s="31">
        <f t="shared" si="142"/>
        <v>-1</v>
      </c>
      <c r="U75" s="32" t="str">
        <f t="shared" ref="U75" si="145">CONCATENATE("Cmd_",$R75,"_On")</f>
        <v>Cmd_21_On</v>
      </c>
      <c r="V75" s="32"/>
      <c r="W75" s="32"/>
      <c r="X75" s="32"/>
      <c r="Y75" s="32" t="str">
        <f t="shared" si="138"/>
        <v/>
      </c>
      <c r="Z75" s="56"/>
      <c r="AA75" s="15">
        <v>1</v>
      </c>
      <c r="AB75" s="31">
        <v>0</v>
      </c>
      <c r="AC75" s="31">
        <f t="shared" si="19"/>
        <v>21</v>
      </c>
      <c r="AD75" s="31">
        <f t="shared" si="15"/>
        <v>0</v>
      </c>
      <c r="AE75" s="31">
        <f t="shared" si="20"/>
        <v>-1</v>
      </c>
      <c r="AF75" s="32" t="str">
        <f t="shared" ref="AF75" si="146">CONCATENATE("Cmd_",AC75,"_On")</f>
        <v>Cmd_21_On</v>
      </c>
      <c r="AG75" s="32"/>
      <c r="AH75" s="32"/>
      <c r="AI75" s="32" t="str">
        <f t="shared" si="78"/>
        <v>Cmd(21)</v>
      </c>
      <c r="AJ75" s="32"/>
      <c r="AK75" s="56"/>
      <c r="AL75" s="3">
        <v>0</v>
      </c>
      <c r="AM75" s="3" t="s">
        <v>958</v>
      </c>
      <c r="AR75" t="s">
        <v>178</v>
      </c>
      <c r="AV75" s="15">
        <v>1</v>
      </c>
      <c r="AW75" s="31">
        <v>1</v>
      </c>
      <c r="AX75" s="31">
        <f t="shared" si="21"/>
        <v>21</v>
      </c>
      <c r="AY75" s="31">
        <f t="shared" si="16"/>
        <v>1</v>
      </c>
      <c r="AZ75" s="31">
        <f t="shared" si="22"/>
        <v>22</v>
      </c>
      <c r="BA75" s="32"/>
      <c r="BB75" s="32"/>
      <c r="BC75" s="32"/>
      <c r="BD75" s="32"/>
      <c r="BE75" s="32"/>
      <c r="BF75" s="56"/>
    </row>
    <row r="76" spans="1:58">
      <c r="A76" s="3">
        <v>1</v>
      </c>
      <c r="B76" s="3">
        <v>43</v>
      </c>
      <c r="C76" s="3">
        <f t="shared" si="114"/>
        <v>5</v>
      </c>
      <c r="D76" s="3">
        <f t="shared" si="140"/>
        <v>0</v>
      </c>
      <c r="E76" t="str">
        <f t="shared" si="115"/>
        <v>dig_IO&lt;43&gt;</v>
      </c>
      <c r="G76" s="3">
        <f t="shared" si="17"/>
        <v>21</v>
      </c>
      <c r="H76" s="3">
        <f t="shared" si="134"/>
        <v>0</v>
      </c>
      <c r="I76" s="3">
        <f t="shared" si="141"/>
        <v>11</v>
      </c>
      <c r="J76" t="str">
        <f>CONCATENATE("Cmd_",G76,"_Off")</f>
        <v>Cmd_21_Off</v>
      </c>
      <c r="N76" t="str">
        <f t="shared" si="135"/>
        <v/>
      </c>
      <c r="P76" s="15">
        <v>1</v>
      </c>
      <c r="Q76" s="31">
        <v>0</v>
      </c>
      <c r="R76" s="31">
        <f t="shared" si="18"/>
        <v>21</v>
      </c>
      <c r="S76" s="31">
        <f t="shared" si="136"/>
        <v>0</v>
      </c>
      <c r="T76" s="31">
        <f t="shared" si="142"/>
        <v>-1</v>
      </c>
      <c r="U76" s="32" t="str">
        <f t="shared" ref="U76" si="147">CONCATENATE("Cmd_",$R76,"_Off")</f>
        <v>Cmd_21_Off</v>
      </c>
      <c r="V76" s="32"/>
      <c r="W76" s="32"/>
      <c r="X76" s="32"/>
      <c r="Y76" s="32" t="str">
        <f t="shared" si="138"/>
        <v/>
      </c>
      <c r="Z76" s="56"/>
      <c r="AA76" s="15">
        <v>1</v>
      </c>
      <c r="AB76" s="31">
        <v>0</v>
      </c>
      <c r="AC76" s="31">
        <f t="shared" si="19"/>
        <v>21</v>
      </c>
      <c r="AD76" s="31">
        <f t="shared" si="15"/>
        <v>0</v>
      </c>
      <c r="AE76" s="31">
        <f t="shared" si="20"/>
        <v>-1</v>
      </c>
      <c r="AF76" s="32" t="str">
        <f t="shared" ref="AF76" si="148">CONCATENATE("Cmd_",AC76,"_Off")</f>
        <v>Cmd_21_Off</v>
      </c>
      <c r="AG76" s="32"/>
      <c r="AH76" s="32"/>
      <c r="AI76" s="32" t="str">
        <f t="shared" si="78"/>
        <v>Cmd(21)</v>
      </c>
      <c r="AJ76" s="32"/>
      <c r="AK76" s="56"/>
      <c r="AL76" s="3">
        <v>0</v>
      </c>
      <c r="AM76" s="3" t="s">
        <v>958</v>
      </c>
      <c r="AR76" t="s">
        <v>180</v>
      </c>
      <c r="AV76" s="15">
        <v>1</v>
      </c>
      <c r="AW76" s="31">
        <v>1</v>
      </c>
      <c r="AX76" s="31">
        <f t="shared" si="21"/>
        <v>21</v>
      </c>
      <c r="AY76" s="31">
        <f t="shared" si="16"/>
        <v>1</v>
      </c>
      <c r="AZ76" s="31">
        <f t="shared" si="22"/>
        <v>23</v>
      </c>
      <c r="BA76" s="32"/>
      <c r="BB76" s="32"/>
      <c r="BC76" s="32"/>
      <c r="BD76" s="32"/>
      <c r="BE76" s="32"/>
      <c r="BF76" s="56"/>
    </row>
    <row r="77" spans="1:58">
      <c r="A77" s="3">
        <v>1</v>
      </c>
      <c r="B77" s="3">
        <v>44</v>
      </c>
      <c r="C77" s="3">
        <f t="shared" si="114"/>
        <v>5</v>
      </c>
      <c r="D77" s="3">
        <f t="shared" si="140"/>
        <v>0</v>
      </c>
      <c r="E77" t="str">
        <f t="shared" si="115"/>
        <v>dig_IO&lt;44&gt;</v>
      </c>
      <c r="G77" s="3">
        <f t="shared" si="17"/>
        <v>22</v>
      </c>
      <c r="H77" s="3">
        <f t="shared" si="134"/>
        <v>0</v>
      </c>
      <c r="I77" s="3">
        <f t="shared" si="141"/>
        <v>11</v>
      </c>
      <c r="J77" t="str">
        <f>CONCATENATE("Cmd_",G77,"_On")</f>
        <v>Cmd_22_On</v>
      </c>
      <c r="N77" t="str">
        <f t="shared" si="135"/>
        <v/>
      </c>
      <c r="P77" s="15">
        <v>1</v>
      </c>
      <c r="Q77" s="31">
        <v>0</v>
      </c>
      <c r="R77" s="31">
        <f t="shared" si="18"/>
        <v>22</v>
      </c>
      <c r="S77" s="31">
        <f t="shared" si="136"/>
        <v>0</v>
      </c>
      <c r="T77" s="31">
        <f t="shared" si="142"/>
        <v>-1</v>
      </c>
      <c r="U77" s="32" t="str">
        <f t="shared" ref="U77" si="149">CONCATENATE("Cmd_",$R77,"_On")</f>
        <v>Cmd_22_On</v>
      </c>
      <c r="V77" s="32"/>
      <c r="W77" s="32"/>
      <c r="X77" s="32"/>
      <c r="Y77" s="32" t="str">
        <f t="shared" si="138"/>
        <v/>
      </c>
      <c r="Z77" s="56"/>
      <c r="AA77" s="15">
        <v>1</v>
      </c>
      <c r="AB77" s="31">
        <v>0</v>
      </c>
      <c r="AC77" s="31">
        <f t="shared" si="19"/>
        <v>22</v>
      </c>
      <c r="AD77" s="31">
        <f t="shared" si="15"/>
        <v>0</v>
      </c>
      <c r="AE77" s="31">
        <f t="shared" si="20"/>
        <v>-1</v>
      </c>
      <c r="AF77" s="32" t="str">
        <f t="shared" ref="AF77" si="150">CONCATENATE("Cmd_",AC77,"_On")</f>
        <v>Cmd_22_On</v>
      </c>
      <c r="AG77" s="32"/>
      <c r="AH77" s="32"/>
      <c r="AI77" s="32" t="str">
        <f t="shared" si="78"/>
        <v>Cmd(22)</v>
      </c>
      <c r="AJ77" s="32"/>
      <c r="AK77" s="56"/>
      <c r="AL77" s="3">
        <v>0</v>
      </c>
      <c r="AM77" s="3" t="s">
        <v>958</v>
      </c>
      <c r="AR77" t="s">
        <v>184</v>
      </c>
      <c r="AV77" s="15">
        <v>1</v>
      </c>
      <c r="AW77" s="31">
        <v>1</v>
      </c>
      <c r="AX77" s="31">
        <f t="shared" si="21"/>
        <v>22</v>
      </c>
      <c r="AY77" s="31">
        <f t="shared" si="16"/>
        <v>1</v>
      </c>
      <c r="AZ77" s="31">
        <f t="shared" si="22"/>
        <v>24</v>
      </c>
      <c r="BA77" s="32"/>
      <c r="BB77" s="32"/>
      <c r="BC77" s="32"/>
      <c r="BD77" s="32"/>
      <c r="BE77" s="32"/>
      <c r="BF77" s="56"/>
    </row>
    <row r="78" spans="1:58">
      <c r="A78" s="3">
        <v>1</v>
      </c>
      <c r="B78" s="3">
        <v>45</v>
      </c>
      <c r="C78" s="3">
        <f t="shared" si="114"/>
        <v>5</v>
      </c>
      <c r="D78" s="3">
        <f t="shared" si="140"/>
        <v>0</v>
      </c>
      <c r="E78" t="str">
        <f t="shared" si="115"/>
        <v>dig_IO&lt;45&gt;</v>
      </c>
      <c r="G78" s="3">
        <f t="shared" si="17"/>
        <v>22</v>
      </c>
      <c r="H78" s="3">
        <f t="shared" si="134"/>
        <v>0</v>
      </c>
      <c r="I78" s="3">
        <f t="shared" si="141"/>
        <v>11</v>
      </c>
      <c r="J78" t="str">
        <f>CONCATENATE("Cmd_",G78,"_Off")</f>
        <v>Cmd_22_Off</v>
      </c>
      <c r="N78" t="str">
        <f t="shared" si="135"/>
        <v/>
      </c>
      <c r="P78" s="15">
        <v>1</v>
      </c>
      <c r="Q78" s="31">
        <v>0</v>
      </c>
      <c r="R78" s="31">
        <f t="shared" si="18"/>
        <v>22</v>
      </c>
      <c r="S78" s="31">
        <f t="shared" si="136"/>
        <v>0</v>
      </c>
      <c r="T78" s="31">
        <f t="shared" si="142"/>
        <v>-1</v>
      </c>
      <c r="U78" s="32" t="str">
        <f t="shared" ref="U78" si="151">CONCATENATE("Cmd_",$R78,"_Off")</f>
        <v>Cmd_22_Off</v>
      </c>
      <c r="V78" s="32"/>
      <c r="W78" s="32"/>
      <c r="X78" s="32"/>
      <c r="Y78" s="32" t="str">
        <f t="shared" si="138"/>
        <v/>
      </c>
      <c r="Z78" s="56"/>
      <c r="AA78" s="15">
        <v>1</v>
      </c>
      <c r="AB78" s="31">
        <v>0</v>
      </c>
      <c r="AC78" s="31">
        <f t="shared" si="19"/>
        <v>22</v>
      </c>
      <c r="AD78" s="31">
        <f t="shared" si="15"/>
        <v>0</v>
      </c>
      <c r="AE78" s="31">
        <f t="shared" si="20"/>
        <v>-1</v>
      </c>
      <c r="AF78" s="32" t="str">
        <f t="shared" ref="AF78" si="152">CONCATENATE("Cmd_",AC78,"_Off")</f>
        <v>Cmd_22_Off</v>
      </c>
      <c r="AG78" s="32"/>
      <c r="AH78" s="32"/>
      <c r="AI78" s="32" t="str">
        <f t="shared" si="78"/>
        <v>Cmd(22)</v>
      </c>
      <c r="AJ78" s="32"/>
      <c r="AK78" s="56"/>
      <c r="AL78" s="3">
        <v>0</v>
      </c>
      <c r="AM78" s="3" t="s">
        <v>958</v>
      </c>
      <c r="AR78" t="s">
        <v>186</v>
      </c>
      <c r="AV78" s="15">
        <v>1</v>
      </c>
      <c r="AW78" s="31">
        <v>1</v>
      </c>
      <c r="AX78" s="31">
        <f t="shared" si="21"/>
        <v>22</v>
      </c>
      <c r="AY78" s="31">
        <f t="shared" si="16"/>
        <v>1</v>
      </c>
      <c r="AZ78" s="31">
        <f t="shared" si="22"/>
        <v>25</v>
      </c>
      <c r="BA78" s="32"/>
      <c r="BB78" s="32"/>
      <c r="BC78" s="32"/>
      <c r="BD78" s="32"/>
      <c r="BE78" s="32"/>
      <c r="BF78" s="56"/>
    </row>
    <row r="79" spans="1:58">
      <c r="A79" s="3">
        <v>1</v>
      </c>
      <c r="B79" s="3">
        <v>46</v>
      </c>
      <c r="C79" s="3">
        <f t="shared" si="114"/>
        <v>5</v>
      </c>
      <c r="D79" s="3">
        <f t="shared" si="140"/>
        <v>0</v>
      </c>
      <c r="E79" t="str">
        <f t="shared" si="115"/>
        <v>dig_IO&lt;46&gt;</v>
      </c>
      <c r="G79" s="3">
        <f t="shared" si="17"/>
        <v>23</v>
      </c>
      <c r="H79" s="3">
        <f t="shared" si="134"/>
        <v>0</v>
      </c>
      <c r="I79" s="3">
        <f t="shared" si="141"/>
        <v>11</v>
      </c>
      <c r="J79" t="str">
        <f>CONCATENATE("Cmd_",G79,"_On")</f>
        <v>Cmd_23_On</v>
      </c>
      <c r="N79" t="str">
        <f t="shared" si="135"/>
        <v/>
      </c>
      <c r="P79" s="15">
        <v>1</v>
      </c>
      <c r="Q79" s="31">
        <v>0</v>
      </c>
      <c r="R79" s="31">
        <f t="shared" si="18"/>
        <v>23</v>
      </c>
      <c r="S79" s="31">
        <f t="shared" si="136"/>
        <v>0</v>
      </c>
      <c r="T79" s="31">
        <f t="shared" si="142"/>
        <v>-1</v>
      </c>
      <c r="U79" s="32" t="str">
        <f t="shared" ref="U79" si="153">CONCATENATE("Cmd_",$R79,"_On")</f>
        <v>Cmd_23_On</v>
      </c>
      <c r="V79" s="32"/>
      <c r="W79" s="32"/>
      <c r="X79" s="32"/>
      <c r="Y79" s="32" t="str">
        <f t="shared" si="138"/>
        <v/>
      </c>
      <c r="Z79" s="56"/>
      <c r="AA79" s="15">
        <v>1</v>
      </c>
      <c r="AB79" s="31">
        <v>0</v>
      </c>
      <c r="AC79" s="31">
        <f t="shared" si="19"/>
        <v>23</v>
      </c>
      <c r="AD79" s="31">
        <f t="shared" si="15"/>
        <v>0</v>
      </c>
      <c r="AE79" s="31">
        <f t="shared" si="20"/>
        <v>-1</v>
      </c>
      <c r="AF79" s="32" t="str">
        <f t="shared" ref="AF79" si="154">CONCATENATE("Cmd_",AC79,"_On")</f>
        <v>Cmd_23_On</v>
      </c>
      <c r="AG79" s="32"/>
      <c r="AH79" s="32"/>
      <c r="AI79" s="32" t="str">
        <f t="shared" si="78"/>
        <v>Cmd(23)</v>
      </c>
      <c r="AJ79" s="32"/>
      <c r="AK79" s="56"/>
      <c r="AL79" s="3">
        <v>0</v>
      </c>
      <c r="AM79" s="3" t="s">
        <v>958</v>
      </c>
      <c r="AR79" t="s">
        <v>188</v>
      </c>
      <c r="AV79" s="15">
        <v>1</v>
      </c>
      <c r="AW79" s="31">
        <v>1</v>
      </c>
      <c r="AX79" s="31">
        <f t="shared" si="21"/>
        <v>23</v>
      </c>
      <c r="AY79" s="31">
        <f t="shared" si="16"/>
        <v>1</v>
      </c>
      <c r="AZ79" s="31">
        <f t="shared" si="22"/>
        <v>26</v>
      </c>
      <c r="BA79" s="32"/>
      <c r="BB79" s="32"/>
      <c r="BC79" s="32"/>
      <c r="BD79" s="32"/>
      <c r="BE79" s="32"/>
      <c r="BF79" s="56"/>
    </row>
    <row r="80" spans="1:58">
      <c r="A80" s="3">
        <v>1</v>
      </c>
      <c r="B80" s="48">
        <v>47</v>
      </c>
      <c r="C80" s="48">
        <f t="shared" si="114"/>
        <v>5</v>
      </c>
      <c r="D80" s="48">
        <f t="shared" si="140"/>
        <v>0</v>
      </c>
      <c r="E80" s="19" t="str">
        <f t="shared" si="115"/>
        <v>dig_IO&lt;47&gt;</v>
      </c>
      <c r="F80" s="48"/>
      <c r="G80" s="48">
        <f t="shared" si="17"/>
        <v>23</v>
      </c>
      <c r="H80" s="48">
        <f t="shared" si="134"/>
        <v>0</v>
      </c>
      <c r="I80" s="48">
        <f t="shared" si="141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135"/>
        <v/>
      </c>
      <c r="O80" s="19"/>
      <c r="P80" s="47">
        <v>1</v>
      </c>
      <c r="Q80" s="48">
        <v>0</v>
      </c>
      <c r="R80" s="48">
        <f t="shared" si="18"/>
        <v>23</v>
      </c>
      <c r="S80" s="48">
        <f t="shared" si="136"/>
        <v>0</v>
      </c>
      <c r="T80" s="48">
        <f t="shared" si="142"/>
        <v>-1</v>
      </c>
      <c r="U80" s="19" t="str">
        <f t="shared" ref="U80" si="155">CONCATENATE("Cmd_",$R80,"_Off")</f>
        <v>Cmd_23_Off</v>
      </c>
      <c r="V80" s="19"/>
      <c r="W80" s="19"/>
      <c r="X80" s="19"/>
      <c r="Y80" s="19" t="str">
        <f t="shared" si="138"/>
        <v/>
      </c>
      <c r="Z80" s="57"/>
      <c r="AA80" s="47">
        <v>1</v>
      </c>
      <c r="AB80" s="48">
        <v>0</v>
      </c>
      <c r="AC80" s="48">
        <f t="shared" si="19"/>
        <v>23</v>
      </c>
      <c r="AD80" s="48">
        <f t="shared" si="15"/>
        <v>0</v>
      </c>
      <c r="AE80" s="48">
        <f t="shared" si="20"/>
        <v>-1</v>
      </c>
      <c r="AF80" s="19" t="str">
        <f t="shared" ref="AF80" si="156">CONCATENATE("Cmd_",AC80,"_Off")</f>
        <v>Cmd_23_Off</v>
      </c>
      <c r="AG80" s="19"/>
      <c r="AH80" s="19"/>
      <c r="AI80" s="19" t="str">
        <f t="shared" si="78"/>
        <v>Cmd(23)</v>
      </c>
      <c r="AJ80" s="19"/>
      <c r="AK80" s="57"/>
      <c r="AL80" s="3">
        <v>0</v>
      </c>
      <c r="AM80" s="3" t="s">
        <v>958</v>
      </c>
      <c r="AR80" t="s">
        <v>190</v>
      </c>
      <c r="AV80" s="47">
        <v>1</v>
      </c>
      <c r="AW80" s="48">
        <v>1</v>
      </c>
      <c r="AX80" s="48">
        <f t="shared" si="21"/>
        <v>23</v>
      </c>
      <c r="AY80" s="48">
        <f t="shared" si="16"/>
        <v>1</v>
      </c>
      <c r="AZ80" s="48">
        <f t="shared" si="22"/>
        <v>27</v>
      </c>
      <c r="BA80" s="19"/>
      <c r="BB80" s="19"/>
      <c r="BC80" s="19"/>
      <c r="BD80" s="19"/>
      <c r="BE80" s="19"/>
      <c r="BF80" s="57"/>
    </row>
    <row r="81" spans="1:58">
      <c r="A81" s="3">
        <v>1</v>
      </c>
      <c r="B81" s="3">
        <v>48</v>
      </c>
      <c r="C81" s="3">
        <f t="shared" si="114"/>
        <v>6</v>
      </c>
      <c r="D81" s="3">
        <f t="shared" si="140"/>
        <v>1</v>
      </c>
      <c r="E81" t="str">
        <f t="shared" si="115"/>
        <v>dig_IO&lt;48&gt;</v>
      </c>
      <c r="G81" s="3">
        <f t="shared" si="17"/>
        <v>24</v>
      </c>
      <c r="H81" s="3">
        <f t="shared" si="134"/>
        <v>0</v>
      </c>
      <c r="I81" s="3">
        <f t="shared" si="141"/>
        <v>11</v>
      </c>
      <c r="J81" t="str">
        <f>CONCATENATE("Cmd_",G81,"_On")</f>
        <v>Cmd_24_On</v>
      </c>
      <c r="N81" t="str">
        <f t="shared" si="135"/>
        <v/>
      </c>
      <c r="P81" s="15">
        <v>1</v>
      </c>
      <c r="Q81" s="31">
        <v>0</v>
      </c>
      <c r="R81" s="31">
        <f t="shared" si="18"/>
        <v>24</v>
      </c>
      <c r="S81" s="31">
        <f t="shared" si="136"/>
        <v>0</v>
      </c>
      <c r="T81" s="31">
        <f t="shared" si="142"/>
        <v>-1</v>
      </c>
      <c r="U81" s="32" t="str">
        <f t="shared" ref="U81" si="157">CONCATENATE("Cmd_",$R81,"_On")</f>
        <v>Cmd_24_On</v>
      </c>
      <c r="V81" s="32"/>
      <c r="W81" s="32"/>
      <c r="X81" s="32"/>
      <c r="Y81" s="32" t="str">
        <f t="shared" si="138"/>
        <v/>
      </c>
      <c r="Z81" s="56"/>
      <c r="AA81" s="15">
        <v>1</v>
      </c>
      <c r="AB81" s="31">
        <v>0</v>
      </c>
      <c r="AC81" s="31">
        <f t="shared" si="19"/>
        <v>24</v>
      </c>
      <c r="AD81" s="31">
        <f t="shared" si="15"/>
        <v>0</v>
      </c>
      <c r="AE81" s="31">
        <f t="shared" si="20"/>
        <v>-1</v>
      </c>
      <c r="AF81" s="32" t="str">
        <f t="shared" ref="AF81" si="158">CONCATENATE("Cmd_",AC81,"_On")</f>
        <v>Cmd_24_On</v>
      </c>
      <c r="AG81" s="32"/>
      <c r="AH81" s="32"/>
      <c r="AI81" s="32" t="s">
        <v>1046</v>
      </c>
      <c r="AJ81" s="32"/>
      <c r="AK81" s="56"/>
      <c r="AL81" s="3">
        <v>0</v>
      </c>
      <c r="AM81" s="3" t="s">
        <v>958</v>
      </c>
      <c r="AR81" t="s">
        <v>192</v>
      </c>
      <c r="AV81" s="15"/>
      <c r="AW81" s="31"/>
      <c r="AX81" s="31"/>
      <c r="AY81" s="31"/>
      <c r="AZ81" s="31"/>
      <c r="BA81" s="32"/>
      <c r="BB81" s="32"/>
      <c r="BC81" s="32"/>
      <c r="BD81" s="32"/>
      <c r="BE81" s="32"/>
      <c r="BF81" s="56"/>
    </row>
    <row r="82" spans="1:58">
      <c r="A82" s="3">
        <v>1</v>
      </c>
      <c r="B82" s="3">
        <v>49</v>
      </c>
      <c r="C82" s="3">
        <f t="shared" si="114"/>
        <v>6</v>
      </c>
      <c r="D82" s="3">
        <f t="shared" si="140"/>
        <v>1</v>
      </c>
      <c r="E82" t="str">
        <f t="shared" si="115"/>
        <v>dig_IO&lt;49&gt;</v>
      </c>
      <c r="G82" s="3">
        <f t="shared" si="17"/>
        <v>24</v>
      </c>
      <c r="H82" s="3">
        <f t="shared" si="134"/>
        <v>0</v>
      </c>
      <c r="I82" s="3">
        <f t="shared" si="141"/>
        <v>11</v>
      </c>
      <c r="J82" t="str">
        <f>CONCATENATE("Cmd_",G82,"_Off")</f>
        <v>Cmd_24_Off</v>
      </c>
      <c r="N82" t="str">
        <f t="shared" si="135"/>
        <v/>
      </c>
      <c r="P82" s="15">
        <v>1</v>
      </c>
      <c r="Q82" s="31">
        <v>0</v>
      </c>
      <c r="R82" s="31">
        <f t="shared" si="18"/>
        <v>24</v>
      </c>
      <c r="S82" s="31">
        <f t="shared" si="136"/>
        <v>0</v>
      </c>
      <c r="T82" s="31">
        <f t="shared" si="142"/>
        <v>-1</v>
      </c>
      <c r="U82" s="32" t="str">
        <f t="shared" ref="U82" si="159">CONCATENATE("Cmd_",$R82,"_Off")</f>
        <v>Cmd_24_Off</v>
      </c>
      <c r="V82" s="32"/>
      <c r="W82" s="32"/>
      <c r="X82" s="32"/>
      <c r="Y82" s="32" t="str">
        <f t="shared" si="138"/>
        <v/>
      </c>
      <c r="Z82" s="56"/>
      <c r="AA82" s="15">
        <v>1</v>
      </c>
      <c r="AB82" s="31">
        <v>0</v>
      </c>
      <c r="AC82" s="31">
        <f t="shared" si="19"/>
        <v>24</v>
      </c>
      <c r="AD82" s="31">
        <f t="shared" si="15"/>
        <v>0</v>
      </c>
      <c r="AE82" s="31">
        <f t="shared" si="20"/>
        <v>-1</v>
      </c>
      <c r="AF82" s="32" t="str">
        <f t="shared" ref="AF82" si="160">CONCATENATE("Cmd_",AC82,"_Off")</f>
        <v>Cmd_24_Off</v>
      </c>
      <c r="AG82" s="32"/>
      <c r="AH82" s="32"/>
      <c r="AI82" s="32" t="s">
        <v>1046</v>
      </c>
      <c r="AJ82" s="32"/>
      <c r="AK82" s="56"/>
      <c r="AL82" s="3">
        <v>0</v>
      </c>
      <c r="AM82" s="3" t="s">
        <v>958</v>
      </c>
      <c r="AR82" t="s">
        <v>194</v>
      </c>
      <c r="AV82" s="15"/>
      <c r="AW82" s="31"/>
      <c r="AX82" s="31"/>
      <c r="AY82" s="31"/>
      <c r="AZ82" s="31"/>
      <c r="BA82" s="32"/>
      <c r="BB82" s="32"/>
      <c r="BC82" s="32"/>
      <c r="BD82" s="32"/>
      <c r="BE82" s="32"/>
      <c r="BF82" s="56"/>
    </row>
    <row r="83" spans="1:58">
      <c r="A83" s="3">
        <v>1</v>
      </c>
      <c r="B83" s="3">
        <v>50</v>
      </c>
      <c r="C83" s="3">
        <f t="shared" si="114"/>
        <v>6</v>
      </c>
      <c r="D83" s="3">
        <f t="shared" si="140"/>
        <v>1</v>
      </c>
      <c r="E83" t="str">
        <f t="shared" si="115"/>
        <v>dig_IO&lt;50&gt;</v>
      </c>
      <c r="G83" s="3">
        <f t="shared" si="17"/>
        <v>25</v>
      </c>
      <c r="H83" s="3">
        <f t="shared" si="134"/>
        <v>0</v>
      </c>
      <c r="I83" s="3">
        <f t="shared" si="141"/>
        <v>11</v>
      </c>
      <c r="J83" t="str">
        <f>CONCATENATE("Cmd_",G83,"_On")</f>
        <v>Cmd_25_On</v>
      </c>
      <c r="N83" t="str">
        <f t="shared" si="135"/>
        <v/>
      </c>
      <c r="P83" s="15">
        <v>1</v>
      </c>
      <c r="Q83" s="31">
        <v>0</v>
      </c>
      <c r="R83" s="31">
        <f t="shared" si="18"/>
        <v>25</v>
      </c>
      <c r="S83" s="31">
        <f t="shared" si="136"/>
        <v>0</v>
      </c>
      <c r="T83" s="31">
        <f t="shared" si="142"/>
        <v>-1</v>
      </c>
      <c r="U83" s="32" t="str">
        <f t="shared" ref="U83" si="161">CONCATENATE("Cmd_",$R83,"_On")</f>
        <v>Cmd_25_On</v>
      </c>
      <c r="V83" s="32"/>
      <c r="W83" s="32"/>
      <c r="X83" s="32"/>
      <c r="Y83" s="32" t="str">
        <f t="shared" si="138"/>
        <v/>
      </c>
      <c r="Z83" s="56"/>
      <c r="AA83" s="15">
        <v>1</v>
      </c>
      <c r="AB83" s="31">
        <v>0</v>
      </c>
      <c r="AC83" s="31">
        <f t="shared" si="19"/>
        <v>25</v>
      </c>
      <c r="AD83" s="31">
        <f t="shared" si="15"/>
        <v>0</v>
      </c>
      <c r="AE83" s="31">
        <f t="shared" si="20"/>
        <v>-1</v>
      </c>
      <c r="AF83" s="32" t="str">
        <f t="shared" ref="AF83" si="162">CONCATENATE("Cmd_",AC83,"_On")</f>
        <v>Cmd_25_On</v>
      </c>
      <c r="AG83" s="32"/>
      <c r="AH83" s="32"/>
      <c r="AI83" s="32" t="s">
        <v>1047</v>
      </c>
      <c r="AJ83" s="32"/>
      <c r="AK83" s="56"/>
      <c r="AL83" s="3">
        <v>0</v>
      </c>
      <c r="AM83" s="3" t="s">
        <v>958</v>
      </c>
      <c r="AR83" t="s">
        <v>196</v>
      </c>
      <c r="AV83" s="15"/>
      <c r="AW83" s="31"/>
      <c r="AX83" s="31"/>
      <c r="AY83" s="31"/>
      <c r="AZ83" s="31"/>
      <c r="BA83" s="32"/>
      <c r="BB83" s="32"/>
      <c r="BC83" s="32"/>
      <c r="BD83" s="32"/>
      <c r="BE83" s="32"/>
      <c r="BF83" s="56"/>
    </row>
    <row r="84" spans="1:58">
      <c r="A84" s="3">
        <v>1</v>
      </c>
      <c r="B84" s="3">
        <v>51</v>
      </c>
      <c r="C84" s="3">
        <f t="shared" si="114"/>
        <v>6</v>
      </c>
      <c r="D84" s="3">
        <f t="shared" si="140"/>
        <v>1</v>
      </c>
      <c r="E84" t="str">
        <f t="shared" si="115"/>
        <v>dig_IO&lt;51&gt;</v>
      </c>
      <c r="G84" s="3">
        <f t="shared" si="17"/>
        <v>25</v>
      </c>
      <c r="H84" s="3">
        <f t="shared" si="134"/>
        <v>0</v>
      </c>
      <c r="I84" s="3">
        <f t="shared" si="141"/>
        <v>11</v>
      </c>
      <c r="J84" t="str">
        <f>CONCATENATE("Cmd_",G84,"_Off")</f>
        <v>Cmd_25_Off</v>
      </c>
      <c r="N84" t="str">
        <f t="shared" si="135"/>
        <v/>
      </c>
      <c r="P84" s="15">
        <v>1</v>
      </c>
      <c r="Q84" s="31">
        <v>0</v>
      </c>
      <c r="R84" s="31">
        <f t="shared" si="18"/>
        <v>25</v>
      </c>
      <c r="S84" s="31">
        <f t="shared" si="136"/>
        <v>0</v>
      </c>
      <c r="T84" s="31">
        <f t="shared" si="142"/>
        <v>-1</v>
      </c>
      <c r="U84" s="32" t="str">
        <f t="shared" ref="U84" si="163">CONCATENATE("Cmd_",$R84,"_Off")</f>
        <v>Cmd_25_Off</v>
      </c>
      <c r="V84" s="32"/>
      <c r="W84" s="32"/>
      <c r="X84" s="32"/>
      <c r="Y84" s="32" t="str">
        <f t="shared" si="138"/>
        <v/>
      </c>
      <c r="Z84" s="56"/>
      <c r="AA84" s="15">
        <v>1</v>
      </c>
      <c r="AB84" s="31">
        <v>0</v>
      </c>
      <c r="AC84" s="31">
        <f t="shared" si="19"/>
        <v>25</v>
      </c>
      <c r="AD84" s="31">
        <f t="shared" si="15"/>
        <v>0</v>
      </c>
      <c r="AE84" s="31">
        <f t="shared" si="20"/>
        <v>-1</v>
      </c>
      <c r="AF84" s="32" t="str">
        <f t="shared" ref="AF84" si="164">CONCATENATE("Cmd_",AC84,"_Off")</f>
        <v>Cmd_25_Off</v>
      </c>
      <c r="AG84" s="32"/>
      <c r="AH84" s="32"/>
      <c r="AI84" s="32" t="s">
        <v>1047</v>
      </c>
      <c r="AJ84" s="32"/>
      <c r="AK84" s="56"/>
      <c r="AL84" s="3">
        <v>0</v>
      </c>
      <c r="AM84" s="3" t="s">
        <v>958</v>
      </c>
      <c r="AR84" t="s">
        <v>198</v>
      </c>
      <c r="AV84" s="15"/>
      <c r="AW84" s="31"/>
      <c r="AX84" s="31"/>
      <c r="AY84" s="31"/>
      <c r="AZ84" s="31"/>
      <c r="BA84" s="32"/>
      <c r="BB84" s="32"/>
      <c r="BC84" s="32"/>
      <c r="BD84" s="32"/>
      <c r="BE84" s="32"/>
      <c r="BF84" s="56"/>
    </row>
    <row r="85" spans="1:58">
      <c r="A85" s="3">
        <v>1</v>
      </c>
      <c r="B85" s="3">
        <v>52</v>
      </c>
      <c r="C85" s="3">
        <f t="shared" si="114"/>
        <v>6</v>
      </c>
      <c r="D85" s="3">
        <f t="shared" si="140"/>
        <v>1</v>
      </c>
      <c r="E85" t="str">
        <f t="shared" si="115"/>
        <v>dig_IO&lt;52&gt;</v>
      </c>
      <c r="G85" s="3">
        <f t="shared" si="17"/>
        <v>26</v>
      </c>
      <c r="H85" s="3">
        <f t="shared" si="134"/>
        <v>0</v>
      </c>
      <c r="I85" s="3">
        <f t="shared" si="141"/>
        <v>11</v>
      </c>
      <c r="J85" t="str">
        <f>CONCATENATE("Cmd_",G85,"_On")</f>
        <v>Cmd_26_On</v>
      </c>
      <c r="N85" t="str">
        <f t="shared" si="135"/>
        <v/>
      </c>
      <c r="P85" s="15">
        <v>1</v>
      </c>
      <c r="Q85" s="31">
        <v>0</v>
      </c>
      <c r="R85" s="31">
        <f t="shared" si="18"/>
        <v>26</v>
      </c>
      <c r="S85" s="31">
        <f t="shared" si="136"/>
        <v>0</v>
      </c>
      <c r="T85" s="31">
        <f t="shared" si="142"/>
        <v>-1</v>
      </c>
      <c r="U85" s="32" t="str">
        <f t="shared" ref="U85" si="165">CONCATENATE("Cmd_",$R85,"_On")</f>
        <v>Cmd_26_On</v>
      </c>
      <c r="V85" s="32"/>
      <c r="W85" s="32"/>
      <c r="X85" s="32"/>
      <c r="Y85" s="32" t="str">
        <f t="shared" si="138"/>
        <v/>
      </c>
      <c r="Z85" s="56"/>
      <c r="AA85" s="15">
        <v>1</v>
      </c>
      <c r="AB85" s="31">
        <v>0</v>
      </c>
      <c r="AC85" s="31">
        <f t="shared" si="19"/>
        <v>26</v>
      </c>
      <c r="AD85" s="31">
        <f t="shared" si="15"/>
        <v>0</v>
      </c>
      <c r="AE85" s="31">
        <f t="shared" si="20"/>
        <v>-1</v>
      </c>
      <c r="AF85" s="32" t="str">
        <f t="shared" ref="AF85" si="166">CONCATENATE("Cmd_",AC85,"_On")</f>
        <v>Cmd_26_On</v>
      </c>
      <c r="AG85" s="32"/>
      <c r="AH85" s="32"/>
      <c r="AI85" s="32" t="s">
        <v>1048</v>
      </c>
      <c r="AJ85" s="32"/>
      <c r="AK85" s="56"/>
      <c r="AL85" s="3">
        <v>0</v>
      </c>
      <c r="AM85" s="3" t="s">
        <v>958</v>
      </c>
      <c r="AR85" t="s">
        <v>200</v>
      </c>
      <c r="AV85" s="15"/>
      <c r="AW85" s="31"/>
      <c r="AX85" s="31"/>
      <c r="AY85" s="31"/>
      <c r="AZ85" s="31"/>
      <c r="BA85" s="32"/>
      <c r="BB85" s="32"/>
      <c r="BC85" s="32"/>
      <c r="BD85" s="32"/>
      <c r="BE85" s="32"/>
      <c r="BF85" s="56"/>
    </row>
    <row r="86" spans="1:58">
      <c r="A86" s="3">
        <v>1</v>
      </c>
      <c r="B86" s="3">
        <v>53</v>
      </c>
      <c r="C86" s="3">
        <f t="shared" si="114"/>
        <v>6</v>
      </c>
      <c r="D86" s="3">
        <f t="shared" si="140"/>
        <v>1</v>
      </c>
      <c r="E86" t="str">
        <f t="shared" si="115"/>
        <v>dig_IO&lt;53&gt;</v>
      </c>
      <c r="G86" s="3">
        <f t="shared" si="17"/>
        <v>26</v>
      </c>
      <c r="H86" s="3">
        <f t="shared" si="134"/>
        <v>0</v>
      </c>
      <c r="I86" s="3">
        <f t="shared" si="141"/>
        <v>11</v>
      </c>
      <c r="J86" t="str">
        <f>CONCATENATE("Cmd_",G86,"_Off")</f>
        <v>Cmd_26_Off</v>
      </c>
      <c r="N86" t="str">
        <f t="shared" si="135"/>
        <v/>
      </c>
      <c r="P86" s="15">
        <v>1</v>
      </c>
      <c r="Q86" s="31">
        <v>0</v>
      </c>
      <c r="R86" s="31">
        <f t="shared" si="18"/>
        <v>26</v>
      </c>
      <c r="S86" s="31">
        <f t="shared" si="136"/>
        <v>0</v>
      </c>
      <c r="T86" s="31">
        <f t="shared" si="142"/>
        <v>-1</v>
      </c>
      <c r="U86" s="32" t="str">
        <f t="shared" ref="U86" si="167">CONCATENATE("Cmd_",$R86,"_Off")</f>
        <v>Cmd_26_Off</v>
      </c>
      <c r="V86" s="32"/>
      <c r="W86" s="32"/>
      <c r="X86" s="32"/>
      <c r="Y86" s="32" t="str">
        <f t="shared" si="138"/>
        <v/>
      </c>
      <c r="Z86" s="56"/>
      <c r="AA86" s="15">
        <v>1</v>
      </c>
      <c r="AB86" s="31">
        <v>0</v>
      </c>
      <c r="AC86" s="31">
        <f t="shared" si="19"/>
        <v>26</v>
      </c>
      <c r="AD86" s="31">
        <f t="shared" si="15"/>
        <v>0</v>
      </c>
      <c r="AE86" s="31">
        <f t="shared" si="20"/>
        <v>-1</v>
      </c>
      <c r="AF86" s="32" t="str">
        <f t="shared" ref="AF86" si="168">CONCATENATE("Cmd_",AC86,"_Off")</f>
        <v>Cmd_26_Off</v>
      </c>
      <c r="AG86" s="32"/>
      <c r="AH86" s="32"/>
      <c r="AI86" s="32" t="s">
        <v>1048</v>
      </c>
      <c r="AJ86" s="32"/>
      <c r="AK86" s="56"/>
      <c r="AL86" s="3">
        <v>0</v>
      </c>
      <c r="AM86" s="3" t="s">
        <v>958</v>
      </c>
      <c r="AR86" t="s">
        <v>202</v>
      </c>
      <c r="AV86" s="15"/>
      <c r="AW86" s="31"/>
      <c r="AX86" s="31"/>
      <c r="AY86" s="31"/>
      <c r="AZ86" s="31"/>
      <c r="BA86" s="32"/>
      <c r="BB86" s="32"/>
      <c r="BC86" s="32"/>
      <c r="BD86" s="32"/>
      <c r="BE86" s="32"/>
      <c r="BF86" s="56"/>
    </row>
    <row r="87" spans="1:58">
      <c r="A87" s="3">
        <v>1</v>
      </c>
      <c r="B87" s="3">
        <v>54</v>
      </c>
      <c r="C87" s="3">
        <f t="shared" si="114"/>
        <v>6</v>
      </c>
      <c r="D87" s="3">
        <f t="shared" si="140"/>
        <v>1</v>
      </c>
      <c r="E87" t="str">
        <f t="shared" si="115"/>
        <v>dig_IO&lt;54&gt;</v>
      </c>
      <c r="G87" s="3">
        <f t="shared" si="17"/>
        <v>27</v>
      </c>
      <c r="H87" s="3">
        <f t="shared" si="134"/>
        <v>0</v>
      </c>
      <c r="I87" s="3">
        <f t="shared" si="141"/>
        <v>11</v>
      </c>
      <c r="J87" t="str">
        <f>CONCATENATE("Cmd_",G87,"_On")</f>
        <v>Cmd_27_On</v>
      </c>
      <c r="N87" t="str">
        <f t="shared" si="135"/>
        <v/>
      </c>
      <c r="P87" s="15">
        <v>1</v>
      </c>
      <c r="Q87" s="31">
        <v>0</v>
      </c>
      <c r="R87" s="31">
        <f t="shared" si="18"/>
        <v>27</v>
      </c>
      <c r="S87" s="31">
        <f t="shared" si="136"/>
        <v>0</v>
      </c>
      <c r="T87" s="31">
        <f t="shared" si="142"/>
        <v>-1</v>
      </c>
      <c r="U87" s="32" t="str">
        <f t="shared" ref="U87" si="169">CONCATENATE("Cmd_",$R87,"_On")</f>
        <v>Cmd_27_On</v>
      </c>
      <c r="V87" s="32"/>
      <c r="W87" s="32"/>
      <c r="X87" s="32"/>
      <c r="Y87" s="32" t="str">
        <f t="shared" si="138"/>
        <v/>
      </c>
      <c r="Z87" s="56"/>
      <c r="AA87" s="15">
        <v>1</v>
      </c>
      <c r="AB87" s="31">
        <v>0</v>
      </c>
      <c r="AC87" s="31">
        <f t="shared" si="19"/>
        <v>27</v>
      </c>
      <c r="AD87" s="31">
        <f t="shared" si="15"/>
        <v>0</v>
      </c>
      <c r="AE87" s="31">
        <f t="shared" si="20"/>
        <v>-1</v>
      </c>
      <c r="AF87" s="32" t="str">
        <f t="shared" ref="AF87" si="170">CONCATENATE("Cmd_",AC87,"_On")</f>
        <v>Cmd_27_On</v>
      </c>
      <c r="AG87" s="32"/>
      <c r="AH87" s="32"/>
      <c r="AI87" s="32" t="s">
        <v>1049</v>
      </c>
      <c r="AJ87" s="32"/>
      <c r="AK87" s="56"/>
      <c r="AL87" s="3">
        <v>0</v>
      </c>
      <c r="AM87" s="3" t="s">
        <v>958</v>
      </c>
      <c r="AR87" t="s">
        <v>206</v>
      </c>
      <c r="AV87" s="15"/>
      <c r="AW87" s="31"/>
      <c r="AX87" s="31"/>
      <c r="AY87" s="31"/>
      <c r="AZ87" s="31"/>
      <c r="BA87" s="32"/>
      <c r="BB87" s="32"/>
      <c r="BC87" s="32"/>
      <c r="BD87" s="32"/>
      <c r="BE87" s="32"/>
      <c r="BF87" s="56"/>
    </row>
    <row r="88" spans="1:58">
      <c r="A88" s="3">
        <v>1</v>
      </c>
      <c r="B88" s="3">
        <v>55</v>
      </c>
      <c r="C88" s="3">
        <f t="shared" si="114"/>
        <v>6</v>
      </c>
      <c r="D88" s="3">
        <f t="shared" si="140"/>
        <v>1</v>
      </c>
      <c r="E88" t="str">
        <f t="shared" si="115"/>
        <v>dig_IO&lt;55&gt;</v>
      </c>
      <c r="G88" s="3">
        <f t="shared" si="17"/>
        <v>27</v>
      </c>
      <c r="H88" s="3">
        <f t="shared" si="134"/>
        <v>0</v>
      </c>
      <c r="I88" s="3">
        <f t="shared" si="141"/>
        <v>11</v>
      </c>
      <c r="J88" t="str">
        <f>CONCATENATE("Cmd_",G88,"_Off")</f>
        <v>Cmd_27_Off</v>
      </c>
      <c r="N88" t="str">
        <f t="shared" si="135"/>
        <v/>
      </c>
      <c r="P88" s="15">
        <v>1</v>
      </c>
      <c r="Q88" s="31">
        <v>0</v>
      </c>
      <c r="R88" s="31">
        <f t="shared" si="18"/>
        <v>27</v>
      </c>
      <c r="S88" s="31">
        <f t="shared" si="136"/>
        <v>0</v>
      </c>
      <c r="T88" s="31">
        <f t="shared" si="142"/>
        <v>-1</v>
      </c>
      <c r="U88" s="32" t="str">
        <f t="shared" ref="U88" si="171">CONCATENATE("Cmd_",$R88,"_Off")</f>
        <v>Cmd_27_Off</v>
      </c>
      <c r="V88" s="32"/>
      <c r="W88" s="32"/>
      <c r="X88" s="32"/>
      <c r="Y88" s="32" t="str">
        <f t="shared" si="138"/>
        <v/>
      </c>
      <c r="Z88" s="56"/>
      <c r="AA88" s="15">
        <v>1</v>
      </c>
      <c r="AB88" s="31">
        <v>0</v>
      </c>
      <c r="AC88" s="31">
        <f t="shared" si="19"/>
        <v>27</v>
      </c>
      <c r="AD88" s="31">
        <f t="shared" si="15"/>
        <v>0</v>
      </c>
      <c r="AE88" s="31">
        <f t="shared" si="20"/>
        <v>-1</v>
      </c>
      <c r="AF88" s="32" t="str">
        <f t="shared" ref="AF88" si="172">CONCATENATE("Cmd_",AC88,"_Off")</f>
        <v>Cmd_27_Off</v>
      </c>
      <c r="AG88" s="32"/>
      <c r="AH88" s="32"/>
      <c r="AI88" s="32" t="s">
        <v>1049</v>
      </c>
      <c r="AJ88" s="32"/>
      <c r="AK88" s="56"/>
      <c r="AL88" s="3">
        <v>0</v>
      </c>
      <c r="AM88" s="3" t="s">
        <v>958</v>
      </c>
      <c r="AR88" t="s">
        <v>208</v>
      </c>
      <c r="AV88" s="15"/>
      <c r="AW88" s="31"/>
      <c r="AX88" s="31"/>
      <c r="AY88" s="31"/>
      <c r="AZ88" s="31"/>
      <c r="BA88" s="32"/>
      <c r="BB88" s="32"/>
      <c r="BC88" s="32"/>
      <c r="BD88" s="32"/>
      <c r="BE88" s="32"/>
      <c r="BF88" s="56"/>
    </row>
    <row r="89" spans="1:58">
      <c r="A89" s="3">
        <v>1</v>
      </c>
      <c r="B89" s="3">
        <v>56</v>
      </c>
      <c r="C89" s="3">
        <f t="shared" si="114"/>
        <v>7</v>
      </c>
      <c r="D89" s="3">
        <f t="shared" si="140"/>
        <v>1</v>
      </c>
      <c r="E89" t="str">
        <f t="shared" si="115"/>
        <v>dig_IO&lt;56&gt;</v>
      </c>
      <c r="G89" s="3">
        <f t="shared" si="17"/>
        <v>28</v>
      </c>
      <c r="H89" s="3">
        <f t="shared" si="134"/>
        <v>0</v>
      </c>
      <c r="I89" s="3">
        <f t="shared" si="141"/>
        <v>11</v>
      </c>
      <c r="J89" t="str">
        <f>CONCATENATE("Cmd_",G89,"_On")</f>
        <v>Cmd_28_On</v>
      </c>
      <c r="N89" t="str">
        <f t="shared" si="135"/>
        <v/>
      </c>
      <c r="P89" s="15">
        <v>1</v>
      </c>
      <c r="Q89" s="31">
        <v>0</v>
      </c>
      <c r="R89" s="31">
        <f t="shared" si="18"/>
        <v>28</v>
      </c>
      <c r="S89" s="31">
        <f t="shared" si="136"/>
        <v>0</v>
      </c>
      <c r="T89" s="31">
        <f t="shared" si="142"/>
        <v>-1</v>
      </c>
      <c r="U89" s="32" t="str">
        <f t="shared" ref="U89" si="173">CONCATENATE("Cmd_",$R89,"_On")</f>
        <v>Cmd_28_On</v>
      </c>
      <c r="V89" s="32"/>
      <c r="W89" s="32"/>
      <c r="X89" s="32"/>
      <c r="Y89" s="32" t="str">
        <f t="shared" si="138"/>
        <v/>
      </c>
      <c r="Z89" s="56"/>
      <c r="AA89" s="15">
        <v>1</v>
      </c>
      <c r="AB89" s="31">
        <v>0</v>
      </c>
      <c r="AC89" s="31">
        <f t="shared" si="19"/>
        <v>28</v>
      </c>
      <c r="AD89" s="31">
        <f t="shared" si="15"/>
        <v>0</v>
      </c>
      <c r="AE89" s="31">
        <f t="shared" si="20"/>
        <v>-1</v>
      </c>
      <c r="AF89" s="32" t="str">
        <f t="shared" ref="AF89" si="174">CONCATENATE("Cmd_",AC89,"_On")</f>
        <v>Cmd_28_On</v>
      </c>
      <c r="AG89" s="32"/>
      <c r="AH89" s="32"/>
      <c r="AI89" s="32" t="s">
        <v>1050</v>
      </c>
      <c r="AJ89" s="32"/>
      <c r="AK89" s="56"/>
      <c r="AL89" s="3">
        <v>0</v>
      </c>
      <c r="AM89" s="3" t="s">
        <v>958</v>
      </c>
      <c r="AR89" t="s">
        <v>210</v>
      </c>
      <c r="AV89" s="15"/>
      <c r="AW89" s="31"/>
      <c r="AX89" s="31"/>
      <c r="AY89" s="31"/>
      <c r="AZ89" s="31"/>
      <c r="BA89" s="32"/>
      <c r="BB89" s="32"/>
      <c r="BC89" s="32"/>
      <c r="BD89" s="45"/>
      <c r="BE89" s="32"/>
      <c r="BF89" s="56"/>
    </row>
    <row r="90" spans="1:58">
      <c r="A90" s="3">
        <v>1</v>
      </c>
      <c r="B90" s="3">
        <v>57</v>
      </c>
      <c r="C90" s="3">
        <f t="shared" si="114"/>
        <v>7</v>
      </c>
      <c r="D90" s="3">
        <f t="shared" si="140"/>
        <v>1</v>
      </c>
      <c r="E90" t="str">
        <f t="shared" si="115"/>
        <v>dig_IO&lt;57&gt;</v>
      </c>
      <c r="G90" s="3">
        <f t="shared" si="17"/>
        <v>28</v>
      </c>
      <c r="H90" s="3">
        <f t="shared" si="134"/>
        <v>0</v>
      </c>
      <c r="I90" s="3">
        <f t="shared" si="141"/>
        <v>11</v>
      </c>
      <c r="J90" t="str">
        <f>CONCATENATE("Cmd_",G90,"_Off")</f>
        <v>Cmd_28_Off</v>
      </c>
      <c r="N90" t="str">
        <f t="shared" si="135"/>
        <v/>
      </c>
      <c r="P90" s="15">
        <v>1</v>
      </c>
      <c r="Q90" s="31">
        <v>0</v>
      </c>
      <c r="R90" s="31">
        <f t="shared" si="18"/>
        <v>28</v>
      </c>
      <c r="S90" s="31">
        <f t="shared" si="136"/>
        <v>0</v>
      </c>
      <c r="T90" s="31">
        <f t="shared" si="142"/>
        <v>-1</v>
      </c>
      <c r="U90" s="32" t="str">
        <f t="shared" ref="U90" si="175">CONCATENATE("Cmd_",$R90,"_Off")</f>
        <v>Cmd_28_Off</v>
      </c>
      <c r="V90" s="32"/>
      <c r="W90" s="32"/>
      <c r="X90" s="32"/>
      <c r="Y90" s="32" t="str">
        <f t="shared" si="138"/>
        <v/>
      </c>
      <c r="Z90" s="56"/>
      <c r="AA90" s="15">
        <v>1</v>
      </c>
      <c r="AB90" s="31">
        <v>0</v>
      </c>
      <c r="AC90" s="31">
        <f t="shared" si="19"/>
        <v>28</v>
      </c>
      <c r="AD90" s="31">
        <f t="shared" si="15"/>
        <v>0</v>
      </c>
      <c r="AE90" s="31">
        <f t="shared" si="20"/>
        <v>-1</v>
      </c>
      <c r="AF90" s="32" t="str">
        <f t="shared" ref="AF90" si="176">CONCATENATE("Cmd_",AC90,"_Off")</f>
        <v>Cmd_28_Off</v>
      </c>
      <c r="AG90" s="32"/>
      <c r="AH90" s="32"/>
      <c r="AI90" s="32" t="s">
        <v>1050</v>
      </c>
      <c r="AJ90" s="32"/>
      <c r="AK90" s="56"/>
      <c r="AL90" s="3">
        <v>0</v>
      </c>
      <c r="AM90" s="3" t="s">
        <v>958</v>
      </c>
      <c r="AR90" t="s">
        <v>212</v>
      </c>
      <c r="AV90" s="15"/>
      <c r="AW90" s="31"/>
      <c r="AX90" s="31"/>
      <c r="AY90" s="31"/>
      <c r="AZ90" s="31"/>
      <c r="BA90" s="32"/>
      <c r="BB90" s="32"/>
      <c r="BC90" s="32"/>
      <c r="BD90" s="45"/>
      <c r="BE90" s="32"/>
      <c r="BF90" s="56"/>
    </row>
    <row r="91" spans="1:58">
      <c r="A91" s="3">
        <v>1</v>
      </c>
      <c r="B91" s="3">
        <v>58</v>
      </c>
      <c r="C91" s="3">
        <f t="shared" si="114"/>
        <v>7</v>
      </c>
      <c r="D91" s="3">
        <f t="shared" si="140"/>
        <v>1</v>
      </c>
      <c r="E91" t="str">
        <f t="shared" si="115"/>
        <v>dig_IO&lt;58&gt;</v>
      </c>
      <c r="G91" s="3">
        <f t="shared" si="17"/>
        <v>29</v>
      </c>
      <c r="H91" s="3">
        <f t="shared" si="134"/>
        <v>0</v>
      </c>
      <c r="I91" s="3">
        <f t="shared" si="141"/>
        <v>11</v>
      </c>
      <c r="J91" t="str">
        <f>CONCATENATE("Cmd_",G91,"_On")</f>
        <v>Cmd_29_On</v>
      </c>
      <c r="N91" t="str">
        <f t="shared" si="135"/>
        <v/>
      </c>
      <c r="P91" s="15">
        <v>1</v>
      </c>
      <c r="Q91" s="31">
        <v>0</v>
      </c>
      <c r="R91" s="31">
        <f t="shared" si="18"/>
        <v>29</v>
      </c>
      <c r="S91" s="31">
        <f t="shared" si="136"/>
        <v>0</v>
      </c>
      <c r="T91" s="31">
        <f t="shared" si="142"/>
        <v>-1</v>
      </c>
      <c r="U91" s="32" t="str">
        <f t="shared" ref="U91" si="177">CONCATENATE("Cmd_",$R91,"_On")</f>
        <v>Cmd_29_On</v>
      </c>
      <c r="V91" s="32"/>
      <c r="W91" s="32"/>
      <c r="X91" s="32"/>
      <c r="Y91" s="32" t="str">
        <f t="shared" si="138"/>
        <v/>
      </c>
      <c r="Z91" s="56"/>
      <c r="AA91" s="15">
        <v>1</v>
      </c>
      <c r="AB91" s="31">
        <v>0</v>
      </c>
      <c r="AC91" s="31">
        <f t="shared" si="19"/>
        <v>29</v>
      </c>
      <c r="AD91" s="31">
        <f t="shared" si="15"/>
        <v>0</v>
      </c>
      <c r="AE91" s="31">
        <f t="shared" si="20"/>
        <v>-1</v>
      </c>
      <c r="AF91" s="32" t="str">
        <f t="shared" ref="AF91" si="178">CONCATENATE("Cmd_",AC91,"_On")</f>
        <v>Cmd_29_On</v>
      </c>
      <c r="AG91" s="32"/>
      <c r="AH91" s="32"/>
      <c r="AI91" s="32" t="s">
        <v>1051</v>
      </c>
      <c r="AJ91" s="32"/>
      <c r="AK91" s="56"/>
      <c r="AL91" s="3">
        <v>0</v>
      </c>
      <c r="AM91" s="3" t="s">
        <v>958</v>
      </c>
      <c r="AR91" t="s">
        <v>214</v>
      </c>
      <c r="AV91" s="15"/>
      <c r="AW91" s="31"/>
      <c r="AX91" s="31"/>
      <c r="AY91" s="31"/>
      <c r="AZ91" s="31"/>
      <c r="BA91" s="32"/>
      <c r="BB91" s="32"/>
      <c r="BC91" s="32"/>
      <c r="BD91" s="32"/>
      <c r="BE91" s="32"/>
      <c r="BF91" s="56"/>
    </row>
    <row r="92" spans="1:58">
      <c r="A92" s="3">
        <v>1</v>
      </c>
      <c r="B92" s="3">
        <v>59</v>
      </c>
      <c r="C92" s="3">
        <f t="shared" si="114"/>
        <v>7</v>
      </c>
      <c r="D92" s="3">
        <f t="shared" si="140"/>
        <v>1</v>
      </c>
      <c r="E92" t="str">
        <f t="shared" si="115"/>
        <v>dig_IO&lt;59&gt;</v>
      </c>
      <c r="G92" s="3">
        <f t="shared" si="17"/>
        <v>29</v>
      </c>
      <c r="H92" s="3">
        <f t="shared" si="134"/>
        <v>0</v>
      </c>
      <c r="I92" s="3">
        <f t="shared" si="141"/>
        <v>11</v>
      </c>
      <c r="J92" t="str">
        <f>CONCATENATE("Cmd_",G92,"_Off")</f>
        <v>Cmd_29_Off</v>
      </c>
      <c r="N92" t="str">
        <f t="shared" si="135"/>
        <v/>
      </c>
      <c r="P92" s="15">
        <v>1</v>
      </c>
      <c r="Q92" s="31">
        <v>0</v>
      </c>
      <c r="R92" s="31">
        <f t="shared" si="18"/>
        <v>29</v>
      </c>
      <c r="S92" s="31">
        <f t="shared" si="136"/>
        <v>0</v>
      </c>
      <c r="T92" s="31">
        <f t="shared" si="142"/>
        <v>-1</v>
      </c>
      <c r="U92" s="32" t="str">
        <f t="shared" ref="U92" si="179">CONCATENATE("Cmd_",$R92,"_Off")</f>
        <v>Cmd_29_Off</v>
      </c>
      <c r="V92" s="32"/>
      <c r="W92" s="32"/>
      <c r="X92" s="32"/>
      <c r="Y92" s="32" t="str">
        <f t="shared" si="138"/>
        <v/>
      </c>
      <c r="Z92" s="56"/>
      <c r="AA92" s="15">
        <v>1</v>
      </c>
      <c r="AB92" s="31">
        <v>0</v>
      </c>
      <c r="AC92" s="31">
        <f t="shared" si="19"/>
        <v>29</v>
      </c>
      <c r="AD92" s="31">
        <f t="shared" si="15"/>
        <v>0</v>
      </c>
      <c r="AE92" s="31">
        <f t="shared" si="20"/>
        <v>-1</v>
      </c>
      <c r="AF92" s="32" t="str">
        <f t="shared" ref="AF92" si="180">CONCATENATE("Cmd_",AC92,"_Off")</f>
        <v>Cmd_29_Off</v>
      </c>
      <c r="AG92" s="32"/>
      <c r="AH92" s="32"/>
      <c r="AI92" s="32" t="s">
        <v>1051</v>
      </c>
      <c r="AJ92" s="32"/>
      <c r="AK92" s="56"/>
      <c r="AL92" s="3">
        <v>0</v>
      </c>
      <c r="AM92" s="3" t="s">
        <v>958</v>
      </c>
      <c r="AR92" t="s">
        <v>216</v>
      </c>
      <c r="AV92" s="15"/>
      <c r="AW92" s="31"/>
      <c r="AX92" s="31"/>
      <c r="AY92" s="31"/>
      <c r="AZ92" s="31"/>
      <c r="BA92" s="32"/>
      <c r="BB92" s="32"/>
      <c r="BC92" s="32"/>
      <c r="BD92" s="32"/>
      <c r="BE92" s="32"/>
      <c r="BF92" s="56"/>
    </row>
    <row r="93" spans="1:58">
      <c r="A93" s="3">
        <v>1</v>
      </c>
      <c r="B93" s="3">
        <v>60</v>
      </c>
      <c r="C93" s="3">
        <f t="shared" si="114"/>
        <v>7</v>
      </c>
      <c r="D93" s="3">
        <f t="shared" si="140"/>
        <v>1</v>
      </c>
      <c r="E93" t="str">
        <f t="shared" si="115"/>
        <v>dig_IO&lt;60&gt;</v>
      </c>
      <c r="G93" s="3">
        <f t="shared" si="17"/>
        <v>30</v>
      </c>
      <c r="H93" s="3">
        <f t="shared" si="134"/>
        <v>0</v>
      </c>
      <c r="I93" s="3">
        <f t="shared" si="141"/>
        <v>11</v>
      </c>
      <c r="J93" t="str">
        <f>CONCATENATE("Cmd_",G93,"_On")</f>
        <v>Cmd_30_On</v>
      </c>
      <c r="N93" t="str">
        <f t="shared" si="135"/>
        <v/>
      </c>
      <c r="P93" s="15">
        <v>1</v>
      </c>
      <c r="Q93" s="31">
        <v>0</v>
      </c>
      <c r="R93" s="31">
        <f t="shared" si="18"/>
        <v>30</v>
      </c>
      <c r="S93" s="31">
        <f t="shared" si="136"/>
        <v>0</v>
      </c>
      <c r="T93" s="31">
        <f t="shared" si="142"/>
        <v>-1</v>
      </c>
      <c r="U93" s="32" t="str">
        <f t="shared" ref="U93" si="181">CONCATENATE("Cmd_",$R93,"_On")</f>
        <v>Cmd_30_On</v>
      </c>
      <c r="V93" s="32"/>
      <c r="W93" s="32"/>
      <c r="X93" s="32"/>
      <c r="Y93" s="32" t="str">
        <f t="shared" si="138"/>
        <v/>
      </c>
      <c r="Z93" s="56"/>
      <c r="AA93" s="15">
        <v>1</v>
      </c>
      <c r="AB93" s="31">
        <v>0</v>
      </c>
      <c r="AC93" s="31">
        <f t="shared" si="19"/>
        <v>30</v>
      </c>
      <c r="AD93" s="31">
        <f t="shared" si="15"/>
        <v>0</v>
      </c>
      <c r="AE93" s="31">
        <f t="shared" si="20"/>
        <v>-1</v>
      </c>
      <c r="AF93" s="32" t="str">
        <f t="shared" ref="AF93" si="182">CONCATENATE("Cmd_",AC93,"_On")</f>
        <v>Cmd_30_On</v>
      </c>
      <c r="AG93" s="32"/>
      <c r="AH93" s="32"/>
      <c r="AI93" s="32" t="s">
        <v>1052</v>
      </c>
      <c r="AJ93" s="32"/>
      <c r="AK93" s="56"/>
      <c r="AL93" s="3">
        <v>0</v>
      </c>
      <c r="AM93" s="3" t="s">
        <v>958</v>
      </c>
      <c r="AR93" t="s">
        <v>218</v>
      </c>
      <c r="AV93" s="15"/>
      <c r="AW93" s="31"/>
      <c r="AX93" s="31"/>
      <c r="AY93" s="31"/>
      <c r="AZ93" s="31"/>
      <c r="BA93" s="32"/>
      <c r="BB93" s="32"/>
      <c r="BC93" s="32"/>
      <c r="BD93" s="45"/>
      <c r="BE93" s="32"/>
      <c r="BF93" s="56"/>
    </row>
    <row r="94" spans="1:58">
      <c r="A94" s="3">
        <v>1</v>
      </c>
      <c r="B94" s="3">
        <v>61</v>
      </c>
      <c r="C94" s="3">
        <f t="shared" si="114"/>
        <v>7</v>
      </c>
      <c r="D94" s="3">
        <f t="shared" si="140"/>
        <v>1</v>
      </c>
      <c r="E94" t="str">
        <f t="shared" si="115"/>
        <v>dig_IO&lt;61&gt;</v>
      </c>
      <c r="G94" s="3">
        <f t="shared" si="17"/>
        <v>30</v>
      </c>
      <c r="H94" s="3">
        <f t="shared" si="134"/>
        <v>0</v>
      </c>
      <c r="I94" s="3">
        <f t="shared" si="141"/>
        <v>11</v>
      </c>
      <c r="J94" t="str">
        <f>CONCATENATE("Cmd_",G94,"_Off")</f>
        <v>Cmd_30_Off</v>
      </c>
      <c r="N94" t="str">
        <f t="shared" si="135"/>
        <v/>
      </c>
      <c r="P94" s="15">
        <v>1</v>
      </c>
      <c r="Q94" s="31">
        <v>0</v>
      </c>
      <c r="R94" s="31">
        <f t="shared" si="18"/>
        <v>30</v>
      </c>
      <c r="S94" s="31">
        <f t="shared" si="136"/>
        <v>0</v>
      </c>
      <c r="T94" s="31">
        <f t="shared" si="142"/>
        <v>-1</v>
      </c>
      <c r="U94" s="32" t="str">
        <f t="shared" ref="U94" si="183">CONCATENATE("Cmd_",$R94,"_Off")</f>
        <v>Cmd_30_Off</v>
      </c>
      <c r="V94" s="32"/>
      <c r="W94" s="32"/>
      <c r="X94" s="32"/>
      <c r="Y94" s="32" t="str">
        <f t="shared" si="138"/>
        <v/>
      </c>
      <c r="Z94" s="56"/>
      <c r="AA94" s="15">
        <v>1</v>
      </c>
      <c r="AB94" s="31">
        <v>0</v>
      </c>
      <c r="AC94" s="31">
        <f t="shared" si="19"/>
        <v>30</v>
      </c>
      <c r="AD94" s="31">
        <f t="shared" si="15"/>
        <v>0</v>
      </c>
      <c r="AE94" s="31">
        <f t="shared" si="20"/>
        <v>-1</v>
      </c>
      <c r="AF94" s="32" t="str">
        <f t="shared" ref="AF94" si="184">CONCATENATE("Cmd_",AC94,"_Off")</f>
        <v>Cmd_30_Off</v>
      </c>
      <c r="AG94" s="32"/>
      <c r="AH94" s="32"/>
      <c r="AI94" s="32" t="s">
        <v>1052</v>
      </c>
      <c r="AJ94" s="32"/>
      <c r="AK94" s="56"/>
      <c r="AL94" s="3">
        <v>0</v>
      </c>
      <c r="AM94" s="3" t="s">
        <v>958</v>
      </c>
      <c r="AR94" t="s">
        <v>220</v>
      </c>
      <c r="AV94" s="15"/>
      <c r="AW94" s="31"/>
      <c r="AX94" s="31"/>
      <c r="AY94" s="31"/>
      <c r="AZ94" s="31"/>
      <c r="BA94" s="32"/>
      <c r="BB94" s="32"/>
      <c r="BC94" s="32"/>
      <c r="BD94" s="45"/>
      <c r="BE94" s="32"/>
      <c r="BF94" s="56"/>
    </row>
    <row r="95" spans="1:58">
      <c r="A95" s="3">
        <v>1</v>
      </c>
      <c r="B95" s="3">
        <v>62</v>
      </c>
      <c r="C95" s="3">
        <f t="shared" si="114"/>
        <v>7</v>
      </c>
      <c r="D95" s="3">
        <f t="shared" si="140"/>
        <v>1</v>
      </c>
      <c r="E95" t="str">
        <f t="shared" si="115"/>
        <v>dig_IO&lt;62&gt;</v>
      </c>
      <c r="G95" s="3">
        <f t="shared" si="17"/>
        <v>31</v>
      </c>
      <c r="H95" s="3">
        <f t="shared" si="134"/>
        <v>0</v>
      </c>
      <c r="I95" s="3">
        <f t="shared" si="141"/>
        <v>11</v>
      </c>
      <c r="J95" t="str">
        <f>CONCATENATE("Cmd_",G95,"_On")</f>
        <v>Cmd_31_On</v>
      </c>
      <c r="N95" t="str">
        <f t="shared" si="135"/>
        <v/>
      </c>
      <c r="P95" s="15">
        <v>1</v>
      </c>
      <c r="Q95" s="31">
        <v>0</v>
      </c>
      <c r="R95" s="31">
        <f t="shared" si="18"/>
        <v>31</v>
      </c>
      <c r="S95" s="31">
        <f t="shared" si="136"/>
        <v>0</v>
      </c>
      <c r="T95" s="31">
        <f t="shared" si="142"/>
        <v>-1</v>
      </c>
      <c r="U95" s="32" t="str">
        <f t="shared" ref="U95" si="185">CONCATENATE("Cmd_",$R95,"_On")</f>
        <v>Cmd_31_On</v>
      </c>
      <c r="V95" s="32"/>
      <c r="W95" s="32"/>
      <c r="X95" s="32"/>
      <c r="Y95" s="32" t="str">
        <f t="shared" si="138"/>
        <v/>
      </c>
      <c r="Z95" s="56"/>
      <c r="AA95" s="15">
        <v>1</v>
      </c>
      <c r="AB95" s="31">
        <v>0</v>
      </c>
      <c r="AC95" s="31">
        <f t="shared" si="19"/>
        <v>31</v>
      </c>
      <c r="AD95" s="31">
        <f t="shared" si="15"/>
        <v>0</v>
      </c>
      <c r="AE95" s="31">
        <f t="shared" si="20"/>
        <v>-1</v>
      </c>
      <c r="AF95" s="32" t="str">
        <f t="shared" ref="AF95" si="186">CONCATENATE("Cmd_",AC95,"_On")</f>
        <v>Cmd_31_On</v>
      </c>
      <c r="AG95" s="32"/>
      <c r="AH95" s="32"/>
      <c r="AI95" s="32" t="s">
        <v>1053</v>
      </c>
      <c r="AJ95" s="32"/>
      <c r="AK95" s="56"/>
      <c r="AL95" s="3">
        <v>0</v>
      </c>
      <c r="AM95" s="3" t="s">
        <v>958</v>
      </c>
      <c r="AR95" t="s">
        <v>222</v>
      </c>
      <c r="AV95" s="15"/>
      <c r="AW95" s="31"/>
      <c r="AX95" s="31"/>
      <c r="AY95" s="31"/>
      <c r="AZ95" s="31"/>
      <c r="BA95" s="32"/>
      <c r="BB95" s="32"/>
      <c r="BC95" s="32"/>
      <c r="BD95" s="45"/>
      <c r="BE95" s="32"/>
      <c r="BF95" s="56"/>
    </row>
    <row r="96" spans="1:58">
      <c r="A96" s="3">
        <v>1</v>
      </c>
      <c r="B96" s="3">
        <v>63</v>
      </c>
      <c r="C96" s="3">
        <f t="shared" si="114"/>
        <v>7</v>
      </c>
      <c r="D96" s="3">
        <f t="shared" si="140"/>
        <v>1</v>
      </c>
      <c r="E96" t="str">
        <f t="shared" si="115"/>
        <v>dig_IO&lt;63&gt;</v>
      </c>
      <c r="G96" s="3">
        <f t="shared" si="17"/>
        <v>31</v>
      </c>
      <c r="H96" s="3">
        <f t="shared" si="134"/>
        <v>0</v>
      </c>
      <c r="I96" s="3">
        <f t="shared" si="141"/>
        <v>11</v>
      </c>
      <c r="J96" t="str">
        <f>CONCATENATE("Cmd_",G96,"_Off")</f>
        <v>Cmd_31_Off</v>
      </c>
      <c r="N96" t="str">
        <f t="shared" si="135"/>
        <v/>
      </c>
      <c r="P96" s="15">
        <v>1</v>
      </c>
      <c r="Q96" s="31">
        <v>0</v>
      </c>
      <c r="R96" s="31">
        <f t="shared" si="18"/>
        <v>31</v>
      </c>
      <c r="S96" s="31">
        <f t="shared" si="136"/>
        <v>0</v>
      </c>
      <c r="T96" s="31">
        <f t="shared" si="142"/>
        <v>-1</v>
      </c>
      <c r="U96" s="32" t="str">
        <f t="shared" ref="U96" si="187">CONCATENATE("Cmd_",$R96,"_Off")</f>
        <v>Cmd_31_Off</v>
      </c>
      <c r="V96" s="32"/>
      <c r="W96" s="32"/>
      <c r="X96" s="32"/>
      <c r="Y96" s="32" t="str">
        <f t="shared" si="138"/>
        <v/>
      </c>
      <c r="Z96" s="56"/>
      <c r="AA96" s="15">
        <v>1</v>
      </c>
      <c r="AB96" s="31">
        <v>0</v>
      </c>
      <c r="AC96" s="31">
        <f t="shared" si="19"/>
        <v>31</v>
      </c>
      <c r="AD96" s="31">
        <f t="shared" si="15"/>
        <v>0</v>
      </c>
      <c r="AE96" s="31">
        <f t="shared" si="20"/>
        <v>-1</v>
      </c>
      <c r="AF96" s="32" t="str">
        <f t="shared" ref="AF96" si="188">CONCATENATE("Cmd_",AC96,"_Off")</f>
        <v>Cmd_31_Off</v>
      </c>
      <c r="AG96" s="32"/>
      <c r="AH96" s="32"/>
      <c r="AI96" s="32" t="s">
        <v>1053</v>
      </c>
      <c r="AJ96" s="32"/>
      <c r="AK96" s="56"/>
      <c r="AL96" s="3">
        <v>0</v>
      </c>
      <c r="AM96" s="3" t="s">
        <v>958</v>
      </c>
      <c r="AR96" t="s">
        <v>224</v>
      </c>
      <c r="AV96" s="15"/>
      <c r="AW96" s="31"/>
      <c r="AX96" s="31"/>
      <c r="AY96" s="31"/>
      <c r="AZ96" s="31"/>
      <c r="BA96" s="32"/>
      <c r="BB96" s="32"/>
      <c r="BC96" s="32"/>
      <c r="BD96" s="45"/>
      <c r="BE96" s="32"/>
      <c r="BF96" s="56"/>
    </row>
    <row r="97" spans="1:58">
      <c r="A97" s="3">
        <v>1</v>
      </c>
      <c r="B97" s="3">
        <v>64</v>
      </c>
      <c r="C97" s="3">
        <f t="shared" ref="C97:C128" si="189">FLOOR(B97/8,1)</f>
        <v>8</v>
      </c>
      <c r="D97" s="3">
        <f t="shared" si="140"/>
        <v>1</v>
      </c>
      <c r="E97" t="str">
        <f t="shared" ref="E97:E128" si="190">CONCATENATE("dig_IO&lt;",B97,"&gt;")</f>
        <v>dig_IO&lt;64&gt;</v>
      </c>
      <c r="G97" s="3">
        <f>$B97-64</f>
        <v>0</v>
      </c>
      <c r="H97" s="3">
        <f t="shared" si="134"/>
        <v>0</v>
      </c>
      <c r="I97" s="3">
        <f t="shared" si="141"/>
        <v>11</v>
      </c>
      <c r="J97" t="str">
        <f t="shared" ref="J97:J128" si="191">CONCATENATE("Cmd",G97,"_DS")</f>
        <v>Cmd0_DS</v>
      </c>
      <c r="N97" t="str">
        <f t="shared" si="135"/>
        <v/>
      </c>
      <c r="O97" s="12">
        <v>8220</v>
      </c>
      <c r="P97" s="15">
        <v>1</v>
      </c>
      <c r="Q97" s="31">
        <v>1</v>
      </c>
      <c r="R97" s="31">
        <f>$B97-64</f>
        <v>0</v>
      </c>
      <c r="S97" s="31">
        <f t="shared" si="136"/>
        <v>0</v>
      </c>
      <c r="T97" s="31">
        <f t="shared" si="142"/>
        <v>-1</v>
      </c>
      <c r="U97" s="32" t="str">
        <f t="shared" ref="U97:U128" si="192">CONCATENATE("Cmd",R97,"_DS")</f>
        <v>Cmd0_DS</v>
      </c>
      <c r="V97" s="32"/>
      <c r="W97" s="32"/>
      <c r="X97" s="32"/>
      <c r="Y97" s="32" t="str">
        <f t="shared" si="138"/>
        <v/>
      </c>
      <c r="Z97" s="61">
        <v>8220</v>
      </c>
      <c r="AA97" s="15">
        <v>1</v>
      </c>
      <c r="AB97" s="31">
        <v>0</v>
      </c>
      <c r="AC97" s="31">
        <f t="shared" si="19"/>
        <v>32</v>
      </c>
      <c r="AD97" s="31">
        <f t="shared" ref="AD97:AD98" si="193">IF(AND(ISBLANK(AF97), ISBLANK(AG97)),1,0)</f>
        <v>0</v>
      </c>
      <c r="AE97" s="31">
        <f t="shared" ref="AE97:AE98" si="194">AE96+AD97</f>
        <v>-1</v>
      </c>
      <c r="AF97" s="32" t="str">
        <f t="shared" ref="AF97" si="195">CONCATENATE("Cmd_",AC97,"_On")</f>
        <v>Cmd_32_On</v>
      </c>
      <c r="AG97" s="32"/>
      <c r="AH97" s="32"/>
      <c r="AI97" s="32" t="s">
        <v>1059</v>
      </c>
      <c r="AJ97" s="32"/>
      <c r="AK97" s="56"/>
      <c r="AL97" s="3">
        <v>0</v>
      </c>
      <c r="AM97" s="3" t="s">
        <v>958</v>
      </c>
      <c r="AR97" t="s">
        <v>228</v>
      </c>
      <c r="AV97" s="15"/>
      <c r="AW97" s="31"/>
      <c r="AX97" s="31"/>
      <c r="AY97" s="31"/>
      <c r="AZ97" s="31"/>
      <c r="BA97" s="32"/>
      <c r="BB97" s="32"/>
      <c r="BC97" s="32"/>
      <c r="BD97" s="45"/>
      <c r="BE97" s="32"/>
      <c r="BF97" s="56"/>
    </row>
    <row r="98" spans="1:58">
      <c r="A98" s="3">
        <v>1</v>
      </c>
      <c r="B98" s="3">
        <v>65</v>
      </c>
      <c r="C98" s="3">
        <f t="shared" si="189"/>
        <v>8</v>
      </c>
      <c r="D98" s="3">
        <f t="shared" si="140"/>
        <v>1</v>
      </c>
      <c r="E98" t="str">
        <f t="shared" si="190"/>
        <v>dig_IO&lt;65&gt;</v>
      </c>
      <c r="G98" s="3">
        <f t="shared" ref="G98:G128" si="196">$B98-64</f>
        <v>1</v>
      </c>
      <c r="H98" s="3">
        <f t="shared" si="134"/>
        <v>0</v>
      </c>
      <c r="I98" s="3">
        <f t="shared" si="141"/>
        <v>11</v>
      </c>
      <c r="J98" t="str">
        <f t="shared" si="191"/>
        <v>Cmd1_DS</v>
      </c>
      <c r="N98" t="str">
        <f t="shared" si="135"/>
        <v/>
      </c>
      <c r="O98" s="12">
        <v>8221</v>
      </c>
      <c r="P98" s="15">
        <v>1</v>
      </c>
      <c r="Q98" s="31">
        <v>1</v>
      </c>
      <c r="R98" s="31">
        <f t="shared" ref="R98:R128" si="197">$B98-64</f>
        <v>1</v>
      </c>
      <c r="S98" s="31">
        <f t="shared" si="136"/>
        <v>0</v>
      </c>
      <c r="T98" s="31">
        <f t="shared" si="142"/>
        <v>-1</v>
      </c>
      <c r="U98" s="32" t="str">
        <f t="shared" si="192"/>
        <v>Cmd1_DS</v>
      </c>
      <c r="V98" s="32"/>
      <c r="W98" s="32"/>
      <c r="X98" s="32"/>
      <c r="Y98" s="32" t="str">
        <f t="shared" si="138"/>
        <v/>
      </c>
      <c r="Z98" s="61">
        <v>8221</v>
      </c>
      <c r="AA98" s="15">
        <v>1</v>
      </c>
      <c r="AB98" s="31">
        <v>0</v>
      </c>
      <c r="AC98" s="31">
        <f t="shared" ref="AC98:AC132" si="198">FLOOR($B98/2,1)</f>
        <v>32</v>
      </c>
      <c r="AD98" s="31">
        <f t="shared" si="193"/>
        <v>0</v>
      </c>
      <c r="AE98" s="31">
        <f t="shared" si="194"/>
        <v>-1</v>
      </c>
      <c r="AF98" s="32" t="str">
        <f t="shared" ref="AF98" si="199">CONCATENATE("Cmd_",AC98,"_Off")</f>
        <v>Cmd_32_Off</v>
      </c>
      <c r="AG98" s="32"/>
      <c r="AH98" s="32"/>
      <c r="AI98" s="32" t="s">
        <v>1059</v>
      </c>
      <c r="AJ98" s="32"/>
      <c r="AK98" s="56"/>
      <c r="AL98" s="3">
        <v>0</v>
      </c>
      <c r="AM98" s="3" t="s">
        <v>958</v>
      </c>
      <c r="AR98" t="s">
        <v>230</v>
      </c>
      <c r="AV98" s="15"/>
      <c r="AW98" s="31"/>
      <c r="AX98" s="31"/>
      <c r="AY98" s="31"/>
      <c r="AZ98" s="31"/>
      <c r="BA98" s="32"/>
      <c r="BB98" s="32"/>
      <c r="BC98" s="32"/>
      <c r="BD98" s="45"/>
      <c r="BE98" s="32"/>
      <c r="BF98" s="56"/>
    </row>
    <row r="99" spans="1:58">
      <c r="A99" s="3">
        <v>1</v>
      </c>
      <c r="B99" s="3">
        <v>66</v>
      </c>
      <c r="C99" s="3">
        <f t="shared" si="189"/>
        <v>8</v>
      </c>
      <c r="D99" s="3">
        <f t="shared" si="140"/>
        <v>1</v>
      </c>
      <c r="E99" t="str">
        <f t="shared" si="190"/>
        <v>dig_IO&lt;66&gt;</v>
      </c>
      <c r="G99" s="3">
        <f t="shared" si="196"/>
        <v>2</v>
      </c>
      <c r="H99" s="3">
        <f t="shared" si="134"/>
        <v>0</v>
      </c>
      <c r="I99" s="3">
        <f t="shared" si="141"/>
        <v>11</v>
      </c>
      <c r="J99" t="str">
        <f t="shared" si="191"/>
        <v>Cmd2_DS</v>
      </c>
      <c r="N99" t="str">
        <f t="shared" si="135"/>
        <v/>
      </c>
      <c r="O99" s="12">
        <v>8222</v>
      </c>
      <c r="P99" s="15">
        <v>1</v>
      </c>
      <c r="Q99" s="31">
        <v>1</v>
      </c>
      <c r="R99" s="31">
        <f t="shared" si="197"/>
        <v>2</v>
      </c>
      <c r="S99" s="31">
        <f t="shared" si="136"/>
        <v>0</v>
      </c>
      <c r="T99" s="31">
        <f t="shared" si="142"/>
        <v>-1</v>
      </c>
      <c r="U99" s="32" t="str">
        <f t="shared" si="192"/>
        <v>Cmd2_DS</v>
      </c>
      <c r="V99" s="32"/>
      <c r="W99" s="32"/>
      <c r="X99" s="32"/>
      <c r="Y99" s="32" t="str">
        <f t="shared" si="138"/>
        <v/>
      </c>
      <c r="Z99" s="61">
        <v>8222</v>
      </c>
      <c r="AA99" s="15">
        <v>1</v>
      </c>
      <c r="AB99" s="31">
        <v>0</v>
      </c>
      <c r="AC99" s="31">
        <f t="shared" si="19"/>
        <v>33</v>
      </c>
      <c r="AD99" s="31">
        <f t="shared" ref="AD99:AD162" si="200">IF(AND(ISBLANK(AF99), ISBLANK(AG99)),1,0)</f>
        <v>0</v>
      </c>
      <c r="AE99" s="31">
        <f t="shared" ref="AE99:AE162" si="201">AE98+AD99</f>
        <v>-1</v>
      </c>
      <c r="AF99" s="32" t="str">
        <f t="shared" ref="AF99" si="202">CONCATENATE("Cmd_",AC99,"_On")</f>
        <v>Cmd_33_On</v>
      </c>
      <c r="AG99" s="32"/>
      <c r="AH99" s="32"/>
      <c r="AI99" s="32" t="s">
        <v>1063</v>
      </c>
      <c r="AJ99" s="32"/>
      <c r="AK99" s="56"/>
      <c r="AL99" s="3">
        <v>0</v>
      </c>
      <c r="AM99" s="3" t="s">
        <v>958</v>
      </c>
      <c r="AR99" t="s">
        <v>232</v>
      </c>
      <c r="AV99" s="15"/>
      <c r="AW99" s="31"/>
      <c r="AX99" s="31"/>
      <c r="AY99" s="31"/>
      <c r="AZ99" s="31"/>
      <c r="BA99" s="32"/>
      <c r="BB99" s="32"/>
      <c r="BC99" s="32"/>
      <c r="BD99" s="45"/>
      <c r="BE99" s="32"/>
      <c r="BF99" s="56"/>
    </row>
    <row r="100" spans="1:58">
      <c r="A100" s="3">
        <v>1</v>
      </c>
      <c r="B100" s="3">
        <v>67</v>
      </c>
      <c r="C100" s="3">
        <f t="shared" si="189"/>
        <v>8</v>
      </c>
      <c r="D100" s="3">
        <f t="shared" si="140"/>
        <v>1</v>
      </c>
      <c r="E100" t="str">
        <f t="shared" si="190"/>
        <v>dig_IO&lt;67&gt;</v>
      </c>
      <c r="G100" s="3">
        <f t="shared" si="196"/>
        <v>3</v>
      </c>
      <c r="H100" s="3">
        <f t="shared" si="134"/>
        <v>0</v>
      </c>
      <c r="I100" s="3">
        <f t="shared" si="141"/>
        <v>11</v>
      </c>
      <c r="J100" t="str">
        <f t="shared" si="191"/>
        <v>Cmd3_DS</v>
      </c>
      <c r="N100" t="str">
        <f t="shared" si="135"/>
        <v/>
      </c>
      <c r="O100" s="12">
        <v>8223</v>
      </c>
      <c r="P100" s="15">
        <v>1</v>
      </c>
      <c r="Q100" s="31">
        <v>1</v>
      </c>
      <c r="R100" s="31">
        <f t="shared" si="197"/>
        <v>3</v>
      </c>
      <c r="S100" s="31">
        <f t="shared" si="136"/>
        <v>0</v>
      </c>
      <c r="T100" s="31">
        <f t="shared" si="142"/>
        <v>-1</v>
      </c>
      <c r="U100" s="32" t="str">
        <f t="shared" si="192"/>
        <v>Cmd3_DS</v>
      </c>
      <c r="V100" s="32"/>
      <c r="W100" s="32"/>
      <c r="X100" s="32"/>
      <c r="Y100" s="32" t="str">
        <f t="shared" si="138"/>
        <v/>
      </c>
      <c r="Z100" s="61">
        <v>8223</v>
      </c>
      <c r="AA100" s="15">
        <v>1</v>
      </c>
      <c r="AB100" s="31">
        <v>0</v>
      </c>
      <c r="AC100" s="31">
        <f t="shared" si="198"/>
        <v>33</v>
      </c>
      <c r="AD100" s="31">
        <f t="shared" si="200"/>
        <v>0</v>
      </c>
      <c r="AE100" s="31">
        <f t="shared" si="201"/>
        <v>-1</v>
      </c>
      <c r="AF100" s="32" t="str">
        <f t="shared" ref="AF100" si="203">CONCATENATE("Cmd_",AC100,"_Off")</f>
        <v>Cmd_33_Off</v>
      </c>
      <c r="AG100" s="32"/>
      <c r="AH100" s="32"/>
      <c r="AI100" s="32" t="s">
        <v>1063</v>
      </c>
      <c r="AJ100" s="32"/>
      <c r="AK100" s="56"/>
      <c r="AL100" s="3">
        <v>0</v>
      </c>
      <c r="AM100" s="3" t="s">
        <v>958</v>
      </c>
      <c r="AR100" t="s">
        <v>234</v>
      </c>
      <c r="AV100" s="15"/>
      <c r="AW100" s="31"/>
      <c r="AX100" s="31"/>
      <c r="AY100" s="31"/>
      <c r="AZ100" s="31"/>
      <c r="BA100" s="32"/>
      <c r="BB100" s="32"/>
      <c r="BC100" s="32"/>
      <c r="BD100" s="45"/>
      <c r="BE100" s="32"/>
      <c r="BF100" s="56"/>
    </row>
    <row r="101" spans="1:58">
      <c r="A101" s="3">
        <v>1</v>
      </c>
      <c r="B101" s="3">
        <v>68</v>
      </c>
      <c r="C101" s="3">
        <f t="shared" si="189"/>
        <v>8</v>
      </c>
      <c r="D101" s="3">
        <f t="shared" si="140"/>
        <v>1</v>
      </c>
      <c r="E101" t="str">
        <f t="shared" si="190"/>
        <v>dig_IO&lt;68&gt;</v>
      </c>
      <c r="G101" s="3">
        <f t="shared" si="196"/>
        <v>4</v>
      </c>
      <c r="H101" s="3">
        <f t="shared" si="134"/>
        <v>0</v>
      </c>
      <c r="I101" s="3">
        <f t="shared" si="141"/>
        <v>11</v>
      </c>
      <c r="J101" t="str">
        <f t="shared" si="191"/>
        <v>Cmd4_DS</v>
      </c>
      <c r="N101" t="str">
        <f t="shared" si="135"/>
        <v/>
      </c>
      <c r="O101" s="12">
        <v>8224</v>
      </c>
      <c r="P101" s="15">
        <v>1</v>
      </c>
      <c r="Q101" s="31">
        <v>1</v>
      </c>
      <c r="R101" s="31">
        <f t="shared" si="197"/>
        <v>4</v>
      </c>
      <c r="S101" s="31">
        <f t="shared" si="136"/>
        <v>0</v>
      </c>
      <c r="T101" s="31">
        <f t="shared" si="142"/>
        <v>-1</v>
      </c>
      <c r="U101" s="32" t="str">
        <f t="shared" si="192"/>
        <v>Cmd4_DS</v>
      </c>
      <c r="V101" s="32"/>
      <c r="W101" s="32"/>
      <c r="X101" s="32"/>
      <c r="Y101" s="32" t="str">
        <f t="shared" si="138"/>
        <v/>
      </c>
      <c r="Z101" s="61">
        <v>8224</v>
      </c>
      <c r="AA101" s="15">
        <v>1</v>
      </c>
      <c r="AB101" s="31">
        <v>0</v>
      </c>
      <c r="AC101" s="31">
        <f t="shared" si="198"/>
        <v>34</v>
      </c>
      <c r="AD101" s="31">
        <f t="shared" si="200"/>
        <v>0</v>
      </c>
      <c r="AE101" s="31">
        <f t="shared" si="201"/>
        <v>-1</v>
      </c>
      <c r="AF101" s="32" t="str">
        <f t="shared" ref="AF101" si="204">CONCATENATE("Cmd_",AC101,"_On")</f>
        <v>Cmd_34_On</v>
      </c>
      <c r="AG101" s="32"/>
      <c r="AH101" s="32"/>
      <c r="AI101" s="32" t="s">
        <v>1064</v>
      </c>
      <c r="AJ101" s="32"/>
      <c r="AK101" s="56"/>
      <c r="AL101" s="3">
        <v>0</v>
      </c>
      <c r="AM101" s="3" t="s">
        <v>958</v>
      </c>
      <c r="AR101" t="s">
        <v>236</v>
      </c>
      <c r="AV101" s="15"/>
      <c r="AW101" s="31"/>
      <c r="AX101" s="31"/>
      <c r="AY101" s="31"/>
      <c r="AZ101" s="31"/>
      <c r="BA101" s="32"/>
      <c r="BB101" s="32"/>
      <c r="BC101" s="32"/>
      <c r="BD101" s="45"/>
      <c r="BE101" s="32"/>
      <c r="BF101" s="56"/>
    </row>
    <row r="102" spans="1:58">
      <c r="A102" s="3">
        <v>1</v>
      </c>
      <c r="B102" s="3">
        <v>69</v>
      </c>
      <c r="C102" s="3">
        <f t="shared" si="189"/>
        <v>8</v>
      </c>
      <c r="D102" s="3">
        <f t="shared" si="140"/>
        <v>1</v>
      </c>
      <c r="E102" t="str">
        <f t="shared" si="190"/>
        <v>dig_IO&lt;69&gt;</v>
      </c>
      <c r="G102" s="3">
        <f t="shared" si="196"/>
        <v>5</v>
      </c>
      <c r="H102" s="3">
        <f t="shared" si="134"/>
        <v>0</v>
      </c>
      <c r="I102" s="3">
        <f t="shared" si="141"/>
        <v>11</v>
      </c>
      <c r="J102" t="str">
        <f t="shared" si="191"/>
        <v>Cmd5_DS</v>
      </c>
      <c r="N102" t="str">
        <f t="shared" si="135"/>
        <v/>
      </c>
      <c r="O102" s="12">
        <v>8225</v>
      </c>
      <c r="P102" s="15">
        <v>1</v>
      </c>
      <c r="Q102" s="31">
        <v>1</v>
      </c>
      <c r="R102" s="31">
        <f t="shared" si="197"/>
        <v>5</v>
      </c>
      <c r="S102" s="31">
        <f t="shared" si="136"/>
        <v>0</v>
      </c>
      <c r="T102" s="31">
        <f t="shared" si="142"/>
        <v>-1</v>
      </c>
      <c r="U102" s="32" t="str">
        <f t="shared" si="192"/>
        <v>Cmd5_DS</v>
      </c>
      <c r="V102" s="32"/>
      <c r="W102" s="32"/>
      <c r="X102" s="32"/>
      <c r="Y102" s="32" t="str">
        <f t="shared" si="138"/>
        <v/>
      </c>
      <c r="Z102" s="61">
        <v>8225</v>
      </c>
      <c r="AA102" s="15">
        <v>1</v>
      </c>
      <c r="AB102" s="31">
        <v>0</v>
      </c>
      <c r="AC102" s="31">
        <f t="shared" si="198"/>
        <v>34</v>
      </c>
      <c r="AD102" s="31">
        <f t="shared" si="200"/>
        <v>0</v>
      </c>
      <c r="AE102" s="31">
        <f t="shared" si="201"/>
        <v>-1</v>
      </c>
      <c r="AF102" s="32" t="str">
        <f t="shared" ref="AF102" si="205">CONCATENATE("Cmd_",AC102,"_Off")</f>
        <v>Cmd_34_Off</v>
      </c>
      <c r="AG102" s="32"/>
      <c r="AH102" s="32"/>
      <c r="AI102" s="32" t="s">
        <v>1064</v>
      </c>
      <c r="AJ102" s="32"/>
      <c r="AK102" s="56"/>
      <c r="AL102" s="3">
        <v>0</v>
      </c>
      <c r="AM102" s="3" t="s">
        <v>958</v>
      </c>
      <c r="AR102" t="s">
        <v>238</v>
      </c>
      <c r="AV102" s="15"/>
      <c r="AW102" s="31"/>
      <c r="AX102" s="31"/>
      <c r="AY102" s="31"/>
      <c r="AZ102" s="31"/>
      <c r="BA102" s="32"/>
      <c r="BB102" s="32"/>
      <c r="BC102" s="32"/>
      <c r="BD102" s="45"/>
      <c r="BE102" s="32"/>
      <c r="BF102" s="56"/>
    </row>
    <row r="103" spans="1:58">
      <c r="A103" s="3">
        <v>1</v>
      </c>
      <c r="B103" s="3">
        <v>70</v>
      </c>
      <c r="C103" s="3">
        <f t="shared" si="189"/>
        <v>8</v>
      </c>
      <c r="D103" s="3">
        <f t="shared" si="140"/>
        <v>1</v>
      </c>
      <c r="E103" t="str">
        <f t="shared" si="190"/>
        <v>dig_IO&lt;70&gt;</v>
      </c>
      <c r="G103" s="3">
        <f t="shared" si="196"/>
        <v>6</v>
      </c>
      <c r="H103" s="3">
        <f t="shared" si="134"/>
        <v>0</v>
      </c>
      <c r="I103" s="3">
        <f t="shared" si="141"/>
        <v>11</v>
      </c>
      <c r="J103" t="str">
        <f t="shared" si="191"/>
        <v>Cmd6_DS</v>
      </c>
      <c r="N103" t="str">
        <f t="shared" si="135"/>
        <v/>
      </c>
      <c r="O103" s="12">
        <v>8226</v>
      </c>
      <c r="P103" s="15">
        <v>1</v>
      </c>
      <c r="Q103" s="31">
        <v>1</v>
      </c>
      <c r="R103" s="31">
        <f t="shared" si="197"/>
        <v>6</v>
      </c>
      <c r="S103" s="31">
        <f t="shared" si="136"/>
        <v>0</v>
      </c>
      <c r="T103" s="31">
        <f t="shared" si="142"/>
        <v>-1</v>
      </c>
      <c r="U103" s="32" t="str">
        <f t="shared" si="192"/>
        <v>Cmd6_DS</v>
      </c>
      <c r="V103" s="32"/>
      <c r="W103" s="32"/>
      <c r="X103" s="32"/>
      <c r="Y103" s="32" t="str">
        <f t="shared" si="138"/>
        <v/>
      </c>
      <c r="Z103" s="61">
        <v>8226</v>
      </c>
      <c r="AA103" s="15">
        <v>1</v>
      </c>
      <c r="AB103" s="31">
        <v>0</v>
      </c>
      <c r="AC103" s="31">
        <f t="shared" si="198"/>
        <v>35</v>
      </c>
      <c r="AD103" s="31">
        <f t="shared" si="200"/>
        <v>0</v>
      </c>
      <c r="AE103" s="31">
        <f t="shared" si="201"/>
        <v>-1</v>
      </c>
      <c r="AF103" s="32" t="str">
        <f t="shared" ref="AF103" si="206">CONCATENATE("Cmd_",AC103,"_On")</f>
        <v>Cmd_35_On</v>
      </c>
      <c r="AG103" s="32"/>
      <c r="AH103" s="32"/>
      <c r="AI103" s="32" t="s">
        <v>1065</v>
      </c>
      <c r="AJ103" s="32"/>
      <c r="AK103" s="56"/>
      <c r="AL103" s="3">
        <v>0</v>
      </c>
      <c r="AM103" s="3" t="s">
        <v>958</v>
      </c>
      <c r="AR103" t="s">
        <v>240</v>
      </c>
      <c r="AV103" s="15"/>
      <c r="AW103" s="31"/>
      <c r="AX103" s="31"/>
      <c r="AY103" s="31"/>
      <c r="AZ103" s="31"/>
      <c r="BA103" s="32"/>
      <c r="BB103" s="32"/>
      <c r="BC103" s="32"/>
      <c r="BD103" s="45"/>
      <c r="BE103" s="32"/>
      <c r="BF103" s="56"/>
    </row>
    <row r="104" spans="1:58">
      <c r="A104" s="3">
        <v>1</v>
      </c>
      <c r="B104" s="3">
        <v>71</v>
      </c>
      <c r="C104" s="3">
        <f t="shared" si="189"/>
        <v>8</v>
      </c>
      <c r="D104" s="3">
        <f t="shared" si="140"/>
        <v>1</v>
      </c>
      <c r="E104" t="str">
        <f t="shared" si="190"/>
        <v>dig_IO&lt;71&gt;</v>
      </c>
      <c r="G104" s="3">
        <f t="shared" si="196"/>
        <v>7</v>
      </c>
      <c r="H104" s="3">
        <f t="shared" si="134"/>
        <v>0</v>
      </c>
      <c r="I104" s="3">
        <f t="shared" si="141"/>
        <v>11</v>
      </c>
      <c r="J104" t="str">
        <f t="shared" si="191"/>
        <v>Cmd7_DS</v>
      </c>
      <c r="N104" t="str">
        <f t="shared" si="135"/>
        <v/>
      </c>
      <c r="O104" s="12">
        <v>8227</v>
      </c>
      <c r="P104" s="15">
        <v>1</v>
      </c>
      <c r="Q104" s="31">
        <v>1</v>
      </c>
      <c r="R104" s="31">
        <f t="shared" si="197"/>
        <v>7</v>
      </c>
      <c r="S104" s="31">
        <f t="shared" si="136"/>
        <v>0</v>
      </c>
      <c r="T104" s="31">
        <f t="shared" si="142"/>
        <v>-1</v>
      </c>
      <c r="U104" s="32" t="str">
        <f t="shared" si="192"/>
        <v>Cmd7_DS</v>
      </c>
      <c r="V104" s="32"/>
      <c r="W104" s="32"/>
      <c r="X104" s="32"/>
      <c r="Y104" s="32" t="str">
        <f t="shared" si="138"/>
        <v/>
      </c>
      <c r="Z104" s="61">
        <v>8227</v>
      </c>
      <c r="AA104" s="15">
        <v>1</v>
      </c>
      <c r="AB104" s="31">
        <v>0</v>
      </c>
      <c r="AC104" s="31">
        <f t="shared" si="198"/>
        <v>35</v>
      </c>
      <c r="AD104" s="31">
        <f t="shared" si="200"/>
        <v>0</v>
      </c>
      <c r="AE104" s="31">
        <f t="shared" si="201"/>
        <v>-1</v>
      </c>
      <c r="AF104" s="32" t="str">
        <f t="shared" ref="AF104" si="207">CONCATENATE("Cmd_",AC104,"_Off")</f>
        <v>Cmd_35_Off</v>
      </c>
      <c r="AG104" s="32"/>
      <c r="AH104" s="32"/>
      <c r="AI104" s="32" t="s">
        <v>1065</v>
      </c>
      <c r="AJ104" s="32"/>
      <c r="AK104" s="56"/>
      <c r="AL104" s="3">
        <v>0</v>
      </c>
      <c r="AM104" s="3" t="s">
        <v>958</v>
      </c>
      <c r="AR104" t="s">
        <v>242</v>
      </c>
      <c r="AV104" s="15"/>
      <c r="AW104" s="31"/>
      <c r="AX104" s="31"/>
      <c r="AY104" s="31"/>
      <c r="AZ104" s="31"/>
      <c r="BA104" s="32"/>
      <c r="BB104" s="32"/>
      <c r="BC104" s="32"/>
      <c r="BD104" s="45"/>
      <c r="BE104" s="32"/>
      <c r="BF104" s="56"/>
    </row>
    <row r="105" spans="1:58">
      <c r="A105" s="3">
        <v>1</v>
      </c>
      <c r="B105" s="3">
        <v>72</v>
      </c>
      <c r="C105" s="3">
        <f t="shared" si="189"/>
        <v>9</v>
      </c>
      <c r="D105" s="3">
        <f t="shared" si="140"/>
        <v>1</v>
      </c>
      <c r="E105" t="str">
        <f t="shared" si="190"/>
        <v>dig_IO&lt;72&gt;</v>
      </c>
      <c r="G105" s="3">
        <f t="shared" si="196"/>
        <v>8</v>
      </c>
      <c r="H105" s="3">
        <f t="shared" si="134"/>
        <v>0</v>
      </c>
      <c r="I105" s="3">
        <f t="shared" si="141"/>
        <v>11</v>
      </c>
      <c r="J105" t="str">
        <f t="shared" si="191"/>
        <v>Cmd8_DS</v>
      </c>
      <c r="N105" t="str">
        <f t="shared" si="135"/>
        <v/>
      </c>
      <c r="O105" s="12">
        <v>8228</v>
      </c>
      <c r="P105" s="15">
        <v>1</v>
      </c>
      <c r="Q105" s="31">
        <v>1</v>
      </c>
      <c r="R105" s="31">
        <f t="shared" si="197"/>
        <v>8</v>
      </c>
      <c r="S105" s="31">
        <f t="shared" si="136"/>
        <v>0</v>
      </c>
      <c r="T105" s="31">
        <f t="shared" si="142"/>
        <v>-1</v>
      </c>
      <c r="U105" s="32" t="str">
        <f t="shared" si="192"/>
        <v>Cmd8_DS</v>
      </c>
      <c r="V105" s="32"/>
      <c r="W105" s="32"/>
      <c r="X105" s="32"/>
      <c r="Y105" s="32" t="str">
        <f t="shared" si="138"/>
        <v/>
      </c>
      <c r="Z105" s="61">
        <v>8228</v>
      </c>
      <c r="AA105" s="15">
        <v>1</v>
      </c>
      <c r="AB105" s="31">
        <v>0</v>
      </c>
      <c r="AC105" s="31">
        <f t="shared" si="198"/>
        <v>36</v>
      </c>
      <c r="AD105" s="31">
        <f t="shared" si="200"/>
        <v>0</v>
      </c>
      <c r="AE105" s="31">
        <f t="shared" si="201"/>
        <v>-1</v>
      </c>
      <c r="AF105" s="32" t="str">
        <f t="shared" ref="AF105" si="208">CONCATENATE("Cmd_",AC105,"_On")</f>
        <v>Cmd_36_On</v>
      </c>
      <c r="AG105" s="32"/>
      <c r="AH105" s="32"/>
      <c r="AI105" s="32" t="s">
        <v>1066</v>
      </c>
      <c r="AJ105" s="32"/>
      <c r="AK105" s="56"/>
      <c r="AL105" s="3">
        <v>0</v>
      </c>
      <c r="AM105" s="3" t="s">
        <v>958</v>
      </c>
      <c r="AR105" t="s">
        <v>244</v>
      </c>
      <c r="AV105" s="15"/>
      <c r="AW105" s="31"/>
      <c r="AX105" s="31"/>
      <c r="AY105" s="31"/>
      <c r="AZ105" s="31"/>
      <c r="BA105" s="32"/>
      <c r="BB105" s="32"/>
      <c r="BC105" s="32"/>
      <c r="BD105" s="45"/>
      <c r="BE105" s="32"/>
      <c r="BF105" s="56"/>
    </row>
    <row r="106" spans="1:58">
      <c r="A106" s="3">
        <v>1</v>
      </c>
      <c r="B106" s="3">
        <v>73</v>
      </c>
      <c r="C106" s="3">
        <f t="shared" si="189"/>
        <v>9</v>
      </c>
      <c r="D106" s="3">
        <f t="shared" si="140"/>
        <v>1</v>
      </c>
      <c r="E106" t="str">
        <f t="shared" si="190"/>
        <v>dig_IO&lt;73&gt;</v>
      </c>
      <c r="G106" s="3">
        <f t="shared" si="196"/>
        <v>9</v>
      </c>
      <c r="H106" s="3">
        <f t="shared" si="134"/>
        <v>0</v>
      </c>
      <c r="I106" s="3">
        <f t="shared" si="141"/>
        <v>11</v>
      </c>
      <c r="J106" t="str">
        <f t="shared" si="191"/>
        <v>Cmd9_DS</v>
      </c>
      <c r="N106" t="str">
        <f t="shared" si="135"/>
        <v/>
      </c>
      <c r="O106" s="12">
        <v>8229</v>
      </c>
      <c r="P106" s="15">
        <v>1</v>
      </c>
      <c r="Q106" s="31">
        <v>1</v>
      </c>
      <c r="R106" s="31">
        <f t="shared" si="197"/>
        <v>9</v>
      </c>
      <c r="S106" s="31">
        <f t="shared" si="136"/>
        <v>0</v>
      </c>
      <c r="T106" s="31">
        <f t="shared" si="142"/>
        <v>-1</v>
      </c>
      <c r="U106" s="32" t="str">
        <f t="shared" si="192"/>
        <v>Cmd9_DS</v>
      </c>
      <c r="V106" s="32"/>
      <c r="W106" s="32"/>
      <c r="X106" s="32"/>
      <c r="Y106" s="32" t="str">
        <f t="shared" si="138"/>
        <v/>
      </c>
      <c r="Z106" s="61">
        <v>8229</v>
      </c>
      <c r="AA106" s="15">
        <v>1</v>
      </c>
      <c r="AB106" s="31">
        <v>0</v>
      </c>
      <c r="AC106" s="31">
        <f t="shared" si="198"/>
        <v>36</v>
      </c>
      <c r="AD106" s="31">
        <f t="shared" si="200"/>
        <v>0</v>
      </c>
      <c r="AE106" s="31">
        <f t="shared" si="201"/>
        <v>-1</v>
      </c>
      <c r="AF106" s="32" t="str">
        <f t="shared" ref="AF106" si="209">CONCATENATE("Cmd_",AC106,"_Off")</f>
        <v>Cmd_36_Off</v>
      </c>
      <c r="AG106" s="32"/>
      <c r="AH106" s="32"/>
      <c r="AI106" s="32" t="s">
        <v>1066</v>
      </c>
      <c r="AJ106" s="32"/>
      <c r="AK106" s="56"/>
      <c r="AL106" s="3">
        <v>0</v>
      </c>
      <c r="AM106" s="3" t="s">
        <v>958</v>
      </c>
      <c r="AR106" t="s">
        <v>246</v>
      </c>
      <c r="AV106" s="15"/>
      <c r="AW106" s="31"/>
      <c r="AX106" s="31"/>
      <c r="AY106" s="31"/>
      <c r="AZ106" s="31"/>
      <c r="BA106" s="32"/>
      <c r="BB106" s="32"/>
      <c r="BC106" s="32"/>
      <c r="BD106" s="45"/>
      <c r="BE106" s="32"/>
      <c r="BF106" s="56"/>
    </row>
    <row r="107" spans="1:58">
      <c r="A107" s="3">
        <v>1</v>
      </c>
      <c r="B107" s="3">
        <v>74</v>
      </c>
      <c r="C107" s="3">
        <f t="shared" si="189"/>
        <v>9</v>
      </c>
      <c r="D107" s="3">
        <f t="shared" si="140"/>
        <v>1</v>
      </c>
      <c r="E107" t="str">
        <f t="shared" si="190"/>
        <v>dig_IO&lt;74&gt;</v>
      </c>
      <c r="G107" s="3">
        <f t="shared" si="196"/>
        <v>10</v>
      </c>
      <c r="H107" s="3">
        <f t="shared" si="134"/>
        <v>0</v>
      </c>
      <c r="I107" s="3">
        <f t="shared" si="141"/>
        <v>11</v>
      </c>
      <c r="J107" t="str">
        <f t="shared" si="191"/>
        <v>Cmd10_DS</v>
      </c>
      <c r="N107" t="str">
        <f t="shared" si="135"/>
        <v/>
      </c>
      <c r="O107" s="11" t="s">
        <v>886</v>
      </c>
      <c r="P107" s="15">
        <v>1</v>
      </c>
      <c r="Q107" s="31">
        <v>1</v>
      </c>
      <c r="R107" s="31">
        <f t="shared" si="197"/>
        <v>10</v>
      </c>
      <c r="S107" s="31">
        <f t="shared" si="136"/>
        <v>0</v>
      </c>
      <c r="T107" s="31">
        <f t="shared" si="142"/>
        <v>-1</v>
      </c>
      <c r="U107" s="32" t="str">
        <f t="shared" si="192"/>
        <v>Cmd10_DS</v>
      </c>
      <c r="V107" s="32"/>
      <c r="W107" s="32"/>
      <c r="X107" s="32"/>
      <c r="Y107" s="32" t="str">
        <f t="shared" si="138"/>
        <v/>
      </c>
      <c r="Z107" s="62" t="s">
        <v>886</v>
      </c>
      <c r="AA107" s="15">
        <v>1</v>
      </c>
      <c r="AB107" s="31">
        <v>0</v>
      </c>
      <c r="AC107" s="31">
        <f t="shared" si="198"/>
        <v>37</v>
      </c>
      <c r="AD107" s="31">
        <f t="shared" si="200"/>
        <v>0</v>
      </c>
      <c r="AE107" s="31">
        <f t="shared" si="201"/>
        <v>-1</v>
      </c>
      <c r="AF107" s="32" t="str">
        <f t="shared" ref="AF107" si="210">CONCATENATE("Cmd_",AC107,"_On")</f>
        <v>Cmd_37_On</v>
      </c>
      <c r="AG107" s="32"/>
      <c r="AH107" s="32"/>
      <c r="AI107" s="32" t="s">
        <v>1067</v>
      </c>
      <c r="AJ107" s="32"/>
      <c r="AK107" s="56"/>
      <c r="AL107" s="3">
        <v>0</v>
      </c>
      <c r="AM107" s="3" t="s">
        <v>958</v>
      </c>
      <c r="AR107" t="s">
        <v>250</v>
      </c>
      <c r="AV107" s="15"/>
      <c r="AW107" s="31"/>
      <c r="AX107" s="31"/>
      <c r="AY107" s="31"/>
      <c r="AZ107" s="31"/>
      <c r="BA107" s="32"/>
      <c r="BB107" s="32"/>
      <c r="BC107" s="32"/>
      <c r="BD107" s="32"/>
      <c r="BE107" s="32"/>
      <c r="BF107" s="56"/>
    </row>
    <row r="108" spans="1:58">
      <c r="A108" s="3">
        <v>1</v>
      </c>
      <c r="B108" s="3">
        <v>75</v>
      </c>
      <c r="C108" s="3">
        <f t="shared" si="189"/>
        <v>9</v>
      </c>
      <c r="D108" s="3">
        <f t="shared" si="140"/>
        <v>1</v>
      </c>
      <c r="E108" t="str">
        <f t="shared" si="190"/>
        <v>dig_IO&lt;75&gt;</v>
      </c>
      <c r="G108" s="3">
        <f t="shared" si="196"/>
        <v>11</v>
      </c>
      <c r="H108" s="3">
        <f t="shared" si="134"/>
        <v>0</v>
      </c>
      <c r="I108" s="3">
        <f t="shared" si="141"/>
        <v>11</v>
      </c>
      <c r="J108" t="str">
        <f t="shared" si="191"/>
        <v>Cmd11_DS</v>
      </c>
      <c r="N108" t="str">
        <f t="shared" si="135"/>
        <v/>
      </c>
      <c r="O108" s="11" t="s">
        <v>887</v>
      </c>
      <c r="P108" s="15">
        <v>1</v>
      </c>
      <c r="Q108" s="31">
        <v>1</v>
      </c>
      <c r="R108" s="31">
        <f t="shared" si="197"/>
        <v>11</v>
      </c>
      <c r="S108" s="31">
        <f t="shared" si="136"/>
        <v>0</v>
      </c>
      <c r="T108" s="31">
        <f t="shared" si="142"/>
        <v>-1</v>
      </c>
      <c r="U108" s="32" t="str">
        <f t="shared" si="192"/>
        <v>Cmd11_DS</v>
      </c>
      <c r="V108" s="32"/>
      <c r="W108" s="32"/>
      <c r="X108" s="32"/>
      <c r="Y108" s="32" t="str">
        <f t="shared" si="138"/>
        <v/>
      </c>
      <c r="Z108" s="62" t="s">
        <v>887</v>
      </c>
      <c r="AA108" s="15">
        <v>1</v>
      </c>
      <c r="AB108" s="31">
        <v>0</v>
      </c>
      <c r="AC108" s="31">
        <f t="shared" si="198"/>
        <v>37</v>
      </c>
      <c r="AD108" s="31">
        <f t="shared" si="200"/>
        <v>0</v>
      </c>
      <c r="AE108" s="31">
        <f t="shared" si="201"/>
        <v>-1</v>
      </c>
      <c r="AF108" s="32" t="str">
        <f t="shared" ref="AF108" si="211">CONCATENATE("Cmd_",AC108,"_Off")</f>
        <v>Cmd_37_Off</v>
      </c>
      <c r="AG108" s="32"/>
      <c r="AH108" s="32"/>
      <c r="AI108" s="32" t="s">
        <v>1067</v>
      </c>
      <c r="AJ108" s="32"/>
      <c r="AK108" s="56"/>
      <c r="AL108" s="3">
        <v>0</v>
      </c>
      <c r="AM108" s="3" t="s">
        <v>958</v>
      </c>
      <c r="AR108" t="s">
        <v>252</v>
      </c>
      <c r="AV108" s="15"/>
      <c r="AW108" s="31"/>
      <c r="AX108" s="31"/>
      <c r="AY108" s="31"/>
      <c r="AZ108" s="31"/>
      <c r="BA108" s="32"/>
      <c r="BB108" s="32"/>
      <c r="BC108" s="32"/>
      <c r="BD108" s="32"/>
      <c r="BE108" s="32"/>
      <c r="BF108" s="56"/>
    </row>
    <row r="109" spans="1:58">
      <c r="A109" s="3">
        <v>1</v>
      </c>
      <c r="B109" s="3">
        <v>76</v>
      </c>
      <c r="C109" s="3">
        <f t="shared" si="189"/>
        <v>9</v>
      </c>
      <c r="D109" s="3">
        <f t="shared" si="140"/>
        <v>1</v>
      </c>
      <c r="E109" t="str">
        <f t="shared" si="190"/>
        <v>dig_IO&lt;76&gt;</v>
      </c>
      <c r="G109" s="3">
        <f t="shared" si="196"/>
        <v>12</v>
      </c>
      <c r="H109" s="3">
        <f t="shared" si="134"/>
        <v>0</v>
      </c>
      <c r="I109" s="3">
        <f t="shared" si="141"/>
        <v>11</v>
      </c>
      <c r="J109" t="str">
        <f t="shared" si="191"/>
        <v>Cmd12_DS</v>
      </c>
      <c r="N109" t="str">
        <f t="shared" si="135"/>
        <v/>
      </c>
      <c r="O109" s="11" t="s">
        <v>888</v>
      </c>
      <c r="P109" s="15">
        <v>1</v>
      </c>
      <c r="Q109" s="31">
        <v>1</v>
      </c>
      <c r="R109" s="31">
        <f t="shared" si="197"/>
        <v>12</v>
      </c>
      <c r="S109" s="31">
        <f t="shared" si="136"/>
        <v>0</v>
      </c>
      <c r="T109" s="31">
        <f t="shared" si="142"/>
        <v>-1</v>
      </c>
      <c r="U109" s="32" t="str">
        <f t="shared" si="192"/>
        <v>Cmd12_DS</v>
      </c>
      <c r="V109" s="32"/>
      <c r="W109" s="32"/>
      <c r="X109" s="32"/>
      <c r="Y109" s="32" t="str">
        <f t="shared" si="138"/>
        <v/>
      </c>
      <c r="Z109" s="62" t="s">
        <v>888</v>
      </c>
      <c r="AA109" s="15">
        <v>1</v>
      </c>
      <c r="AB109" s="31">
        <v>0</v>
      </c>
      <c r="AC109" s="31">
        <f t="shared" si="198"/>
        <v>38</v>
      </c>
      <c r="AD109" s="31">
        <f t="shared" si="200"/>
        <v>0</v>
      </c>
      <c r="AE109" s="31">
        <f t="shared" si="201"/>
        <v>-1</v>
      </c>
      <c r="AF109" s="32" t="str">
        <f t="shared" ref="AF109" si="212">CONCATENATE("Cmd_",AC109,"_On")</f>
        <v>Cmd_38_On</v>
      </c>
      <c r="AG109" s="32"/>
      <c r="AH109" s="32"/>
      <c r="AI109" s="32" t="s">
        <v>1068</v>
      </c>
      <c r="AJ109" s="32"/>
      <c r="AK109" s="56"/>
      <c r="AL109" s="3">
        <v>0</v>
      </c>
      <c r="AM109" s="3" t="s">
        <v>958</v>
      </c>
      <c r="AR109" t="s">
        <v>254</v>
      </c>
      <c r="AV109" s="15"/>
      <c r="AW109" s="31"/>
      <c r="AX109" s="31"/>
      <c r="AY109" s="31"/>
      <c r="AZ109" s="31"/>
      <c r="BA109" s="32"/>
      <c r="BB109" s="32"/>
      <c r="BC109" s="32"/>
      <c r="BD109" s="32"/>
      <c r="BE109" s="32"/>
      <c r="BF109" s="56"/>
    </row>
    <row r="110" spans="1:58">
      <c r="A110" s="3">
        <v>1</v>
      </c>
      <c r="B110" s="3">
        <v>77</v>
      </c>
      <c r="C110" s="3">
        <f t="shared" si="189"/>
        <v>9</v>
      </c>
      <c r="D110" s="3">
        <f t="shared" si="140"/>
        <v>1</v>
      </c>
      <c r="E110" t="str">
        <f t="shared" si="190"/>
        <v>dig_IO&lt;77&gt;</v>
      </c>
      <c r="G110" s="3">
        <f t="shared" si="196"/>
        <v>13</v>
      </c>
      <c r="H110" s="3">
        <f t="shared" si="134"/>
        <v>0</v>
      </c>
      <c r="I110" s="3">
        <f t="shared" si="141"/>
        <v>11</v>
      </c>
      <c r="J110" t="str">
        <f t="shared" si="191"/>
        <v>Cmd13_DS</v>
      </c>
      <c r="N110" t="str">
        <f t="shared" si="135"/>
        <v/>
      </c>
      <c r="O110" t="s">
        <v>889</v>
      </c>
      <c r="P110" s="15">
        <v>1</v>
      </c>
      <c r="Q110" s="31">
        <v>1</v>
      </c>
      <c r="R110" s="31">
        <f t="shared" si="197"/>
        <v>13</v>
      </c>
      <c r="S110" s="31">
        <f t="shared" si="136"/>
        <v>0</v>
      </c>
      <c r="T110" s="31">
        <f t="shared" si="142"/>
        <v>-1</v>
      </c>
      <c r="U110" s="32" t="str">
        <f t="shared" si="192"/>
        <v>Cmd13_DS</v>
      </c>
      <c r="V110" s="32"/>
      <c r="W110" s="32"/>
      <c r="X110" s="32"/>
      <c r="Y110" s="32" t="str">
        <f t="shared" si="138"/>
        <v/>
      </c>
      <c r="Z110" s="56" t="s">
        <v>889</v>
      </c>
      <c r="AA110" s="15">
        <v>1</v>
      </c>
      <c r="AB110" s="31">
        <v>0</v>
      </c>
      <c r="AC110" s="31">
        <f t="shared" si="198"/>
        <v>38</v>
      </c>
      <c r="AD110" s="31">
        <f t="shared" si="200"/>
        <v>0</v>
      </c>
      <c r="AE110" s="31">
        <f t="shared" si="201"/>
        <v>-1</v>
      </c>
      <c r="AF110" s="32" t="str">
        <f t="shared" ref="AF110" si="213">CONCATENATE("Cmd_",AC110,"_Off")</f>
        <v>Cmd_38_Off</v>
      </c>
      <c r="AG110" s="32"/>
      <c r="AH110" s="32"/>
      <c r="AI110" s="32" t="s">
        <v>1068</v>
      </c>
      <c r="AJ110" s="32"/>
      <c r="AK110" s="56"/>
      <c r="AL110" s="3">
        <v>0</v>
      </c>
      <c r="AM110" s="3" t="s">
        <v>958</v>
      </c>
      <c r="AR110" t="s">
        <v>256</v>
      </c>
      <c r="AV110" s="15"/>
      <c r="AW110" s="31"/>
      <c r="AX110" s="31"/>
      <c r="AY110" s="31"/>
      <c r="AZ110" s="31"/>
      <c r="BA110" s="32"/>
      <c r="BB110" s="32"/>
      <c r="BC110" s="32"/>
      <c r="BD110" s="32"/>
      <c r="BE110" s="32"/>
      <c r="BF110" s="56"/>
    </row>
    <row r="111" spans="1:58">
      <c r="A111" s="3">
        <v>1</v>
      </c>
      <c r="B111" s="3">
        <v>78</v>
      </c>
      <c r="C111" s="3">
        <f t="shared" si="189"/>
        <v>9</v>
      </c>
      <c r="D111" s="3">
        <f t="shared" si="140"/>
        <v>1</v>
      </c>
      <c r="E111" t="str">
        <f t="shared" si="190"/>
        <v>dig_IO&lt;78&gt;</v>
      </c>
      <c r="G111" s="3">
        <f t="shared" si="196"/>
        <v>14</v>
      </c>
      <c r="H111" s="3">
        <f t="shared" si="134"/>
        <v>0</v>
      </c>
      <c r="I111" s="3">
        <f t="shared" si="141"/>
        <v>11</v>
      </c>
      <c r="J111" t="str">
        <f t="shared" si="191"/>
        <v>Cmd14_DS</v>
      </c>
      <c r="N111" t="str">
        <f t="shared" si="135"/>
        <v/>
      </c>
      <c r="O111" t="s">
        <v>890</v>
      </c>
      <c r="P111" s="15">
        <v>1</v>
      </c>
      <c r="Q111" s="31">
        <v>1</v>
      </c>
      <c r="R111" s="31">
        <f t="shared" si="197"/>
        <v>14</v>
      </c>
      <c r="S111" s="31">
        <f t="shared" si="136"/>
        <v>0</v>
      </c>
      <c r="T111" s="31">
        <f t="shared" si="142"/>
        <v>-1</v>
      </c>
      <c r="U111" s="32" t="str">
        <f t="shared" si="192"/>
        <v>Cmd14_DS</v>
      </c>
      <c r="V111" s="32"/>
      <c r="W111" s="32"/>
      <c r="X111" s="32"/>
      <c r="Y111" s="32" t="str">
        <f t="shared" si="138"/>
        <v/>
      </c>
      <c r="Z111" s="56" t="s">
        <v>890</v>
      </c>
      <c r="AA111" s="15">
        <v>1</v>
      </c>
      <c r="AB111" s="31">
        <v>0</v>
      </c>
      <c r="AC111" s="31">
        <f t="shared" si="198"/>
        <v>39</v>
      </c>
      <c r="AD111" s="31">
        <f t="shared" si="200"/>
        <v>0</v>
      </c>
      <c r="AE111" s="31">
        <f t="shared" si="201"/>
        <v>-1</v>
      </c>
      <c r="AF111" s="32" t="str">
        <f t="shared" ref="AF111" si="214">CONCATENATE("Cmd_",AC111,"_On")</f>
        <v>Cmd_39_On</v>
      </c>
      <c r="AG111" s="32"/>
      <c r="AH111" s="32"/>
      <c r="AI111" s="32" t="s">
        <v>1069</v>
      </c>
      <c r="AJ111" s="32"/>
      <c r="AK111" s="56"/>
      <c r="AL111" s="3">
        <v>0</v>
      </c>
      <c r="AM111" s="3" t="s">
        <v>958</v>
      </c>
      <c r="AR111" t="s">
        <v>258</v>
      </c>
      <c r="AV111" s="15"/>
      <c r="AW111" s="31"/>
      <c r="AX111" s="31"/>
      <c r="AY111" s="31"/>
      <c r="AZ111" s="31"/>
      <c r="BA111" s="32"/>
      <c r="BB111" s="32"/>
      <c r="BC111" s="32"/>
      <c r="BD111" s="32"/>
      <c r="BE111" s="32"/>
      <c r="BF111" s="56"/>
    </row>
    <row r="112" spans="1:58">
      <c r="A112" s="3">
        <v>1</v>
      </c>
      <c r="B112" s="3">
        <v>79</v>
      </c>
      <c r="C112" s="3">
        <f t="shared" si="189"/>
        <v>9</v>
      </c>
      <c r="D112" s="3">
        <f t="shared" si="140"/>
        <v>1</v>
      </c>
      <c r="E112" t="str">
        <f t="shared" si="190"/>
        <v>dig_IO&lt;79&gt;</v>
      </c>
      <c r="G112" s="3">
        <f t="shared" si="196"/>
        <v>15</v>
      </c>
      <c r="H112" s="3">
        <f t="shared" si="134"/>
        <v>0</v>
      </c>
      <c r="I112" s="3">
        <f t="shared" si="141"/>
        <v>11</v>
      </c>
      <c r="J112" t="str">
        <f t="shared" si="191"/>
        <v>Cmd15_DS</v>
      </c>
      <c r="N112" t="str">
        <f t="shared" si="135"/>
        <v/>
      </c>
      <c r="O112" t="s">
        <v>891</v>
      </c>
      <c r="P112" s="15">
        <v>1</v>
      </c>
      <c r="Q112" s="31">
        <v>1</v>
      </c>
      <c r="R112" s="31">
        <f t="shared" si="197"/>
        <v>15</v>
      </c>
      <c r="S112" s="31">
        <f t="shared" si="136"/>
        <v>0</v>
      </c>
      <c r="T112" s="31">
        <f t="shared" si="142"/>
        <v>-1</v>
      </c>
      <c r="U112" s="32" t="str">
        <f t="shared" si="192"/>
        <v>Cmd15_DS</v>
      </c>
      <c r="V112" s="32"/>
      <c r="W112" s="32"/>
      <c r="X112" s="32"/>
      <c r="Y112" s="32" t="str">
        <f t="shared" si="138"/>
        <v/>
      </c>
      <c r="Z112" s="56" t="s">
        <v>891</v>
      </c>
      <c r="AA112" s="15">
        <v>1</v>
      </c>
      <c r="AB112" s="31">
        <v>0</v>
      </c>
      <c r="AC112" s="31">
        <f t="shared" si="198"/>
        <v>39</v>
      </c>
      <c r="AD112" s="31">
        <f t="shared" si="200"/>
        <v>0</v>
      </c>
      <c r="AE112" s="31">
        <f t="shared" si="201"/>
        <v>-1</v>
      </c>
      <c r="AF112" s="32" t="str">
        <f t="shared" ref="AF112" si="215">CONCATENATE("Cmd_",AC112,"_Off")</f>
        <v>Cmd_39_Off</v>
      </c>
      <c r="AG112" s="32"/>
      <c r="AH112" s="32"/>
      <c r="AI112" s="32" t="s">
        <v>1069</v>
      </c>
      <c r="AJ112" s="32"/>
      <c r="AK112" s="56"/>
      <c r="AL112" s="3">
        <v>0</v>
      </c>
      <c r="AM112" s="3" t="s">
        <v>958</v>
      </c>
      <c r="AR112" t="s">
        <v>260</v>
      </c>
      <c r="AV112" s="15"/>
      <c r="AW112" s="31"/>
      <c r="AX112" s="31"/>
      <c r="AY112" s="31"/>
      <c r="AZ112" s="31"/>
      <c r="BA112" s="32"/>
      <c r="BB112" s="32"/>
      <c r="BC112" s="32"/>
      <c r="BD112" s="32"/>
      <c r="BE112" s="32"/>
      <c r="BF112" s="56"/>
    </row>
    <row r="113" spans="1:58">
      <c r="A113" s="3">
        <v>1</v>
      </c>
      <c r="B113" s="3">
        <v>80</v>
      </c>
      <c r="C113" s="3">
        <f t="shared" si="189"/>
        <v>10</v>
      </c>
      <c r="D113" s="3">
        <f t="shared" si="140"/>
        <v>1</v>
      </c>
      <c r="E113" t="str">
        <f t="shared" si="190"/>
        <v>dig_IO&lt;80&gt;</v>
      </c>
      <c r="G113" s="3">
        <f t="shared" si="196"/>
        <v>16</v>
      </c>
      <c r="H113" s="3">
        <f t="shared" si="134"/>
        <v>0</v>
      </c>
      <c r="I113" s="3">
        <f t="shared" si="141"/>
        <v>11</v>
      </c>
      <c r="J113" t="str">
        <f t="shared" si="191"/>
        <v>Cmd16_DS</v>
      </c>
      <c r="N113" t="str">
        <f t="shared" si="135"/>
        <v/>
      </c>
      <c r="O113" s="12">
        <v>8240</v>
      </c>
      <c r="P113" s="15">
        <v>1</v>
      </c>
      <c r="Q113" s="31">
        <v>1</v>
      </c>
      <c r="R113" s="31">
        <f t="shared" si="197"/>
        <v>16</v>
      </c>
      <c r="S113" s="31">
        <f t="shared" si="136"/>
        <v>0</v>
      </c>
      <c r="T113" s="31">
        <f t="shared" si="142"/>
        <v>-1</v>
      </c>
      <c r="U113" s="32" t="str">
        <f t="shared" si="192"/>
        <v>Cmd16_DS</v>
      </c>
      <c r="V113" s="32"/>
      <c r="W113" s="32"/>
      <c r="X113" s="32"/>
      <c r="Y113" s="32" t="str">
        <f t="shared" si="138"/>
        <v/>
      </c>
      <c r="Z113" s="61">
        <v>8240</v>
      </c>
      <c r="AA113" s="15">
        <v>1</v>
      </c>
      <c r="AB113" s="31">
        <v>0</v>
      </c>
      <c r="AC113" s="31">
        <f t="shared" si="198"/>
        <v>40</v>
      </c>
      <c r="AD113" s="31">
        <f t="shared" si="200"/>
        <v>0</v>
      </c>
      <c r="AE113" s="31">
        <f t="shared" si="201"/>
        <v>-1</v>
      </c>
      <c r="AF113" s="32" t="str">
        <f t="shared" ref="AF113" si="216">CONCATENATE("Cmd_",AC113,"_On")</f>
        <v>Cmd_40_On</v>
      </c>
      <c r="AG113" s="32"/>
      <c r="AH113" s="32"/>
      <c r="AI113" s="32" t="s">
        <v>1070</v>
      </c>
      <c r="AJ113" s="32"/>
      <c r="AK113" s="56"/>
      <c r="AL113" s="3">
        <v>0</v>
      </c>
      <c r="AM113" s="3" t="s">
        <v>958</v>
      </c>
      <c r="AR113" t="s">
        <v>262</v>
      </c>
      <c r="AV113" s="15"/>
      <c r="AW113" s="31"/>
      <c r="AX113" s="31"/>
      <c r="AY113" s="31"/>
      <c r="AZ113" s="31"/>
      <c r="BA113" s="32"/>
      <c r="BB113" s="32"/>
      <c r="BC113" s="32"/>
      <c r="BD113" s="32"/>
      <c r="BE113" s="32"/>
      <c r="BF113" s="56"/>
    </row>
    <row r="114" spans="1:58">
      <c r="A114" s="3">
        <v>1</v>
      </c>
      <c r="B114" s="3">
        <v>81</v>
      </c>
      <c r="C114" s="3">
        <f t="shared" si="189"/>
        <v>10</v>
      </c>
      <c r="D114" s="3">
        <f t="shared" si="140"/>
        <v>1</v>
      </c>
      <c r="E114" t="str">
        <f t="shared" si="190"/>
        <v>dig_IO&lt;81&gt;</v>
      </c>
      <c r="G114" s="3">
        <f t="shared" si="196"/>
        <v>17</v>
      </c>
      <c r="H114" s="3">
        <f t="shared" si="134"/>
        <v>0</v>
      </c>
      <c r="I114" s="3">
        <f t="shared" si="141"/>
        <v>11</v>
      </c>
      <c r="J114" t="str">
        <f t="shared" si="191"/>
        <v>Cmd17_DS</v>
      </c>
      <c r="N114" t="str">
        <f t="shared" si="135"/>
        <v/>
      </c>
      <c r="O114" s="12">
        <v>8241</v>
      </c>
      <c r="P114" s="15">
        <v>1</v>
      </c>
      <c r="Q114" s="31">
        <v>1</v>
      </c>
      <c r="R114" s="31">
        <f t="shared" si="197"/>
        <v>17</v>
      </c>
      <c r="S114" s="31">
        <f t="shared" si="136"/>
        <v>0</v>
      </c>
      <c r="T114" s="31">
        <f t="shared" si="142"/>
        <v>-1</v>
      </c>
      <c r="U114" s="32" t="str">
        <f t="shared" si="192"/>
        <v>Cmd17_DS</v>
      </c>
      <c r="V114" s="32"/>
      <c r="W114" s="32"/>
      <c r="X114" s="32"/>
      <c r="Y114" s="32" t="str">
        <f t="shared" si="138"/>
        <v/>
      </c>
      <c r="Z114" s="61">
        <v>8241</v>
      </c>
      <c r="AA114" s="15">
        <v>1</v>
      </c>
      <c r="AB114" s="31">
        <v>0</v>
      </c>
      <c r="AC114" s="31">
        <f t="shared" si="198"/>
        <v>40</v>
      </c>
      <c r="AD114" s="31">
        <f t="shared" si="200"/>
        <v>0</v>
      </c>
      <c r="AE114" s="31">
        <f t="shared" si="201"/>
        <v>-1</v>
      </c>
      <c r="AF114" s="32" t="str">
        <f t="shared" ref="AF114" si="217">CONCATENATE("Cmd_",AC114,"_Off")</f>
        <v>Cmd_40_Off</v>
      </c>
      <c r="AG114" s="32"/>
      <c r="AH114" s="32"/>
      <c r="AI114" s="32" t="s">
        <v>1070</v>
      </c>
      <c r="AJ114" s="32"/>
      <c r="AK114" s="56"/>
      <c r="AL114" s="3">
        <v>0</v>
      </c>
      <c r="AM114" s="3" t="s">
        <v>958</v>
      </c>
      <c r="AR114" t="s">
        <v>264</v>
      </c>
      <c r="AV114" s="15"/>
      <c r="AW114" s="31"/>
      <c r="AX114" s="31"/>
      <c r="AY114" s="31"/>
      <c r="AZ114" s="31"/>
      <c r="BA114" s="32"/>
      <c r="BB114" s="32"/>
      <c r="BC114" s="32"/>
      <c r="BD114" s="32"/>
      <c r="BE114" s="32"/>
      <c r="BF114" s="56"/>
    </row>
    <row r="115" spans="1:58">
      <c r="A115" s="3">
        <v>1</v>
      </c>
      <c r="B115" s="3">
        <v>82</v>
      </c>
      <c r="C115" s="3">
        <f t="shared" si="189"/>
        <v>10</v>
      </c>
      <c r="D115" s="3">
        <f t="shared" si="140"/>
        <v>1</v>
      </c>
      <c r="E115" t="str">
        <f t="shared" si="190"/>
        <v>dig_IO&lt;82&gt;</v>
      </c>
      <c r="G115" s="3">
        <f t="shared" si="196"/>
        <v>18</v>
      </c>
      <c r="H115" s="3">
        <f t="shared" si="134"/>
        <v>0</v>
      </c>
      <c r="I115" s="3">
        <f t="shared" si="141"/>
        <v>11</v>
      </c>
      <c r="J115" t="str">
        <f t="shared" si="191"/>
        <v>Cmd18_DS</v>
      </c>
      <c r="N115" t="str">
        <f t="shared" si="135"/>
        <v/>
      </c>
      <c r="O115" s="12">
        <v>8242</v>
      </c>
      <c r="P115" s="15">
        <v>1</v>
      </c>
      <c r="Q115" s="31">
        <v>1</v>
      </c>
      <c r="R115" s="31">
        <f t="shared" si="197"/>
        <v>18</v>
      </c>
      <c r="S115" s="31">
        <f t="shared" si="136"/>
        <v>0</v>
      </c>
      <c r="T115" s="31">
        <f t="shared" si="142"/>
        <v>-1</v>
      </c>
      <c r="U115" s="32" t="str">
        <f t="shared" si="192"/>
        <v>Cmd18_DS</v>
      </c>
      <c r="V115" s="32"/>
      <c r="W115" s="32"/>
      <c r="X115" s="32"/>
      <c r="Y115" s="32" t="str">
        <f t="shared" si="138"/>
        <v/>
      </c>
      <c r="Z115" s="61">
        <v>8242</v>
      </c>
      <c r="AA115" s="15">
        <v>1</v>
      </c>
      <c r="AB115" s="31">
        <v>0</v>
      </c>
      <c r="AC115" s="31">
        <f t="shared" si="198"/>
        <v>41</v>
      </c>
      <c r="AD115" s="31">
        <f t="shared" si="200"/>
        <v>0</v>
      </c>
      <c r="AE115" s="31">
        <f t="shared" si="201"/>
        <v>-1</v>
      </c>
      <c r="AF115" s="32" t="str">
        <f t="shared" ref="AF115" si="218">CONCATENATE("Cmd_",AC115,"_On")</f>
        <v>Cmd_41_On</v>
      </c>
      <c r="AG115" s="32"/>
      <c r="AH115" s="32"/>
      <c r="AI115" s="32" t="s">
        <v>1077</v>
      </c>
      <c r="AJ115" s="32"/>
      <c r="AK115" s="56"/>
      <c r="AL115" s="3">
        <v>0</v>
      </c>
      <c r="AM115" s="3" t="s">
        <v>958</v>
      </c>
      <c r="AR115" t="s">
        <v>266</v>
      </c>
      <c r="AV115" s="15"/>
      <c r="AW115" s="31"/>
      <c r="AX115" s="31"/>
      <c r="AY115" s="31"/>
      <c r="AZ115" s="31"/>
      <c r="BA115" s="32"/>
      <c r="BB115" s="32"/>
      <c r="BC115" s="32"/>
      <c r="BD115" s="32"/>
      <c r="BE115" s="32"/>
      <c r="BF115" s="56"/>
    </row>
    <row r="116" spans="1:58">
      <c r="A116" s="3">
        <v>1</v>
      </c>
      <c r="B116" s="3">
        <v>83</v>
      </c>
      <c r="C116" s="3">
        <f t="shared" si="189"/>
        <v>10</v>
      </c>
      <c r="D116" s="3">
        <f t="shared" si="140"/>
        <v>1</v>
      </c>
      <c r="E116" t="str">
        <f t="shared" si="190"/>
        <v>dig_IO&lt;83&gt;</v>
      </c>
      <c r="G116" s="3">
        <f t="shared" si="196"/>
        <v>19</v>
      </c>
      <c r="H116" s="3">
        <f t="shared" si="134"/>
        <v>0</v>
      </c>
      <c r="I116" s="3">
        <f t="shared" si="141"/>
        <v>11</v>
      </c>
      <c r="J116" t="str">
        <f t="shared" si="191"/>
        <v>Cmd19_DS</v>
      </c>
      <c r="N116" t="str">
        <f t="shared" si="135"/>
        <v/>
      </c>
      <c r="O116" s="12">
        <v>8243</v>
      </c>
      <c r="P116" s="15">
        <v>1</v>
      </c>
      <c r="Q116" s="31">
        <v>1</v>
      </c>
      <c r="R116" s="31">
        <f t="shared" si="197"/>
        <v>19</v>
      </c>
      <c r="S116" s="31">
        <f t="shared" si="136"/>
        <v>0</v>
      </c>
      <c r="T116" s="31">
        <f t="shared" si="142"/>
        <v>-1</v>
      </c>
      <c r="U116" s="32" t="str">
        <f t="shared" si="192"/>
        <v>Cmd19_DS</v>
      </c>
      <c r="V116" s="32"/>
      <c r="W116" s="32"/>
      <c r="X116" s="32"/>
      <c r="Y116" s="32" t="str">
        <f t="shared" si="138"/>
        <v/>
      </c>
      <c r="Z116" s="61">
        <v>8243</v>
      </c>
      <c r="AA116" s="15">
        <v>1</v>
      </c>
      <c r="AB116" s="31">
        <v>0</v>
      </c>
      <c r="AC116" s="31">
        <f t="shared" si="198"/>
        <v>41</v>
      </c>
      <c r="AD116" s="31">
        <f t="shared" si="200"/>
        <v>0</v>
      </c>
      <c r="AE116" s="31">
        <f t="shared" si="201"/>
        <v>-1</v>
      </c>
      <c r="AF116" s="32" t="str">
        <f t="shared" ref="AF116" si="219">CONCATENATE("Cmd_",AC116,"_Off")</f>
        <v>Cmd_41_Off</v>
      </c>
      <c r="AG116" s="32"/>
      <c r="AH116" s="32"/>
      <c r="AI116" s="32" t="s">
        <v>1077</v>
      </c>
      <c r="AJ116" s="32"/>
      <c r="AK116" s="56"/>
      <c r="AL116" s="3">
        <v>0</v>
      </c>
      <c r="AM116" s="3" t="s">
        <v>958</v>
      </c>
      <c r="AR116" t="s">
        <v>268</v>
      </c>
      <c r="AV116" s="15"/>
      <c r="AW116" s="31"/>
      <c r="AX116" s="31"/>
      <c r="AY116" s="31"/>
      <c r="AZ116" s="31"/>
      <c r="BA116" s="32"/>
      <c r="BB116" s="32"/>
      <c r="BC116" s="32"/>
      <c r="BD116" s="32"/>
      <c r="BE116" s="32"/>
      <c r="BF116" s="56"/>
    </row>
    <row r="117" spans="1:58">
      <c r="A117" s="3">
        <v>1</v>
      </c>
      <c r="B117" s="3">
        <v>84</v>
      </c>
      <c r="C117" s="3">
        <f t="shared" si="189"/>
        <v>10</v>
      </c>
      <c r="D117" s="3">
        <f t="shared" si="140"/>
        <v>1</v>
      </c>
      <c r="E117" t="str">
        <f t="shared" si="190"/>
        <v>dig_IO&lt;84&gt;</v>
      </c>
      <c r="G117" s="3">
        <f t="shared" si="196"/>
        <v>20</v>
      </c>
      <c r="H117" s="3">
        <f t="shared" si="134"/>
        <v>0</v>
      </c>
      <c r="I117" s="3">
        <f t="shared" si="141"/>
        <v>11</v>
      </c>
      <c r="J117" t="str">
        <f t="shared" si="191"/>
        <v>Cmd20_DS</v>
      </c>
      <c r="N117" t="str">
        <f t="shared" si="135"/>
        <v/>
      </c>
      <c r="O117" s="12">
        <v>8244</v>
      </c>
      <c r="P117" s="15">
        <v>1</v>
      </c>
      <c r="Q117" s="31">
        <v>1</v>
      </c>
      <c r="R117" s="31">
        <f t="shared" si="197"/>
        <v>20</v>
      </c>
      <c r="S117" s="31">
        <f t="shared" si="136"/>
        <v>0</v>
      </c>
      <c r="T117" s="31">
        <f t="shared" si="142"/>
        <v>-1</v>
      </c>
      <c r="U117" s="32" t="str">
        <f t="shared" si="192"/>
        <v>Cmd20_DS</v>
      </c>
      <c r="V117" s="32"/>
      <c r="W117" s="32"/>
      <c r="X117" s="32"/>
      <c r="Y117" s="32" t="str">
        <f t="shared" si="138"/>
        <v/>
      </c>
      <c r="Z117" s="61">
        <v>8244</v>
      </c>
      <c r="AA117" s="15">
        <v>1</v>
      </c>
      <c r="AB117" s="31">
        <v>0</v>
      </c>
      <c r="AC117" s="31">
        <f t="shared" si="198"/>
        <v>42</v>
      </c>
      <c r="AD117" s="31">
        <f t="shared" si="200"/>
        <v>0</v>
      </c>
      <c r="AE117" s="31">
        <f t="shared" si="201"/>
        <v>-1</v>
      </c>
      <c r="AF117" s="32" t="str">
        <f t="shared" ref="AF117" si="220">CONCATENATE("Cmd_",AC117,"_On")</f>
        <v>Cmd_42_On</v>
      </c>
      <c r="AG117" s="32"/>
      <c r="AH117" s="32"/>
      <c r="AI117" s="32" t="s">
        <v>1079</v>
      </c>
      <c r="AJ117" s="32"/>
      <c r="AK117" s="56"/>
      <c r="AL117" s="3">
        <v>0</v>
      </c>
      <c r="AM117" s="3" t="s">
        <v>958</v>
      </c>
      <c r="AR117" t="s">
        <v>272</v>
      </c>
      <c r="AV117" s="15"/>
      <c r="AW117" s="31"/>
      <c r="AX117" s="31"/>
      <c r="AY117" s="31"/>
      <c r="AZ117" s="31"/>
      <c r="BA117" s="32"/>
      <c r="BB117" s="32"/>
      <c r="BC117" s="32"/>
      <c r="BD117" s="32"/>
      <c r="BE117" s="32"/>
      <c r="BF117" s="56"/>
    </row>
    <row r="118" spans="1:58">
      <c r="A118" s="3">
        <v>1</v>
      </c>
      <c r="B118" s="3">
        <v>85</v>
      </c>
      <c r="C118" s="3">
        <f t="shared" si="189"/>
        <v>10</v>
      </c>
      <c r="D118" s="3">
        <f t="shared" si="140"/>
        <v>1</v>
      </c>
      <c r="E118" t="str">
        <f t="shared" si="190"/>
        <v>dig_IO&lt;85&gt;</v>
      </c>
      <c r="G118" s="3">
        <f t="shared" si="196"/>
        <v>21</v>
      </c>
      <c r="H118" s="3">
        <f t="shared" si="134"/>
        <v>0</v>
      </c>
      <c r="I118" s="3">
        <f t="shared" si="141"/>
        <v>11</v>
      </c>
      <c r="J118" t="str">
        <f t="shared" si="191"/>
        <v>Cmd21_DS</v>
      </c>
      <c r="N118" t="str">
        <f t="shared" si="135"/>
        <v/>
      </c>
      <c r="O118" s="12">
        <v>8245</v>
      </c>
      <c r="P118" s="15">
        <v>1</v>
      </c>
      <c r="Q118" s="31">
        <v>1</v>
      </c>
      <c r="R118" s="31">
        <f t="shared" si="197"/>
        <v>21</v>
      </c>
      <c r="S118" s="31">
        <f t="shared" si="136"/>
        <v>0</v>
      </c>
      <c r="T118" s="31">
        <f t="shared" si="142"/>
        <v>-1</v>
      </c>
      <c r="U118" s="32" t="str">
        <f t="shared" si="192"/>
        <v>Cmd21_DS</v>
      </c>
      <c r="V118" s="32"/>
      <c r="W118" s="32"/>
      <c r="X118" s="32"/>
      <c r="Y118" s="32" t="str">
        <f t="shared" si="138"/>
        <v/>
      </c>
      <c r="Z118" s="61">
        <v>8245</v>
      </c>
      <c r="AA118" s="15">
        <v>1</v>
      </c>
      <c r="AB118" s="31">
        <v>0</v>
      </c>
      <c r="AC118" s="31">
        <f t="shared" si="198"/>
        <v>42</v>
      </c>
      <c r="AD118" s="31">
        <f t="shared" si="200"/>
        <v>0</v>
      </c>
      <c r="AE118" s="31">
        <f t="shared" si="201"/>
        <v>-1</v>
      </c>
      <c r="AF118" s="32" t="str">
        <f t="shared" ref="AF118" si="221">CONCATENATE("Cmd_",AC118,"_Off")</f>
        <v>Cmd_42_Off</v>
      </c>
      <c r="AG118" s="32"/>
      <c r="AH118" s="32"/>
      <c r="AI118" s="32" t="s">
        <v>1079</v>
      </c>
      <c r="AJ118" s="32"/>
      <c r="AK118" s="56"/>
      <c r="AL118" s="3">
        <v>0</v>
      </c>
      <c r="AM118" s="3" t="s">
        <v>958</v>
      </c>
      <c r="AR118" t="s">
        <v>274</v>
      </c>
      <c r="AV118" s="15"/>
      <c r="AW118" s="31"/>
      <c r="AX118" s="31"/>
      <c r="AY118" s="31"/>
      <c r="AZ118" s="31"/>
      <c r="BA118" s="32"/>
      <c r="BB118" s="32"/>
      <c r="BC118" s="32"/>
      <c r="BD118" s="32"/>
      <c r="BE118" s="32"/>
      <c r="BF118" s="56"/>
    </row>
    <row r="119" spans="1:58">
      <c r="A119" s="3">
        <v>1</v>
      </c>
      <c r="B119" s="3">
        <v>86</v>
      </c>
      <c r="C119" s="3">
        <f t="shared" si="189"/>
        <v>10</v>
      </c>
      <c r="D119" s="3">
        <f t="shared" si="140"/>
        <v>1</v>
      </c>
      <c r="E119" t="str">
        <f t="shared" si="190"/>
        <v>dig_IO&lt;86&gt;</v>
      </c>
      <c r="G119" s="3">
        <f t="shared" si="196"/>
        <v>22</v>
      </c>
      <c r="H119" s="3">
        <f t="shared" si="134"/>
        <v>0</v>
      </c>
      <c r="I119" s="3">
        <f t="shared" si="141"/>
        <v>11</v>
      </c>
      <c r="J119" t="str">
        <f t="shared" si="191"/>
        <v>Cmd22_DS</v>
      </c>
      <c r="N119" t="str">
        <f t="shared" si="135"/>
        <v/>
      </c>
      <c r="O119" s="12">
        <v>8246</v>
      </c>
      <c r="P119" s="15">
        <v>1</v>
      </c>
      <c r="Q119" s="31">
        <v>1</v>
      </c>
      <c r="R119" s="31">
        <f t="shared" si="197"/>
        <v>22</v>
      </c>
      <c r="S119" s="31">
        <f t="shared" si="136"/>
        <v>0</v>
      </c>
      <c r="T119" s="31">
        <f t="shared" si="142"/>
        <v>-1</v>
      </c>
      <c r="U119" s="32" t="str">
        <f t="shared" si="192"/>
        <v>Cmd22_DS</v>
      </c>
      <c r="V119" s="32"/>
      <c r="W119" s="32"/>
      <c r="X119" s="32"/>
      <c r="Y119" s="32" t="str">
        <f t="shared" si="138"/>
        <v/>
      </c>
      <c r="Z119" s="61">
        <v>8246</v>
      </c>
      <c r="AA119" s="15">
        <v>1</v>
      </c>
      <c r="AB119" s="31">
        <v>0</v>
      </c>
      <c r="AC119" s="31">
        <f t="shared" si="198"/>
        <v>43</v>
      </c>
      <c r="AD119" s="31">
        <f t="shared" si="200"/>
        <v>0</v>
      </c>
      <c r="AE119" s="31">
        <f t="shared" si="201"/>
        <v>-1</v>
      </c>
      <c r="AF119" s="32" t="str">
        <f t="shared" ref="AF119" si="222">CONCATENATE("Cmd_",AC119,"_On")</f>
        <v>Cmd_43_On</v>
      </c>
      <c r="AG119" s="32"/>
      <c r="AH119" s="32"/>
      <c r="AI119" s="32" t="s">
        <v>1080</v>
      </c>
      <c r="AJ119" s="32"/>
      <c r="AK119" s="56"/>
      <c r="AL119" s="3">
        <v>0</v>
      </c>
      <c r="AM119" s="3" t="s">
        <v>958</v>
      </c>
      <c r="AR119" t="s">
        <v>276</v>
      </c>
      <c r="AV119" s="15"/>
      <c r="AW119" s="31"/>
      <c r="AX119" s="31"/>
      <c r="AY119" s="31"/>
      <c r="AZ119" s="31"/>
      <c r="BA119" s="32"/>
      <c r="BB119" s="32"/>
      <c r="BC119" s="32"/>
      <c r="BD119" s="32"/>
      <c r="BE119" s="32"/>
      <c r="BF119" s="56"/>
    </row>
    <row r="120" spans="1:58">
      <c r="A120" s="3">
        <v>1</v>
      </c>
      <c r="B120" s="3">
        <v>87</v>
      </c>
      <c r="C120" s="3">
        <f t="shared" si="189"/>
        <v>10</v>
      </c>
      <c r="D120" s="3">
        <f t="shared" si="140"/>
        <v>1</v>
      </c>
      <c r="E120" t="str">
        <f t="shared" si="190"/>
        <v>dig_IO&lt;87&gt;</v>
      </c>
      <c r="G120" s="3">
        <f t="shared" si="196"/>
        <v>23</v>
      </c>
      <c r="H120" s="3">
        <f t="shared" si="134"/>
        <v>0</v>
      </c>
      <c r="I120" s="3">
        <f t="shared" si="141"/>
        <v>11</v>
      </c>
      <c r="J120" t="str">
        <f t="shared" si="191"/>
        <v>Cmd23_DS</v>
      </c>
      <c r="N120" t="str">
        <f t="shared" si="135"/>
        <v/>
      </c>
      <c r="O120" s="12">
        <v>8247</v>
      </c>
      <c r="P120" s="15">
        <v>1</v>
      </c>
      <c r="Q120" s="31">
        <v>1</v>
      </c>
      <c r="R120" s="31">
        <f t="shared" si="197"/>
        <v>23</v>
      </c>
      <c r="S120" s="31">
        <f t="shared" si="136"/>
        <v>0</v>
      </c>
      <c r="T120" s="31">
        <f t="shared" si="142"/>
        <v>-1</v>
      </c>
      <c r="U120" s="32" t="str">
        <f t="shared" si="192"/>
        <v>Cmd23_DS</v>
      </c>
      <c r="V120" s="32"/>
      <c r="W120" s="32"/>
      <c r="X120" s="32"/>
      <c r="Y120" s="32" t="str">
        <f t="shared" si="138"/>
        <v/>
      </c>
      <c r="Z120" s="61">
        <v>8247</v>
      </c>
      <c r="AA120" s="15">
        <v>1</v>
      </c>
      <c r="AB120" s="31">
        <v>0</v>
      </c>
      <c r="AC120" s="31">
        <f t="shared" si="198"/>
        <v>43</v>
      </c>
      <c r="AD120" s="31">
        <f t="shared" si="200"/>
        <v>0</v>
      </c>
      <c r="AE120" s="31">
        <f t="shared" si="201"/>
        <v>-1</v>
      </c>
      <c r="AF120" s="32" t="str">
        <f t="shared" ref="AF120" si="223">CONCATENATE("Cmd_",AC120,"_Off")</f>
        <v>Cmd_43_Off</v>
      </c>
      <c r="AG120" s="32"/>
      <c r="AH120" s="32"/>
      <c r="AI120" s="32" t="s">
        <v>1080</v>
      </c>
      <c r="AJ120" s="32"/>
      <c r="AK120" s="56"/>
      <c r="AL120" s="3">
        <v>0</v>
      </c>
      <c r="AM120" s="3" t="s">
        <v>958</v>
      </c>
      <c r="AR120" t="s">
        <v>278</v>
      </c>
      <c r="AV120" s="15"/>
      <c r="AW120" s="31"/>
      <c r="AX120" s="31"/>
      <c r="AY120" s="31"/>
      <c r="AZ120" s="31"/>
      <c r="BA120" s="32"/>
      <c r="BB120" s="32"/>
      <c r="BC120" s="32"/>
      <c r="BD120" s="32"/>
      <c r="BE120" s="32"/>
      <c r="BF120" s="56"/>
    </row>
    <row r="121" spans="1:58">
      <c r="A121" s="3">
        <v>1</v>
      </c>
      <c r="B121" s="3">
        <v>88</v>
      </c>
      <c r="C121" s="3">
        <f t="shared" si="189"/>
        <v>11</v>
      </c>
      <c r="D121" s="3">
        <f t="shared" si="140"/>
        <v>1</v>
      </c>
      <c r="E121" t="str">
        <f t="shared" si="190"/>
        <v>dig_IO&lt;88&gt;</v>
      </c>
      <c r="G121" s="3">
        <f t="shared" si="196"/>
        <v>24</v>
      </c>
      <c r="H121" s="3">
        <f t="shared" si="134"/>
        <v>0</v>
      </c>
      <c r="I121" s="3">
        <f t="shared" si="141"/>
        <v>11</v>
      </c>
      <c r="J121" t="str">
        <f t="shared" si="191"/>
        <v>Cmd24_DS</v>
      </c>
      <c r="N121" t="str">
        <f t="shared" si="135"/>
        <v/>
      </c>
      <c r="O121" s="12">
        <v>8248</v>
      </c>
      <c r="P121" s="15">
        <v>1</v>
      </c>
      <c r="Q121" s="31">
        <v>1</v>
      </c>
      <c r="R121" s="31">
        <f t="shared" si="197"/>
        <v>24</v>
      </c>
      <c r="S121" s="31">
        <f t="shared" si="136"/>
        <v>0</v>
      </c>
      <c r="T121" s="31">
        <f t="shared" si="142"/>
        <v>-1</v>
      </c>
      <c r="U121" s="32" t="str">
        <f t="shared" si="192"/>
        <v>Cmd24_DS</v>
      </c>
      <c r="V121" s="32"/>
      <c r="W121" s="32"/>
      <c r="X121" s="32"/>
      <c r="Y121" s="32" t="str">
        <f t="shared" si="138"/>
        <v/>
      </c>
      <c r="Z121" s="61">
        <v>8248</v>
      </c>
      <c r="AA121" s="15">
        <v>1</v>
      </c>
      <c r="AB121" s="31">
        <v>0</v>
      </c>
      <c r="AC121" s="31">
        <f t="shared" si="198"/>
        <v>44</v>
      </c>
      <c r="AD121" s="31">
        <f t="shared" si="200"/>
        <v>0</v>
      </c>
      <c r="AE121" s="31">
        <f t="shared" si="201"/>
        <v>-1</v>
      </c>
      <c r="AF121" s="32" t="str">
        <f t="shared" ref="AF121" si="224">CONCATENATE("Cmd_",AC121,"_On")</f>
        <v>Cmd_44_On</v>
      </c>
      <c r="AG121" s="32"/>
      <c r="AH121" s="32"/>
      <c r="AI121" s="32" t="s">
        <v>1081</v>
      </c>
      <c r="AJ121" s="32"/>
      <c r="AK121" s="56"/>
      <c r="AL121" s="3">
        <v>0</v>
      </c>
      <c r="AM121" s="3" t="s">
        <v>958</v>
      </c>
      <c r="AR121" t="s">
        <v>280</v>
      </c>
      <c r="AV121" s="15"/>
      <c r="AW121" s="31"/>
      <c r="AX121" s="31"/>
      <c r="AY121" s="31"/>
      <c r="AZ121" s="31"/>
      <c r="BA121" s="32"/>
      <c r="BB121" s="32"/>
      <c r="BC121" s="32"/>
      <c r="BD121" s="32"/>
      <c r="BE121" s="32"/>
      <c r="BF121" s="56"/>
    </row>
    <row r="122" spans="1:58">
      <c r="A122" s="3">
        <v>1</v>
      </c>
      <c r="B122" s="3">
        <v>89</v>
      </c>
      <c r="C122" s="3">
        <f t="shared" si="189"/>
        <v>11</v>
      </c>
      <c r="D122" s="3">
        <f t="shared" si="140"/>
        <v>1</v>
      </c>
      <c r="E122" t="str">
        <f t="shared" si="190"/>
        <v>dig_IO&lt;89&gt;</v>
      </c>
      <c r="G122" s="3">
        <f t="shared" si="196"/>
        <v>25</v>
      </c>
      <c r="H122" s="3">
        <f t="shared" si="134"/>
        <v>0</v>
      </c>
      <c r="I122" s="3">
        <f t="shared" si="141"/>
        <v>11</v>
      </c>
      <c r="J122" t="str">
        <f t="shared" si="191"/>
        <v>Cmd25_DS</v>
      </c>
      <c r="N122" t="str">
        <f t="shared" si="135"/>
        <v/>
      </c>
      <c r="O122" s="12">
        <v>8249</v>
      </c>
      <c r="P122" s="15">
        <v>1</v>
      </c>
      <c r="Q122" s="31">
        <v>1</v>
      </c>
      <c r="R122" s="31">
        <f t="shared" si="197"/>
        <v>25</v>
      </c>
      <c r="S122" s="31">
        <f t="shared" si="136"/>
        <v>0</v>
      </c>
      <c r="T122" s="31">
        <f t="shared" si="142"/>
        <v>-1</v>
      </c>
      <c r="U122" s="32" t="str">
        <f t="shared" si="192"/>
        <v>Cmd25_DS</v>
      </c>
      <c r="V122" s="32"/>
      <c r="W122" s="32"/>
      <c r="X122" s="32"/>
      <c r="Y122" s="32" t="str">
        <f t="shared" si="138"/>
        <v/>
      </c>
      <c r="Z122" s="61">
        <v>8249</v>
      </c>
      <c r="AA122" s="15">
        <v>1</v>
      </c>
      <c r="AB122" s="31">
        <v>0</v>
      </c>
      <c r="AC122" s="31">
        <f t="shared" si="198"/>
        <v>44</v>
      </c>
      <c r="AD122" s="31">
        <f t="shared" si="200"/>
        <v>0</v>
      </c>
      <c r="AE122" s="31">
        <f t="shared" si="201"/>
        <v>-1</v>
      </c>
      <c r="AF122" s="32" t="str">
        <f t="shared" ref="AF122" si="225">CONCATENATE("Cmd_",AC122,"_Off")</f>
        <v>Cmd_44_Off</v>
      </c>
      <c r="AG122" s="32"/>
      <c r="AH122" s="32"/>
      <c r="AI122" s="32" t="s">
        <v>1081</v>
      </c>
      <c r="AJ122" s="32"/>
      <c r="AK122" s="56"/>
      <c r="AL122" s="3">
        <v>0</v>
      </c>
      <c r="AM122" s="3" t="s">
        <v>958</v>
      </c>
      <c r="AR122" t="s">
        <v>282</v>
      </c>
      <c r="AV122" s="15"/>
      <c r="AW122" s="31"/>
      <c r="AX122" s="31"/>
      <c r="AY122" s="31"/>
      <c r="AZ122" s="31"/>
      <c r="BA122" s="32"/>
      <c r="BB122" s="32"/>
      <c r="BC122" s="32"/>
      <c r="BD122" s="32"/>
      <c r="BE122" s="32"/>
      <c r="BF122" s="56"/>
    </row>
    <row r="123" spans="1:58">
      <c r="A123" s="3">
        <v>1</v>
      </c>
      <c r="B123" s="3">
        <v>90</v>
      </c>
      <c r="C123" s="3">
        <f t="shared" si="189"/>
        <v>11</v>
      </c>
      <c r="D123" s="3">
        <f t="shared" si="140"/>
        <v>1</v>
      </c>
      <c r="E123" t="str">
        <f t="shared" si="190"/>
        <v>dig_IO&lt;90&gt;</v>
      </c>
      <c r="G123" s="3">
        <f t="shared" si="196"/>
        <v>26</v>
      </c>
      <c r="H123" s="3">
        <f t="shared" si="134"/>
        <v>0</v>
      </c>
      <c r="I123" s="3">
        <f t="shared" si="141"/>
        <v>11</v>
      </c>
      <c r="J123" t="str">
        <f t="shared" si="191"/>
        <v>Cmd26_DS</v>
      </c>
      <c r="N123" t="str">
        <f t="shared" si="135"/>
        <v/>
      </c>
      <c r="O123" s="11" t="s">
        <v>892</v>
      </c>
      <c r="P123" s="15">
        <v>1</v>
      </c>
      <c r="Q123" s="31">
        <v>1</v>
      </c>
      <c r="R123" s="31">
        <f t="shared" si="197"/>
        <v>26</v>
      </c>
      <c r="S123" s="31">
        <f t="shared" si="136"/>
        <v>0</v>
      </c>
      <c r="T123" s="31">
        <f t="shared" si="142"/>
        <v>-1</v>
      </c>
      <c r="U123" s="32" t="str">
        <f t="shared" si="192"/>
        <v>Cmd26_DS</v>
      </c>
      <c r="V123" s="32"/>
      <c r="W123" s="32"/>
      <c r="X123" s="32"/>
      <c r="Y123" s="32" t="str">
        <f t="shared" si="138"/>
        <v/>
      </c>
      <c r="Z123" s="62" t="s">
        <v>892</v>
      </c>
      <c r="AA123" s="15">
        <v>1</v>
      </c>
      <c r="AB123" s="31">
        <v>0</v>
      </c>
      <c r="AC123" s="31">
        <f t="shared" si="198"/>
        <v>45</v>
      </c>
      <c r="AD123" s="31">
        <f t="shared" si="200"/>
        <v>0</v>
      </c>
      <c r="AE123" s="31">
        <f t="shared" si="201"/>
        <v>-1</v>
      </c>
      <c r="AF123" s="32" t="str">
        <f t="shared" ref="AF123" si="226">CONCATENATE("Cmd_",AC123,"_On")</f>
        <v>Cmd_45_On</v>
      </c>
      <c r="AG123" s="32"/>
      <c r="AH123" s="32"/>
      <c r="AI123" s="32" t="s">
        <v>1082</v>
      </c>
      <c r="AJ123" s="32"/>
      <c r="AK123" s="56"/>
      <c r="AL123" s="3">
        <v>0</v>
      </c>
      <c r="AM123" s="3" t="s">
        <v>958</v>
      </c>
      <c r="AR123" t="s">
        <v>284</v>
      </c>
      <c r="AV123" s="15"/>
      <c r="AW123" s="31"/>
      <c r="AX123" s="31"/>
      <c r="AY123" s="31"/>
      <c r="AZ123" s="31"/>
      <c r="BA123" s="32"/>
      <c r="BB123" s="32"/>
      <c r="BC123" s="32"/>
      <c r="BD123" s="32"/>
      <c r="BE123" s="32"/>
      <c r="BF123" s="56"/>
    </row>
    <row r="124" spans="1:58">
      <c r="A124" s="3">
        <v>1</v>
      </c>
      <c r="B124" s="3">
        <v>91</v>
      </c>
      <c r="C124" s="3">
        <f t="shared" si="189"/>
        <v>11</v>
      </c>
      <c r="D124" s="3">
        <f t="shared" si="140"/>
        <v>1</v>
      </c>
      <c r="E124" t="str">
        <f t="shared" si="190"/>
        <v>dig_IO&lt;91&gt;</v>
      </c>
      <c r="G124" s="3">
        <f t="shared" si="196"/>
        <v>27</v>
      </c>
      <c r="H124" s="3">
        <f t="shared" si="134"/>
        <v>0</v>
      </c>
      <c r="I124" s="3">
        <f t="shared" si="141"/>
        <v>11</v>
      </c>
      <c r="J124" t="str">
        <f t="shared" si="191"/>
        <v>Cmd27_DS</v>
      </c>
      <c r="N124" t="str">
        <f t="shared" si="135"/>
        <v/>
      </c>
      <c r="O124" s="11" t="s">
        <v>893</v>
      </c>
      <c r="P124" s="15">
        <v>1</v>
      </c>
      <c r="Q124" s="31">
        <v>1</v>
      </c>
      <c r="R124" s="31">
        <f t="shared" si="197"/>
        <v>27</v>
      </c>
      <c r="S124" s="31">
        <f t="shared" si="136"/>
        <v>0</v>
      </c>
      <c r="T124" s="31">
        <f t="shared" si="142"/>
        <v>-1</v>
      </c>
      <c r="U124" s="32" t="str">
        <f t="shared" si="192"/>
        <v>Cmd27_DS</v>
      </c>
      <c r="V124" s="32"/>
      <c r="W124" s="32"/>
      <c r="X124" s="32"/>
      <c r="Y124" s="32" t="str">
        <f t="shared" si="138"/>
        <v/>
      </c>
      <c r="Z124" s="62" t="s">
        <v>893</v>
      </c>
      <c r="AA124" s="15">
        <v>1</v>
      </c>
      <c r="AB124" s="31">
        <v>0</v>
      </c>
      <c r="AC124" s="31">
        <f t="shared" si="198"/>
        <v>45</v>
      </c>
      <c r="AD124" s="31">
        <f t="shared" si="200"/>
        <v>0</v>
      </c>
      <c r="AE124" s="31">
        <f t="shared" si="201"/>
        <v>-1</v>
      </c>
      <c r="AF124" s="32" t="str">
        <f t="shared" ref="AF124" si="227">CONCATENATE("Cmd_",AC124,"_Off")</f>
        <v>Cmd_45_Off</v>
      </c>
      <c r="AG124" s="32"/>
      <c r="AH124" s="32"/>
      <c r="AI124" s="32" t="s">
        <v>1082</v>
      </c>
      <c r="AJ124" s="32"/>
      <c r="AK124" s="56"/>
      <c r="AL124" s="3">
        <v>0</v>
      </c>
      <c r="AM124" s="3" t="s">
        <v>958</v>
      </c>
      <c r="AR124" t="s">
        <v>286</v>
      </c>
      <c r="AV124" s="15"/>
      <c r="AW124" s="31"/>
      <c r="AX124" s="31"/>
      <c r="AY124" s="31"/>
      <c r="AZ124" s="31"/>
      <c r="BA124" s="32"/>
      <c r="BB124" s="32"/>
      <c r="BC124" s="32"/>
      <c r="BD124" s="32"/>
      <c r="BE124" s="32"/>
      <c r="BF124" s="56"/>
    </row>
    <row r="125" spans="1:58">
      <c r="A125" s="3">
        <v>1</v>
      </c>
      <c r="B125" s="3">
        <v>92</v>
      </c>
      <c r="C125" s="3">
        <f t="shared" si="189"/>
        <v>11</v>
      </c>
      <c r="D125" s="3">
        <f t="shared" si="140"/>
        <v>1</v>
      </c>
      <c r="E125" t="str">
        <f t="shared" si="190"/>
        <v>dig_IO&lt;92&gt;</v>
      </c>
      <c r="G125" s="3">
        <f t="shared" si="196"/>
        <v>28</v>
      </c>
      <c r="H125" s="3">
        <f t="shared" si="134"/>
        <v>0</v>
      </c>
      <c r="I125" s="3">
        <f t="shared" si="141"/>
        <v>11</v>
      </c>
      <c r="J125" t="str">
        <f t="shared" si="191"/>
        <v>Cmd28_DS</v>
      </c>
      <c r="N125" t="str">
        <f t="shared" si="135"/>
        <v/>
      </c>
      <c r="O125" s="11" t="s">
        <v>894</v>
      </c>
      <c r="P125" s="15">
        <v>1</v>
      </c>
      <c r="Q125" s="31">
        <v>1</v>
      </c>
      <c r="R125" s="31">
        <f t="shared" si="197"/>
        <v>28</v>
      </c>
      <c r="S125" s="31">
        <f t="shared" si="136"/>
        <v>0</v>
      </c>
      <c r="T125" s="31">
        <f t="shared" si="142"/>
        <v>-1</v>
      </c>
      <c r="U125" s="32" t="str">
        <f t="shared" si="192"/>
        <v>Cmd28_DS</v>
      </c>
      <c r="V125" s="32"/>
      <c r="W125" s="32"/>
      <c r="X125" s="32"/>
      <c r="Y125" s="32" t="str">
        <f t="shared" si="138"/>
        <v/>
      </c>
      <c r="Z125" s="62" t="s">
        <v>894</v>
      </c>
      <c r="AA125" s="15">
        <v>1</v>
      </c>
      <c r="AB125" s="31">
        <v>0</v>
      </c>
      <c r="AC125" s="31">
        <f t="shared" si="198"/>
        <v>46</v>
      </c>
      <c r="AD125" s="31">
        <f t="shared" si="200"/>
        <v>0</v>
      </c>
      <c r="AE125" s="31">
        <f t="shared" si="201"/>
        <v>-1</v>
      </c>
      <c r="AF125" s="32" t="str">
        <f t="shared" ref="AF125" si="228">CONCATENATE("Cmd_",AC125,"_On")</f>
        <v>Cmd_46_On</v>
      </c>
      <c r="AG125" s="32"/>
      <c r="AH125" s="32"/>
      <c r="AI125" s="32" t="s">
        <v>1083</v>
      </c>
      <c r="AJ125" s="32"/>
      <c r="AK125" s="56"/>
      <c r="AL125" s="3">
        <v>0</v>
      </c>
      <c r="AM125" s="3" t="s">
        <v>958</v>
      </c>
      <c r="AR125" t="s">
        <v>288</v>
      </c>
      <c r="AV125" s="15"/>
      <c r="AW125" s="31"/>
      <c r="AX125" s="31"/>
      <c r="AY125" s="31"/>
      <c r="AZ125" s="31"/>
      <c r="BA125" s="32"/>
      <c r="BB125" s="32"/>
      <c r="BC125" s="32"/>
      <c r="BD125" s="32"/>
      <c r="BE125" s="32"/>
      <c r="BF125" s="56"/>
    </row>
    <row r="126" spans="1:58">
      <c r="A126" s="3">
        <v>1</v>
      </c>
      <c r="B126" s="3">
        <v>93</v>
      </c>
      <c r="C126" s="3">
        <f t="shared" si="189"/>
        <v>11</v>
      </c>
      <c r="D126" s="3">
        <f t="shared" si="140"/>
        <v>1</v>
      </c>
      <c r="E126" t="str">
        <f t="shared" si="190"/>
        <v>dig_IO&lt;93&gt;</v>
      </c>
      <c r="G126" s="3">
        <f t="shared" si="196"/>
        <v>29</v>
      </c>
      <c r="H126" s="3">
        <f t="shared" si="134"/>
        <v>0</v>
      </c>
      <c r="I126" s="3">
        <f t="shared" si="141"/>
        <v>11</v>
      </c>
      <c r="J126" t="str">
        <f t="shared" si="191"/>
        <v>Cmd29_DS</v>
      </c>
      <c r="N126" t="str">
        <f t="shared" si="135"/>
        <v/>
      </c>
      <c r="O126" t="s">
        <v>895</v>
      </c>
      <c r="P126" s="15">
        <v>1</v>
      </c>
      <c r="Q126" s="31">
        <v>1</v>
      </c>
      <c r="R126" s="31">
        <f t="shared" si="197"/>
        <v>29</v>
      </c>
      <c r="S126" s="31">
        <f t="shared" si="136"/>
        <v>0</v>
      </c>
      <c r="T126" s="31">
        <f t="shared" si="142"/>
        <v>-1</v>
      </c>
      <c r="U126" s="32" t="str">
        <f t="shared" si="192"/>
        <v>Cmd29_DS</v>
      </c>
      <c r="V126" s="32"/>
      <c r="W126" s="32"/>
      <c r="X126" s="32"/>
      <c r="Y126" s="32" t="str">
        <f t="shared" si="138"/>
        <v/>
      </c>
      <c r="Z126" s="56" t="s">
        <v>895</v>
      </c>
      <c r="AA126" s="15">
        <v>1</v>
      </c>
      <c r="AB126" s="31">
        <v>0</v>
      </c>
      <c r="AC126" s="31">
        <f t="shared" si="198"/>
        <v>46</v>
      </c>
      <c r="AD126" s="31">
        <f t="shared" si="200"/>
        <v>0</v>
      </c>
      <c r="AE126" s="31">
        <f t="shared" si="201"/>
        <v>-1</v>
      </c>
      <c r="AF126" s="32" t="str">
        <f t="shared" ref="AF126" si="229">CONCATENATE("Cmd_",AC126,"_Off")</f>
        <v>Cmd_46_Off</v>
      </c>
      <c r="AG126" s="32"/>
      <c r="AH126" s="32"/>
      <c r="AI126" s="32" t="s">
        <v>1083</v>
      </c>
      <c r="AJ126" s="32"/>
      <c r="AK126" s="56"/>
      <c r="AL126" s="3">
        <v>0</v>
      </c>
      <c r="AM126" s="3" t="s">
        <v>958</v>
      </c>
      <c r="AR126" t="s">
        <v>290</v>
      </c>
      <c r="AV126" s="15"/>
      <c r="AW126" s="31"/>
      <c r="AX126" s="31"/>
      <c r="AY126" s="31"/>
      <c r="AZ126" s="31"/>
      <c r="BA126" s="32"/>
      <c r="BB126" s="32"/>
      <c r="BC126" s="32"/>
      <c r="BD126" s="32"/>
      <c r="BE126" s="32"/>
      <c r="BF126" s="56"/>
    </row>
    <row r="127" spans="1:58">
      <c r="A127" s="3">
        <v>1</v>
      </c>
      <c r="B127" s="3">
        <v>94</v>
      </c>
      <c r="C127" s="3">
        <f t="shared" si="189"/>
        <v>11</v>
      </c>
      <c r="D127" s="3">
        <f t="shared" si="140"/>
        <v>1</v>
      </c>
      <c r="E127" t="str">
        <f t="shared" si="190"/>
        <v>dig_IO&lt;94&gt;</v>
      </c>
      <c r="G127" s="3">
        <f t="shared" si="196"/>
        <v>30</v>
      </c>
      <c r="H127" s="3">
        <f t="shared" si="134"/>
        <v>0</v>
      </c>
      <c r="I127" s="3">
        <f t="shared" si="141"/>
        <v>11</v>
      </c>
      <c r="J127" t="str">
        <f t="shared" si="191"/>
        <v>Cmd30_DS</v>
      </c>
      <c r="N127" t="str">
        <f t="shared" si="135"/>
        <v/>
      </c>
      <c r="O127" t="s">
        <v>896</v>
      </c>
      <c r="P127" s="15">
        <v>1</v>
      </c>
      <c r="Q127" s="31">
        <v>1</v>
      </c>
      <c r="R127" s="31">
        <f t="shared" si="197"/>
        <v>30</v>
      </c>
      <c r="S127" s="31">
        <f t="shared" si="136"/>
        <v>0</v>
      </c>
      <c r="T127" s="31">
        <f t="shared" si="142"/>
        <v>-1</v>
      </c>
      <c r="U127" s="32" t="str">
        <f t="shared" si="192"/>
        <v>Cmd30_DS</v>
      </c>
      <c r="V127" s="32"/>
      <c r="W127" s="32"/>
      <c r="X127" s="32"/>
      <c r="Y127" s="32" t="str">
        <f t="shared" si="138"/>
        <v/>
      </c>
      <c r="Z127" s="56" t="s">
        <v>896</v>
      </c>
      <c r="AA127" s="15">
        <v>1</v>
      </c>
      <c r="AB127" s="31">
        <v>0</v>
      </c>
      <c r="AC127" s="31">
        <f t="shared" si="198"/>
        <v>47</v>
      </c>
      <c r="AD127" s="31">
        <f t="shared" si="200"/>
        <v>0</v>
      </c>
      <c r="AE127" s="31">
        <f t="shared" si="201"/>
        <v>-1</v>
      </c>
      <c r="AF127" s="32" t="str">
        <f t="shared" ref="AF127" si="230">CONCATENATE("Cmd_",AC127,"_On")</f>
        <v>Cmd_47_On</v>
      </c>
      <c r="AG127" s="32"/>
      <c r="AH127" s="32"/>
      <c r="AI127" s="32" t="s">
        <v>1084</v>
      </c>
      <c r="AJ127" s="32"/>
      <c r="AK127" s="56"/>
      <c r="AL127" s="3">
        <v>0</v>
      </c>
      <c r="AM127" s="3" t="s">
        <v>958</v>
      </c>
      <c r="AR127" t="s">
        <v>294</v>
      </c>
      <c r="AV127" s="15"/>
      <c r="AW127" s="31"/>
      <c r="AX127" s="31"/>
      <c r="AY127" s="31"/>
      <c r="AZ127" s="31"/>
      <c r="BA127" s="32"/>
      <c r="BB127" s="32"/>
      <c r="BC127" s="32"/>
      <c r="BD127" s="32"/>
      <c r="BE127" s="32"/>
      <c r="BF127" s="56"/>
    </row>
    <row r="128" spans="1:58">
      <c r="A128" s="3">
        <v>1</v>
      </c>
      <c r="B128" s="48">
        <v>95</v>
      </c>
      <c r="C128" s="48">
        <f t="shared" si="189"/>
        <v>11</v>
      </c>
      <c r="D128" s="48">
        <f t="shared" si="140"/>
        <v>1</v>
      </c>
      <c r="E128" s="19" t="str">
        <f t="shared" si="190"/>
        <v>dig_IO&lt;95&gt;</v>
      </c>
      <c r="F128" s="48"/>
      <c r="G128" s="48">
        <f t="shared" si="196"/>
        <v>31</v>
      </c>
      <c r="H128" s="48">
        <f t="shared" si="134"/>
        <v>0</v>
      </c>
      <c r="I128" s="48">
        <f t="shared" si="141"/>
        <v>11</v>
      </c>
      <c r="J128" s="19" t="str">
        <f t="shared" si="191"/>
        <v>Cmd31_DS</v>
      </c>
      <c r="K128" s="19"/>
      <c r="L128" s="19"/>
      <c r="M128" s="19"/>
      <c r="N128" s="19" t="str">
        <f t="shared" si="135"/>
        <v/>
      </c>
      <c r="O128" s="19" t="s">
        <v>897</v>
      </c>
      <c r="P128" s="47">
        <v>1</v>
      </c>
      <c r="Q128" s="48">
        <v>1</v>
      </c>
      <c r="R128" s="48">
        <f t="shared" si="197"/>
        <v>31</v>
      </c>
      <c r="S128" s="48">
        <f t="shared" si="136"/>
        <v>0</v>
      </c>
      <c r="T128" s="48">
        <f t="shared" si="142"/>
        <v>-1</v>
      </c>
      <c r="U128" s="19" t="str">
        <f t="shared" si="192"/>
        <v>Cmd31_DS</v>
      </c>
      <c r="V128" s="19"/>
      <c r="W128" s="19"/>
      <c r="X128" s="19"/>
      <c r="Y128" s="19" t="str">
        <f t="shared" si="138"/>
        <v/>
      </c>
      <c r="Z128" s="57" t="s">
        <v>897</v>
      </c>
      <c r="AA128" s="47">
        <v>1</v>
      </c>
      <c r="AB128" s="48">
        <v>0</v>
      </c>
      <c r="AC128" s="48">
        <f t="shared" si="198"/>
        <v>47</v>
      </c>
      <c r="AD128" s="48">
        <f t="shared" si="200"/>
        <v>0</v>
      </c>
      <c r="AE128" s="48">
        <f t="shared" si="201"/>
        <v>-1</v>
      </c>
      <c r="AF128" s="19" t="str">
        <f t="shared" ref="AF128" si="231">CONCATENATE("Cmd_",AC128,"_Off")</f>
        <v>Cmd_47_Off</v>
      </c>
      <c r="AG128" s="19"/>
      <c r="AH128" s="19"/>
      <c r="AI128" s="19" t="s">
        <v>1084</v>
      </c>
      <c r="AJ128" s="19"/>
      <c r="AK128" s="57"/>
      <c r="AL128" s="3">
        <v>0</v>
      </c>
      <c r="AM128" s="3" t="s">
        <v>958</v>
      </c>
      <c r="AR128" t="s">
        <v>296</v>
      </c>
      <c r="AV128" s="47"/>
      <c r="AW128" s="48"/>
      <c r="AX128" s="48"/>
      <c r="AY128" s="48"/>
      <c r="AZ128" s="48"/>
      <c r="BA128" s="19"/>
      <c r="BB128" s="19"/>
      <c r="BC128" s="19"/>
      <c r="BD128" s="19"/>
      <c r="BE128" s="19"/>
      <c r="BF128" s="57"/>
    </row>
    <row r="129" spans="1:58">
      <c r="A129" s="3">
        <v>1</v>
      </c>
      <c r="B129" s="3">
        <v>96</v>
      </c>
      <c r="C129" s="3">
        <f t="shared" ref="C129:C160" si="232">FLOOR(B129/8,1)</f>
        <v>12</v>
      </c>
      <c r="D129" s="3">
        <f t="shared" si="140"/>
        <v>2</v>
      </c>
      <c r="E129" t="str">
        <f t="shared" ref="E129:E160" si="233">CONCATENATE("dig_IO&lt;",B129,"&gt;")</f>
        <v>dig_IO&lt;96&gt;</v>
      </c>
      <c r="H129" s="3">
        <f t="shared" si="134"/>
        <v>0</v>
      </c>
      <c r="I129" s="3">
        <f t="shared" si="141"/>
        <v>11</v>
      </c>
      <c r="K129" t="s">
        <v>336</v>
      </c>
      <c r="N129" t="str">
        <f t="shared" si="135"/>
        <v/>
      </c>
      <c r="P129" s="15">
        <v>1</v>
      </c>
      <c r="Q129" s="31">
        <v>0</v>
      </c>
      <c r="R129" s="31">
        <f>FLOOR($B129/2,1)-16</f>
        <v>32</v>
      </c>
      <c r="S129" s="31">
        <f t="shared" si="136"/>
        <v>0</v>
      </c>
      <c r="T129" s="31">
        <f t="shared" si="142"/>
        <v>-1</v>
      </c>
      <c r="U129" s="32" t="str">
        <f>CONCATENATE("Cmd_",R129,"_On")</f>
        <v>Cmd_32_On</v>
      </c>
      <c r="V129" s="32"/>
      <c r="W129" s="32"/>
      <c r="X129" s="32"/>
      <c r="Y129" s="32" t="str">
        <f t="shared" si="138"/>
        <v/>
      </c>
      <c r="Z129" s="56"/>
      <c r="AA129" s="15">
        <v>1</v>
      </c>
      <c r="AB129" s="31">
        <v>0</v>
      </c>
      <c r="AC129" s="31">
        <f t="shared" si="198"/>
        <v>48</v>
      </c>
      <c r="AD129" s="31">
        <f t="shared" ref="AD129:AD132" si="234">IF(AND(ISBLANK(AF129), ISBLANK(AG129)),1,0)</f>
        <v>0</v>
      </c>
      <c r="AE129" s="31">
        <f t="shared" ref="AE129:AE132" si="235">AE128+AD129</f>
        <v>-1</v>
      </c>
      <c r="AF129" s="32" t="str">
        <f t="shared" ref="AF129" si="236">CONCATENATE("Cmd_",AC129,"_On")</f>
        <v>Cmd_48_On</v>
      </c>
      <c r="AG129" s="32"/>
      <c r="AH129" s="32"/>
      <c r="AI129" s="32" t="s">
        <v>1201</v>
      </c>
      <c r="AJ129" s="32" t="str">
        <f t="shared" ref="AJ129:AJ192" si="237">IF(AD129,CONCATENATE("dig_io_nc(",AE129,")"),"")</f>
        <v/>
      </c>
      <c r="AK129" s="56"/>
      <c r="AL129" s="3">
        <v>0</v>
      </c>
      <c r="AM129" s="3" t="s">
        <v>958</v>
      </c>
      <c r="AR129" t="s">
        <v>298</v>
      </c>
      <c r="AV129" s="15"/>
      <c r="AW129" s="31"/>
      <c r="AX129" s="31"/>
      <c r="AY129" s="31"/>
      <c r="AZ129" s="31"/>
      <c r="BA129" s="32"/>
      <c r="BB129" s="32"/>
      <c r="BC129" s="32"/>
      <c r="BD129" s="32"/>
      <c r="BE129" s="32"/>
      <c r="BF129" s="56"/>
    </row>
    <row r="130" spans="1:58">
      <c r="A130" s="3">
        <v>1</v>
      </c>
      <c r="B130" s="3">
        <v>97</v>
      </c>
      <c r="C130" s="3">
        <f t="shared" si="232"/>
        <v>12</v>
      </c>
      <c r="D130" s="3">
        <f t="shared" si="140"/>
        <v>2</v>
      </c>
      <c r="E130" t="str">
        <f t="shared" si="233"/>
        <v>dig_IO&lt;97&gt;</v>
      </c>
      <c r="H130" s="3">
        <f t="shared" si="134"/>
        <v>0</v>
      </c>
      <c r="I130" s="3">
        <f t="shared" si="141"/>
        <v>11</v>
      </c>
      <c r="K130" t="s">
        <v>358</v>
      </c>
      <c r="N130" t="str">
        <f t="shared" si="135"/>
        <v/>
      </c>
      <c r="P130" s="15">
        <v>1</v>
      </c>
      <c r="Q130" s="31">
        <v>0</v>
      </c>
      <c r="R130" s="31">
        <f t="shared" ref="R130:R140" si="238">FLOOR($B130/2,1)-16</f>
        <v>32</v>
      </c>
      <c r="S130" s="31">
        <f t="shared" si="136"/>
        <v>0</v>
      </c>
      <c r="T130" s="31">
        <f t="shared" si="142"/>
        <v>-1</v>
      </c>
      <c r="U130" s="32" t="str">
        <f>CONCATENATE("Cmd_",R130,"_Off")</f>
        <v>Cmd_32_Off</v>
      </c>
      <c r="V130" s="32"/>
      <c r="W130" s="32"/>
      <c r="X130" s="32"/>
      <c r="Y130" s="32" t="str">
        <f t="shared" si="138"/>
        <v/>
      </c>
      <c r="Z130" s="56"/>
      <c r="AA130" s="15">
        <v>1</v>
      </c>
      <c r="AB130" s="31">
        <v>0</v>
      </c>
      <c r="AC130" s="31">
        <f t="shared" si="198"/>
        <v>48</v>
      </c>
      <c r="AD130" s="31">
        <f t="shared" si="234"/>
        <v>0</v>
      </c>
      <c r="AE130" s="31">
        <f t="shared" si="235"/>
        <v>-1</v>
      </c>
      <c r="AF130" s="32" t="str">
        <f t="shared" ref="AF130" si="239">CONCATENATE("Cmd_",AC130,"_Off")</f>
        <v>Cmd_48_Off</v>
      </c>
      <c r="AG130" s="32"/>
      <c r="AH130" s="32"/>
      <c r="AI130" s="32" t="s">
        <v>1201</v>
      </c>
      <c r="AJ130" s="32" t="str">
        <f t="shared" si="237"/>
        <v/>
      </c>
      <c r="AK130" s="56"/>
      <c r="AL130" s="3">
        <v>0</v>
      </c>
      <c r="AM130" s="3" t="s">
        <v>958</v>
      </c>
      <c r="AR130" t="s">
        <v>300</v>
      </c>
      <c r="AV130" s="15"/>
      <c r="AW130" s="31"/>
      <c r="AX130" s="31"/>
      <c r="AY130" s="31"/>
      <c r="AZ130" s="31"/>
      <c r="BA130" s="32"/>
      <c r="BB130" s="32"/>
      <c r="BC130" s="32"/>
      <c r="BD130" s="32"/>
      <c r="BE130" s="32"/>
      <c r="BF130" s="56"/>
    </row>
    <row r="131" spans="1:58">
      <c r="A131" s="3">
        <v>1</v>
      </c>
      <c r="B131" s="3">
        <v>98</v>
      </c>
      <c r="C131" s="3">
        <f t="shared" si="232"/>
        <v>12</v>
      </c>
      <c r="D131" s="3">
        <f t="shared" si="140"/>
        <v>2</v>
      </c>
      <c r="E131" t="str">
        <f t="shared" si="233"/>
        <v>dig_IO&lt;98&gt;</v>
      </c>
      <c r="H131" s="3">
        <f t="shared" si="134"/>
        <v>0</v>
      </c>
      <c r="I131" s="3">
        <f t="shared" si="141"/>
        <v>11</v>
      </c>
      <c r="K131" t="s">
        <v>142</v>
      </c>
      <c r="N131" t="str">
        <f t="shared" si="135"/>
        <v/>
      </c>
      <c r="P131" s="15">
        <v>1</v>
      </c>
      <c r="Q131" s="31">
        <v>0</v>
      </c>
      <c r="R131" s="31">
        <f t="shared" si="238"/>
        <v>33</v>
      </c>
      <c r="S131" s="31">
        <f t="shared" si="136"/>
        <v>0</v>
      </c>
      <c r="T131" s="31">
        <f t="shared" si="142"/>
        <v>-1</v>
      </c>
      <c r="U131" s="32" t="str">
        <f>CONCATENATE("Cmd_",R131,"_On")</f>
        <v>Cmd_33_On</v>
      </c>
      <c r="V131" s="32"/>
      <c r="W131" s="32"/>
      <c r="X131" s="32"/>
      <c r="Y131" s="32" t="str">
        <f t="shared" si="138"/>
        <v/>
      </c>
      <c r="Z131" s="56"/>
      <c r="AA131" s="15">
        <v>1</v>
      </c>
      <c r="AB131" s="31">
        <v>0</v>
      </c>
      <c r="AC131" s="31">
        <f t="shared" si="198"/>
        <v>49</v>
      </c>
      <c r="AD131" s="31">
        <f t="shared" si="234"/>
        <v>0</v>
      </c>
      <c r="AE131" s="31">
        <f t="shared" si="235"/>
        <v>-1</v>
      </c>
      <c r="AF131" s="32" t="str">
        <f t="shared" ref="AF131" si="240">CONCATENATE("Cmd_",AC131,"_On")</f>
        <v>Cmd_49_On</v>
      </c>
      <c r="AG131" s="32"/>
      <c r="AH131" s="32"/>
      <c r="AI131" s="32" t="s">
        <v>1202</v>
      </c>
      <c r="AJ131" s="32" t="str">
        <f t="shared" si="237"/>
        <v/>
      </c>
      <c r="AK131" s="56"/>
      <c r="AL131" s="3">
        <v>0</v>
      </c>
      <c r="AM131" s="3" t="s">
        <v>958</v>
      </c>
      <c r="AR131" t="s">
        <v>302</v>
      </c>
      <c r="AV131" s="15"/>
      <c r="AW131" s="31"/>
      <c r="AX131" s="31"/>
      <c r="AY131" s="31"/>
      <c r="AZ131" s="31"/>
      <c r="BA131" s="32"/>
      <c r="BB131" s="32"/>
      <c r="BC131" s="32"/>
      <c r="BD131" s="32"/>
      <c r="BE131" s="32"/>
      <c r="BF131" s="56"/>
    </row>
    <row r="132" spans="1:58">
      <c r="A132" s="3">
        <v>1</v>
      </c>
      <c r="B132" s="3">
        <v>99</v>
      </c>
      <c r="C132" s="3">
        <f t="shared" si="232"/>
        <v>12</v>
      </c>
      <c r="D132" s="3">
        <f t="shared" si="140"/>
        <v>2</v>
      </c>
      <c r="E132" t="str">
        <f t="shared" si="233"/>
        <v>dig_IO&lt;99&gt;</v>
      </c>
      <c r="H132" s="3">
        <f t="shared" si="134"/>
        <v>0</v>
      </c>
      <c r="I132" s="3">
        <f t="shared" si="141"/>
        <v>11</v>
      </c>
      <c r="K132" t="s">
        <v>164</v>
      </c>
      <c r="N132" t="str">
        <f t="shared" si="135"/>
        <v/>
      </c>
      <c r="P132" s="15">
        <v>1</v>
      </c>
      <c r="Q132" s="31">
        <v>0</v>
      </c>
      <c r="R132" s="31">
        <f t="shared" si="238"/>
        <v>33</v>
      </c>
      <c r="S132" s="31">
        <f t="shared" si="136"/>
        <v>0</v>
      </c>
      <c r="T132" s="31">
        <f t="shared" si="142"/>
        <v>-1</v>
      </c>
      <c r="U132" s="32" t="str">
        <f>CONCATENATE("Cmd_",R132,"_Off")</f>
        <v>Cmd_33_Off</v>
      </c>
      <c r="V132" s="32"/>
      <c r="W132" s="32"/>
      <c r="X132" s="32"/>
      <c r="Y132" s="32" t="str">
        <f t="shared" si="138"/>
        <v/>
      </c>
      <c r="Z132" s="56"/>
      <c r="AA132" s="15">
        <v>1</v>
      </c>
      <c r="AB132" s="31">
        <v>0</v>
      </c>
      <c r="AC132" s="31">
        <f t="shared" si="198"/>
        <v>49</v>
      </c>
      <c r="AD132" s="31">
        <f t="shared" si="234"/>
        <v>0</v>
      </c>
      <c r="AE132" s="31">
        <f t="shared" si="235"/>
        <v>-1</v>
      </c>
      <c r="AF132" s="32" t="str">
        <f t="shared" ref="AF132" si="241">CONCATENATE("Cmd_",AC132,"_Off")</f>
        <v>Cmd_49_Off</v>
      </c>
      <c r="AG132" s="32"/>
      <c r="AH132" s="32"/>
      <c r="AI132" s="32" t="s">
        <v>1202</v>
      </c>
      <c r="AJ132" s="32" t="str">
        <f t="shared" si="237"/>
        <v/>
      </c>
      <c r="AK132" s="56"/>
      <c r="AL132" s="3">
        <v>0</v>
      </c>
      <c r="AM132" s="3" t="s">
        <v>958</v>
      </c>
      <c r="AR132" t="s">
        <v>304</v>
      </c>
      <c r="AV132" s="15"/>
      <c r="AW132" s="31"/>
      <c r="AX132" s="31"/>
      <c r="AY132" s="31"/>
      <c r="AZ132" s="31"/>
      <c r="BA132" s="32"/>
      <c r="BB132" s="32"/>
      <c r="BC132" s="32"/>
      <c r="BD132" s="32"/>
      <c r="BE132" s="32"/>
      <c r="BF132" s="56"/>
    </row>
    <row r="133" spans="1:58">
      <c r="A133" s="3">
        <v>1</v>
      </c>
      <c r="B133" s="3">
        <v>100</v>
      </c>
      <c r="C133" s="3">
        <f t="shared" si="232"/>
        <v>12</v>
      </c>
      <c r="D133" s="3">
        <f t="shared" si="140"/>
        <v>2</v>
      </c>
      <c r="E133" t="str">
        <f t="shared" si="233"/>
        <v>dig_IO&lt;100&gt;</v>
      </c>
      <c r="H133" s="3">
        <f t="shared" si="134"/>
        <v>0</v>
      </c>
      <c r="I133" s="3">
        <f t="shared" si="141"/>
        <v>11</v>
      </c>
      <c r="K133" t="s">
        <v>166</v>
      </c>
      <c r="N133" t="str">
        <f t="shared" si="135"/>
        <v/>
      </c>
      <c r="P133" s="15">
        <v>1</v>
      </c>
      <c r="Q133" s="31">
        <v>0</v>
      </c>
      <c r="R133" s="31">
        <f t="shared" si="238"/>
        <v>34</v>
      </c>
      <c r="S133" s="31">
        <f t="shared" si="136"/>
        <v>0</v>
      </c>
      <c r="T133" s="31">
        <f t="shared" si="142"/>
        <v>-1</v>
      </c>
      <c r="U133" s="32" t="str">
        <f>CONCATENATE("Cmd_",R133,"_On")</f>
        <v>Cmd_34_On</v>
      </c>
      <c r="V133" s="32"/>
      <c r="W133" s="32"/>
      <c r="X133" s="32"/>
      <c r="Y133" s="32" t="str">
        <f t="shared" si="138"/>
        <v/>
      </c>
      <c r="Z133" s="56"/>
      <c r="AA133" s="15">
        <v>1</v>
      </c>
      <c r="AB133" s="31">
        <v>0</v>
      </c>
      <c r="AC133" s="31"/>
      <c r="AD133" s="31">
        <f t="shared" ref="AD133:AD136" si="242">IF(AND(ISBLANK(AF133), ISBLANK(AG133)),1,0)</f>
        <v>0</v>
      </c>
      <c r="AE133" s="31">
        <f t="shared" ref="AE133:AE136" si="243">AE132+AD133</f>
        <v>-1</v>
      </c>
      <c r="AF133" s="32"/>
      <c r="AG133" s="32" t="s">
        <v>224</v>
      </c>
      <c r="AH133" s="32"/>
      <c r="AI133" s="32" t="s">
        <v>1271</v>
      </c>
      <c r="AJ133" s="32" t="str">
        <f t="shared" si="237"/>
        <v/>
      </c>
      <c r="AK133" s="56"/>
      <c r="AL133" s="3">
        <v>0</v>
      </c>
      <c r="AM133" s="3" t="s">
        <v>958</v>
      </c>
      <c r="AR133" t="s">
        <v>306</v>
      </c>
      <c r="AV133" s="15"/>
      <c r="AW133" s="31"/>
      <c r="AX133" s="31"/>
      <c r="AY133" s="31"/>
      <c r="AZ133" s="31"/>
      <c r="BA133" s="32"/>
      <c r="BB133" s="32"/>
      <c r="BC133" s="32"/>
      <c r="BD133" s="32"/>
      <c r="BE133" s="32"/>
      <c r="BF133" s="56"/>
    </row>
    <row r="134" spans="1:58">
      <c r="A134" s="3">
        <v>1</v>
      </c>
      <c r="B134" s="3">
        <v>101</v>
      </c>
      <c r="C134" s="3">
        <f t="shared" si="232"/>
        <v>12</v>
      </c>
      <c r="D134" s="3">
        <f t="shared" si="140"/>
        <v>2</v>
      </c>
      <c r="E134" t="str">
        <f t="shared" si="233"/>
        <v>dig_IO&lt;101&gt;</v>
      </c>
      <c r="H134" s="3">
        <f t="shared" si="134"/>
        <v>0</v>
      </c>
      <c r="I134" s="3">
        <f t="shared" si="141"/>
        <v>11</v>
      </c>
      <c r="K134" t="s">
        <v>168</v>
      </c>
      <c r="N134" t="str">
        <f t="shared" si="135"/>
        <v/>
      </c>
      <c r="P134" s="15">
        <v>1</v>
      </c>
      <c r="Q134" s="31">
        <v>0</v>
      </c>
      <c r="R134" s="31">
        <f t="shared" si="238"/>
        <v>34</v>
      </c>
      <c r="S134" s="31">
        <f t="shared" si="136"/>
        <v>0</v>
      </c>
      <c r="T134" s="31">
        <f t="shared" si="142"/>
        <v>-1</v>
      </c>
      <c r="U134" s="32" t="str">
        <f>CONCATENATE("Cmd_",R134,"_Off")</f>
        <v>Cmd_34_Off</v>
      </c>
      <c r="V134" s="32"/>
      <c r="W134" s="32"/>
      <c r="X134" s="32"/>
      <c r="Y134" s="32" t="str">
        <f t="shared" si="138"/>
        <v/>
      </c>
      <c r="Z134" s="56"/>
      <c r="AA134" s="15">
        <v>1</v>
      </c>
      <c r="AB134" s="31">
        <v>0</v>
      </c>
      <c r="AC134" s="31"/>
      <c r="AD134" s="31">
        <f t="shared" si="242"/>
        <v>0</v>
      </c>
      <c r="AE134" s="31">
        <f t="shared" si="243"/>
        <v>-1</v>
      </c>
      <c r="AF134" s="32"/>
      <c r="AG134" s="32" t="s">
        <v>246</v>
      </c>
      <c r="AH134" s="32"/>
      <c r="AI134" s="32" t="s">
        <v>1280</v>
      </c>
      <c r="AJ134" s="32" t="str">
        <f t="shared" si="237"/>
        <v/>
      </c>
      <c r="AK134" s="56"/>
      <c r="AL134" s="3">
        <v>0</v>
      </c>
      <c r="AM134" s="3" t="s">
        <v>958</v>
      </c>
      <c r="AR134" t="s">
        <v>308</v>
      </c>
      <c r="AV134" s="15"/>
      <c r="AW134" s="31"/>
      <c r="AX134" s="31"/>
      <c r="AY134" s="31"/>
      <c r="AZ134" s="31"/>
      <c r="BA134" s="32"/>
      <c r="BB134" s="32"/>
      <c r="BC134" s="32"/>
      <c r="BD134" s="32"/>
      <c r="BE134" s="32"/>
      <c r="BF134" s="56"/>
    </row>
    <row r="135" spans="1:58">
      <c r="A135" s="3">
        <v>1</v>
      </c>
      <c r="B135" s="3">
        <v>102</v>
      </c>
      <c r="C135" s="3">
        <f t="shared" si="232"/>
        <v>12</v>
      </c>
      <c r="D135" s="3">
        <f t="shared" si="140"/>
        <v>2</v>
      </c>
      <c r="E135" t="str">
        <f t="shared" si="233"/>
        <v>dig_IO&lt;102&gt;</v>
      </c>
      <c r="H135" s="3">
        <f t="shared" si="134"/>
        <v>0</v>
      </c>
      <c r="I135" s="3">
        <f t="shared" si="141"/>
        <v>11</v>
      </c>
      <c r="K135" t="s">
        <v>170</v>
      </c>
      <c r="N135" t="str">
        <f t="shared" si="135"/>
        <v/>
      </c>
      <c r="P135" s="15">
        <v>1</v>
      </c>
      <c r="Q135" s="31">
        <v>0</v>
      </c>
      <c r="R135" s="31">
        <f t="shared" si="238"/>
        <v>35</v>
      </c>
      <c r="S135" s="31">
        <f t="shared" si="136"/>
        <v>0</v>
      </c>
      <c r="T135" s="31">
        <f t="shared" si="142"/>
        <v>-1</v>
      </c>
      <c r="U135" s="32" t="str">
        <f>CONCATENATE("Cmd_",R135,"_On")</f>
        <v>Cmd_35_On</v>
      </c>
      <c r="V135" s="32"/>
      <c r="W135" s="32"/>
      <c r="X135" s="32"/>
      <c r="Y135" s="32" t="str">
        <f t="shared" si="138"/>
        <v/>
      </c>
      <c r="Z135" s="56"/>
      <c r="AA135" s="15">
        <v>1</v>
      </c>
      <c r="AB135" s="31">
        <v>0</v>
      </c>
      <c r="AC135" s="31"/>
      <c r="AD135" s="31">
        <f t="shared" si="242"/>
        <v>0</v>
      </c>
      <c r="AE135" s="31">
        <f t="shared" si="243"/>
        <v>-1</v>
      </c>
      <c r="AF135" s="32"/>
      <c r="AG135" t="s">
        <v>158</v>
      </c>
      <c r="AH135" s="32"/>
      <c r="AI135" s="6" t="s">
        <v>1209</v>
      </c>
      <c r="AJ135" s="32" t="str">
        <f t="shared" si="237"/>
        <v/>
      </c>
      <c r="AK135" s="56"/>
      <c r="AL135" s="3">
        <v>0</v>
      </c>
      <c r="AM135" s="3" t="s">
        <v>958</v>
      </c>
      <c r="AR135" t="s">
        <v>310</v>
      </c>
      <c r="AV135" s="15"/>
      <c r="AW135" s="31"/>
      <c r="AX135" s="31"/>
      <c r="AY135" s="31"/>
      <c r="AZ135" s="31"/>
      <c r="BA135" s="32"/>
      <c r="BC135" s="32"/>
      <c r="BD135" s="6"/>
      <c r="BE135" s="32"/>
      <c r="BF135" s="56"/>
    </row>
    <row r="136" spans="1:58">
      <c r="A136" s="3">
        <v>1</v>
      </c>
      <c r="B136" s="3">
        <v>103</v>
      </c>
      <c r="C136" s="3">
        <f t="shared" si="232"/>
        <v>12</v>
      </c>
      <c r="D136" s="3">
        <f t="shared" si="140"/>
        <v>2</v>
      </c>
      <c r="E136" t="str">
        <f t="shared" si="233"/>
        <v>dig_IO&lt;103&gt;</v>
      </c>
      <c r="H136" s="3">
        <f t="shared" si="134"/>
        <v>0</v>
      </c>
      <c r="I136" s="3">
        <f t="shared" si="141"/>
        <v>11</v>
      </c>
      <c r="K136" t="s">
        <v>172</v>
      </c>
      <c r="N136" t="str">
        <f t="shared" si="135"/>
        <v/>
      </c>
      <c r="P136" s="15">
        <v>1</v>
      </c>
      <c r="Q136" s="31">
        <v>0</v>
      </c>
      <c r="R136" s="31">
        <f t="shared" si="238"/>
        <v>35</v>
      </c>
      <c r="S136" s="31">
        <f t="shared" si="136"/>
        <v>0</v>
      </c>
      <c r="T136" s="31">
        <f t="shared" si="142"/>
        <v>-1</v>
      </c>
      <c r="U136" s="32" t="str">
        <f>CONCATENATE("Cmd_",R136,"_Off")</f>
        <v>Cmd_35_Off</v>
      </c>
      <c r="V136" s="32"/>
      <c r="W136" s="32"/>
      <c r="X136" s="32"/>
      <c r="Y136" s="32" t="str">
        <f t="shared" si="138"/>
        <v/>
      </c>
      <c r="Z136" s="56"/>
      <c r="AA136" s="15">
        <v>1</v>
      </c>
      <c r="AB136" s="31">
        <v>0</v>
      </c>
      <c r="AC136" s="31"/>
      <c r="AD136" s="31">
        <f t="shared" si="242"/>
        <v>0</v>
      </c>
      <c r="AE136" s="31">
        <f t="shared" si="243"/>
        <v>-1</v>
      </c>
      <c r="AF136" s="32"/>
      <c r="AG136" s="32" t="s">
        <v>162</v>
      </c>
      <c r="AH136" s="32"/>
      <c r="AI136" s="70" t="s">
        <v>1210</v>
      </c>
      <c r="AJ136" s="32" t="str">
        <f t="shared" si="237"/>
        <v/>
      </c>
      <c r="AK136" s="56"/>
      <c r="AL136" s="3">
        <v>0</v>
      </c>
      <c r="AM136" s="3" t="s">
        <v>958</v>
      </c>
      <c r="AR136" t="s">
        <v>312</v>
      </c>
      <c r="AV136" s="15"/>
      <c r="AW136" s="31"/>
      <c r="AX136" s="31"/>
      <c r="AY136" s="31"/>
      <c r="AZ136" s="31"/>
      <c r="BA136" s="32"/>
      <c r="BB136" s="32"/>
      <c r="BC136" s="32"/>
      <c r="BD136" s="70"/>
      <c r="BE136" s="32"/>
      <c r="BF136" s="56"/>
    </row>
    <row r="137" spans="1:58">
      <c r="A137" s="3">
        <v>1</v>
      </c>
      <c r="B137" s="3">
        <v>104</v>
      </c>
      <c r="C137" s="3">
        <f t="shared" si="232"/>
        <v>13</v>
      </c>
      <c r="D137" s="3">
        <f t="shared" si="140"/>
        <v>2</v>
      </c>
      <c r="E137" t="str">
        <f t="shared" si="233"/>
        <v>dig_IO&lt;104&gt;</v>
      </c>
      <c r="H137" s="3">
        <f t="shared" ref="H137:H200" si="244">IF(AND(ISBLANK(J137), ISBLANK(K137)),1,0)</f>
        <v>0</v>
      </c>
      <c r="I137" s="3">
        <f t="shared" si="141"/>
        <v>11</v>
      </c>
      <c r="K137" t="s">
        <v>174</v>
      </c>
      <c r="N137" t="str">
        <f t="shared" ref="N137:N200" si="245">IF(H137,CONCATENATE("dig_io_nc(",I137,")"),"")</f>
        <v/>
      </c>
      <c r="P137" s="15">
        <v>1</v>
      </c>
      <c r="Q137" s="31">
        <v>0</v>
      </c>
      <c r="R137" s="31">
        <f t="shared" si="238"/>
        <v>36</v>
      </c>
      <c r="S137" s="31">
        <f t="shared" ref="S137:S200" si="246">IF(AND(ISBLANK(U137), ISBLANK(V137)),1,0)</f>
        <v>0</v>
      </c>
      <c r="T137" s="31">
        <f t="shared" si="142"/>
        <v>-1</v>
      </c>
      <c r="U137" s="32" t="str">
        <f>CONCATENATE("Cmd_",R137,"_On")</f>
        <v>Cmd_36_On</v>
      </c>
      <c r="V137" s="32"/>
      <c r="W137" s="32"/>
      <c r="X137" s="32"/>
      <c r="Y137" s="32" t="str">
        <f t="shared" ref="Y137:Y200" si="247">IF(S137,CONCATENATE("dig_io_nc(",T137,")"),"")</f>
        <v/>
      </c>
      <c r="Z137" s="56"/>
      <c r="AA137" s="15">
        <v>1</v>
      </c>
      <c r="AB137" s="64">
        <v>1</v>
      </c>
      <c r="AC137" s="31">
        <f>B129-96</f>
        <v>0</v>
      </c>
      <c r="AD137" s="31">
        <f t="shared" si="200"/>
        <v>0</v>
      </c>
      <c r="AE137" s="31">
        <f>AE128+AD137</f>
        <v>-1</v>
      </c>
      <c r="AF137" s="32" t="str">
        <f t="shared" ref="AF137:AF152" si="248">CONCATENATE("Cmd",AC137,"_DS")</f>
        <v>Cmd0_DS</v>
      </c>
      <c r="AG137" s="32"/>
      <c r="AH137" s="32"/>
      <c r="AI137" s="6" t="s">
        <v>1147</v>
      </c>
      <c r="AJ137" s="32" t="str">
        <f t="shared" si="237"/>
        <v/>
      </c>
      <c r="AK137" s="56"/>
      <c r="AL137" s="3">
        <v>0</v>
      </c>
      <c r="AM137" s="3" t="s">
        <v>958</v>
      </c>
      <c r="AR137" t="s">
        <v>316</v>
      </c>
      <c r="AV137" s="15"/>
      <c r="AW137" s="64"/>
      <c r="AX137" s="31"/>
      <c r="AY137" s="31"/>
      <c r="AZ137" s="31"/>
      <c r="BA137" s="32"/>
      <c r="BB137" s="32"/>
      <c r="BC137" s="32"/>
      <c r="BD137" s="6"/>
      <c r="BE137" s="32"/>
      <c r="BF137" s="56"/>
    </row>
    <row r="138" spans="1:58">
      <c r="A138" s="3">
        <v>1</v>
      </c>
      <c r="B138" s="3">
        <v>105</v>
      </c>
      <c r="C138" s="3">
        <f t="shared" si="232"/>
        <v>13</v>
      </c>
      <c r="D138" s="3">
        <f t="shared" ref="D138:D201" si="249">FLOOR(C138/6,1)</f>
        <v>2</v>
      </c>
      <c r="E138" t="str">
        <f t="shared" si="233"/>
        <v>dig_IO&lt;105&gt;</v>
      </c>
      <c r="H138" s="3">
        <f t="shared" si="244"/>
        <v>0</v>
      </c>
      <c r="I138" s="3">
        <f t="shared" ref="I138:I201" si="250">I137+H138</f>
        <v>11</v>
      </c>
      <c r="K138" t="s">
        <v>176</v>
      </c>
      <c r="N138" t="str">
        <f t="shared" si="245"/>
        <v/>
      </c>
      <c r="P138" s="15">
        <v>1</v>
      </c>
      <c r="Q138" s="31">
        <v>0</v>
      </c>
      <c r="R138" s="31">
        <f t="shared" si="238"/>
        <v>36</v>
      </c>
      <c r="S138" s="31">
        <f t="shared" si="246"/>
        <v>0</v>
      </c>
      <c r="T138" s="31">
        <f t="shared" ref="T138:T201" si="251">T137+S138</f>
        <v>-1</v>
      </c>
      <c r="U138" s="32" t="str">
        <f>CONCATENATE("Cmd_",R138,"_Off")</f>
        <v>Cmd_36_Off</v>
      </c>
      <c r="V138" s="32"/>
      <c r="W138" s="32"/>
      <c r="X138" s="32"/>
      <c r="Y138" s="32" t="str">
        <f t="shared" si="247"/>
        <v/>
      </c>
      <c r="Z138" s="56"/>
      <c r="AA138" s="15">
        <v>1</v>
      </c>
      <c r="AB138" s="64">
        <v>1</v>
      </c>
      <c r="AC138" s="31">
        <f t="shared" ref="AC138:AC152" si="252">B130-96</f>
        <v>1</v>
      </c>
      <c r="AD138" s="31">
        <f t="shared" si="200"/>
        <v>0</v>
      </c>
      <c r="AE138" s="31">
        <f t="shared" si="201"/>
        <v>-1</v>
      </c>
      <c r="AF138" s="32" t="str">
        <f t="shared" si="248"/>
        <v>Cmd1_DS</v>
      </c>
      <c r="AG138" s="32"/>
      <c r="AH138" s="32"/>
      <c r="AI138" s="6" t="s">
        <v>1141</v>
      </c>
      <c r="AJ138" s="32" t="str">
        <f t="shared" si="237"/>
        <v/>
      </c>
      <c r="AK138" s="56"/>
      <c r="AL138" s="3">
        <v>0</v>
      </c>
      <c r="AM138" s="3" t="s">
        <v>958</v>
      </c>
      <c r="AR138" t="s">
        <v>318</v>
      </c>
      <c r="AV138" s="15"/>
      <c r="AW138" s="64"/>
      <c r="AX138" s="31"/>
      <c r="AY138" s="31"/>
      <c r="AZ138" s="31"/>
      <c r="BA138" s="32"/>
      <c r="BB138" s="32"/>
      <c r="BC138" s="32"/>
      <c r="BD138" s="6"/>
      <c r="BE138" s="32"/>
      <c r="BF138" s="56"/>
    </row>
    <row r="139" spans="1:58">
      <c r="A139" s="3">
        <v>1</v>
      </c>
      <c r="B139" s="3">
        <v>106</v>
      </c>
      <c r="C139" s="3">
        <f t="shared" si="232"/>
        <v>13</v>
      </c>
      <c r="D139" s="3">
        <f t="shared" si="249"/>
        <v>2</v>
      </c>
      <c r="E139" t="str">
        <f t="shared" si="233"/>
        <v>dig_IO&lt;106&gt;</v>
      </c>
      <c r="H139" s="3">
        <f t="shared" si="244"/>
        <v>0</v>
      </c>
      <c r="I139" s="3">
        <f t="shared" si="250"/>
        <v>11</v>
      </c>
      <c r="K139" t="s">
        <v>178</v>
      </c>
      <c r="N139" t="str">
        <f t="shared" si="245"/>
        <v/>
      </c>
      <c r="P139" s="15">
        <v>1</v>
      </c>
      <c r="Q139" s="31">
        <v>0</v>
      </c>
      <c r="R139" s="31">
        <f t="shared" si="238"/>
        <v>37</v>
      </c>
      <c r="S139" s="31">
        <f t="shared" si="246"/>
        <v>0</v>
      </c>
      <c r="T139" s="31">
        <f t="shared" si="251"/>
        <v>-1</v>
      </c>
      <c r="U139" s="32" t="str">
        <f>CONCATENATE("Cmd_",R139,"_On")</f>
        <v>Cmd_37_On</v>
      </c>
      <c r="V139" s="32"/>
      <c r="W139" s="32"/>
      <c r="X139" s="32"/>
      <c r="Y139" s="32" t="str">
        <f t="shared" si="247"/>
        <v/>
      </c>
      <c r="Z139" s="56"/>
      <c r="AA139" s="15">
        <v>1</v>
      </c>
      <c r="AB139" s="64">
        <v>1</v>
      </c>
      <c r="AC139" s="31">
        <f t="shared" si="252"/>
        <v>2</v>
      </c>
      <c r="AD139" s="31">
        <f t="shared" si="200"/>
        <v>0</v>
      </c>
      <c r="AE139" s="31">
        <f t="shared" si="201"/>
        <v>-1</v>
      </c>
      <c r="AF139" s="32" t="str">
        <f t="shared" si="248"/>
        <v>Cmd2_DS</v>
      </c>
      <c r="AG139" s="32"/>
      <c r="AH139" s="32"/>
      <c r="AI139" s="6" t="s">
        <v>1142</v>
      </c>
      <c r="AJ139" s="32" t="str">
        <f t="shared" si="237"/>
        <v/>
      </c>
      <c r="AK139" s="56"/>
      <c r="AL139" s="3">
        <v>0</v>
      </c>
      <c r="AM139" s="3" t="s">
        <v>958</v>
      </c>
      <c r="AR139" t="s">
        <v>320</v>
      </c>
      <c r="AV139" s="15"/>
      <c r="AW139" s="64"/>
      <c r="AX139" s="31"/>
      <c r="AY139" s="31"/>
      <c r="AZ139" s="31"/>
      <c r="BA139" s="32"/>
      <c r="BB139" s="32"/>
      <c r="BC139" s="32"/>
      <c r="BD139" s="6"/>
      <c r="BE139" s="32"/>
      <c r="BF139" s="56"/>
    </row>
    <row r="140" spans="1:58">
      <c r="A140" s="3">
        <v>1</v>
      </c>
      <c r="B140" s="3">
        <v>107</v>
      </c>
      <c r="C140" s="3">
        <f t="shared" si="232"/>
        <v>13</v>
      </c>
      <c r="D140" s="3">
        <f t="shared" si="249"/>
        <v>2</v>
      </c>
      <c r="E140" t="str">
        <f t="shared" si="233"/>
        <v>dig_IO&lt;107&gt;</v>
      </c>
      <c r="H140" s="3">
        <f t="shared" si="244"/>
        <v>0</v>
      </c>
      <c r="I140" s="3">
        <f t="shared" si="250"/>
        <v>11</v>
      </c>
      <c r="K140" t="s">
        <v>180</v>
      </c>
      <c r="N140" t="str">
        <f t="shared" si="245"/>
        <v/>
      </c>
      <c r="P140" s="15">
        <v>1</v>
      </c>
      <c r="Q140" s="31">
        <v>0</v>
      </c>
      <c r="R140" s="31">
        <f t="shared" si="238"/>
        <v>37</v>
      </c>
      <c r="S140" s="31">
        <f t="shared" si="246"/>
        <v>0</v>
      </c>
      <c r="T140" s="31">
        <f t="shared" si="251"/>
        <v>-1</v>
      </c>
      <c r="U140" s="32" t="str">
        <f>CONCATENATE("Cmd_",R140,"_Off")</f>
        <v>Cmd_37_Off</v>
      </c>
      <c r="V140" s="32"/>
      <c r="W140" s="32"/>
      <c r="X140" s="32"/>
      <c r="Y140" s="32" t="str">
        <f t="shared" si="247"/>
        <v/>
      </c>
      <c r="Z140" s="56"/>
      <c r="AA140" s="15">
        <v>1</v>
      </c>
      <c r="AB140" s="64">
        <v>1</v>
      </c>
      <c r="AC140" s="31">
        <f t="shared" si="252"/>
        <v>3</v>
      </c>
      <c r="AD140" s="31">
        <f t="shared" si="200"/>
        <v>0</v>
      </c>
      <c r="AE140" s="31">
        <f t="shared" si="201"/>
        <v>-1</v>
      </c>
      <c r="AF140" s="32" t="str">
        <f t="shared" si="248"/>
        <v>Cmd3_DS</v>
      </c>
      <c r="AG140" s="32"/>
      <c r="AH140" s="32"/>
      <c r="AI140" s="6" t="s">
        <v>1143</v>
      </c>
      <c r="AJ140" s="32" t="str">
        <f t="shared" si="237"/>
        <v/>
      </c>
      <c r="AK140" s="56"/>
      <c r="AL140" s="3">
        <v>0</v>
      </c>
      <c r="AM140" s="3" t="s">
        <v>958</v>
      </c>
      <c r="AR140" t="s">
        <v>322</v>
      </c>
      <c r="AV140" s="15"/>
      <c r="AW140" s="64"/>
      <c r="AX140" s="31"/>
      <c r="AY140" s="31"/>
      <c r="AZ140" s="31"/>
      <c r="BA140" s="32"/>
      <c r="BB140" s="32"/>
      <c r="BC140" s="32"/>
      <c r="BD140" s="6"/>
      <c r="BE140" s="32"/>
      <c r="BF140" s="56"/>
    </row>
    <row r="141" spans="1:58">
      <c r="A141" s="3">
        <v>1</v>
      </c>
      <c r="B141" s="3">
        <v>108</v>
      </c>
      <c r="C141" s="3">
        <f t="shared" si="232"/>
        <v>13</v>
      </c>
      <c r="D141" s="3">
        <f t="shared" si="249"/>
        <v>2</v>
      </c>
      <c r="E141" t="str">
        <f t="shared" si="233"/>
        <v>dig_IO&lt;108&gt;</v>
      </c>
      <c r="H141" s="3">
        <f t="shared" si="244"/>
        <v>0</v>
      </c>
      <c r="I141" s="3">
        <f t="shared" si="250"/>
        <v>11</v>
      </c>
      <c r="K141" t="s">
        <v>184</v>
      </c>
      <c r="N141" t="str">
        <f t="shared" si="245"/>
        <v/>
      </c>
      <c r="P141" s="15">
        <v>1</v>
      </c>
      <c r="Q141" s="31">
        <v>0</v>
      </c>
      <c r="R141" s="32"/>
      <c r="S141" s="31">
        <f>IF(AND(ISBLANK(U141), ISBLANK(V141)),1,0)</f>
        <v>0</v>
      </c>
      <c r="T141" s="31">
        <f t="shared" si="251"/>
        <v>-1</v>
      </c>
      <c r="U141" s="32"/>
      <c r="V141" s="32" t="s">
        <v>236</v>
      </c>
      <c r="W141" s="32"/>
      <c r="X141" s="32"/>
      <c r="Y141" s="32" t="str">
        <f t="shared" si="247"/>
        <v/>
      </c>
      <c r="Z141" s="56"/>
      <c r="AA141" s="15">
        <v>1</v>
      </c>
      <c r="AB141" s="64">
        <v>1</v>
      </c>
      <c r="AC141" s="31">
        <f t="shared" si="252"/>
        <v>4</v>
      </c>
      <c r="AD141" s="31">
        <f t="shared" si="200"/>
        <v>0</v>
      </c>
      <c r="AE141" s="31">
        <f t="shared" si="201"/>
        <v>-1</v>
      </c>
      <c r="AF141" s="32" t="str">
        <f t="shared" si="248"/>
        <v>Cmd4_DS</v>
      </c>
      <c r="AG141" s="32"/>
      <c r="AH141" s="32"/>
      <c r="AI141" s="6" t="s">
        <v>1144</v>
      </c>
      <c r="AJ141" s="32" t="str">
        <f t="shared" si="237"/>
        <v/>
      </c>
      <c r="AK141" s="56"/>
      <c r="AL141" s="3">
        <v>0</v>
      </c>
      <c r="AM141" s="3" t="s">
        <v>958</v>
      </c>
      <c r="AR141" t="s">
        <v>324</v>
      </c>
      <c r="AV141" s="15"/>
      <c r="AW141" s="64"/>
      <c r="AX141" s="31"/>
      <c r="AY141" s="31"/>
      <c r="AZ141" s="31"/>
      <c r="BA141" s="32"/>
      <c r="BB141" s="32"/>
      <c r="BC141" s="32"/>
      <c r="BD141" s="6"/>
      <c r="BE141" s="32"/>
      <c r="BF141" s="56"/>
    </row>
    <row r="142" spans="1:58">
      <c r="A142" s="3">
        <v>1</v>
      </c>
      <c r="B142" s="3">
        <v>109</v>
      </c>
      <c r="C142" s="3">
        <f t="shared" si="232"/>
        <v>13</v>
      </c>
      <c r="D142" s="3">
        <f t="shared" si="249"/>
        <v>2</v>
      </c>
      <c r="E142" t="str">
        <f t="shared" si="233"/>
        <v>dig_IO&lt;109&gt;</v>
      </c>
      <c r="H142" s="3">
        <f t="shared" si="244"/>
        <v>0</v>
      </c>
      <c r="I142" s="3">
        <f t="shared" si="250"/>
        <v>11</v>
      </c>
      <c r="K142" t="s">
        <v>186</v>
      </c>
      <c r="N142" t="str">
        <f t="shared" si="245"/>
        <v/>
      </c>
      <c r="P142" s="15">
        <v>1</v>
      </c>
      <c r="Q142" s="31">
        <v>0</v>
      </c>
      <c r="R142" s="32"/>
      <c r="S142" s="31">
        <f t="shared" ref="S142:S144" si="253">IF(AND(ISBLANK(U142), ISBLANK(V142)),1,0)</f>
        <v>0</v>
      </c>
      <c r="T142" s="31">
        <f t="shared" si="251"/>
        <v>-1</v>
      </c>
      <c r="U142" s="32"/>
      <c r="V142" s="32" t="s">
        <v>238</v>
      </c>
      <c r="W142" s="32"/>
      <c r="X142" s="32"/>
      <c r="Y142" s="32" t="str">
        <f t="shared" si="247"/>
        <v/>
      </c>
      <c r="Z142" s="56"/>
      <c r="AA142" s="15">
        <v>1</v>
      </c>
      <c r="AB142" s="64">
        <v>1</v>
      </c>
      <c r="AC142" s="31">
        <f t="shared" si="252"/>
        <v>5</v>
      </c>
      <c r="AD142" s="31">
        <f t="shared" si="200"/>
        <v>0</v>
      </c>
      <c r="AE142" s="31">
        <f t="shared" si="201"/>
        <v>-1</v>
      </c>
      <c r="AF142" s="32" t="str">
        <f t="shared" si="248"/>
        <v>Cmd5_DS</v>
      </c>
      <c r="AG142" s="32"/>
      <c r="AH142" s="32"/>
      <c r="AI142" s="6" t="s">
        <v>1145</v>
      </c>
      <c r="AJ142" s="32" t="str">
        <f t="shared" si="237"/>
        <v/>
      </c>
      <c r="AK142" s="56"/>
      <c r="AL142" s="3">
        <v>0</v>
      </c>
      <c r="AM142" s="3" t="s">
        <v>958</v>
      </c>
      <c r="AR142" t="s">
        <v>326</v>
      </c>
      <c r="AV142" s="15"/>
      <c r="AW142" s="64"/>
      <c r="AX142" s="31"/>
      <c r="AY142" s="31"/>
      <c r="AZ142" s="31"/>
      <c r="BA142" s="32"/>
      <c r="BB142" s="32"/>
      <c r="BC142" s="32"/>
      <c r="BD142" s="6"/>
      <c r="BE142" s="32"/>
      <c r="BF142" s="56"/>
    </row>
    <row r="143" spans="1:58">
      <c r="A143" s="3">
        <v>1</v>
      </c>
      <c r="B143" s="3">
        <v>110</v>
      </c>
      <c r="C143" s="3">
        <f t="shared" si="232"/>
        <v>13</v>
      </c>
      <c r="D143" s="3">
        <f t="shared" si="249"/>
        <v>2</v>
      </c>
      <c r="E143" t="str">
        <f t="shared" si="233"/>
        <v>dig_IO&lt;110&gt;</v>
      </c>
      <c r="H143" s="3">
        <f t="shared" si="244"/>
        <v>0</v>
      </c>
      <c r="I143" s="3">
        <f t="shared" si="250"/>
        <v>11</v>
      </c>
      <c r="K143" t="s">
        <v>188</v>
      </c>
      <c r="N143" t="str">
        <f t="shared" si="245"/>
        <v/>
      </c>
      <c r="P143" s="15">
        <v>1</v>
      </c>
      <c r="Q143" s="31">
        <v>0</v>
      </c>
      <c r="R143" s="32"/>
      <c r="S143" s="31">
        <f t="shared" si="253"/>
        <v>0</v>
      </c>
      <c r="T143" s="31">
        <f t="shared" si="251"/>
        <v>-1</v>
      </c>
      <c r="U143" s="32"/>
      <c r="V143" s="32" t="s">
        <v>240</v>
      </c>
      <c r="W143" s="32"/>
      <c r="X143" s="32"/>
      <c r="Y143" s="32" t="str">
        <f t="shared" si="247"/>
        <v/>
      </c>
      <c r="Z143" s="56"/>
      <c r="AA143" s="15">
        <v>1</v>
      </c>
      <c r="AB143" s="64">
        <v>1</v>
      </c>
      <c r="AC143" s="31">
        <f t="shared" si="252"/>
        <v>6</v>
      </c>
      <c r="AD143" s="31">
        <f t="shared" si="200"/>
        <v>0</v>
      </c>
      <c r="AE143" s="31">
        <f t="shared" si="201"/>
        <v>-1</v>
      </c>
      <c r="AF143" s="32" t="str">
        <f t="shared" si="248"/>
        <v>Cmd6_DS</v>
      </c>
      <c r="AG143" s="32"/>
      <c r="AH143" s="32"/>
      <c r="AI143" s="6" t="s">
        <v>1146</v>
      </c>
      <c r="AJ143" s="32" t="str">
        <f t="shared" si="237"/>
        <v/>
      </c>
      <c r="AK143" s="56"/>
      <c r="AL143" s="3">
        <v>0</v>
      </c>
      <c r="AM143" s="3" t="s">
        <v>958</v>
      </c>
      <c r="AR143" t="s">
        <v>328</v>
      </c>
      <c r="AV143" s="15"/>
      <c r="AW143" s="64"/>
      <c r="AX143" s="31"/>
      <c r="AY143" s="31"/>
      <c r="AZ143" s="31"/>
      <c r="BA143" s="32"/>
      <c r="BB143" s="32"/>
      <c r="BC143" s="32"/>
      <c r="BD143" s="6"/>
      <c r="BE143" s="32"/>
      <c r="BF143" s="56"/>
    </row>
    <row r="144" spans="1:58">
      <c r="A144" s="3">
        <v>1</v>
      </c>
      <c r="B144" s="3">
        <v>111</v>
      </c>
      <c r="C144" s="3">
        <f t="shared" si="232"/>
        <v>13</v>
      </c>
      <c r="D144" s="3">
        <f t="shared" si="249"/>
        <v>2</v>
      </c>
      <c r="E144" t="str">
        <f t="shared" si="233"/>
        <v>dig_IO&lt;111&gt;</v>
      </c>
      <c r="H144" s="3">
        <f t="shared" si="244"/>
        <v>0</v>
      </c>
      <c r="I144" s="3">
        <f t="shared" si="250"/>
        <v>11</v>
      </c>
      <c r="K144" t="s">
        <v>190</v>
      </c>
      <c r="N144" t="str">
        <f t="shared" si="245"/>
        <v/>
      </c>
      <c r="P144" s="15">
        <v>1</v>
      </c>
      <c r="Q144" s="31">
        <v>0</v>
      </c>
      <c r="R144" s="32"/>
      <c r="S144" s="31">
        <f t="shared" si="253"/>
        <v>0</v>
      </c>
      <c r="T144" s="31">
        <f t="shared" si="251"/>
        <v>-1</v>
      </c>
      <c r="U144" s="32"/>
      <c r="V144" s="32" t="s">
        <v>242</v>
      </c>
      <c r="W144" s="32"/>
      <c r="X144" s="32"/>
      <c r="Y144" s="32" t="str">
        <f t="shared" si="247"/>
        <v/>
      </c>
      <c r="Z144" s="56"/>
      <c r="AA144" s="15">
        <v>1</v>
      </c>
      <c r="AB144" s="64">
        <v>1</v>
      </c>
      <c r="AC144" s="31">
        <f t="shared" si="252"/>
        <v>7</v>
      </c>
      <c r="AD144" s="31">
        <f t="shared" si="200"/>
        <v>0</v>
      </c>
      <c r="AE144" s="31">
        <f t="shared" si="201"/>
        <v>-1</v>
      </c>
      <c r="AF144" s="32" t="str">
        <f t="shared" si="248"/>
        <v>Cmd7_DS</v>
      </c>
      <c r="AG144" s="32"/>
      <c r="AH144" s="32"/>
      <c r="AI144" s="6" t="s">
        <v>1272</v>
      </c>
      <c r="AJ144" s="32" t="str">
        <f t="shared" si="237"/>
        <v/>
      </c>
      <c r="AK144" s="56"/>
      <c r="AL144" s="3">
        <v>0</v>
      </c>
      <c r="AM144" s="3" t="s">
        <v>958</v>
      </c>
      <c r="AR144" t="s">
        <v>330</v>
      </c>
      <c r="AV144" s="15"/>
      <c r="AW144" s="64"/>
      <c r="AX144" s="31"/>
      <c r="AY144" s="31"/>
      <c r="AZ144" s="31"/>
      <c r="BA144" s="32"/>
      <c r="BB144" s="32"/>
      <c r="BC144" s="32"/>
      <c r="BD144" s="6"/>
      <c r="BE144" s="32"/>
      <c r="BF144" s="56"/>
    </row>
    <row r="145" spans="1:58">
      <c r="A145" s="3">
        <v>1</v>
      </c>
      <c r="B145" s="3">
        <v>112</v>
      </c>
      <c r="C145" s="3">
        <f t="shared" si="232"/>
        <v>14</v>
      </c>
      <c r="D145" s="3">
        <f t="shared" si="249"/>
        <v>2</v>
      </c>
      <c r="E145" t="str">
        <f t="shared" si="233"/>
        <v>dig_IO&lt;112&gt;</v>
      </c>
      <c r="H145" s="3">
        <f t="shared" si="244"/>
        <v>0</v>
      </c>
      <c r="I145" s="3">
        <f t="shared" si="250"/>
        <v>11</v>
      </c>
      <c r="K145" t="s">
        <v>244</v>
      </c>
      <c r="N145" t="str">
        <f t="shared" si="245"/>
        <v/>
      </c>
      <c r="P145" s="15">
        <v>1</v>
      </c>
      <c r="Q145" s="31">
        <v>1</v>
      </c>
      <c r="R145" s="31">
        <f>$B145-80</f>
        <v>32</v>
      </c>
      <c r="S145" s="31">
        <f t="shared" si="246"/>
        <v>0</v>
      </c>
      <c r="T145" s="31">
        <f t="shared" si="251"/>
        <v>-1</v>
      </c>
      <c r="U145" s="32" t="str">
        <f t="shared" ref="U145:U150" si="254">CONCATENATE("Cmd",R145,"_DS")</f>
        <v>Cmd32_DS</v>
      </c>
      <c r="V145" s="32"/>
      <c r="W145" s="32"/>
      <c r="X145" s="32"/>
      <c r="Y145" s="32" t="str">
        <f t="shared" si="247"/>
        <v/>
      </c>
      <c r="Z145" s="56" t="s">
        <v>1021</v>
      </c>
      <c r="AA145" s="15">
        <v>1</v>
      </c>
      <c r="AB145" s="64">
        <v>1</v>
      </c>
      <c r="AC145" s="31">
        <f t="shared" si="252"/>
        <v>8</v>
      </c>
      <c r="AD145" s="31">
        <f t="shared" si="200"/>
        <v>0</v>
      </c>
      <c r="AE145" s="31">
        <f t="shared" si="201"/>
        <v>-1</v>
      </c>
      <c r="AF145" s="32" t="str">
        <f t="shared" si="248"/>
        <v>Cmd8_DS</v>
      </c>
      <c r="AG145" s="32"/>
      <c r="AH145" s="32"/>
      <c r="AI145" s="6" t="s">
        <v>1273</v>
      </c>
      <c r="AJ145" s="32" t="str">
        <f t="shared" si="237"/>
        <v/>
      </c>
      <c r="AK145" s="56"/>
      <c r="AL145" s="3">
        <v>0</v>
      </c>
      <c r="AM145" s="3" t="s">
        <v>958</v>
      </c>
      <c r="AR145" t="s">
        <v>332</v>
      </c>
      <c r="AV145" s="15"/>
      <c r="AW145" s="64"/>
      <c r="AX145" s="31"/>
      <c r="AY145" s="31"/>
      <c r="AZ145" s="31"/>
      <c r="BA145" s="32"/>
      <c r="BB145" s="32"/>
      <c r="BC145" s="32"/>
      <c r="BD145" s="6"/>
      <c r="BE145" s="32"/>
      <c r="BF145" s="56"/>
    </row>
    <row r="146" spans="1:58">
      <c r="A146" s="3">
        <v>1</v>
      </c>
      <c r="B146" s="3">
        <v>113</v>
      </c>
      <c r="C146" s="3">
        <f t="shared" si="232"/>
        <v>14</v>
      </c>
      <c r="D146" s="3">
        <f t="shared" si="249"/>
        <v>2</v>
      </c>
      <c r="E146" t="str">
        <f t="shared" si="233"/>
        <v>dig_IO&lt;113&gt;</v>
      </c>
      <c r="H146" s="3">
        <f t="shared" si="244"/>
        <v>0</v>
      </c>
      <c r="I146" s="3">
        <f t="shared" si="250"/>
        <v>11</v>
      </c>
      <c r="K146" t="s">
        <v>246</v>
      </c>
      <c r="N146" t="str">
        <f t="shared" si="245"/>
        <v/>
      </c>
      <c r="P146" s="15">
        <v>1</v>
      </c>
      <c r="Q146" s="31">
        <v>1</v>
      </c>
      <c r="R146" s="31">
        <f t="shared" ref="R146:R149" si="255">$B146-80</f>
        <v>33</v>
      </c>
      <c r="S146" s="31">
        <f t="shared" si="246"/>
        <v>0</v>
      </c>
      <c r="T146" s="31">
        <f t="shared" si="251"/>
        <v>-1</v>
      </c>
      <c r="U146" s="32" t="str">
        <f t="shared" si="254"/>
        <v>Cmd33_DS</v>
      </c>
      <c r="V146" s="32"/>
      <c r="W146" s="32"/>
      <c r="X146" s="32"/>
      <c r="Y146" s="32" t="str">
        <f t="shared" si="247"/>
        <v/>
      </c>
      <c r="Z146" s="56" t="s">
        <v>1022</v>
      </c>
      <c r="AA146" s="15">
        <v>1</v>
      </c>
      <c r="AB146" s="64">
        <v>1</v>
      </c>
      <c r="AC146" s="31">
        <f t="shared" si="252"/>
        <v>9</v>
      </c>
      <c r="AD146" s="31">
        <f t="shared" si="200"/>
        <v>0</v>
      </c>
      <c r="AE146" s="31">
        <f t="shared" si="201"/>
        <v>-1</v>
      </c>
      <c r="AF146" s="32" t="str">
        <f t="shared" si="248"/>
        <v>Cmd9_DS</v>
      </c>
      <c r="AG146" s="32"/>
      <c r="AH146" s="32"/>
      <c r="AI146" t="s">
        <v>1148</v>
      </c>
      <c r="AJ146" s="32" t="str">
        <f t="shared" si="237"/>
        <v/>
      </c>
      <c r="AK146" s="56"/>
      <c r="AL146" s="3">
        <v>0</v>
      </c>
      <c r="AM146" s="3" t="s">
        <v>958</v>
      </c>
      <c r="AR146" t="s">
        <v>334</v>
      </c>
      <c r="AV146" s="15"/>
      <c r="AW146" s="64"/>
      <c r="AX146" s="31"/>
      <c r="AY146" s="31"/>
      <c r="AZ146" s="31"/>
      <c r="BA146" s="32"/>
      <c r="BB146" s="32"/>
      <c r="BC146" s="32"/>
      <c r="BE146" s="32"/>
      <c r="BF146" s="56"/>
    </row>
    <row r="147" spans="1:58">
      <c r="A147" s="3">
        <v>1</v>
      </c>
      <c r="B147" s="3">
        <v>114</v>
      </c>
      <c r="C147" s="3">
        <f t="shared" si="232"/>
        <v>14</v>
      </c>
      <c r="D147" s="3">
        <f t="shared" si="249"/>
        <v>2</v>
      </c>
      <c r="E147" t="str">
        <f t="shared" si="233"/>
        <v>dig_IO&lt;114&gt;</v>
      </c>
      <c r="H147" s="3">
        <f t="shared" si="244"/>
        <v>0</v>
      </c>
      <c r="I147" s="3">
        <f t="shared" si="250"/>
        <v>11</v>
      </c>
      <c r="K147" t="s">
        <v>250</v>
      </c>
      <c r="N147" t="str">
        <f t="shared" si="245"/>
        <v/>
      </c>
      <c r="P147" s="15">
        <v>1</v>
      </c>
      <c r="Q147" s="31">
        <v>1</v>
      </c>
      <c r="R147" s="31">
        <f t="shared" si="255"/>
        <v>34</v>
      </c>
      <c r="S147" s="31">
        <f t="shared" si="246"/>
        <v>0</v>
      </c>
      <c r="T147" s="31">
        <f t="shared" si="251"/>
        <v>-1</v>
      </c>
      <c r="U147" s="32" t="str">
        <f t="shared" si="254"/>
        <v>Cmd34_DS</v>
      </c>
      <c r="V147" s="32"/>
      <c r="W147" s="32"/>
      <c r="X147" s="32"/>
      <c r="Y147" s="32" t="str">
        <f t="shared" si="247"/>
        <v/>
      </c>
      <c r="Z147" s="56" t="s">
        <v>1023</v>
      </c>
      <c r="AA147" s="15">
        <v>1</v>
      </c>
      <c r="AB147" s="64">
        <v>1</v>
      </c>
      <c r="AC147" s="31">
        <f t="shared" si="252"/>
        <v>10</v>
      </c>
      <c r="AD147" s="31">
        <f t="shared" si="200"/>
        <v>0</v>
      </c>
      <c r="AE147" s="31">
        <f t="shared" si="201"/>
        <v>-1</v>
      </c>
      <c r="AF147" s="32" t="str">
        <f t="shared" si="248"/>
        <v>Cmd10_DS</v>
      </c>
      <c r="AG147" s="32"/>
      <c r="AH147" s="32"/>
      <c r="AI147" t="s">
        <v>1284</v>
      </c>
      <c r="AJ147" s="32" t="str">
        <f t="shared" si="237"/>
        <v/>
      </c>
      <c r="AK147" s="56"/>
      <c r="AL147" s="3">
        <v>0</v>
      </c>
      <c r="AM147" s="3" t="s">
        <v>958</v>
      </c>
      <c r="AR147" t="s">
        <v>338</v>
      </c>
      <c r="AV147" s="15"/>
      <c r="AW147" s="64"/>
      <c r="AX147" s="31"/>
      <c r="AY147" s="31"/>
      <c r="AZ147" s="31"/>
      <c r="BA147" s="32"/>
      <c r="BB147" s="32"/>
      <c r="BC147" s="32"/>
      <c r="BE147" s="32"/>
      <c r="BF147" s="56"/>
    </row>
    <row r="148" spans="1:58">
      <c r="A148" s="3">
        <v>1</v>
      </c>
      <c r="B148" s="3">
        <v>115</v>
      </c>
      <c r="C148" s="3">
        <f t="shared" si="232"/>
        <v>14</v>
      </c>
      <c r="D148" s="3">
        <f t="shared" si="249"/>
        <v>2</v>
      </c>
      <c r="E148" t="str">
        <f t="shared" si="233"/>
        <v>dig_IO&lt;115&gt;</v>
      </c>
      <c r="H148" s="3">
        <f t="shared" si="244"/>
        <v>0</v>
      </c>
      <c r="I148" s="3">
        <f t="shared" si="250"/>
        <v>11</v>
      </c>
      <c r="K148" t="s">
        <v>252</v>
      </c>
      <c r="N148" t="str">
        <f t="shared" si="245"/>
        <v/>
      </c>
      <c r="P148" s="15">
        <v>1</v>
      </c>
      <c r="Q148" s="31">
        <v>1</v>
      </c>
      <c r="R148" s="31">
        <f t="shared" si="255"/>
        <v>35</v>
      </c>
      <c r="S148" s="31">
        <f t="shared" si="246"/>
        <v>0</v>
      </c>
      <c r="T148" s="31">
        <f t="shared" si="251"/>
        <v>-1</v>
      </c>
      <c r="U148" s="32" t="str">
        <f t="shared" si="254"/>
        <v>Cmd35_DS</v>
      </c>
      <c r="V148" s="32"/>
      <c r="W148" s="32"/>
      <c r="X148" s="32"/>
      <c r="Y148" s="32" t="str">
        <f t="shared" si="247"/>
        <v/>
      </c>
      <c r="Z148" s="56" t="s">
        <v>1024</v>
      </c>
      <c r="AA148" s="15">
        <v>1</v>
      </c>
      <c r="AB148" s="64">
        <v>1</v>
      </c>
      <c r="AC148" s="31">
        <f t="shared" si="252"/>
        <v>11</v>
      </c>
      <c r="AD148" s="31">
        <f t="shared" si="200"/>
        <v>0</v>
      </c>
      <c r="AE148" s="31">
        <f t="shared" si="201"/>
        <v>-1</v>
      </c>
      <c r="AF148" s="32" t="str">
        <f t="shared" si="248"/>
        <v>Cmd11_DS</v>
      </c>
      <c r="AG148" s="32"/>
      <c r="AH148" s="32"/>
      <c r="AI148" t="s">
        <v>1149</v>
      </c>
      <c r="AJ148" s="32" t="str">
        <f t="shared" si="237"/>
        <v/>
      </c>
      <c r="AK148" s="56"/>
      <c r="AL148" s="3">
        <v>0</v>
      </c>
      <c r="AM148" s="3" t="s">
        <v>958</v>
      </c>
      <c r="AR148" t="s">
        <v>340</v>
      </c>
      <c r="AV148" s="15"/>
      <c r="AW148" s="64"/>
      <c r="AX148" s="31"/>
      <c r="AY148" s="31"/>
      <c r="AZ148" s="31"/>
      <c r="BA148" s="32"/>
      <c r="BB148" s="32"/>
      <c r="BC148" s="32"/>
      <c r="BE148" s="32"/>
      <c r="BF148" s="56"/>
    </row>
    <row r="149" spans="1:58">
      <c r="A149" s="3">
        <v>1</v>
      </c>
      <c r="B149" s="3">
        <v>116</v>
      </c>
      <c r="C149" s="3">
        <f t="shared" si="232"/>
        <v>14</v>
      </c>
      <c r="D149" s="3">
        <f t="shared" si="249"/>
        <v>2</v>
      </c>
      <c r="E149" t="str">
        <f t="shared" si="233"/>
        <v>dig_IO&lt;116&gt;</v>
      </c>
      <c r="H149" s="3">
        <f t="shared" si="244"/>
        <v>0</v>
      </c>
      <c r="I149" s="3">
        <f t="shared" si="250"/>
        <v>11</v>
      </c>
      <c r="K149" t="s">
        <v>254</v>
      </c>
      <c r="N149" t="str">
        <f t="shared" si="245"/>
        <v/>
      </c>
      <c r="P149" s="15">
        <v>1</v>
      </c>
      <c r="Q149" s="31">
        <v>1</v>
      </c>
      <c r="R149" s="31">
        <f t="shared" si="255"/>
        <v>36</v>
      </c>
      <c r="S149" s="31">
        <f t="shared" si="246"/>
        <v>0</v>
      </c>
      <c r="T149" s="31">
        <f t="shared" si="251"/>
        <v>-1</v>
      </c>
      <c r="U149" s="32" t="str">
        <f t="shared" si="254"/>
        <v>Cmd36_DS</v>
      </c>
      <c r="V149" s="32"/>
      <c r="W149" s="32"/>
      <c r="X149" s="32"/>
      <c r="Y149" s="32" t="str">
        <f t="shared" si="247"/>
        <v/>
      </c>
      <c r="Z149" s="56" t="s">
        <v>1025</v>
      </c>
      <c r="AA149" s="15">
        <v>1</v>
      </c>
      <c r="AB149" s="64">
        <v>1</v>
      </c>
      <c r="AC149" s="31">
        <f t="shared" si="252"/>
        <v>12</v>
      </c>
      <c r="AD149" s="31">
        <f t="shared" si="200"/>
        <v>0</v>
      </c>
      <c r="AE149" s="31">
        <f t="shared" si="201"/>
        <v>-1</v>
      </c>
      <c r="AF149" s="32" t="str">
        <f t="shared" si="248"/>
        <v>Cmd12_DS</v>
      </c>
      <c r="AG149" s="32"/>
      <c r="AH149" s="32"/>
      <c r="AI149" t="s">
        <v>1285</v>
      </c>
      <c r="AJ149" s="32" t="str">
        <f t="shared" si="237"/>
        <v/>
      </c>
      <c r="AK149" s="56"/>
      <c r="AL149" s="3">
        <v>0</v>
      </c>
      <c r="AM149" s="3" t="s">
        <v>958</v>
      </c>
      <c r="AR149" t="s">
        <v>342</v>
      </c>
      <c r="AV149" s="15"/>
      <c r="AW149" s="64"/>
      <c r="AX149" s="31"/>
      <c r="AY149" s="31"/>
      <c r="AZ149" s="31"/>
      <c r="BA149" s="32"/>
      <c r="BB149" s="32"/>
      <c r="BC149" s="32"/>
      <c r="BE149" s="32"/>
      <c r="BF149" s="56"/>
    </row>
    <row r="150" spans="1:58">
      <c r="A150" s="3">
        <v>1</v>
      </c>
      <c r="B150" s="3">
        <v>117</v>
      </c>
      <c r="C150" s="3">
        <f t="shared" si="232"/>
        <v>14</v>
      </c>
      <c r="D150" s="3">
        <f t="shared" si="249"/>
        <v>2</v>
      </c>
      <c r="E150" t="str">
        <f t="shared" si="233"/>
        <v>dig_IO&lt;117&gt;</v>
      </c>
      <c r="H150" s="3">
        <f t="shared" si="244"/>
        <v>0</v>
      </c>
      <c r="I150" s="3">
        <f t="shared" si="250"/>
        <v>11</v>
      </c>
      <c r="K150" t="s">
        <v>256</v>
      </c>
      <c r="N150" t="str">
        <f t="shared" si="245"/>
        <v/>
      </c>
      <c r="P150" s="15">
        <v>1</v>
      </c>
      <c r="Q150" s="31">
        <v>1</v>
      </c>
      <c r="R150" s="31">
        <v>37</v>
      </c>
      <c r="S150" s="31">
        <f t="shared" si="246"/>
        <v>0</v>
      </c>
      <c r="T150" s="31">
        <f t="shared" si="251"/>
        <v>-1</v>
      </c>
      <c r="U150" s="32" t="str">
        <f t="shared" si="254"/>
        <v>Cmd37_DS</v>
      </c>
      <c r="V150" s="32"/>
      <c r="W150" s="32"/>
      <c r="X150" s="32"/>
      <c r="Y150" s="32" t="str">
        <f t="shared" si="247"/>
        <v/>
      </c>
      <c r="Z150" s="56" t="s">
        <v>1026</v>
      </c>
      <c r="AA150" s="15">
        <v>1</v>
      </c>
      <c r="AB150" s="64">
        <v>1</v>
      </c>
      <c r="AC150" s="31">
        <f t="shared" si="252"/>
        <v>13</v>
      </c>
      <c r="AD150" s="31">
        <f t="shared" si="200"/>
        <v>0</v>
      </c>
      <c r="AE150" s="31">
        <f t="shared" si="201"/>
        <v>-1</v>
      </c>
      <c r="AF150" s="32" t="str">
        <f t="shared" si="248"/>
        <v>Cmd13_DS</v>
      </c>
      <c r="AG150" s="32"/>
      <c r="AH150" s="32"/>
      <c r="AI150" t="s">
        <v>1150</v>
      </c>
      <c r="AJ150" s="32" t="str">
        <f t="shared" si="237"/>
        <v/>
      </c>
      <c r="AK150" s="56"/>
      <c r="AL150" s="3">
        <v>0</v>
      </c>
      <c r="AM150" s="3" t="s">
        <v>958</v>
      </c>
      <c r="AR150" t="s">
        <v>344</v>
      </c>
      <c r="AV150" s="15"/>
      <c r="AW150" s="64"/>
      <c r="AX150" s="31"/>
      <c r="AY150" s="31"/>
      <c r="AZ150" s="31"/>
      <c r="BA150" s="32"/>
      <c r="BB150" s="32"/>
      <c r="BC150" s="32"/>
      <c r="BE150" s="32"/>
      <c r="BF150" s="56"/>
    </row>
    <row r="151" spans="1:58">
      <c r="A151" s="3">
        <v>1</v>
      </c>
      <c r="B151" s="3">
        <v>118</v>
      </c>
      <c r="C151" s="3">
        <f t="shared" si="232"/>
        <v>14</v>
      </c>
      <c r="D151" s="3">
        <f t="shared" si="249"/>
        <v>2</v>
      </c>
      <c r="E151" t="str">
        <f t="shared" si="233"/>
        <v>dig_IO&lt;118&gt;</v>
      </c>
      <c r="H151" s="3">
        <f t="shared" si="244"/>
        <v>0</v>
      </c>
      <c r="I151" s="3">
        <f t="shared" si="250"/>
        <v>11</v>
      </c>
      <c r="K151" t="s">
        <v>258</v>
      </c>
      <c r="N151" t="str">
        <f t="shared" si="245"/>
        <v/>
      </c>
      <c r="P151" s="15">
        <v>1</v>
      </c>
      <c r="Q151" s="31">
        <v>1</v>
      </c>
      <c r="R151" s="32"/>
      <c r="S151" s="31">
        <f t="shared" si="246"/>
        <v>1</v>
      </c>
      <c r="T151" s="31">
        <f t="shared" si="251"/>
        <v>0</v>
      </c>
      <c r="U151" s="32"/>
      <c r="V151" s="32"/>
      <c r="W151" s="32"/>
      <c r="X151" s="32"/>
      <c r="Y151" s="32" t="str">
        <f t="shared" si="247"/>
        <v>dig_io_nc(0)</v>
      </c>
      <c r="Z151" s="56" t="s">
        <v>1027</v>
      </c>
      <c r="AA151" s="15">
        <v>1</v>
      </c>
      <c r="AB151" s="64">
        <v>1</v>
      </c>
      <c r="AC151" s="31">
        <f t="shared" si="252"/>
        <v>14</v>
      </c>
      <c r="AD151" s="31">
        <f t="shared" si="200"/>
        <v>0</v>
      </c>
      <c r="AE151" s="31">
        <f t="shared" si="201"/>
        <v>-1</v>
      </c>
      <c r="AF151" s="32" t="str">
        <f t="shared" si="248"/>
        <v>Cmd14_DS</v>
      </c>
      <c r="AG151" s="32"/>
      <c r="AH151" s="32"/>
      <c r="AI151" t="s">
        <v>1151</v>
      </c>
      <c r="AJ151" s="32" t="str">
        <f t="shared" si="237"/>
        <v/>
      </c>
      <c r="AK151" s="56"/>
      <c r="AL151" s="3">
        <v>0</v>
      </c>
      <c r="AM151" s="3" t="s">
        <v>958</v>
      </c>
      <c r="AR151" t="s">
        <v>346</v>
      </c>
      <c r="AV151" s="15"/>
      <c r="AW151" s="64"/>
      <c r="AX151" s="31"/>
      <c r="AY151" s="31"/>
      <c r="AZ151" s="31"/>
      <c r="BA151" s="32"/>
      <c r="BB151" s="32"/>
      <c r="BC151" s="32"/>
      <c r="BE151" s="32"/>
      <c r="BF151" s="56"/>
    </row>
    <row r="152" spans="1:58">
      <c r="A152" s="3">
        <v>1</v>
      </c>
      <c r="B152" s="3">
        <v>119</v>
      </c>
      <c r="C152" s="3">
        <f t="shared" si="232"/>
        <v>14</v>
      </c>
      <c r="D152" s="3">
        <f t="shared" si="249"/>
        <v>2</v>
      </c>
      <c r="E152" t="str">
        <f t="shared" si="233"/>
        <v>dig_IO&lt;119&gt;</v>
      </c>
      <c r="H152" s="3">
        <f t="shared" si="244"/>
        <v>0</v>
      </c>
      <c r="I152" s="3">
        <f t="shared" si="250"/>
        <v>11</v>
      </c>
      <c r="K152" t="s">
        <v>260</v>
      </c>
      <c r="N152" t="str">
        <f t="shared" si="245"/>
        <v/>
      </c>
      <c r="P152" s="15">
        <v>1</v>
      </c>
      <c r="Q152" s="31">
        <v>1</v>
      </c>
      <c r="R152" s="32"/>
      <c r="S152" s="31">
        <f t="shared" si="246"/>
        <v>1</v>
      </c>
      <c r="T152" s="31">
        <f t="shared" si="251"/>
        <v>1</v>
      </c>
      <c r="U152" s="32"/>
      <c r="V152" s="32"/>
      <c r="W152" s="32"/>
      <c r="X152" s="32"/>
      <c r="Y152" s="32" t="str">
        <f t="shared" si="247"/>
        <v>dig_io_nc(1)</v>
      </c>
      <c r="Z152" s="56" t="s">
        <v>1028</v>
      </c>
      <c r="AA152" s="15">
        <v>1</v>
      </c>
      <c r="AB152" s="64">
        <v>1</v>
      </c>
      <c r="AC152" s="31">
        <f t="shared" si="252"/>
        <v>15</v>
      </c>
      <c r="AD152" s="31">
        <f t="shared" si="200"/>
        <v>0</v>
      </c>
      <c r="AE152" s="31">
        <f t="shared" si="201"/>
        <v>-1</v>
      </c>
      <c r="AF152" s="32" t="str">
        <f t="shared" si="248"/>
        <v>Cmd15_DS</v>
      </c>
      <c r="AG152" s="32"/>
      <c r="AH152" s="32"/>
      <c r="AI152" t="s">
        <v>1152</v>
      </c>
      <c r="AJ152" s="32" t="str">
        <f t="shared" si="237"/>
        <v/>
      </c>
      <c r="AK152" s="56"/>
      <c r="AL152" s="3">
        <v>0</v>
      </c>
      <c r="AM152" s="3" t="s">
        <v>958</v>
      </c>
      <c r="AR152" t="s">
        <v>348</v>
      </c>
      <c r="AV152" s="15"/>
      <c r="AW152" s="64"/>
      <c r="AX152" s="31"/>
      <c r="AY152" s="31"/>
      <c r="AZ152" s="31"/>
      <c r="BA152" s="32"/>
      <c r="BB152" s="32"/>
      <c r="BC152" s="32"/>
      <c r="BE152" s="32"/>
      <c r="BF152" s="56"/>
    </row>
    <row r="153" spans="1:58">
      <c r="A153" s="3">
        <v>1</v>
      </c>
      <c r="B153" s="3">
        <v>120</v>
      </c>
      <c r="C153" s="3">
        <f t="shared" si="232"/>
        <v>15</v>
      </c>
      <c r="D153" s="3">
        <f t="shared" si="249"/>
        <v>2</v>
      </c>
      <c r="E153" t="str">
        <f t="shared" si="233"/>
        <v>dig_IO&lt;120&gt;</v>
      </c>
      <c r="H153" s="3">
        <f t="shared" si="244"/>
        <v>0</v>
      </c>
      <c r="I153" s="3">
        <f t="shared" si="250"/>
        <v>11</v>
      </c>
      <c r="K153" t="s">
        <v>262</v>
      </c>
      <c r="N153" t="str">
        <f t="shared" si="245"/>
        <v/>
      </c>
      <c r="P153" s="15">
        <v>1</v>
      </c>
      <c r="Q153" s="31">
        <v>1</v>
      </c>
      <c r="R153" s="32"/>
      <c r="S153" s="31">
        <f t="shared" si="246"/>
        <v>0</v>
      </c>
      <c r="T153" s="31">
        <f t="shared" si="251"/>
        <v>1</v>
      </c>
      <c r="U153" s="32"/>
      <c r="V153" s="32" t="s">
        <v>262</v>
      </c>
      <c r="W153" s="32"/>
      <c r="X153" s="32"/>
      <c r="Y153" s="32" t="str">
        <f t="shared" si="247"/>
        <v/>
      </c>
      <c r="Z153" s="56"/>
      <c r="AA153" s="15">
        <v>1</v>
      </c>
      <c r="AB153" s="64">
        <v>1</v>
      </c>
      <c r="AC153" s="31">
        <f t="shared" ref="AC153:AC184" si="256">B145-96</f>
        <v>16</v>
      </c>
      <c r="AD153" s="31">
        <f t="shared" si="200"/>
        <v>0</v>
      </c>
      <c r="AE153" s="31">
        <f t="shared" si="201"/>
        <v>-1</v>
      </c>
      <c r="AF153" s="32" t="str">
        <f t="shared" ref="AF153:AF184" si="257">CONCATENATE("Cmd",AC153,"_DS")</f>
        <v>Cmd16_DS</v>
      </c>
      <c r="AG153" s="32"/>
      <c r="AH153" s="32"/>
      <c r="AI153" t="s">
        <v>1153</v>
      </c>
      <c r="AJ153" s="32" t="str">
        <f t="shared" si="237"/>
        <v/>
      </c>
      <c r="AK153" s="56"/>
      <c r="AL153" s="3">
        <v>0</v>
      </c>
      <c r="AM153" s="3" t="s">
        <v>958</v>
      </c>
      <c r="AR153" t="s">
        <v>350</v>
      </c>
      <c r="AV153" s="15"/>
      <c r="AW153" s="64"/>
      <c r="AX153" s="31"/>
      <c r="AY153" s="31"/>
      <c r="AZ153" s="31"/>
      <c r="BA153" s="32"/>
      <c r="BB153" s="32"/>
      <c r="BC153" s="32"/>
      <c r="BE153" s="32"/>
      <c r="BF153" s="56"/>
    </row>
    <row r="154" spans="1:58">
      <c r="A154" s="3">
        <v>1</v>
      </c>
      <c r="B154" s="3">
        <v>121</v>
      </c>
      <c r="C154" s="3">
        <f t="shared" si="232"/>
        <v>15</v>
      </c>
      <c r="D154" s="3">
        <f t="shared" si="249"/>
        <v>2</v>
      </c>
      <c r="E154" t="str">
        <f t="shared" si="233"/>
        <v>dig_IO&lt;121&gt;</v>
      </c>
      <c r="H154" s="3">
        <f t="shared" si="244"/>
        <v>0</v>
      </c>
      <c r="I154" s="3">
        <f t="shared" si="250"/>
        <v>11</v>
      </c>
      <c r="K154" t="s">
        <v>264</v>
      </c>
      <c r="N154" t="str">
        <f t="shared" si="245"/>
        <v/>
      </c>
      <c r="P154" s="15">
        <v>1</v>
      </c>
      <c r="Q154" s="31">
        <v>1</v>
      </c>
      <c r="R154" s="32"/>
      <c r="S154" s="31">
        <f t="shared" si="246"/>
        <v>0</v>
      </c>
      <c r="T154" s="31">
        <f t="shared" si="251"/>
        <v>1</v>
      </c>
      <c r="U154" s="32"/>
      <c r="V154" s="32" t="s">
        <v>264</v>
      </c>
      <c r="W154" s="32"/>
      <c r="X154" s="32"/>
      <c r="Y154" s="32" t="str">
        <f t="shared" si="247"/>
        <v/>
      </c>
      <c r="Z154" s="56"/>
      <c r="AA154" s="15">
        <v>1</v>
      </c>
      <c r="AB154" s="64">
        <v>1</v>
      </c>
      <c r="AC154" s="31">
        <f t="shared" si="256"/>
        <v>17</v>
      </c>
      <c r="AD154" s="31">
        <f t="shared" si="200"/>
        <v>0</v>
      </c>
      <c r="AE154" s="31">
        <f t="shared" si="201"/>
        <v>-1</v>
      </c>
      <c r="AF154" s="32" t="str">
        <f t="shared" si="257"/>
        <v>Cmd17_DS</v>
      </c>
      <c r="AG154" s="32"/>
      <c r="AH154" s="32"/>
      <c r="AI154" t="s">
        <v>1154</v>
      </c>
      <c r="AJ154" s="32" t="str">
        <f t="shared" si="237"/>
        <v/>
      </c>
      <c r="AK154" s="56"/>
      <c r="AL154" s="3">
        <v>0</v>
      </c>
      <c r="AM154" s="3" t="s">
        <v>958</v>
      </c>
      <c r="AR154" t="s">
        <v>352</v>
      </c>
      <c r="AV154" s="15"/>
      <c r="AW154" s="64"/>
      <c r="AX154" s="31"/>
      <c r="AY154" s="31"/>
      <c r="AZ154" s="31"/>
      <c r="BA154" s="32"/>
      <c r="BB154" s="32"/>
      <c r="BC154" s="32"/>
      <c r="BE154" s="32"/>
      <c r="BF154" s="56"/>
    </row>
    <row r="155" spans="1:58">
      <c r="A155" s="3">
        <v>1</v>
      </c>
      <c r="B155" s="3">
        <v>122</v>
      </c>
      <c r="C155" s="3">
        <f t="shared" si="232"/>
        <v>15</v>
      </c>
      <c r="D155" s="3">
        <f t="shared" si="249"/>
        <v>2</v>
      </c>
      <c r="E155" t="str">
        <f t="shared" si="233"/>
        <v>dig_IO&lt;122&gt;</v>
      </c>
      <c r="H155" s="3">
        <f t="shared" si="244"/>
        <v>0</v>
      </c>
      <c r="I155" s="3">
        <f t="shared" si="250"/>
        <v>11</v>
      </c>
      <c r="K155" t="s">
        <v>266</v>
      </c>
      <c r="N155" t="str">
        <f t="shared" si="245"/>
        <v/>
      </c>
      <c r="P155" s="15">
        <v>1</v>
      </c>
      <c r="Q155" s="31">
        <v>1</v>
      </c>
      <c r="R155" s="32"/>
      <c r="S155" s="31">
        <f t="shared" si="246"/>
        <v>0</v>
      </c>
      <c r="T155" s="31">
        <f t="shared" si="251"/>
        <v>1</v>
      </c>
      <c r="U155" s="32"/>
      <c r="V155" s="32" t="s">
        <v>266</v>
      </c>
      <c r="W155" s="32"/>
      <c r="X155" s="32"/>
      <c r="Y155" s="32" t="str">
        <f t="shared" si="247"/>
        <v/>
      </c>
      <c r="Z155" s="56"/>
      <c r="AA155" s="15">
        <v>1</v>
      </c>
      <c r="AB155" s="64">
        <v>1</v>
      </c>
      <c r="AC155" s="31">
        <f t="shared" si="256"/>
        <v>18</v>
      </c>
      <c r="AD155" s="31">
        <f t="shared" si="200"/>
        <v>0</v>
      </c>
      <c r="AE155" s="31">
        <f t="shared" si="201"/>
        <v>-1</v>
      </c>
      <c r="AF155" s="32" t="str">
        <f t="shared" si="257"/>
        <v>Cmd18_DS</v>
      </c>
      <c r="AG155" s="32"/>
      <c r="AH155" s="32"/>
      <c r="AI155" t="s">
        <v>1155</v>
      </c>
      <c r="AJ155" s="32" t="str">
        <f t="shared" si="237"/>
        <v/>
      </c>
      <c r="AK155" s="56"/>
      <c r="AL155" s="3">
        <v>0</v>
      </c>
      <c r="AM155" s="3" t="s">
        <v>958</v>
      </c>
      <c r="AR155" t="s">
        <v>354</v>
      </c>
      <c r="AV155" s="15"/>
      <c r="AW155" s="64"/>
      <c r="AX155" s="31"/>
      <c r="AY155" s="31"/>
      <c r="AZ155" s="31"/>
      <c r="BA155" s="32"/>
      <c r="BB155" s="32"/>
      <c r="BC155" s="32"/>
      <c r="BE155" s="32"/>
      <c r="BF155" s="56"/>
    </row>
    <row r="156" spans="1:58">
      <c r="A156" s="3">
        <v>1</v>
      </c>
      <c r="B156" s="3">
        <v>123</v>
      </c>
      <c r="C156" s="3">
        <f t="shared" si="232"/>
        <v>15</v>
      </c>
      <c r="D156" s="3">
        <f t="shared" si="249"/>
        <v>2</v>
      </c>
      <c r="E156" t="str">
        <f t="shared" si="233"/>
        <v>dig_IO&lt;123&gt;</v>
      </c>
      <c r="H156" s="3">
        <f t="shared" si="244"/>
        <v>0</v>
      </c>
      <c r="I156" s="3">
        <f t="shared" si="250"/>
        <v>11</v>
      </c>
      <c r="K156" t="s">
        <v>268</v>
      </c>
      <c r="N156" t="str">
        <f t="shared" si="245"/>
        <v/>
      </c>
      <c r="P156" s="15">
        <v>1</v>
      </c>
      <c r="Q156" s="31">
        <v>1</v>
      </c>
      <c r="R156" s="32"/>
      <c r="S156" s="31">
        <f t="shared" si="246"/>
        <v>0</v>
      </c>
      <c r="T156" s="31">
        <f t="shared" si="251"/>
        <v>1</v>
      </c>
      <c r="U156" s="32"/>
      <c r="V156" s="32" t="s">
        <v>268</v>
      </c>
      <c r="W156" s="32"/>
      <c r="X156" s="32"/>
      <c r="Y156" s="32" t="str">
        <f t="shared" si="247"/>
        <v/>
      </c>
      <c r="Z156" s="56"/>
      <c r="AA156" s="15">
        <v>1</v>
      </c>
      <c r="AB156" s="64">
        <v>1</v>
      </c>
      <c r="AC156" s="31">
        <f t="shared" si="256"/>
        <v>19</v>
      </c>
      <c r="AD156" s="31">
        <f t="shared" si="200"/>
        <v>0</v>
      </c>
      <c r="AE156" s="31">
        <f t="shared" si="201"/>
        <v>-1</v>
      </c>
      <c r="AF156" s="32" t="str">
        <f t="shared" si="257"/>
        <v>Cmd19_DS</v>
      </c>
      <c r="AG156" s="32"/>
      <c r="AH156" s="32"/>
      <c r="AI156" t="s">
        <v>1156</v>
      </c>
      <c r="AJ156" s="32" t="str">
        <f t="shared" si="237"/>
        <v/>
      </c>
      <c r="AK156" s="56"/>
      <c r="AL156" s="3">
        <v>0</v>
      </c>
      <c r="AM156" s="3" t="s">
        <v>958</v>
      </c>
      <c r="AR156" t="s">
        <v>356</v>
      </c>
      <c r="AV156" s="15"/>
      <c r="AW156" s="64"/>
      <c r="AX156" s="31"/>
      <c r="AY156" s="31"/>
      <c r="AZ156" s="31"/>
      <c r="BA156" s="32"/>
      <c r="BB156" s="32"/>
      <c r="BC156" s="32"/>
      <c r="BE156" s="32"/>
      <c r="BF156" s="56"/>
    </row>
    <row r="157" spans="1:58">
      <c r="A157" s="3">
        <v>1</v>
      </c>
      <c r="B157" s="3">
        <v>124</v>
      </c>
      <c r="C157" s="3">
        <f t="shared" si="232"/>
        <v>15</v>
      </c>
      <c r="D157" s="3">
        <f t="shared" si="249"/>
        <v>2</v>
      </c>
      <c r="E157" t="str">
        <f t="shared" si="233"/>
        <v>dig_IO&lt;124&gt;</v>
      </c>
      <c r="H157" s="3">
        <f t="shared" si="244"/>
        <v>0</v>
      </c>
      <c r="I157" s="3">
        <f t="shared" si="250"/>
        <v>11</v>
      </c>
      <c r="K157" t="s">
        <v>272</v>
      </c>
      <c r="L157" t="s">
        <v>655</v>
      </c>
      <c r="N157" t="str">
        <f t="shared" si="245"/>
        <v/>
      </c>
      <c r="P157" s="15">
        <v>1</v>
      </c>
      <c r="Q157" s="31">
        <v>1</v>
      </c>
      <c r="R157" s="32"/>
      <c r="S157" s="31">
        <f t="shared" si="246"/>
        <v>0</v>
      </c>
      <c r="T157" s="31">
        <f t="shared" si="251"/>
        <v>1</v>
      </c>
      <c r="U157" s="32"/>
      <c r="V157" s="32" t="s">
        <v>272</v>
      </c>
      <c r="W157" s="32" t="s">
        <v>655</v>
      </c>
      <c r="X157" s="32"/>
      <c r="Y157" s="32" t="str">
        <f t="shared" si="247"/>
        <v/>
      </c>
      <c r="Z157" s="56"/>
      <c r="AA157" s="15">
        <v>1</v>
      </c>
      <c r="AB157" s="64">
        <v>1</v>
      </c>
      <c r="AC157" s="31">
        <f t="shared" si="256"/>
        <v>20</v>
      </c>
      <c r="AD157" s="31">
        <f t="shared" si="200"/>
        <v>0</v>
      </c>
      <c r="AE157" s="31">
        <f t="shared" si="201"/>
        <v>-1</v>
      </c>
      <c r="AF157" s="32" t="str">
        <f t="shared" si="257"/>
        <v>Cmd20_DS</v>
      </c>
      <c r="AG157" s="32"/>
      <c r="AH157" s="32"/>
      <c r="AI157" t="s">
        <v>1157</v>
      </c>
      <c r="AJ157" s="32" t="str">
        <f t="shared" si="237"/>
        <v/>
      </c>
      <c r="AK157" s="56"/>
      <c r="AL157" s="3">
        <v>0</v>
      </c>
      <c r="AM157" s="3" t="s">
        <v>958</v>
      </c>
      <c r="AR157" t="s">
        <v>122</v>
      </c>
      <c r="AV157" s="15"/>
      <c r="AW157" s="64"/>
      <c r="AX157" s="31"/>
      <c r="AY157" s="31"/>
      <c r="AZ157" s="31"/>
      <c r="BA157" s="32"/>
      <c r="BB157" s="32"/>
      <c r="BC157" s="32"/>
      <c r="BE157" s="32"/>
      <c r="BF157" s="56"/>
    </row>
    <row r="158" spans="1:58">
      <c r="A158" s="3">
        <v>1</v>
      </c>
      <c r="B158" s="3">
        <v>125</v>
      </c>
      <c r="C158" s="3">
        <f t="shared" si="232"/>
        <v>15</v>
      </c>
      <c r="D158" s="3">
        <f t="shared" si="249"/>
        <v>2</v>
      </c>
      <c r="E158" t="str">
        <f t="shared" si="233"/>
        <v>dig_IO&lt;125&gt;</v>
      </c>
      <c r="H158" s="3">
        <f t="shared" si="244"/>
        <v>0</v>
      </c>
      <c r="I158" s="3">
        <f t="shared" si="250"/>
        <v>11</v>
      </c>
      <c r="K158" t="s">
        <v>274</v>
      </c>
      <c r="L158" t="s">
        <v>656</v>
      </c>
      <c r="N158" t="str">
        <f t="shared" si="245"/>
        <v/>
      </c>
      <c r="P158" s="15">
        <v>1</v>
      </c>
      <c r="Q158" s="31">
        <v>1</v>
      </c>
      <c r="R158" s="32"/>
      <c r="S158" s="31">
        <f t="shared" si="246"/>
        <v>0</v>
      </c>
      <c r="T158" s="31">
        <f t="shared" si="251"/>
        <v>1</v>
      </c>
      <c r="U158" s="32"/>
      <c r="V158" s="32" t="s">
        <v>274</v>
      </c>
      <c r="W158" s="32" t="s">
        <v>656</v>
      </c>
      <c r="X158" s="32"/>
      <c r="Y158" s="32" t="str">
        <f t="shared" si="247"/>
        <v/>
      </c>
      <c r="Z158" s="56"/>
      <c r="AA158" s="15">
        <v>1</v>
      </c>
      <c r="AB158" s="64">
        <v>1</v>
      </c>
      <c r="AC158" s="31">
        <f t="shared" si="256"/>
        <v>21</v>
      </c>
      <c r="AD158" s="31">
        <f t="shared" si="200"/>
        <v>0</v>
      </c>
      <c r="AE158" s="31">
        <f t="shared" si="201"/>
        <v>-1</v>
      </c>
      <c r="AF158" s="32" t="str">
        <f t="shared" si="257"/>
        <v>Cmd21_DS</v>
      </c>
      <c r="AG158" s="32"/>
      <c r="AH158" s="32"/>
      <c r="AI158" t="s">
        <v>1158</v>
      </c>
      <c r="AJ158" s="32" t="str">
        <f t="shared" si="237"/>
        <v/>
      </c>
      <c r="AK158" s="56"/>
      <c r="AL158" s="3">
        <v>0</v>
      </c>
      <c r="AM158" s="3" t="s">
        <v>958</v>
      </c>
      <c r="AR158" t="s">
        <v>124</v>
      </c>
      <c r="AV158" s="15"/>
      <c r="AW158" s="64"/>
      <c r="AX158" s="31"/>
      <c r="AY158" s="31"/>
      <c r="AZ158" s="31"/>
      <c r="BA158" s="32"/>
      <c r="BB158" s="32"/>
      <c r="BC158" s="32"/>
      <c r="BE158" s="32"/>
      <c r="BF158" s="56"/>
    </row>
    <row r="159" spans="1:58">
      <c r="A159" s="3">
        <v>1</v>
      </c>
      <c r="B159" s="3">
        <v>126</v>
      </c>
      <c r="C159" s="3">
        <f t="shared" si="232"/>
        <v>15</v>
      </c>
      <c r="D159" s="3">
        <f t="shared" si="249"/>
        <v>2</v>
      </c>
      <c r="E159" t="str">
        <f t="shared" si="233"/>
        <v>dig_IO&lt;126&gt;</v>
      </c>
      <c r="H159" s="3">
        <f t="shared" si="244"/>
        <v>0</v>
      </c>
      <c r="I159" s="3">
        <f t="shared" si="250"/>
        <v>11</v>
      </c>
      <c r="K159" t="s">
        <v>276</v>
      </c>
      <c r="L159" t="s">
        <v>904</v>
      </c>
      <c r="N159" t="str">
        <f t="shared" si="245"/>
        <v/>
      </c>
      <c r="P159" s="15">
        <v>1</v>
      </c>
      <c r="Q159" s="31">
        <v>1</v>
      </c>
      <c r="R159" s="32"/>
      <c r="S159" s="31">
        <f t="shared" si="246"/>
        <v>0</v>
      </c>
      <c r="T159" s="31">
        <f t="shared" si="251"/>
        <v>1</v>
      </c>
      <c r="U159" s="32"/>
      <c r="V159" s="32" t="s">
        <v>276</v>
      </c>
      <c r="W159" s="32" t="s">
        <v>904</v>
      </c>
      <c r="X159" s="32"/>
      <c r="Y159" s="32" t="str">
        <f t="shared" si="247"/>
        <v/>
      </c>
      <c r="Z159" s="56"/>
      <c r="AA159" s="15">
        <v>1</v>
      </c>
      <c r="AB159" s="64">
        <v>1</v>
      </c>
      <c r="AC159" s="31">
        <f t="shared" si="256"/>
        <v>22</v>
      </c>
      <c r="AD159" s="31">
        <f t="shared" si="200"/>
        <v>0</v>
      </c>
      <c r="AE159" s="31">
        <f t="shared" si="201"/>
        <v>-1</v>
      </c>
      <c r="AF159" s="32" t="str">
        <f t="shared" si="257"/>
        <v>Cmd22_DS</v>
      </c>
      <c r="AG159" s="32"/>
      <c r="AH159" s="32"/>
      <c r="AI159" t="s">
        <v>1159</v>
      </c>
      <c r="AJ159" s="32" t="str">
        <f t="shared" si="237"/>
        <v/>
      </c>
      <c r="AK159" s="56"/>
      <c r="AL159" s="3">
        <v>0</v>
      </c>
      <c r="AM159" s="3" t="s">
        <v>958</v>
      </c>
      <c r="AR159" t="s">
        <v>126</v>
      </c>
      <c r="AV159" s="15"/>
      <c r="AW159" s="64"/>
      <c r="AX159" s="31"/>
      <c r="AY159" s="31"/>
      <c r="AZ159" s="31"/>
      <c r="BA159" s="32"/>
      <c r="BB159" s="32"/>
      <c r="BC159" s="32"/>
      <c r="BE159" s="32"/>
      <c r="BF159" s="56"/>
    </row>
    <row r="160" spans="1:58">
      <c r="A160" s="3">
        <v>1</v>
      </c>
      <c r="B160" s="3">
        <v>127</v>
      </c>
      <c r="C160" s="3">
        <f t="shared" si="232"/>
        <v>15</v>
      </c>
      <c r="D160" s="3">
        <f t="shared" si="249"/>
        <v>2</v>
      </c>
      <c r="E160" t="str">
        <f t="shared" si="233"/>
        <v>dig_IO&lt;127&gt;</v>
      </c>
      <c r="H160" s="3">
        <f t="shared" si="244"/>
        <v>0</v>
      </c>
      <c r="I160" s="3">
        <f t="shared" si="250"/>
        <v>11</v>
      </c>
      <c r="K160" t="s">
        <v>278</v>
      </c>
      <c r="L160" t="s">
        <v>905</v>
      </c>
      <c r="N160" t="str">
        <f t="shared" si="245"/>
        <v/>
      </c>
      <c r="P160" s="15">
        <v>1</v>
      </c>
      <c r="Q160" s="31">
        <v>1</v>
      </c>
      <c r="R160" s="32"/>
      <c r="S160" s="31">
        <f t="shared" si="246"/>
        <v>0</v>
      </c>
      <c r="T160" s="31">
        <f t="shared" si="251"/>
        <v>1</v>
      </c>
      <c r="U160" s="32"/>
      <c r="V160" s="32" t="s">
        <v>278</v>
      </c>
      <c r="W160" s="32" t="s">
        <v>905</v>
      </c>
      <c r="X160" s="32"/>
      <c r="Y160" s="32" t="str">
        <f t="shared" si="247"/>
        <v/>
      </c>
      <c r="Z160" s="56"/>
      <c r="AA160" s="15">
        <v>1</v>
      </c>
      <c r="AB160" s="64">
        <v>1</v>
      </c>
      <c r="AC160" s="31">
        <f t="shared" si="256"/>
        <v>23</v>
      </c>
      <c r="AD160" s="31">
        <f t="shared" si="200"/>
        <v>0</v>
      </c>
      <c r="AE160" s="31">
        <f t="shared" si="201"/>
        <v>-1</v>
      </c>
      <c r="AF160" s="32" t="str">
        <f t="shared" si="257"/>
        <v>Cmd23_DS</v>
      </c>
      <c r="AG160" s="32"/>
      <c r="AH160" s="32"/>
      <c r="AI160" t="s">
        <v>1160</v>
      </c>
      <c r="AJ160" s="32" t="str">
        <f t="shared" si="237"/>
        <v/>
      </c>
      <c r="AK160" s="56"/>
      <c r="AL160" s="3">
        <v>0</v>
      </c>
      <c r="AM160" s="3" t="s">
        <v>958</v>
      </c>
      <c r="AR160" t="s">
        <v>128</v>
      </c>
      <c r="AV160" s="15"/>
      <c r="AW160" s="64"/>
      <c r="AX160" s="31"/>
      <c r="AY160" s="31"/>
      <c r="AZ160" s="31"/>
      <c r="BA160" s="32"/>
      <c r="BB160" s="32"/>
      <c r="BC160" s="32"/>
      <c r="BE160" s="32"/>
      <c r="BF160" s="56"/>
    </row>
    <row r="161" spans="1:58">
      <c r="A161" s="3">
        <v>1</v>
      </c>
      <c r="B161" s="3">
        <v>128</v>
      </c>
      <c r="C161" s="3">
        <f t="shared" ref="C161:C192" si="258">FLOOR(B161/8,1)</f>
        <v>16</v>
      </c>
      <c r="D161" s="3">
        <f t="shared" si="249"/>
        <v>2</v>
      </c>
      <c r="E161" t="str">
        <f t="shared" ref="E161:E192" si="259">CONCATENATE("dig_IO&lt;",B161,"&gt;")</f>
        <v>dig_IO&lt;128&gt;</v>
      </c>
      <c r="H161" s="3">
        <f t="shared" si="244"/>
        <v>0</v>
      </c>
      <c r="I161" s="3">
        <f t="shared" si="250"/>
        <v>11</v>
      </c>
      <c r="K161" t="s">
        <v>332</v>
      </c>
      <c r="L161" t="s">
        <v>691</v>
      </c>
      <c r="N161" t="str">
        <f t="shared" si="245"/>
        <v/>
      </c>
      <c r="O161" s="12">
        <v>8440</v>
      </c>
      <c r="P161" s="15">
        <v>1</v>
      </c>
      <c r="Q161" s="31">
        <v>1</v>
      </c>
      <c r="R161" s="32"/>
      <c r="S161" s="31">
        <f t="shared" si="246"/>
        <v>0</v>
      </c>
      <c r="T161" s="31">
        <f t="shared" si="251"/>
        <v>1</v>
      </c>
      <c r="U161" s="32"/>
      <c r="V161" s="32" t="s">
        <v>332</v>
      </c>
      <c r="W161" s="32" t="s">
        <v>691</v>
      </c>
      <c r="X161" s="32"/>
      <c r="Y161" s="32" t="str">
        <f t="shared" si="247"/>
        <v/>
      </c>
      <c r="Z161" s="61">
        <v>8440</v>
      </c>
      <c r="AA161" s="15">
        <v>1</v>
      </c>
      <c r="AB161" s="64">
        <v>1</v>
      </c>
      <c r="AC161" s="31">
        <f t="shared" si="256"/>
        <v>24</v>
      </c>
      <c r="AD161" s="31">
        <f t="shared" si="200"/>
        <v>0</v>
      </c>
      <c r="AE161" s="31">
        <f t="shared" si="201"/>
        <v>-1</v>
      </c>
      <c r="AF161" s="32" t="str">
        <f t="shared" si="257"/>
        <v>Cmd24_DS</v>
      </c>
      <c r="AG161" s="32"/>
      <c r="AH161" s="32"/>
      <c r="AI161" s="32" t="s">
        <v>1183</v>
      </c>
      <c r="AJ161" s="32" t="str">
        <f t="shared" si="237"/>
        <v/>
      </c>
      <c r="AK161" s="56"/>
      <c r="AL161" s="3">
        <v>0</v>
      </c>
      <c r="AM161" s="3" t="s">
        <v>958</v>
      </c>
      <c r="AR161" t="s">
        <v>130</v>
      </c>
      <c r="AV161" s="15"/>
      <c r="AW161" s="64"/>
      <c r="AX161" s="31"/>
      <c r="AY161" s="31"/>
      <c r="AZ161" s="31"/>
      <c r="BA161" s="32"/>
      <c r="BB161" s="32"/>
      <c r="BC161" s="32"/>
      <c r="BD161" s="32"/>
      <c r="BE161" s="32"/>
      <c r="BF161" s="56"/>
    </row>
    <row r="162" spans="1:58">
      <c r="A162" s="3">
        <v>1</v>
      </c>
      <c r="B162" s="3">
        <v>129</v>
      </c>
      <c r="C162" s="3">
        <f t="shared" si="258"/>
        <v>16</v>
      </c>
      <c r="D162" s="3">
        <f t="shared" si="249"/>
        <v>2</v>
      </c>
      <c r="E162" t="str">
        <f t="shared" si="259"/>
        <v>dig_IO&lt;129&gt;</v>
      </c>
      <c r="H162" s="3">
        <f t="shared" si="244"/>
        <v>0</v>
      </c>
      <c r="I162" s="3">
        <f t="shared" si="250"/>
        <v>11</v>
      </c>
      <c r="K162" t="s">
        <v>334</v>
      </c>
      <c r="L162" t="s">
        <v>683</v>
      </c>
      <c r="N162" t="str">
        <f t="shared" si="245"/>
        <v/>
      </c>
      <c r="O162" s="12">
        <v>8441</v>
      </c>
      <c r="P162" s="15">
        <v>1</v>
      </c>
      <c r="Q162" s="31">
        <v>1</v>
      </c>
      <c r="R162" s="32"/>
      <c r="S162" s="31">
        <f t="shared" si="246"/>
        <v>0</v>
      </c>
      <c r="T162" s="31">
        <f t="shared" si="251"/>
        <v>1</v>
      </c>
      <c r="U162" s="32"/>
      <c r="V162" s="32" t="s">
        <v>334</v>
      </c>
      <c r="W162" s="32" t="s">
        <v>683</v>
      </c>
      <c r="X162" s="32"/>
      <c r="Y162" s="32" t="str">
        <f t="shared" si="247"/>
        <v/>
      </c>
      <c r="Z162" s="61">
        <v>8441</v>
      </c>
      <c r="AA162" s="15">
        <v>1</v>
      </c>
      <c r="AB162" s="64">
        <v>1</v>
      </c>
      <c r="AC162" s="31">
        <f t="shared" si="256"/>
        <v>25</v>
      </c>
      <c r="AD162" s="31">
        <f t="shared" si="200"/>
        <v>0</v>
      </c>
      <c r="AE162" s="31">
        <f t="shared" si="201"/>
        <v>-1</v>
      </c>
      <c r="AF162" s="32" t="str">
        <f t="shared" si="257"/>
        <v>Cmd25_DS</v>
      </c>
      <c r="AG162" s="32"/>
      <c r="AH162" s="32"/>
      <c r="AI162" s="32" t="s">
        <v>1161</v>
      </c>
      <c r="AJ162" s="32" t="str">
        <f t="shared" si="237"/>
        <v/>
      </c>
      <c r="AK162" s="56"/>
      <c r="AL162" s="3">
        <v>0</v>
      </c>
      <c r="AM162" s="3" t="s">
        <v>958</v>
      </c>
      <c r="AR162" t="s">
        <v>132</v>
      </c>
      <c r="AV162" s="15"/>
      <c r="AW162" s="64"/>
      <c r="AX162" s="31"/>
      <c r="AY162" s="31"/>
      <c r="AZ162" s="31"/>
      <c r="BA162" s="32"/>
      <c r="BB162" s="32"/>
      <c r="BC162" s="32"/>
      <c r="BD162" s="32"/>
      <c r="BE162" s="32"/>
      <c r="BF162" s="56"/>
    </row>
    <row r="163" spans="1:58">
      <c r="A163" s="3">
        <v>1</v>
      </c>
      <c r="B163" s="3">
        <v>130</v>
      </c>
      <c r="C163" s="3">
        <f t="shared" si="258"/>
        <v>16</v>
      </c>
      <c r="D163" s="3">
        <f t="shared" si="249"/>
        <v>2</v>
      </c>
      <c r="E163" t="str">
        <f t="shared" si="259"/>
        <v>dig_IO&lt;130&gt;</v>
      </c>
      <c r="H163" s="3">
        <f t="shared" si="244"/>
        <v>0</v>
      </c>
      <c r="I163" s="3">
        <f t="shared" si="250"/>
        <v>11</v>
      </c>
      <c r="K163" t="s">
        <v>338</v>
      </c>
      <c r="L163" t="s">
        <v>684</v>
      </c>
      <c r="N163" t="str">
        <f t="shared" si="245"/>
        <v/>
      </c>
      <c r="O163" s="12">
        <v>8442</v>
      </c>
      <c r="P163" s="15">
        <v>1</v>
      </c>
      <c r="Q163" s="31">
        <v>1</v>
      </c>
      <c r="R163" s="32"/>
      <c r="S163" s="31">
        <f t="shared" si="246"/>
        <v>0</v>
      </c>
      <c r="T163" s="31">
        <f t="shared" si="251"/>
        <v>1</v>
      </c>
      <c r="U163" s="32"/>
      <c r="V163" s="32" t="s">
        <v>338</v>
      </c>
      <c r="W163" s="32" t="s">
        <v>684</v>
      </c>
      <c r="X163" s="32"/>
      <c r="Y163" s="32" t="str">
        <f t="shared" si="247"/>
        <v/>
      </c>
      <c r="Z163" s="61">
        <v>8442</v>
      </c>
      <c r="AA163" s="15">
        <v>1</v>
      </c>
      <c r="AB163" s="64">
        <v>1</v>
      </c>
      <c r="AC163" s="31">
        <f t="shared" si="256"/>
        <v>26</v>
      </c>
      <c r="AD163" s="31">
        <f t="shared" ref="AD163:AD226" si="260">IF(AND(ISBLANK(AF163), ISBLANK(AG163)),1,0)</f>
        <v>0</v>
      </c>
      <c r="AE163" s="31">
        <f t="shared" ref="AE163:AE226" si="261">AE162+AD163</f>
        <v>-1</v>
      </c>
      <c r="AF163" s="32" t="str">
        <f t="shared" si="257"/>
        <v>Cmd26_DS</v>
      </c>
      <c r="AG163" s="32"/>
      <c r="AH163" s="32"/>
      <c r="AI163" s="32" t="s">
        <v>1162</v>
      </c>
      <c r="AJ163" s="32" t="str">
        <f t="shared" si="237"/>
        <v/>
      </c>
      <c r="AK163" s="56"/>
      <c r="AL163" s="3">
        <v>0</v>
      </c>
      <c r="AM163" s="3" t="s">
        <v>958</v>
      </c>
      <c r="AR163" t="s">
        <v>134</v>
      </c>
      <c r="AV163" s="15"/>
      <c r="AW163" s="64"/>
      <c r="AX163" s="31"/>
      <c r="AY163" s="31"/>
      <c r="AZ163" s="31"/>
      <c r="BA163" s="32"/>
      <c r="BB163" s="32"/>
      <c r="BC163" s="32"/>
      <c r="BD163" s="32"/>
      <c r="BE163" s="32"/>
      <c r="BF163" s="56"/>
    </row>
    <row r="164" spans="1:58">
      <c r="A164" s="3">
        <v>1</v>
      </c>
      <c r="B164" s="3">
        <v>131</v>
      </c>
      <c r="C164" s="3">
        <f t="shared" si="258"/>
        <v>16</v>
      </c>
      <c r="D164" s="3">
        <f t="shared" si="249"/>
        <v>2</v>
      </c>
      <c r="E164" t="str">
        <f t="shared" si="259"/>
        <v>dig_IO&lt;131&gt;</v>
      </c>
      <c r="H164" s="3">
        <f t="shared" si="244"/>
        <v>0</v>
      </c>
      <c r="I164" s="3">
        <f t="shared" si="250"/>
        <v>11</v>
      </c>
      <c r="K164" t="s">
        <v>340</v>
      </c>
      <c r="L164" t="s">
        <v>685</v>
      </c>
      <c r="N164" t="str">
        <f t="shared" si="245"/>
        <v/>
      </c>
      <c r="O164" s="12">
        <v>8443</v>
      </c>
      <c r="P164" s="15">
        <v>1</v>
      </c>
      <c r="Q164" s="31">
        <v>1</v>
      </c>
      <c r="R164" s="32"/>
      <c r="S164" s="31">
        <f t="shared" si="246"/>
        <v>0</v>
      </c>
      <c r="T164" s="31">
        <f t="shared" si="251"/>
        <v>1</v>
      </c>
      <c r="U164" s="32"/>
      <c r="V164" s="32" t="s">
        <v>340</v>
      </c>
      <c r="W164" s="32" t="s">
        <v>685</v>
      </c>
      <c r="X164" s="32"/>
      <c r="Y164" s="32" t="str">
        <f t="shared" si="247"/>
        <v/>
      </c>
      <c r="Z164" s="61">
        <v>8443</v>
      </c>
      <c r="AA164" s="15">
        <v>1</v>
      </c>
      <c r="AB164" s="64">
        <v>1</v>
      </c>
      <c r="AC164" s="31">
        <f t="shared" si="256"/>
        <v>27</v>
      </c>
      <c r="AD164" s="31">
        <f t="shared" si="260"/>
        <v>0</v>
      </c>
      <c r="AE164" s="31">
        <f t="shared" si="261"/>
        <v>-1</v>
      </c>
      <c r="AF164" s="32" t="str">
        <f t="shared" si="257"/>
        <v>Cmd27_DS</v>
      </c>
      <c r="AG164" s="32"/>
      <c r="AH164" s="32"/>
      <c r="AI164" s="32" t="s">
        <v>1163</v>
      </c>
      <c r="AJ164" s="32" t="str">
        <f t="shared" si="237"/>
        <v/>
      </c>
      <c r="AK164" s="56"/>
      <c r="AL164" s="3">
        <v>0</v>
      </c>
      <c r="AM164" s="3" t="s">
        <v>958</v>
      </c>
      <c r="AR164" t="s">
        <v>136</v>
      </c>
      <c r="AV164" s="15"/>
      <c r="AW164" s="64"/>
      <c r="AX164" s="31"/>
      <c r="AY164" s="31"/>
      <c r="AZ164" s="31"/>
      <c r="BA164" s="32"/>
      <c r="BB164" s="32"/>
      <c r="BC164" s="32"/>
      <c r="BD164" s="32"/>
      <c r="BE164" s="32"/>
      <c r="BF164" s="56"/>
    </row>
    <row r="165" spans="1:58">
      <c r="A165" s="3">
        <v>1</v>
      </c>
      <c r="B165" s="3">
        <v>132</v>
      </c>
      <c r="C165" s="3">
        <f t="shared" si="258"/>
        <v>16</v>
      </c>
      <c r="D165" s="3">
        <f t="shared" si="249"/>
        <v>2</v>
      </c>
      <c r="E165" t="str">
        <f t="shared" si="259"/>
        <v>dig_IO&lt;132&gt;</v>
      </c>
      <c r="H165" s="3">
        <f t="shared" si="244"/>
        <v>0</v>
      </c>
      <c r="I165" s="3">
        <f t="shared" si="250"/>
        <v>11</v>
      </c>
      <c r="K165" t="s">
        <v>342</v>
      </c>
      <c r="L165" t="s">
        <v>686</v>
      </c>
      <c r="N165" t="str">
        <f t="shared" si="245"/>
        <v/>
      </c>
      <c r="O165" s="12">
        <v>8444</v>
      </c>
      <c r="P165" s="15">
        <v>1</v>
      </c>
      <c r="Q165" s="31">
        <v>1</v>
      </c>
      <c r="R165" s="32"/>
      <c r="S165" s="31">
        <f t="shared" si="246"/>
        <v>0</v>
      </c>
      <c r="T165" s="31">
        <f t="shared" si="251"/>
        <v>1</v>
      </c>
      <c r="U165" s="32"/>
      <c r="V165" s="32" t="s">
        <v>342</v>
      </c>
      <c r="W165" s="32" t="s">
        <v>686</v>
      </c>
      <c r="X165" s="32"/>
      <c r="Y165" s="32" t="str">
        <f t="shared" si="247"/>
        <v/>
      </c>
      <c r="Z165" s="61">
        <v>8444</v>
      </c>
      <c r="AA165" s="15">
        <v>1</v>
      </c>
      <c r="AB165" s="64">
        <v>1</v>
      </c>
      <c r="AC165" s="31">
        <f t="shared" si="256"/>
        <v>28</v>
      </c>
      <c r="AD165" s="31">
        <f t="shared" si="260"/>
        <v>0</v>
      </c>
      <c r="AE165" s="31">
        <f t="shared" si="261"/>
        <v>-1</v>
      </c>
      <c r="AF165" s="32" t="str">
        <f t="shared" si="257"/>
        <v>Cmd28_DS</v>
      </c>
      <c r="AG165" s="32"/>
      <c r="AH165" s="32"/>
      <c r="AI165" s="45" t="s">
        <v>1164</v>
      </c>
      <c r="AJ165" s="32" t="str">
        <f t="shared" si="237"/>
        <v/>
      </c>
      <c r="AK165" s="56"/>
      <c r="AL165" s="3">
        <v>0</v>
      </c>
      <c r="AM165" s="3" t="s">
        <v>958</v>
      </c>
      <c r="AR165" t="s">
        <v>138</v>
      </c>
      <c r="AV165" s="15"/>
      <c r="AW165" s="64"/>
      <c r="AX165" s="31"/>
      <c r="AY165" s="31"/>
      <c r="AZ165" s="31"/>
      <c r="BA165" s="32"/>
      <c r="BB165" s="32"/>
      <c r="BC165" s="32"/>
      <c r="BD165" s="45"/>
      <c r="BE165" s="32"/>
      <c r="BF165" s="56"/>
    </row>
    <row r="166" spans="1:58">
      <c r="A166" s="3">
        <v>1</v>
      </c>
      <c r="B166" s="3">
        <v>133</v>
      </c>
      <c r="C166" s="3">
        <f t="shared" si="258"/>
        <v>16</v>
      </c>
      <c r="D166" s="3">
        <f t="shared" si="249"/>
        <v>2</v>
      </c>
      <c r="E166" t="str">
        <f t="shared" si="259"/>
        <v>dig_IO&lt;133&gt;</v>
      </c>
      <c r="H166" s="3">
        <f t="shared" si="244"/>
        <v>0</v>
      </c>
      <c r="I166" s="3">
        <f t="shared" si="250"/>
        <v>11</v>
      </c>
      <c r="K166" t="s">
        <v>344</v>
      </c>
      <c r="L166" t="s">
        <v>687</v>
      </c>
      <c r="N166" t="str">
        <f t="shared" si="245"/>
        <v/>
      </c>
      <c r="O166" s="12">
        <v>8445</v>
      </c>
      <c r="P166" s="15">
        <v>1</v>
      </c>
      <c r="Q166" s="31">
        <v>1</v>
      </c>
      <c r="R166" s="32"/>
      <c r="S166" s="31">
        <f t="shared" si="246"/>
        <v>0</v>
      </c>
      <c r="T166" s="31">
        <f t="shared" si="251"/>
        <v>1</v>
      </c>
      <c r="U166" s="32"/>
      <c r="V166" s="32" t="s">
        <v>344</v>
      </c>
      <c r="W166" s="32" t="s">
        <v>687</v>
      </c>
      <c r="X166" s="32"/>
      <c r="Y166" s="32" t="str">
        <f t="shared" si="247"/>
        <v/>
      </c>
      <c r="Z166" s="61">
        <v>8445</v>
      </c>
      <c r="AA166" s="15">
        <v>1</v>
      </c>
      <c r="AB166" s="64">
        <v>1</v>
      </c>
      <c r="AC166" s="31">
        <f t="shared" si="256"/>
        <v>29</v>
      </c>
      <c r="AD166" s="31">
        <f t="shared" si="260"/>
        <v>0</v>
      </c>
      <c r="AE166" s="31">
        <f t="shared" si="261"/>
        <v>-1</v>
      </c>
      <c r="AF166" s="32" t="str">
        <f t="shared" si="257"/>
        <v>Cmd29_DS</v>
      </c>
      <c r="AG166" s="32"/>
      <c r="AH166" s="32"/>
      <c r="AI166" s="32" t="s">
        <v>1175</v>
      </c>
      <c r="AJ166" s="32" t="str">
        <f t="shared" si="237"/>
        <v/>
      </c>
      <c r="AK166" s="56"/>
      <c r="AL166" s="3">
        <v>0</v>
      </c>
      <c r="AM166" s="3" t="s">
        <v>958</v>
      </c>
      <c r="AR166" t="s">
        <v>140</v>
      </c>
      <c r="AV166" s="15"/>
      <c r="AW166" s="64"/>
      <c r="AX166" s="31"/>
      <c r="AY166" s="31"/>
      <c r="AZ166" s="31"/>
      <c r="BA166" s="32"/>
      <c r="BB166" s="32"/>
      <c r="BC166" s="32"/>
      <c r="BD166" s="32"/>
      <c r="BE166" s="32"/>
      <c r="BF166" s="56"/>
    </row>
    <row r="167" spans="1:58">
      <c r="A167" s="3">
        <v>1</v>
      </c>
      <c r="B167" s="3">
        <v>134</v>
      </c>
      <c r="C167" s="3">
        <f t="shared" si="258"/>
        <v>16</v>
      </c>
      <c r="D167" s="3">
        <f t="shared" si="249"/>
        <v>2</v>
      </c>
      <c r="E167" t="str">
        <f t="shared" si="259"/>
        <v>dig_IO&lt;134&gt;</v>
      </c>
      <c r="H167" s="3">
        <f t="shared" si="244"/>
        <v>0</v>
      </c>
      <c r="I167" s="3">
        <f t="shared" si="250"/>
        <v>11</v>
      </c>
      <c r="K167" t="s">
        <v>346</v>
      </c>
      <c r="L167" t="s">
        <v>688</v>
      </c>
      <c r="N167" t="str">
        <f t="shared" si="245"/>
        <v/>
      </c>
      <c r="O167" s="12">
        <v>8446</v>
      </c>
      <c r="P167" s="15">
        <v>1</v>
      </c>
      <c r="Q167" s="31">
        <v>1</v>
      </c>
      <c r="R167" s="32"/>
      <c r="S167" s="31">
        <f t="shared" si="246"/>
        <v>0</v>
      </c>
      <c r="T167" s="31">
        <f t="shared" si="251"/>
        <v>1</v>
      </c>
      <c r="U167" s="32"/>
      <c r="V167" s="32" t="s">
        <v>346</v>
      </c>
      <c r="W167" s="32" t="s">
        <v>688</v>
      </c>
      <c r="X167" s="32"/>
      <c r="Y167" s="32" t="str">
        <f t="shared" si="247"/>
        <v/>
      </c>
      <c r="Z167" s="61">
        <v>8446</v>
      </c>
      <c r="AA167" s="15">
        <v>1</v>
      </c>
      <c r="AB167" s="64">
        <v>1</v>
      </c>
      <c r="AC167" s="31">
        <f t="shared" si="256"/>
        <v>30</v>
      </c>
      <c r="AD167" s="31">
        <f t="shared" si="260"/>
        <v>0</v>
      </c>
      <c r="AE167" s="31">
        <f t="shared" si="261"/>
        <v>-1</v>
      </c>
      <c r="AF167" s="32" t="str">
        <f t="shared" si="257"/>
        <v>Cmd30_DS</v>
      </c>
      <c r="AG167" s="32"/>
      <c r="AH167" s="32"/>
      <c r="AI167" s="32" t="s">
        <v>1176</v>
      </c>
      <c r="AJ167" s="32" t="str">
        <f t="shared" si="237"/>
        <v/>
      </c>
      <c r="AK167" s="56"/>
      <c r="AL167" s="3">
        <v>0</v>
      </c>
      <c r="AM167" s="3" t="s">
        <v>958</v>
      </c>
      <c r="AR167" t="s">
        <v>144</v>
      </c>
      <c r="AV167" s="15"/>
      <c r="AW167" s="64"/>
      <c r="AX167" s="31"/>
      <c r="AY167" s="31"/>
      <c r="AZ167" s="31"/>
      <c r="BA167" s="32"/>
      <c r="BB167" s="32"/>
      <c r="BC167" s="32"/>
      <c r="BD167" s="45"/>
      <c r="BE167" s="32"/>
      <c r="BF167" s="56"/>
    </row>
    <row r="168" spans="1:58">
      <c r="A168" s="3">
        <v>1</v>
      </c>
      <c r="B168" s="3">
        <v>135</v>
      </c>
      <c r="C168" s="3">
        <f t="shared" si="258"/>
        <v>16</v>
      </c>
      <c r="D168" s="3">
        <f t="shared" si="249"/>
        <v>2</v>
      </c>
      <c r="E168" t="str">
        <f t="shared" si="259"/>
        <v>dig_IO&lt;135&gt;</v>
      </c>
      <c r="H168" s="3">
        <f t="shared" si="244"/>
        <v>0</v>
      </c>
      <c r="I168" s="3">
        <f t="shared" si="250"/>
        <v>11</v>
      </c>
      <c r="K168" t="s">
        <v>348</v>
      </c>
      <c r="L168" t="s">
        <v>689</v>
      </c>
      <c r="N168" t="str">
        <f t="shared" si="245"/>
        <v/>
      </c>
      <c r="O168" s="12">
        <v>8447</v>
      </c>
      <c r="P168" s="15">
        <v>1</v>
      </c>
      <c r="Q168" s="31">
        <v>1</v>
      </c>
      <c r="R168" s="32"/>
      <c r="S168" s="31">
        <f t="shared" si="246"/>
        <v>0</v>
      </c>
      <c r="T168" s="31">
        <f t="shared" si="251"/>
        <v>1</v>
      </c>
      <c r="U168" s="32"/>
      <c r="V168" s="32" t="s">
        <v>348</v>
      </c>
      <c r="W168" s="32" t="s">
        <v>689</v>
      </c>
      <c r="X168" s="32"/>
      <c r="Y168" s="32" t="str">
        <f t="shared" si="247"/>
        <v/>
      </c>
      <c r="Z168" s="61">
        <v>8447</v>
      </c>
      <c r="AA168" s="15">
        <v>1</v>
      </c>
      <c r="AB168" s="64">
        <v>1</v>
      </c>
      <c r="AC168" s="31">
        <f t="shared" si="256"/>
        <v>31</v>
      </c>
      <c r="AD168" s="31">
        <f t="shared" si="260"/>
        <v>0</v>
      </c>
      <c r="AE168" s="31">
        <f t="shared" si="261"/>
        <v>-1</v>
      </c>
      <c r="AF168" s="32" t="str">
        <f t="shared" si="257"/>
        <v>Cmd31_DS</v>
      </c>
      <c r="AG168" s="32"/>
      <c r="AH168" s="32"/>
      <c r="AI168" s="32" t="s">
        <v>1177</v>
      </c>
      <c r="AJ168" s="32" t="str">
        <f t="shared" si="237"/>
        <v/>
      </c>
      <c r="AK168" s="56"/>
      <c r="AL168" s="3">
        <v>0</v>
      </c>
      <c r="AM168" s="3" t="s">
        <v>958</v>
      </c>
      <c r="AR168" t="s">
        <v>146</v>
      </c>
      <c r="AV168" s="15"/>
      <c r="AW168" s="64"/>
      <c r="AX168" s="31"/>
      <c r="AY168" s="31"/>
      <c r="AZ168" s="31"/>
      <c r="BA168" s="32"/>
      <c r="BB168" s="32"/>
      <c r="BC168" s="32"/>
      <c r="BD168" s="32"/>
      <c r="BE168" s="32"/>
      <c r="BF168" s="56"/>
    </row>
    <row r="169" spans="1:58">
      <c r="A169" s="3">
        <v>1</v>
      </c>
      <c r="B169" s="3">
        <v>136</v>
      </c>
      <c r="C169" s="3">
        <f t="shared" si="258"/>
        <v>17</v>
      </c>
      <c r="D169" s="3">
        <f t="shared" si="249"/>
        <v>2</v>
      </c>
      <c r="E169" t="str">
        <f t="shared" si="259"/>
        <v>dig_IO&lt;136&gt;</v>
      </c>
      <c r="H169" s="3">
        <f t="shared" si="244"/>
        <v>0</v>
      </c>
      <c r="I169" s="3">
        <f t="shared" si="250"/>
        <v>11</v>
      </c>
      <c r="K169" t="s">
        <v>350</v>
      </c>
      <c r="L169" t="s">
        <v>690</v>
      </c>
      <c r="N169" t="str">
        <f t="shared" si="245"/>
        <v/>
      </c>
      <c r="O169" s="12">
        <v>8448</v>
      </c>
      <c r="P169" s="15">
        <v>1</v>
      </c>
      <c r="Q169" s="31">
        <v>1</v>
      </c>
      <c r="R169" s="32"/>
      <c r="S169" s="31">
        <f t="shared" si="246"/>
        <v>0</v>
      </c>
      <c r="T169" s="31">
        <f t="shared" si="251"/>
        <v>1</v>
      </c>
      <c r="U169" s="32"/>
      <c r="V169" s="32" t="s">
        <v>350</v>
      </c>
      <c r="W169" s="32" t="s">
        <v>690</v>
      </c>
      <c r="X169" s="32"/>
      <c r="Y169" s="32" t="str">
        <f t="shared" si="247"/>
        <v/>
      </c>
      <c r="Z169" s="61">
        <v>8448</v>
      </c>
      <c r="AA169" s="15">
        <v>1</v>
      </c>
      <c r="AB169" s="64">
        <v>1</v>
      </c>
      <c r="AC169" s="31">
        <f t="shared" si="256"/>
        <v>32</v>
      </c>
      <c r="AD169" s="31">
        <f t="shared" si="260"/>
        <v>0</v>
      </c>
      <c r="AE169" s="31">
        <f t="shared" si="261"/>
        <v>-1</v>
      </c>
      <c r="AF169" s="32" t="str">
        <f t="shared" si="257"/>
        <v>Cmd32_DS</v>
      </c>
      <c r="AG169" s="32"/>
      <c r="AI169" s="32" t="s">
        <v>1165</v>
      </c>
      <c r="AJ169" s="32" t="str">
        <f t="shared" si="237"/>
        <v/>
      </c>
      <c r="AK169" s="56"/>
      <c r="AL169" s="3">
        <v>0</v>
      </c>
      <c r="AM169" s="3" t="s">
        <v>958</v>
      </c>
      <c r="AR169" t="s">
        <v>148</v>
      </c>
      <c r="AV169" s="15"/>
      <c r="AW169" s="64"/>
      <c r="AX169" s="31"/>
      <c r="AY169" s="31"/>
      <c r="AZ169" s="31"/>
      <c r="BA169" s="32"/>
      <c r="BB169" s="32"/>
      <c r="BD169" s="45"/>
      <c r="BE169" s="32"/>
      <c r="BF169" s="56"/>
    </row>
    <row r="170" spans="1:58">
      <c r="A170" s="3">
        <v>1</v>
      </c>
      <c r="B170" s="3">
        <v>137</v>
      </c>
      <c r="C170" s="3">
        <f t="shared" si="258"/>
        <v>17</v>
      </c>
      <c r="D170" s="3">
        <f t="shared" si="249"/>
        <v>2</v>
      </c>
      <c r="E170" t="str">
        <f t="shared" si="259"/>
        <v>dig_IO&lt;137&gt;</v>
      </c>
      <c r="H170" s="3">
        <f t="shared" si="244"/>
        <v>0</v>
      </c>
      <c r="I170" s="3">
        <f t="shared" si="250"/>
        <v>11</v>
      </c>
      <c r="K170" t="s">
        <v>352</v>
      </c>
      <c r="L170" t="s">
        <v>692</v>
      </c>
      <c r="N170" t="str">
        <f t="shared" si="245"/>
        <v/>
      </c>
      <c r="O170" s="12">
        <v>8449</v>
      </c>
      <c r="P170" s="15">
        <v>1</v>
      </c>
      <c r="Q170" s="31">
        <v>1</v>
      </c>
      <c r="R170" s="32"/>
      <c r="S170" s="31">
        <f t="shared" si="246"/>
        <v>0</v>
      </c>
      <c r="T170" s="31">
        <f t="shared" si="251"/>
        <v>1</v>
      </c>
      <c r="U170" s="32"/>
      <c r="V170" s="32" t="s">
        <v>352</v>
      </c>
      <c r="W170" s="32" t="s">
        <v>692</v>
      </c>
      <c r="X170" s="32"/>
      <c r="Y170" s="32" t="str">
        <f t="shared" si="247"/>
        <v/>
      </c>
      <c r="Z170" s="61">
        <v>8449</v>
      </c>
      <c r="AA170" s="15">
        <v>1</v>
      </c>
      <c r="AB170" s="64">
        <v>1</v>
      </c>
      <c r="AC170" s="31">
        <f t="shared" si="256"/>
        <v>33</v>
      </c>
      <c r="AD170" s="31">
        <f t="shared" si="260"/>
        <v>0</v>
      </c>
      <c r="AE170" s="31">
        <f t="shared" si="261"/>
        <v>-1</v>
      </c>
      <c r="AF170" s="32" t="str">
        <f t="shared" si="257"/>
        <v>Cmd33_DS</v>
      </c>
      <c r="AG170" s="32"/>
      <c r="AI170" s="32" t="s">
        <v>1140</v>
      </c>
      <c r="AJ170" s="32" t="str">
        <f t="shared" si="237"/>
        <v/>
      </c>
      <c r="AK170" s="56"/>
      <c r="AL170" s="3">
        <v>0</v>
      </c>
      <c r="AM170" s="3" t="s">
        <v>958</v>
      </c>
      <c r="AR170" t="s">
        <v>150</v>
      </c>
      <c r="AV170" s="15"/>
      <c r="AW170" s="64"/>
      <c r="AX170" s="31"/>
      <c r="AY170" s="31"/>
      <c r="AZ170" s="31"/>
      <c r="BA170" s="32"/>
      <c r="BB170" s="32"/>
      <c r="BD170" s="32"/>
      <c r="BE170" s="32"/>
      <c r="BF170" s="56"/>
    </row>
    <row r="171" spans="1:58">
      <c r="A171" s="3">
        <v>1</v>
      </c>
      <c r="B171" s="3">
        <v>138</v>
      </c>
      <c r="C171" s="3">
        <f t="shared" si="258"/>
        <v>17</v>
      </c>
      <c r="D171" s="3">
        <f t="shared" si="249"/>
        <v>2</v>
      </c>
      <c r="E171" t="str">
        <f t="shared" si="259"/>
        <v>dig_IO&lt;138&gt;</v>
      </c>
      <c r="H171" s="3">
        <f t="shared" si="244"/>
        <v>0</v>
      </c>
      <c r="I171" s="3">
        <f t="shared" si="250"/>
        <v>11</v>
      </c>
      <c r="K171" t="s">
        <v>354</v>
      </c>
      <c r="L171" t="s">
        <v>693</v>
      </c>
      <c r="N171" t="str">
        <f t="shared" si="245"/>
        <v/>
      </c>
      <c r="O171" s="11" t="s">
        <v>898</v>
      </c>
      <c r="P171" s="15">
        <v>1</v>
      </c>
      <c r="Q171" s="31">
        <v>1</v>
      </c>
      <c r="R171" s="32"/>
      <c r="S171" s="31">
        <f t="shared" si="246"/>
        <v>0</v>
      </c>
      <c r="T171" s="31">
        <f t="shared" si="251"/>
        <v>1</v>
      </c>
      <c r="U171" s="32"/>
      <c r="V171" s="32" t="s">
        <v>354</v>
      </c>
      <c r="W171" s="32" t="s">
        <v>693</v>
      </c>
      <c r="X171" s="32"/>
      <c r="Y171" s="32" t="str">
        <f t="shared" si="247"/>
        <v/>
      </c>
      <c r="Z171" s="62" t="s">
        <v>898</v>
      </c>
      <c r="AA171" s="15">
        <v>1</v>
      </c>
      <c r="AB171" s="64">
        <v>1</v>
      </c>
      <c r="AC171" s="31">
        <f t="shared" si="256"/>
        <v>34</v>
      </c>
      <c r="AD171" s="31">
        <f t="shared" si="260"/>
        <v>0</v>
      </c>
      <c r="AE171" s="31">
        <f t="shared" si="261"/>
        <v>-1</v>
      </c>
      <c r="AF171" s="32" t="str">
        <f t="shared" si="257"/>
        <v>Cmd34_DS</v>
      </c>
      <c r="AG171" s="32"/>
      <c r="AI171" s="32" t="s">
        <v>1178</v>
      </c>
      <c r="AJ171" s="32" t="str">
        <f t="shared" si="237"/>
        <v/>
      </c>
      <c r="AK171" s="56"/>
      <c r="AL171" s="3">
        <v>0</v>
      </c>
      <c r="AM171" s="3" t="s">
        <v>958</v>
      </c>
      <c r="AR171" t="s">
        <v>152</v>
      </c>
      <c r="AV171" s="15"/>
      <c r="AW171" s="64"/>
      <c r="AX171" s="31"/>
      <c r="AY171" s="31"/>
      <c r="AZ171" s="31"/>
      <c r="BA171" s="32"/>
      <c r="BB171" s="32"/>
      <c r="BD171" s="32"/>
      <c r="BE171" s="32"/>
      <c r="BF171" s="56"/>
    </row>
    <row r="172" spans="1:58">
      <c r="A172" s="3">
        <v>1</v>
      </c>
      <c r="B172" s="3">
        <v>139</v>
      </c>
      <c r="C172" s="3">
        <f t="shared" si="258"/>
        <v>17</v>
      </c>
      <c r="D172" s="3">
        <f t="shared" si="249"/>
        <v>2</v>
      </c>
      <c r="E172" t="str">
        <f t="shared" si="259"/>
        <v>dig_IO&lt;139&gt;</v>
      </c>
      <c r="H172" s="3">
        <f t="shared" si="244"/>
        <v>0</v>
      </c>
      <c r="I172" s="3">
        <f t="shared" si="250"/>
        <v>11</v>
      </c>
      <c r="K172" t="s">
        <v>356</v>
      </c>
      <c r="L172" t="s">
        <v>694</v>
      </c>
      <c r="N172" t="str">
        <f t="shared" si="245"/>
        <v/>
      </c>
      <c r="O172" s="11" t="s">
        <v>899</v>
      </c>
      <c r="P172" s="15">
        <v>1</v>
      </c>
      <c r="Q172" s="31">
        <v>1</v>
      </c>
      <c r="R172" s="32"/>
      <c r="S172" s="31">
        <f t="shared" si="246"/>
        <v>0</v>
      </c>
      <c r="T172" s="31">
        <f t="shared" si="251"/>
        <v>1</v>
      </c>
      <c r="U172" s="32"/>
      <c r="V172" s="32" t="s">
        <v>356</v>
      </c>
      <c r="W172" s="32" t="s">
        <v>694</v>
      </c>
      <c r="X172" s="32"/>
      <c r="Y172" s="32" t="str">
        <f t="shared" si="247"/>
        <v/>
      </c>
      <c r="Z172" s="62" t="s">
        <v>899</v>
      </c>
      <c r="AA172" s="15">
        <v>1</v>
      </c>
      <c r="AB172" s="64">
        <v>1</v>
      </c>
      <c r="AC172" s="31">
        <f t="shared" si="256"/>
        <v>35</v>
      </c>
      <c r="AD172" s="31">
        <f t="shared" si="260"/>
        <v>0</v>
      </c>
      <c r="AE172" s="31">
        <f t="shared" si="261"/>
        <v>-1</v>
      </c>
      <c r="AF172" s="32" t="str">
        <f t="shared" si="257"/>
        <v>Cmd35_DS</v>
      </c>
      <c r="AG172" s="32"/>
      <c r="AI172" s="32" t="s">
        <v>1179</v>
      </c>
      <c r="AJ172" s="32" t="str">
        <f t="shared" si="237"/>
        <v/>
      </c>
      <c r="AK172" s="56"/>
      <c r="AL172" s="3">
        <v>0</v>
      </c>
      <c r="AM172" s="3" t="s">
        <v>958</v>
      </c>
      <c r="AR172" t="s">
        <v>154</v>
      </c>
      <c r="AV172" s="15"/>
      <c r="AW172" s="64"/>
      <c r="AX172" s="31"/>
      <c r="AY172" s="31"/>
      <c r="AZ172" s="31"/>
      <c r="BA172" s="32"/>
      <c r="BB172" s="32"/>
      <c r="BD172" s="32"/>
      <c r="BE172" s="32"/>
      <c r="BF172" s="56"/>
    </row>
    <row r="173" spans="1:58">
      <c r="A173" s="3">
        <v>1</v>
      </c>
      <c r="B173" s="3">
        <v>140</v>
      </c>
      <c r="C173" s="3">
        <f t="shared" si="258"/>
        <v>17</v>
      </c>
      <c r="D173" s="3">
        <f t="shared" si="249"/>
        <v>2</v>
      </c>
      <c r="E173" t="str">
        <f t="shared" si="259"/>
        <v>dig_IO&lt;140&gt;</v>
      </c>
      <c r="H173" s="3">
        <f t="shared" si="244"/>
        <v>0</v>
      </c>
      <c r="I173" s="3">
        <f t="shared" si="250"/>
        <v>11</v>
      </c>
      <c r="K173" t="s">
        <v>122</v>
      </c>
      <c r="L173" t="s">
        <v>695</v>
      </c>
      <c r="N173" t="str">
        <f t="shared" si="245"/>
        <v/>
      </c>
      <c r="O173" s="11" t="s">
        <v>900</v>
      </c>
      <c r="P173" s="15">
        <v>1</v>
      </c>
      <c r="Q173" s="31">
        <v>1</v>
      </c>
      <c r="R173" s="32"/>
      <c r="S173" s="31">
        <f t="shared" si="246"/>
        <v>0</v>
      </c>
      <c r="T173" s="31">
        <f t="shared" si="251"/>
        <v>1</v>
      </c>
      <c r="U173" s="32"/>
      <c r="V173" s="32" t="s">
        <v>122</v>
      </c>
      <c r="W173" s="32" t="s">
        <v>695</v>
      </c>
      <c r="X173" s="32"/>
      <c r="Y173" s="32" t="str">
        <f t="shared" si="247"/>
        <v/>
      </c>
      <c r="Z173" s="62" t="s">
        <v>900</v>
      </c>
      <c r="AA173" s="15">
        <v>1</v>
      </c>
      <c r="AB173" s="64">
        <v>1</v>
      </c>
      <c r="AC173" s="31">
        <f t="shared" si="256"/>
        <v>36</v>
      </c>
      <c r="AD173" s="31">
        <f t="shared" si="260"/>
        <v>0</v>
      </c>
      <c r="AE173" s="31">
        <f t="shared" si="261"/>
        <v>-1</v>
      </c>
      <c r="AF173" s="32" t="str">
        <f t="shared" si="257"/>
        <v>Cmd36_DS</v>
      </c>
      <c r="AG173" s="32"/>
      <c r="AI173" s="32" t="s">
        <v>1180</v>
      </c>
      <c r="AJ173" s="32" t="str">
        <f t="shared" si="237"/>
        <v/>
      </c>
      <c r="AK173" s="56"/>
      <c r="AL173" s="3">
        <v>0</v>
      </c>
      <c r="AM173" s="3" t="s">
        <v>958</v>
      </c>
      <c r="AR173" t="s">
        <v>156</v>
      </c>
      <c r="AV173" s="15"/>
      <c r="AW173" s="64"/>
      <c r="AX173" s="31"/>
      <c r="AY173" s="31"/>
      <c r="AZ173" s="31"/>
      <c r="BA173" s="32"/>
      <c r="BB173" s="32"/>
      <c r="BD173" s="45"/>
      <c r="BE173" s="32"/>
      <c r="BF173" s="56"/>
    </row>
    <row r="174" spans="1:58">
      <c r="A174" s="3">
        <v>1</v>
      </c>
      <c r="B174" s="3">
        <v>141</v>
      </c>
      <c r="C174" s="3">
        <f t="shared" si="258"/>
        <v>17</v>
      </c>
      <c r="D174" s="3">
        <f t="shared" si="249"/>
        <v>2</v>
      </c>
      <c r="E174" t="str">
        <f t="shared" si="259"/>
        <v>dig_IO&lt;141&gt;</v>
      </c>
      <c r="H174" s="3">
        <f t="shared" si="244"/>
        <v>0</v>
      </c>
      <c r="I174" s="3">
        <f t="shared" si="250"/>
        <v>11</v>
      </c>
      <c r="K174" t="s">
        <v>124</v>
      </c>
      <c r="L174" t="s">
        <v>696</v>
      </c>
      <c r="N174" t="str">
        <f t="shared" si="245"/>
        <v/>
      </c>
      <c r="O174" t="s">
        <v>901</v>
      </c>
      <c r="P174" s="15">
        <v>1</v>
      </c>
      <c r="Q174" s="31">
        <v>1</v>
      </c>
      <c r="R174" s="32"/>
      <c r="S174" s="31">
        <f t="shared" si="246"/>
        <v>0</v>
      </c>
      <c r="T174" s="31">
        <f t="shared" si="251"/>
        <v>1</v>
      </c>
      <c r="U174" s="32"/>
      <c r="V174" s="32" t="s">
        <v>124</v>
      </c>
      <c r="W174" s="32" t="s">
        <v>696</v>
      </c>
      <c r="X174" s="32"/>
      <c r="Y174" s="32" t="str">
        <f t="shared" si="247"/>
        <v/>
      </c>
      <c r="Z174" s="56" t="s">
        <v>901</v>
      </c>
      <c r="AA174" s="15">
        <v>1</v>
      </c>
      <c r="AB174" s="64">
        <v>1</v>
      </c>
      <c r="AC174" s="31">
        <f t="shared" si="256"/>
        <v>37</v>
      </c>
      <c r="AD174" s="31">
        <f t="shared" si="260"/>
        <v>0</v>
      </c>
      <c r="AE174" s="31">
        <f t="shared" si="261"/>
        <v>-1</v>
      </c>
      <c r="AF174" s="32" t="str">
        <f t="shared" si="257"/>
        <v>Cmd37_DS</v>
      </c>
      <c r="AG174" s="32"/>
      <c r="AI174" s="32" t="s">
        <v>1166</v>
      </c>
      <c r="AJ174" s="32" t="str">
        <f t="shared" si="237"/>
        <v/>
      </c>
      <c r="AK174" s="56"/>
      <c r="AL174" s="3">
        <v>0</v>
      </c>
      <c r="AM174" s="3" t="s">
        <v>958</v>
      </c>
      <c r="AR174" t="s">
        <v>158</v>
      </c>
      <c r="AV174" s="15"/>
      <c r="AW174" s="64"/>
      <c r="AX174" s="31"/>
      <c r="AY174" s="31"/>
      <c r="AZ174" s="31"/>
      <c r="BA174" s="32"/>
      <c r="BB174" s="32"/>
      <c r="BD174" s="32"/>
      <c r="BE174" s="32"/>
      <c r="BF174" s="56"/>
    </row>
    <row r="175" spans="1:58">
      <c r="A175" s="3">
        <v>1</v>
      </c>
      <c r="B175" s="3">
        <v>142</v>
      </c>
      <c r="C175" s="3">
        <f t="shared" si="258"/>
        <v>17</v>
      </c>
      <c r="D175" s="3">
        <f t="shared" si="249"/>
        <v>2</v>
      </c>
      <c r="E175" t="str">
        <f t="shared" si="259"/>
        <v>dig_IO&lt;142&gt;</v>
      </c>
      <c r="H175" s="3">
        <f t="shared" si="244"/>
        <v>0</v>
      </c>
      <c r="I175" s="3">
        <f t="shared" si="250"/>
        <v>11</v>
      </c>
      <c r="K175" t="s">
        <v>126</v>
      </c>
      <c r="L175" t="s">
        <v>697</v>
      </c>
      <c r="N175" t="str">
        <f t="shared" si="245"/>
        <v/>
      </c>
      <c r="O175" t="s">
        <v>902</v>
      </c>
      <c r="P175" s="15">
        <v>1</v>
      </c>
      <c r="Q175" s="31">
        <v>1</v>
      </c>
      <c r="R175" s="32"/>
      <c r="S175" s="31">
        <f t="shared" si="246"/>
        <v>0</v>
      </c>
      <c r="T175" s="31">
        <f t="shared" si="251"/>
        <v>1</v>
      </c>
      <c r="U175" s="32"/>
      <c r="V175" s="32" t="s">
        <v>126</v>
      </c>
      <c r="W175" s="32" t="s">
        <v>697</v>
      </c>
      <c r="X175" s="32"/>
      <c r="Y175" s="32" t="str">
        <f t="shared" si="247"/>
        <v/>
      </c>
      <c r="Z175" s="56" t="s">
        <v>902</v>
      </c>
      <c r="AA175" s="15">
        <v>1</v>
      </c>
      <c r="AB175" s="64">
        <v>1</v>
      </c>
      <c r="AC175" s="31">
        <f t="shared" si="256"/>
        <v>38</v>
      </c>
      <c r="AD175" s="31">
        <f t="shared" si="260"/>
        <v>0</v>
      </c>
      <c r="AE175" s="31">
        <f t="shared" si="261"/>
        <v>-1</v>
      </c>
      <c r="AF175" s="32" t="str">
        <f t="shared" si="257"/>
        <v>Cmd38_DS</v>
      </c>
      <c r="AG175" s="32"/>
      <c r="AI175" s="32" t="s">
        <v>1167</v>
      </c>
      <c r="AJ175" s="32" t="str">
        <f t="shared" si="237"/>
        <v/>
      </c>
      <c r="AK175" s="56"/>
      <c r="AL175" s="3">
        <v>0</v>
      </c>
      <c r="AM175" s="3" t="s">
        <v>958</v>
      </c>
      <c r="AR175" t="s">
        <v>160</v>
      </c>
      <c r="AV175" s="15"/>
      <c r="AW175" s="64"/>
      <c r="AX175" s="31"/>
      <c r="AY175" s="31"/>
      <c r="AZ175" s="31"/>
      <c r="BA175" s="32"/>
      <c r="BB175" s="32"/>
      <c r="BD175" s="32"/>
      <c r="BE175" s="32"/>
      <c r="BF175" s="56"/>
    </row>
    <row r="176" spans="1:58">
      <c r="A176" s="3">
        <v>1</v>
      </c>
      <c r="B176" s="48">
        <v>143</v>
      </c>
      <c r="C176" s="48">
        <f t="shared" si="258"/>
        <v>17</v>
      </c>
      <c r="D176" s="48">
        <f t="shared" si="249"/>
        <v>2</v>
      </c>
      <c r="E176" s="19" t="str">
        <f t="shared" si="259"/>
        <v>dig_IO&lt;143&gt;</v>
      </c>
      <c r="F176" s="48"/>
      <c r="G176" s="48"/>
      <c r="H176" s="48">
        <f t="shared" si="244"/>
        <v>0</v>
      </c>
      <c r="I176" s="48">
        <f t="shared" si="250"/>
        <v>11</v>
      </c>
      <c r="J176" s="19"/>
      <c r="K176" s="19" t="s">
        <v>128</v>
      </c>
      <c r="L176" s="19" t="s">
        <v>698</v>
      </c>
      <c r="M176" s="19"/>
      <c r="N176" s="19" t="str">
        <f t="shared" si="245"/>
        <v/>
      </c>
      <c r="O176" s="19" t="s">
        <v>903</v>
      </c>
      <c r="P176" s="47">
        <v>1</v>
      </c>
      <c r="Q176" s="48">
        <v>1</v>
      </c>
      <c r="R176" s="19"/>
      <c r="S176" s="48">
        <f t="shared" si="246"/>
        <v>0</v>
      </c>
      <c r="T176" s="48">
        <f t="shared" si="251"/>
        <v>1</v>
      </c>
      <c r="U176" s="19"/>
      <c r="V176" s="19" t="s">
        <v>128</v>
      </c>
      <c r="W176" s="19" t="s">
        <v>698</v>
      </c>
      <c r="X176" s="19"/>
      <c r="Y176" s="19" t="str">
        <f t="shared" si="247"/>
        <v/>
      </c>
      <c r="Z176" s="57" t="s">
        <v>903</v>
      </c>
      <c r="AA176" s="47">
        <v>1</v>
      </c>
      <c r="AB176" s="66">
        <v>1</v>
      </c>
      <c r="AC176" s="48">
        <f t="shared" si="256"/>
        <v>39</v>
      </c>
      <c r="AD176" s="31">
        <f t="shared" si="260"/>
        <v>0</v>
      </c>
      <c r="AE176" s="31">
        <f t="shared" si="261"/>
        <v>-1</v>
      </c>
      <c r="AF176" s="19" t="str">
        <f t="shared" si="257"/>
        <v>Cmd39_DS</v>
      </c>
      <c r="AG176" s="19"/>
      <c r="AH176" s="19"/>
      <c r="AI176" s="19" t="s">
        <v>1168</v>
      </c>
      <c r="AJ176" s="19" t="str">
        <f t="shared" si="237"/>
        <v/>
      </c>
      <c r="AK176" s="57"/>
      <c r="AL176" s="47">
        <v>0</v>
      </c>
      <c r="AM176" s="48" t="s">
        <v>958</v>
      </c>
      <c r="AN176" s="19"/>
      <c r="AO176" s="19"/>
      <c r="AP176" s="19"/>
      <c r="AQ176" s="19"/>
      <c r="AR176" s="19" t="s">
        <v>162</v>
      </c>
      <c r="AS176" s="19"/>
      <c r="AT176" s="19"/>
      <c r="AU176" s="19"/>
      <c r="AV176" s="47"/>
      <c r="AW176" s="66"/>
      <c r="AX176" s="48"/>
      <c r="AY176" s="48"/>
      <c r="AZ176" s="48"/>
      <c r="BA176" s="19"/>
      <c r="BB176" s="19"/>
      <c r="BC176" s="19"/>
      <c r="BD176" s="19"/>
      <c r="BE176" s="19"/>
      <c r="BF176" s="57"/>
    </row>
    <row r="177" spans="1:58">
      <c r="A177" s="3">
        <v>1</v>
      </c>
      <c r="B177" s="3">
        <v>144</v>
      </c>
      <c r="C177" s="3">
        <f t="shared" si="258"/>
        <v>18</v>
      </c>
      <c r="D177" s="3">
        <f t="shared" si="249"/>
        <v>3</v>
      </c>
      <c r="E177" t="str">
        <f t="shared" si="259"/>
        <v>dig_IO&lt;144&gt;</v>
      </c>
      <c r="H177" s="3">
        <f t="shared" si="244"/>
        <v>0</v>
      </c>
      <c r="I177" s="3">
        <f t="shared" si="250"/>
        <v>11</v>
      </c>
      <c r="K177" t="s">
        <v>130</v>
      </c>
      <c r="L177" t="s">
        <v>699</v>
      </c>
      <c r="N177" t="str">
        <f t="shared" si="245"/>
        <v/>
      </c>
      <c r="O177" s="12">
        <v>8600</v>
      </c>
      <c r="P177" s="15">
        <v>1</v>
      </c>
      <c r="Q177" s="31">
        <v>1</v>
      </c>
      <c r="R177" s="32"/>
      <c r="S177" s="31">
        <f t="shared" si="246"/>
        <v>0</v>
      </c>
      <c r="T177" s="31">
        <f t="shared" si="251"/>
        <v>1</v>
      </c>
      <c r="U177" s="32"/>
      <c r="V177" s="32" t="s">
        <v>130</v>
      </c>
      <c r="W177" s="32" t="s">
        <v>699</v>
      </c>
      <c r="X177" s="32"/>
      <c r="Y177" s="32" t="str">
        <f t="shared" si="247"/>
        <v/>
      </c>
      <c r="Z177" s="61">
        <v>8600</v>
      </c>
      <c r="AA177" s="15">
        <v>1</v>
      </c>
      <c r="AB177" s="64">
        <v>1</v>
      </c>
      <c r="AC177" s="31">
        <f t="shared" si="256"/>
        <v>40</v>
      </c>
      <c r="AD177" s="31">
        <f t="shared" si="260"/>
        <v>0</v>
      </c>
      <c r="AE177" s="31">
        <f t="shared" si="261"/>
        <v>-1</v>
      </c>
      <c r="AF177" s="32" t="str">
        <f t="shared" si="257"/>
        <v>Cmd40_DS</v>
      </c>
      <c r="AG177" s="32"/>
      <c r="AI177" s="32" t="s">
        <v>1169</v>
      </c>
      <c r="AJ177" s="32" t="str">
        <f t="shared" si="237"/>
        <v/>
      </c>
      <c r="AK177" s="56"/>
      <c r="AV177" s="15"/>
      <c r="AW177" s="64"/>
      <c r="AX177" s="31"/>
      <c r="AY177" s="31"/>
      <c r="AZ177" s="31"/>
      <c r="BA177" s="32"/>
      <c r="BB177" s="32"/>
      <c r="BD177" s="32"/>
      <c r="BE177" s="32"/>
      <c r="BF177" s="56"/>
    </row>
    <row r="178" spans="1:58">
      <c r="A178" s="3">
        <v>1</v>
      </c>
      <c r="B178" s="3">
        <v>145</v>
      </c>
      <c r="C178" s="3">
        <f t="shared" si="258"/>
        <v>18</v>
      </c>
      <c r="D178" s="3">
        <f t="shared" si="249"/>
        <v>3</v>
      </c>
      <c r="E178" t="str">
        <f t="shared" si="259"/>
        <v>dig_IO&lt;145&gt;</v>
      </c>
      <c r="H178" s="3">
        <f t="shared" si="244"/>
        <v>0</v>
      </c>
      <c r="I178" s="3">
        <f t="shared" si="250"/>
        <v>11</v>
      </c>
      <c r="K178" t="s">
        <v>132</v>
      </c>
      <c r="L178" t="s">
        <v>700</v>
      </c>
      <c r="N178" t="str">
        <f t="shared" si="245"/>
        <v/>
      </c>
      <c r="O178" s="12">
        <v>8601</v>
      </c>
      <c r="P178" s="15">
        <v>1</v>
      </c>
      <c r="Q178" s="31">
        <v>1</v>
      </c>
      <c r="R178" s="32"/>
      <c r="S178" s="31">
        <f t="shared" si="246"/>
        <v>0</v>
      </c>
      <c r="T178" s="31">
        <f t="shared" si="251"/>
        <v>1</v>
      </c>
      <c r="U178" s="32"/>
      <c r="V178" s="32" t="s">
        <v>132</v>
      </c>
      <c r="W178" s="32" t="s">
        <v>700</v>
      </c>
      <c r="X178" s="32"/>
      <c r="Y178" s="32" t="str">
        <f t="shared" si="247"/>
        <v/>
      </c>
      <c r="Z178" s="61">
        <v>8601</v>
      </c>
      <c r="AA178" s="15">
        <v>1</v>
      </c>
      <c r="AB178" s="64">
        <v>1</v>
      </c>
      <c r="AC178" s="31">
        <f t="shared" si="256"/>
        <v>41</v>
      </c>
      <c r="AD178" s="31">
        <f t="shared" si="260"/>
        <v>0</v>
      </c>
      <c r="AE178" s="31">
        <f t="shared" si="261"/>
        <v>-1</v>
      </c>
      <c r="AF178" s="32" t="str">
        <f t="shared" si="257"/>
        <v>Cmd41_DS</v>
      </c>
      <c r="AG178" s="32"/>
      <c r="AI178" s="32" t="s">
        <v>1170</v>
      </c>
      <c r="AJ178" s="32" t="str">
        <f t="shared" si="237"/>
        <v/>
      </c>
      <c r="AK178" s="56"/>
      <c r="AV178" s="15"/>
      <c r="AW178" s="64"/>
      <c r="AX178" s="31"/>
      <c r="AY178" s="31"/>
      <c r="AZ178" s="31"/>
      <c r="BA178" s="32"/>
      <c r="BB178" s="32"/>
      <c r="BD178" s="32"/>
      <c r="BE178" s="32"/>
      <c r="BF178" s="56"/>
    </row>
    <row r="179" spans="1:58">
      <c r="A179" s="3">
        <v>1</v>
      </c>
      <c r="B179" s="3">
        <v>146</v>
      </c>
      <c r="C179" s="3">
        <f t="shared" si="258"/>
        <v>18</v>
      </c>
      <c r="D179" s="3">
        <f t="shared" si="249"/>
        <v>3</v>
      </c>
      <c r="E179" t="str">
        <f t="shared" si="259"/>
        <v>dig_IO&lt;146&gt;</v>
      </c>
      <c r="H179" s="3">
        <f t="shared" si="244"/>
        <v>0</v>
      </c>
      <c r="I179" s="3">
        <f t="shared" si="250"/>
        <v>11</v>
      </c>
      <c r="K179" t="s">
        <v>134</v>
      </c>
      <c r="L179" t="s">
        <v>701</v>
      </c>
      <c r="N179" t="str">
        <f t="shared" si="245"/>
        <v/>
      </c>
      <c r="O179" s="12">
        <v>8602</v>
      </c>
      <c r="P179" s="15">
        <v>1</v>
      </c>
      <c r="Q179" s="31">
        <v>1</v>
      </c>
      <c r="R179" s="32"/>
      <c r="S179" s="31">
        <f t="shared" si="246"/>
        <v>0</v>
      </c>
      <c r="T179" s="31">
        <f t="shared" si="251"/>
        <v>1</v>
      </c>
      <c r="U179" s="32"/>
      <c r="V179" s="32" t="s">
        <v>134</v>
      </c>
      <c r="W179" s="32" t="s">
        <v>701</v>
      </c>
      <c r="X179" s="32"/>
      <c r="Y179" s="32" t="str">
        <f t="shared" si="247"/>
        <v/>
      </c>
      <c r="Z179" s="61">
        <v>8602</v>
      </c>
      <c r="AA179" s="15">
        <v>1</v>
      </c>
      <c r="AB179" s="64">
        <v>1</v>
      </c>
      <c r="AC179" s="31">
        <f t="shared" si="256"/>
        <v>42</v>
      </c>
      <c r="AD179" s="31">
        <f t="shared" si="260"/>
        <v>0</v>
      </c>
      <c r="AE179" s="31">
        <f t="shared" si="261"/>
        <v>-1</v>
      </c>
      <c r="AF179" s="32" t="str">
        <f t="shared" si="257"/>
        <v>Cmd42_DS</v>
      </c>
      <c r="AG179" s="32"/>
      <c r="AI179" s="32" t="s">
        <v>1171</v>
      </c>
      <c r="AJ179" s="32" t="str">
        <f t="shared" si="237"/>
        <v/>
      </c>
      <c r="AK179" s="56"/>
      <c r="AV179" s="15"/>
      <c r="AW179" s="64"/>
      <c r="AX179" s="31"/>
      <c r="AY179" s="31"/>
      <c r="AZ179" s="31"/>
      <c r="BA179" s="32"/>
      <c r="BB179" s="32"/>
      <c r="BD179" s="32"/>
      <c r="BE179" s="32"/>
      <c r="BF179" s="56"/>
    </row>
    <row r="180" spans="1:58">
      <c r="A180" s="3">
        <v>1</v>
      </c>
      <c r="B180" s="3">
        <v>147</v>
      </c>
      <c r="C180" s="3">
        <f t="shared" si="258"/>
        <v>18</v>
      </c>
      <c r="D180" s="3">
        <f t="shared" si="249"/>
        <v>3</v>
      </c>
      <c r="E180" t="str">
        <f t="shared" si="259"/>
        <v>dig_IO&lt;147&gt;</v>
      </c>
      <c r="H180" s="3">
        <f t="shared" si="244"/>
        <v>0</v>
      </c>
      <c r="I180" s="3">
        <f t="shared" si="250"/>
        <v>11</v>
      </c>
      <c r="K180" t="s">
        <v>136</v>
      </c>
      <c r="L180" t="s">
        <v>702</v>
      </c>
      <c r="N180" t="str">
        <f t="shared" si="245"/>
        <v/>
      </c>
      <c r="O180" s="12">
        <v>8603</v>
      </c>
      <c r="P180" s="15">
        <v>1</v>
      </c>
      <c r="Q180" s="31">
        <v>1</v>
      </c>
      <c r="R180" s="32"/>
      <c r="S180" s="31">
        <f t="shared" si="246"/>
        <v>0</v>
      </c>
      <c r="T180" s="31">
        <f t="shared" si="251"/>
        <v>1</v>
      </c>
      <c r="U180" s="32"/>
      <c r="V180" s="32" t="s">
        <v>136</v>
      </c>
      <c r="W180" s="32" t="s">
        <v>702</v>
      </c>
      <c r="X180" s="32"/>
      <c r="Y180" s="32" t="str">
        <f t="shared" si="247"/>
        <v/>
      </c>
      <c r="Z180" s="61">
        <v>8603</v>
      </c>
      <c r="AA180" s="15">
        <v>1</v>
      </c>
      <c r="AB180" s="64">
        <v>1</v>
      </c>
      <c r="AC180" s="31">
        <f t="shared" si="256"/>
        <v>43</v>
      </c>
      <c r="AD180" s="31">
        <f t="shared" si="260"/>
        <v>0</v>
      </c>
      <c r="AE180" s="31">
        <f t="shared" si="261"/>
        <v>-1</v>
      </c>
      <c r="AF180" s="32" t="str">
        <f t="shared" si="257"/>
        <v>Cmd43_DS</v>
      </c>
      <c r="AG180" s="32"/>
      <c r="AI180" s="32" t="s">
        <v>1172</v>
      </c>
      <c r="AJ180" s="32" t="str">
        <f t="shared" si="237"/>
        <v/>
      </c>
      <c r="AK180" s="56"/>
      <c r="AV180" s="15"/>
      <c r="AW180" s="64"/>
      <c r="AX180" s="31"/>
      <c r="AY180" s="31"/>
      <c r="AZ180" s="31"/>
      <c r="BA180" s="32"/>
      <c r="BB180" s="32"/>
      <c r="BD180" s="32"/>
      <c r="BE180" s="32"/>
      <c r="BF180" s="56"/>
    </row>
    <row r="181" spans="1:58">
      <c r="A181" s="3">
        <v>1</v>
      </c>
      <c r="B181" s="3">
        <v>148</v>
      </c>
      <c r="C181" s="3">
        <f t="shared" si="258"/>
        <v>18</v>
      </c>
      <c r="D181" s="3">
        <f t="shared" si="249"/>
        <v>3</v>
      </c>
      <c r="E181" t="str">
        <f t="shared" si="259"/>
        <v>dig_IO&lt;148&gt;</v>
      </c>
      <c r="H181" s="3">
        <f t="shared" si="244"/>
        <v>0</v>
      </c>
      <c r="I181" s="3">
        <f t="shared" si="250"/>
        <v>11</v>
      </c>
      <c r="K181" t="s">
        <v>138</v>
      </c>
      <c r="L181" t="s">
        <v>703</v>
      </c>
      <c r="N181" t="str">
        <f t="shared" si="245"/>
        <v/>
      </c>
      <c r="O181" s="12">
        <v>8604</v>
      </c>
      <c r="P181" s="15">
        <v>1</v>
      </c>
      <c r="Q181" s="31">
        <v>1</v>
      </c>
      <c r="R181" s="32"/>
      <c r="S181" s="31">
        <f t="shared" si="246"/>
        <v>0</v>
      </c>
      <c r="T181" s="31">
        <f t="shared" si="251"/>
        <v>1</v>
      </c>
      <c r="U181" s="32"/>
      <c r="V181" s="32" t="s">
        <v>138</v>
      </c>
      <c r="W181" s="32" t="s">
        <v>703</v>
      </c>
      <c r="X181" s="32"/>
      <c r="Y181" s="32" t="str">
        <f t="shared" si="247"/>
        <v/>
      </c>
      <c r="Z181" s="61">
        <v>8604</v>
      </c>
      <c r="AA181" s="15">
        <v>1</v>
      </c>
      <c r="AB181" s="64">
        <v>1</v>
      </c>
      <c r="AC181" s="31">
        <f t="shared" si="256"/>
        <v>44</v>
      </c>
      <c r="AD181" s="31">
        <f t="shared" si="260"/>
        <v>0</v>
      </c>
      <c r="AE181" s="31">
        <f t="shared" si="261"/>
        <v>-1</v>
      </c>
      <c r="AF181" s="32" t="str">
        <f t="shared" si="257"/>
        <v>Cmd44_DS</v>
      </c>
      <c r="AG181" s="32"/>
      <c r="AI181" s="32" t="s">
        <v>1173</v>
      </c>
      <c r="AJ181" s="32" t="str">
        <f t="shared" si="237"/>
        <v/>
      </c>
      <c r="AK181" s="56"/>
      <c r="AV181" s="15"/>
      <c r="AW181" s="64"/>
      <c r="AX181" s="31"/>
      <c r="AY181" s="31"/>
      <c r="AZ181" s="31"/>
      <c r="BA181" s="32"/>
      <c r="BB181" s="32"/>
      <c r="BD181" s="32"/>
      <c r="BE181" s="32"/>
      <c r="BF181" s="56"/>
    </row>
    <row r="182" spans="1:58">
      <c r="A182" s="3">
        <v>1</v>
      </c>
      <c r="B182" s="3">
        <v>149</v>
      </c>
      <c r="C182" s="3">
        <f t="shared" si="258"/>
        <v>18</v>
      </c>
      <c r="D182" s="3">
        <f t="shared" si="249"/>
        <v>3</v>
      </c>
      <c r="E182" t="str">
        <f t="shared" si="259"/>
        <v>dig_IO&lt;149&gt;</v>
      </c>
      <c r="H182" s="3">
        <f t="shared" si="244"/>
        <v>0</v>
      </c>
      <c r="I182" s="3">
        <f t="shared" si="250"/>
        <v>11</v>
      </c>
      <c r="K182" t="s">
        <v>140</v>
      </c>
      <c r="L182" t="s">
        <v>704</v>
      </c>
      <c r="N182" t="str">
        <f t="shared" si="245"/>
        <v/>
      </c>
      <c r="O182" s="12">
        <v>8605</v>
      </c>
      <c r="P182" s="15">
        <v>1</v>
      </c>
      <c r="Q182" s="31">
        <v>1</v>
      </c>
      <c r="R182" s="32"/>
      <c r="S182" s="31">
        <f t="shared" si="246"/>
        <v>0</v>
      </c>
      <c r="T182" s="31">
        <f t="shared" si="251"/>
        <v>1</v>
      </c>
      <c r="U182" s="32"/>
      <c r="V182" s="32" t="s">
        <v>140</v>
      </c>
      <c r="W182" s="32" t="s">
        <v>704</v>
      </c>
      <c r="X182" s="32"/>
      <c r="Y182" s="32" t="str">
        <f t="shared" si="247"/>
        <v/>
      </c>
      <c r="Z182" s="61">
        <v>8605</v>
      </c>
      <c r="AA182" s="15">
        <v>1</v>
      </c>
      <c r="AB182" s="64">
        <v>1</v>
      </c>
      <c r="AC182" s="31">
        <f t="shared" si="256"/>
        <v>45</v>
      </c>
      <c r="AD182" s="31">
        <f t="shared" si="260"/>
        <v>0</v>
      </c>
      <c r="AE182" s="31">
        <f t="shared" si="261"/>
        <v>-1</v>
      </c>
      <c r="AF182" s="32" t="str">
        <f t="shared" si="257"/>
        <v>Cmd45_DS</v>
      </c>
      <c r="AG182" s="32"/>
      <c r="AI182" s="32" t="s">
        <v>1174</v>
      </c>
      <c r="AJ182" s="32" t="str">
        <f t="shared" si="237"/>
        <v/>
      </c>
      <c r="AK182" s="56"/>
      <c r="AV182" s="15"/>
      <c r="AW182" s="64"/>
      <c r="AX182" s="31"/>
      <c r="AY182" s="31"/>
      <c r="AZ182" s="31"/>
      <c r="BA182" s="32"/>
      <c r="BB182" s="32"/>
      <c r="BD182" s="32"/>
      <c r="BE182" s="32"/>
      <c r="BF182" s="56"/>
    </row>
    <row r="183" spans="1:58">
      <c r="A183" s="3">
        <v>1</v>
      </c>
      <c r="B183" s="3">
        <v>150</v>
      </c>
      <c r="C183" s="3">
        <f t="shared" si="258"/>
        <v>18</v>
      </c>
      <c r="D183" s="3">
        <f t="shared" si="249"/>
        <v>3</v>
      </c>
      <c r="E183" t="str">
        <f t="shared" si="259"/>
        <v>dig_IO&lt;150&gt;</v>
      </c>
      <c r="H183" s="3">
        <f t="shared" si="244"/>
        <v>0</v>
      </c>
      <c r="I183" s="3">
        <f t="shared" si="250"/>
        <v>11</v>
      </c>
      <c r="K183" t="s">
        <v>144</v>
      </c>
      <c r="L183" t="s">
        <v>705</v>
      </c>
      <c r="N183" t="str">
        <f t="shared" si="245"/>
        <v/>
      </c>
      <c r="O183" s="12">
        <v>8606</v>
      </c>
      <c r="P183" s="15">
        <v>1</v>
      </c>
      <c r="Q183" s="31">
        <v>1</v>
      </c>
      <c r="R183" s="32"/>
      <c r="S183" s="31">
        <f t="shared" si="246"/>
        <v>0</v>
      </c>
      <c r="T183" s="31">
        <f t="shared" si="251"/>
        <v>1</v>
      </c>
      <c r="U183" s="32"/>
      <c r="V183" s="32" t="s">
        <v>144</v>
      </c>
      <c r="W183" s="32" t="s">
        <v>705</v>
      </c>
      <c r="X183" s="32"/>
      <c r="Y183" s="32" t="str">
        <f t="shared" si="247"/>
        <v/>
      </c>
      <c r="Z183" s="61">
        <v>8606</v>
      </c>
      <c r="AA183" s="15">
        <v>1</v>
      </c>
      <c r="AB183" s="64">
        <v>1</v>
      </c>
      <c r="AC183" s="31">
        <f t="shared" si="256"/>
        <v>46</v>
      </c>
      <c r="AD183" s="31">
        <f t="shared" si="260"/>
        <v>0</v>
      </c>
      <c r="AE183" s="31">
        <f t="shared" si="261"/>
        <v>-1</v>
      </c>
      <c r="AF183" s="32" t="str">
        <f t="shared" si="257"/>
        <v>Cmd46_DS</v>
      </c>
      <c r="AG183" s="32"/>
      <c r="AI183" s="32" t="s">
        <v>1181</v>
      </c>
      <c r="AJ183" s="32" t="str">
        <f t="shared" si="237"/>
        <v/>
      </c>
      <c r="AK183" s="56"/>
      <c r="AV183" s="15"/>
      <c r="AW183" s="64"/>
      <c r="AX183" s="31"/>
      <c r="AY183" s="31"/>
      <c r="AZ183" s="31"/>
      <c r="BA183" s="32"/>
      <c r="BB183" s="32"/>
      <c r="BD183" s="32"/>
      <c r="BE183" s="32"/>
      <c r="BF183" s="56"/>
    </row>
    <row r="184" spans="1:58">
      <c r="A184" s="3">
        <v>1</v>
      </c>
      <c r="B184" s="3">
        <v>151</v>
      </c>
      <c r="C184" s="3">
        <f t="shared" si="258"/>
        <v>18</v>
      </c>
      <c r="D184" s="3">
        <f t="shared" si="249"/>
        <v>3</v>
      </c>
      <c r="E184" t="str">
        <f t="shared" si="259"/>
        <v>dig_IO&lt;151&gt;</v>
      </c>
      <c r="H184" s="3">
        <f t="shared" si="244"/>
        <v>0</v>
      </c>
      <c r="I184" s="3">
        <f t="shared" si="250"/>
        <v>11</v>
      </c>
      <c r="K184" t="s">
        <v>146</v>
      </c>
      <c r="L184" t="s">
        <v>706</v>
      </c>
      <c r="N184" t="str">
        <f t="shared" si="245"/>
        <v/>
      </c>
      <c r="O184" s="12">
        <v>8607</v>
      </c>
      <c r="P184" s="15">
        <v>1</v>
      </c>
      <c r="Q184" s="31">
        <v>1</v>
      </c>
      <c r="R184" s="32"/>
      <c r="S184" s="31">
        <f t="shared" si="246"/>
        <v>0</v>
      </c>
      <c r="T184" s="31">
        <f t="shared" si="251"/>
        <v>1</v>
      </c>
      <c r="U184" s="32"/>
      <c r="V184" s="32" t="s">
        <v>146</v>
      </c>
      <c r="W184" s="32" t="s">
        <v>706</v>
      </c>
      <c r="X184" s="32"/>
      <c r="Y184" s="32" t="str">
        <f t="shared" si="247"/>
        <v/>
      </c>
      <c r="Z184" s="61">
        <v>8607</v>
      </c>
      <c r="AA184" s="15">
        <v>1</v>
      </c>
      <c r="AB184" s="64">
        <v>1</v>
      </c>
      <c r="AC184" s="31">
        <f t="shared" si="256"/>
        <v>47</v>
      </c>
      <c r="AD184" s="31">
        <f t="shared" si="260"/>
        <v>0</v>
      </c>
      <c r="AE184" s="31">
        <f t="shared" si="261"/>
        <v>-1</v>
      </c>
      <c r="AF184" s="32" t="str">
        <f t="shared" si="257"/>
        <v>Cmd47_DS</v>
      </c>
      <c r="AG184" s="32"/>
      <c r="AI184" s="32" t="s">
        <v>1182</v>
      </c>
      <c r="AJ184" s="32" t="str">
        <f t="shared" si="237"/>
        <v/>
      </c>
      <c r="AK184" s="56"/>
      <c r="AV184" s="15"/>
      <c r="AW184" s="64"/>
      <c r="AX184" s="31"/>
      <c r="AY184" s="31"/>
      <c r="AZ184" s="31"/>
      <c r="BA184" s="32"/>
      <c r="BB184" s="32"/>
      <c r="BD184" s="32"/>
      <c r="BE184" s="32"/>
      <c r="BF184" s="56"/>
    </row>
    <row r="185" spans="1:58">
      <c r="A185" s="3">
        <v>1</v>
      </c>
      <c r="B185" s="3">
        <v>152</v>
      </c>
      <c r="C185" s="3">
        <f t="shared" si="258"/>
        <v>19</v>
      </c>
      <c r="D185" s="3">
        <f t="shared" si="249"/>
        <v>3</v>
      </c>
      <c r="E185" t="str">
        <f t="shared" si="259"/>
        <v>dig_IO&lt;152&gt;</v>
      </c>
      <c r="H185" s="3">
        <f t="shared" si="244"/>
        <v>1</v>
      </c>
      <c r="I185" s="3">
        <f t="shared" si="250"/>
        <v>12</v>
      </c>
      <c r="N185" t="str">
        <f t="shared" si="245"/>
        <v>dig_io_nc(12)</v>
      </c>
      <c r="P185" s="15">
        <v>0</v>
      </c>
      <c r="Q185" s="31" t="s">
        <v>958</v>
      </c>
      <c r="R185" s="32"/>
      <c r="S185" s="31">
        <f>IF(AND(ISBLANK(U185), ISBLANK(#REF!)),1,0)</f>
        <v>0</v>
      </c>
      <c r="T185" s="31">
        <f t="shared" si="251"/>
        <v>1</v>
      </c>
      <c r="U185" s="32"/>
      <c r="V185" s="32" t="s">
        <v>192</v>
      </c>
      <c r="W185" s="63"/>
      <c r="X185" s="32"/>
      <c r="Y185" s="32" t="str">
        <f t="shared" si="247"/>
        <v/>
      </c>
      <c r="Z185" s="56"/>
      <c r="AA185" s="15">
        <v>1</v>
      </c>
      <c r="AB185" s="64">
        <v>1</v>
      </c>
      <c r="AC185" s="31">
        <f t="shared" ref="AC185:AC186" si="262">B177-96</f>
        <v>48</v>
      </c>
      <c r="AD185" s="31">
        <f t="shared" si="260"/>
        <v>0</v>
      </c>
      <c r="AE185" s="31">
        <f t="shared" si="261"/>
        <v>-1</v>
      </c>
      <c r="AF185" s="32" t="str">
        <f t="shared" ref="AF185:AF186" si="263">CONCATENATE("Cmd",AC185,"_DS")</f>
        <v>Cmd48_DS</v>
      </c>
      <c r="AG185" s="32"/>
      <c r="AI185" s="32" t="s">
        <v>1201</v>
      </c>
      <c r="AJ185" s="32" t="str">
        <f t="shared" si="237"/>
        <v/>
      </c>
      <c r="AK185" s="56"/>
      <c r="AV185" s="15"/>
      <c r="AW185" s="64"/>
      <c r="AX185" s="31"/>
      <c r="AY185" s="31"/>
      <c r="AZ185" s="31"/>
      <c r="BA185" s="32"/>
      <c r="BB185" s="32"/>
      <c r="BD185" s="32"/>
      <c r="BE185" s="32"/>
      <c r="BF185" s="56"/>
    </row>
    <row r="186" spans="1:58">
      <c r="A186" s="3">
        <v>1</v>
      </c>
      <c r="B186" s="3">
        <v>153</v>
      </c>
      <c r="C186" s="3">
        <f t="shared" si="258"/>
        <v>19</v>
      </c>
      <c r="D186" s="3">
        <f t="shared" si="249"/>
        <v>3</v>
      </c>
      <c r="E186" t="str">
        <f t="shared" si="259"/>
        <v>dig_IO&lt;153&gt;</v>
      </c>
      <c r="H186" s="3">
        <f t="shared" si="244"/>
        <v>1</v>
      </c>
      <c r="I186" s="3">
        <f t="shared" si="250"/>
        <v>13</v>
      </c>
      <c r="N186" t="str">
        <f t="shared" si="245"/>
        <v>dig_io_nc(13)</v>
      </c>
      <c r="P186" s="15">
        <v>0</v>
      </c>
      <c r="Q186" s="31" t="s">
        <v>958</v>
      </c>
      <c r="R186" s="32"/>
      <c r="S186" s="31">
        <f>IF(AND(ISBLANK(U186), ISBLANK(#REF!)),1,0)</f>
        <v>0</v>
      </c>
      <c r="T186" s="31">
        <f t="shared" si="251"/>
        <v>1</v>
      </c>
      <c r="U186" s="32"/>
      <c r="V186" s="32" t="s">
        <v>194</v>
      </c>
      <c r="W186" s="63"/>
      <c r="X186" s="32"/>
      <c r="Y186" s="32" t="str">
        <f t="shared" si="247"/>
        <v/>
      </c>
      <c r="Z186" s="56"/>
      <c r="AA186" s="15">
        <v>1</v>
      </c>
      <c r="AB186" s="64">
        <v>1</v>
      </c>
      <c r="AC186" s="31">
        <f t="shared" si="262"/>
        <v>49</v>
      </c>
      <c r="AD186" s="31">
        <f t="shared" si="260"/>
        <v>0</v>
      </c>
      <c r="AE186" s="31">
        <f t="shared" si="261"/>
        <v>-1</v>
      </c>
      <c r="AF186" s="32" t="str">
        <f t="shared" si="263"/>
        <v>Cmd49_DS</v>
      </c>
      <c r="AG186" s="32"/>
      <c r="AI186" s="32" t="s">
        <v>1202</v>
      </c>
      <c r="AJ186" s="32" t="str">
        <f t="shared" si="237"/>
        <v/>
      </c>
      <c r="AK186" s="56"/>
      <c r="AV186" s="15"/>
      <c r="AW186" s="64"/>
      <c r="AX186" s="31"/>
      <c r="AY186" s="31"/>
      <c r="AZ186" s="31"/>
      <c r="BA186" s="32"/>
      <c r="BB186" s="32"/>
      <c r="BD186" s="32"/>
      <c r="BE186" s="32"/>
      <c r="BF186" s="56"/>
    </row>
    <row r="187" spans="1:58">
      <c r="A187" s="3">
        <v>1</v>
      </c>
      <c r="B187" s="3">
        <v>154</v>
      </c>
      <c r="C187" s="3">
        <f t="shared" si="258"/>
        <v>19</v>
      </c>
      <c r="D187" s="3">
        <f t="shared" si="249"/>
        <v>3</v>
      </c>
      <c r="E187" t="str">
        <f t="shared" si="259"/>
        <v>dig_IO&lt;154&gt;</v>
      </c>
      <c r="H187" s="3">
        <f t="shared" si="244"/>
        <v>1</v>
      </c>
      <c r="I187" s="3">
        <f t="shared" si="250"/>
        <v>14</v>
      </c>
      <c r="N187" t="str">
        <f t="shared" si="245"/>
        <v>dig_io_nc(14)</v>
      </c>
      <c r="P187" s="15">
        <v>0</v>
      </c>
      <c r="Q187" s="31" t="s">
        <v>958</v>
      </c>
      <c r="R187" s="32"/>
      <c r="S187" s="31">
        <f>IF(AND(ISBLANK(U187), ISBLANK(#REF!)),1,0)</f>
        <v>0</v>
      </c>
      <c r="T187" s="31">
        <f t="shared" si="251"/>
        <v>1</v>
      </c>
      <c r="U187" s="32"/>
      <c r="V187" s="32" t="s">
        <v>196</v>
      </c>
      <c r="W187" s="63"/>
      <c r="X187" s="32"/>
      <c r="Y187" s="32" t="str">
        <f t="shared" si="247"/>
        <v/>
      </c>
      <c r="Z187" s="56"/>
      <c r="AA187" s="15">
        <v>1</v>
      </c>
      <c r="AB187" s="64">
        <v>1</v>
      </c>
      <c r="AC187" s="31"/>
      <c r="AD187" s="31">
        <f t="shared" si="260"/>
        <v>1</v>
      </c>
      <c r="AE187" s="31">
        <f t="shared" si="261"/>
        <v>0</v>
      </c>
      <c r="AF187" s="32"/>
      <c r="AG187" s="32"/>
      <c r="AI187" s="32"/>
      <c r="AJ187" s="32" t="str">
        <f t="shared" si="237"/>
        <v>dig_io_nc(0)</v>
      </c>
      <c r="AK187" s="56"/>
      <c r="AV187" s="15"/>
      <c r="AW187" s="64"/>
      <c r="AX187" s="31"/>
      <c r="AY187" s="31"/>
      <c r="AZ187" s="31"/>
      <c r="BA187" s="32"/>
      <c r="BB187" s="32"/>
      <c r="BD187" s="32"/>
      <c r="BE187" s="32"/>
      <c r="BF187" s="56"/>
    </row>
    <row r="188" spans="1:58">
      <c r="A188" s="3">
        <v>1</v>
      </c>
      <c r="B188" s="3">
        <v>155</v>
      </c>
      <c r="C188" s="3">
        <f t="shared" si="258"/>
        <v>19</v>
      </c>
      <c r="D188" s="3">
        <f t="shared" si="249"/>
        <v>3</v>
      </c>
      <c r="E188" t="str">
        <f t="shared" si="259"/>
        <v>dig_IO&lt;155&gt;</v>
      </c>
      <c r="H188" s="3">
        <f t="shared" si="244"/>
        <v>1</v>
      </c>
      <c r="I188" s="3">
        <f t="shared" si="250"/>
        <v>15</v>
      </c>
      <c r="N188" t="str">
        <f t="shared" si="245"/>
        <v>dig_io_nc(15)</v>
      </c>
      <c r="P188" s="15">
        <v>0</v>
      </c>
      <c r="Q188" s="31" t="s">
        <v>958</v>
      </c>
      <c r="R188" s="32"/>
      <c r="S188" s="31">
        <f>IF(AND(ISBLANK(U188), ISBLANK(#REF!)),1,0)</f>
        <v>0</v>
      </c>
      <c r="T188" s="31">
        <f t="shared" si="251"/>
        <v>1</v>
      </c>
      <c r="U188" s="32"/>
      <c r="V188" s="32" t="s">
        <v>198</v>
      </c>
      <c r="W188" s="63"/>
      <c r="X188" s="32"/>
      <c r="Y188" s="32" t="str">
        <f t="shared" si="247"/>
        <v/>
      </c>
      <c r="Z188" s="56"/>
      <c r="AA188" s="15">
        <v>1</v>
      </c>
      <c r="AB188" s="64">
        <v>1</v>
      </c>
      <c r="AC188" s="31"/>
      <c r="AD188" s="31">
        <f t="shared" si="260"/>
        <v>1</v>
      </c>
      <c r="AE188" s="31">
        <f t="shared" si="261"/>
        <v>1</v>
      </c>
      <c r="AF188" s="32"/>
      <c r="AG188" s="32"/>
      <c r="AI188" s="32"/>
      <c r="AJ188" s="32" t="str">
        <f t="shared" si="237"/>
        <v>dig_io_nc(1)</v>
      </c>
      <c r="AK188" s="56"/>
      <c r="AV188" s="15"/>
      <c r="AW188" s="64"/>
      <c r="AX188" s="31"/>
      <c r="AY188" s="31"/>
      <c r="AZ188" s="31"/>
      <c r="BA188" s="32"/>
      <c r="BB188" s="32"/>
      <c r="BD188" s="32"/>
      <c r="BE188" s="32"/>
      <c r="BF188" s="56"/>
    </row>
    <row r="189" spans="1:58">
      <c r="A189" s="3">
        <v>1</v>
      </c>
      <c r="B189" s="3">
        <v>156</v>
      </c>
      <c r="C189" s="3">
        <f t="shared" si="258"/>
        <v>19</v>
      </c>
      <c r="D189" s="3">
        <f t="shared" si="249"/>
        <v>3</v>
      </c>
      <c r="E189" t="str">
        <f t="shared" si="259"/>
        <v>dig_IO&lt;156&gt;</v>
      </c>
      <c r="H189" s="3">
        <f t="shared" si="244"/>
        <v>1</v>
      </c>
      <c r="I189" s="3">
        <f t="shared" si="250"/>
        <v>16</v>
      </c>
      <c r="N189" t="str">
        <f t="shared" si="245"/>
        <v>dig_io_nc(16)</v>
      </c>
      <c r="P189" s="15">
        <v>0</v>
      </c>
      <c r="Q189" s="31" t="s">
        <v>958</v>
      </c>
      <c r="R189" s="32"/>
      <c r="S189" s="31">
        <f t="shared" si="246"/>
        <v>0</v>
      </c>
      <c r="T189" s="31">
        <f t="shared" si="251"/>
        <v>1</v>
      </c>
      <c r="U189" s="32"/>
      <c r="V189" s="32" t="s">
        <v>200</v>
      </c>
      <c r="W189" s="32"/>
      <c r="X189" s="32"/>
      <c r="Y189" s="32" t="str">
        <f t="shared" si="247"/>
        <v/>
      </c>
      <c r="Z189" s="56"/>
      <c r="AA189" s="15">
        <v>1</v>
      </c>
      <c r="AB189" s="64">
        <v>1</v>
      </c>
      <c r="AC189" s="31"/>
      <c r="AD189" s="31">
        <f t="shared" si="260"/>
        <v>1</v>
      </c>
      <c r="AE189" s="31">
        <f t="shared" si="261"/>
        <v>2</v>
      </c>
      <c r="AF189" s="32"/>
      <c r="AG189" s="32"/>
      <c r="AI189" s="32"/>
      <c r="AJ189" s="32" t="str">
        <f t="shared" si="237"/>
        <v>dig_io_nc(2)</v>
      </c>
      <c r="AK189" s="56"/>
      <c r="AV189" s="15"/>
      <c r="AW189" s="64"/>
      <c r="AX189" s="31"/>
      <c r="AY189" s="31"/>
      <c r="AZ189" s="31"/>
      <c r="BA189" s="32"/>
      <c r="BB189" s="32"/>
      <c r="BD189" s="32"/>
      <c r="BE189" s="32"/>
      <c r="BF189" s="56"/>
    </row>
    <row r="190" spans="1:58">
      <c r="A190" s="3">
        <v>1</v>
      </c>
      <c r="B190" s="3">
        <v>157</v>
      </c>
      <c r="C190" s="3">
        <f t="shared" si="258"/>
        <v>19</v>
      </c>
      <c r="D190" s="3">
        <f t="shared" si="249"/>
        <v>3</v>
      </c>
      <c r="E190" t="str">
        <f t="shared" si="259"/>
        <v>dig_IO&lt;157&gt;</v>
      </c>
      <c r="H190" s="3">
        <f t="shared" si="244"/>
        <v>1</v>
      </c>
      <c r="I190" s="3">
        <f t="shared" si="250"/>
        <v>17</v>
      </c>
      <c r="N190" t="str">
        <f t="shared" si="245"/>
        <v>dig_io_nc(17)</v>
      </c>
      <c r="P190" s="15">
        <v>0</v>
      </c>
      <c r="Q190" s="31" t="s">
        <v>958</v>
      </c>
      <c r="R190" s="32"/>
      <c r="S190" s="31">
        <f t="shared" si="246"/>
        <v>0</v>
      </c>
      <c r="T190" s="31">
        <f t="shared" si="251"/>
        <v>1</v>
      </c>
      <c r="U190" s="32"/>
      <c r="V190" s="32" t="s">
        <v>202</v>
      </c>
      <c r="W190" s="32"/>
      <c r="X190" s="32"/>
      <c r="Y190" s="32" t="str">
        <f t="shared" si="247"/>
        <v/>
      </c>
      <c r="Z190" s="56"/>
      <c r="AA190" s="15">
        <v>1</v>
      </c>
      <c r="AB190" s="64">
        <v>1</v>
      </c>
      <c r="AC190" s="31"/>
      <c r="AD190" s="31">
        <f t="shared" si="260"/>
        <v>1</v>
      </c>
      <c r="AE190" s="31">
        <f t="shared" si="261"/>
        <v>3</v>
      </c>
      <c r="AF190" s="32"/>
      <c r="AG190" s="32"/>
      <c r="AI190" s="32"/>
      <c r="AJ190" s="32" t="str">
        <f t="shared" si="237"/>
        <v>dig_io_nc(3)</v>
      </c>
      <c r="AK190" s="56"/>
      <c r="AV190" s="15"/>
      <c r="AW190" s="64"/>
      <c r="AX190" s="31"/>
      <c r="AY190" s="31"/>
      <c r="AZ190" s="31"/>
      <c r="BA190" s="32"/>
      <c r="BB190" s="32"/>
      <c r="BD190" s="32"/>
      <c r="BE190" s="32"/>
      <c r="BF190" s="56"/>
    </row>
    <row r="191" spans="1:58">
      <c r="A191" s="3">
        <v>1</v>
      </c>
      <c r="B191" s="3">
        <v>158</v>
      </c>
      <c r="C191" s="3">
        <f t="shared" si="258"/>
        <v>19</v>
      </c>
      <c r="D191" s="3">
        <f t="shared" si="249"/>
        <v>3</v>
      </c>
      <c r="E191" t="str">
        <f t="shared" si="259"/>
        <v>dig_IO&lt;158&gt;</v>
      </c>
      <c r="H191" s="3">
        <f t="shared" si="244"/>
        <v>1</v>
      </c>
      <c r="I191" s="3">
        <f t="shared" si="250"/>
        <v>18</v>
      </c>
      <c r="N191" t="str">
        <f t="shared" si="245"/>
        <v>dig_io_nc(18)</v>
      </c>
      <c r="P191" s="15">
        <v>0</v>
      </c>
      <c r="Q191" s="31" t="s">
        <v>958</v>
      </c>
      <c r="R191" s="32"/>
      <c r="S191" s="31">
        <f t="shared" si="246"/>
        <v>0</v>
      </c>
      <c r="T191" s="31">
        <f t="shared" si="251"/>
        <v>1</v>
      </c>
      <c r="U191" s="32"/>
      <c r="V191" s="32" t="s">
        <v>206</v>
      </c>
      <c r="W191" s="32"/>
      <c r="X191" s="32"/>
      <c r="Y191" s="32" t="str">
        <f t="shared" si="247"/>
        <v/>
      </c>
      <c r="Z191" s="56"/>
      <c r="AA191" s="15">
        <v>1</v>
      </c>
      <c r="AB191" s="64">
        <v>1</v>
      </c>
      <c r="AC191" s="31"/>
      <c r="AD191" s="31">
        <f t="shared" si="260"/>
        <v>1</v>
      </c>
      <c r="AE191" s="31">
        <f t="shared" si="261"/>
        <v>4</v>
      </c>
      <c r="AF191" s="32"/>
      <c r="AG191" s="32"/>
      <c r="AI191" s="32"/>
      <c r="AJ191" s="32" t="str">
        <f t="shared" si="237"/>
        <v>dig_io_nc(4)</v>
      </c>
      <c r="AK191" s="56"/>
      <c r="AV191" s="15"/>
      <c r="AW191" s="64"/>
      <c r="AX191" s="31"/>
      <c r="AY191" s="31"/>
      <c r="AZ191" s="31"/>
      <c r="BA191" s="32"/>
      <c r="BB191" s="32"/>
      <c r="BD191" s="32"/>
      <c r="BE191" s="32"/>
      <c r="BF191" s="56"/>
    </row>
    <row r="192" spans="1:58">
      <c r="A192" s="3">
        <v>1</v>
      </c>
      <c r="B192" s="3">
        <v>159</v>
      </c>
      <c r="C192" s="3">
        <f t="shared" si="258"/>
        <v>19</v>
      </c>
      <c r="D192" s="3">
        <f t="shared" si="249"/>
        <v>3</v>
      </c>
      <c r="E192" t="str">
        <f t="shared" si="259"/>
        <v>dig_IO&lt;159&gt;</v>
      </c>
      <c r="F192" s="3">
        <v>1</v>
      </c>
      <c r="H192" s="3">
        <f t="shared" si="244"/>
        <v>0</v>
      </c>
      <c r="I192" s="3">
        <f t="shared" si="250"/>
        <v>18</v>
      </c>
      <c r="K192" t="s">
        <v>314</v>
      </c>
      <c r="N192" t="str">
        <f t="shared" si="245"/>
        <v/>
      </c>
      <c r="P192" s="15">
        <v>0</v>
      </c>
      <c r="Q192" s="31" t="s">
        <v>958</v>
      </c>
      <c r="R192" s="32"/>
      <c r="S192" s="31">
        <f t="shared" si="246"/>
        <v>0</v>
      </c>
      <c r="T192" s="31">
        <f t="shared" si="251"/>
        <v>1</v>
      </c>
      <c r="U192" s="32"/>
      <c r="V192" s="32" t="s">
        <v>208</v>
      </c>
      <c r="W192" s="32"/>
      <c r="X192" s="32"/>
      <c r="Y192" s="32" t="str">
        <f t="shared" si="247"/>
        <v/>
      </c>
      <c r="Z192" s="56"/>
      <c r="AA192" s="15">
        <v>1</v>
      </c>
      <c r="AB192" s="64">
        <v>1</v>
      </c>
      <c r="AC192" s="31"/>
      <c r="AD192" s="31">
        <f t="shared" si="260"/>
        <v>1</v>
      </c>
      <c r="AE192" s="31">
        <f t="shared" si="261"/>
        <v>5</v>
      </c>
      <c r="AF192" s="32"/>
      <c r="AG192" s="32"/>
      <c r="AI192" s="32"/>
      <c r="AJ192" s="32" t="str">
        <f t="shared" si="237"/>
        <v>dig_io_nc(5)</v>
      </c>
      <c r="AK192" s="56"/>
      <c r="AV192" s="15"/>
      <c r="AW192" s="64"/>
      <c r="AX192" s="31"/>
      <c r="AY192" s="31"/>
      <c r="AZ192" s="31"/>
      <c r="BA192" s="32"/>
      <c r="BB192" s="32"/>
      <c r="BD192" s="32"/>
      <c r="BE192" s="32"/>
      <c r="BF192" s="56"/>
    </row>
    <row r="193" spans="1:58">
      <c r="A193" s="3">
        <v>1</v>
      </c>
      <c r="B193" s="3">
        <v>160</v>
      </c>
      <c r="C193" s="3">
        <f t="shared" ref="C193:C240" si="264">FLOOR(B193/8,1)</f>
        <v>20</v>
      </c>
      <c r="D193" s="3">
        <f t="shared" si="249"/>
        <v>3</v>
      </c>
      <c r="E193" t="str">
        <f t="shared" ref="E193:E240" si="265">CONCATENATE("dig_IO&lt;",B193,"&gt;")</f>
        <v>dig_IO&lt;160&gt;</v>
      </c>
      <c r="H193" s="3">
        <f t="shared" si="244"/>
        <v>0</v>
      </c>
      <c r="I193" s="3">
        <f t="shared" si="250"/>
        <v>18</v>
      </c>
      <c r="K193" t="s">
        <v>192</v>
      </c>
      <c r="N193" t="str">
        <f t="shared" si="245"/>
        <v/>
      </c>
      <c r="P193" s="15">
        <v>0</v>
      </c>
      <c r="Q193" s="31" t="s">
        <v>958</v>
      </c>
      <c r="R193" s="32"/>
      <c r="S193" s="31">
        <f t="shared" si="246"/>
        <v>0</v>
      </c>
      <c r="T193" s="31">
        <f t="shared" si="251"/>
        <v>1</v>
      </c>
      <c r="U193" s="32"/>
      <c r="V193" s="32" t="s">
        <v>210</v>
      </c>
      <c r="W193" s="32"/>
      <c r="X193" s="32"/>
      <c r="Y193" s="32" t="str">
        <f t="shared" si="247"/>
        <v/>
      </c>
      <c r="Z193" s="56"/>
      <c r="AA193" s="15">
        <v>1</v>
      </c>
      <c r="AB193" s="64">
        <v>1</v>
      </c>
      <c r="AC193" s="31">
        <f>B177-144</f>
        <v>0</v>
      </c>
      <c r="AD193" s="31">
        <f t="shared" si="260"/>
        <v>0</v>
      </c>
      <c r="AE193" s="31">
        <f t="shared" si="261"/>
        <v>5</v>
      </c>
      <c r="AF193" s="32"/>
      <c r="AG193" t="s">
        <v>332</v>
      </c>
      <c r="AH193" s="32" t="s">
        <v>691</v>
      </c>
      <c r="AI193" s="6" t="s">
        <v>1104</v>
      </c>
      <c r="AJ193" s="32" t="str">
        <f t="shared" ref="AJ193:AJ256" si="266">IF(AD193,CONCATENATE("dig_io_nc(",AE193,")"),"")</f>
        <v/>
      </c>
      <c r="AK193" s="56"/>
      <c r="AV193" s="15"/>
      <c r="AW193" s="64"/>
      <c r="AX193" s="31"/>
      <c r="AY193" s="31"/>
      <c r="AZ193" s="31"/>
      <c r="BA193" s="32"/>
      <c r="BC193" s="32"/>
      <c r="BD193" s="6"/>
      <c r="BE193" s="32"/>
      <c r="BF193" s="56"/>
    </row>
    <row r="194" spans="1:58">
      <c r="A194" s="3">
        <v>1</v>
      </c>
      <c r="B194" s="3">
        <v>161</v>
      </c>
      <c r="C194" s="3">
        <f t="shared" si="264"/>
        <v>20</v>
      </c>
      <c r="D194" s="3">
        <f t="shared" si="249"/>
        <v>3</v>
      </c>
      <c r="E194" t="str">
        <f t="shared" si="265"/>
        <v>dig_IO&lt;161&gt;</v>
      </c>
      <c r="H194" s="3">
        <f t="shared" si="244"/>
        <v>0</v>
      </c>
      <c r="I194" s="3">
        <f t="shared" si="250"/>
        <v>18</v>
      </c>
      <c r="K194" t="s">
        <v>194</v>
      </c>
      <c r="N194" t="str">
        <f t="shared" si="245"/>
        <v/>
      </c>
      <c r="P194" s="15">
        <v>0</v>
      </c>
      <c r="Q194" s="31" t="s">
        <v>958</v>
      </c>
      <c r="R194" s="32"/>
      <c r="S194" s="31">
        <f t="shared" si="246"/>
        <v>0</v>
      </c>
      <c r="T194" s="31">
        <f t="shared" si="251"/>
        <v>1</v>
      </c>
      <c r="U194" s="32"/>
      <c r="V194" s="32" t="s">
        <v>212</v>
      </c>
      <c r="W194" s="32"/>
      <c r="X194" s="32"/>
      <c r="Y194" s="32" t="str">
        <f t="shared" si="247"/>
        <v/>
      </c>
      <c r="Z194" s="56"/>
      <c r="AA194" s="15">
        <v>1</v>
      </c>
      <c r="AB194" s="64">
        <v>1</v>
      </c>
      <c r="AC194" s="31">
        <f t="shared" ref="AC194:AC216" si="267">B178-144</f>
        <v>1</v>
      </c>
      <c r="AD194" s="31">
        <f t="shared" si="260"/>
        <v>0</v>
      </c>
      <c r="AE194" s="31">
        <f t="shared" si="261"/>
        <v>5</v>
      </c>
      <c r="AF194" s="32"/>
      <c r="AG194" t="s">
        <v>334</v>
      </c>
      <c r="AH194" s="32" t="s">
        <v>683</v>
      </c>
      <c r="AI194" s="6" t="s">
        <v>1105</v>
      </c>
      <c r="AJ194" s="32" t="str">
        <f t="shared" si="266"/>
        <v/>
      </c>
      <c r="AK194" s="56"/>
      <c r="AV194" s="15"/>
      <c r="AW194" s="64"/>
      <c r="AX194" s="31"/>
      <c r="AY194" s="31"/>
      <c r="AZ194" s="31"/>
      <c r="BA194" s="32"/>
      <c r="BC194" s="32"/>
      <c r="BD194" s="6"/>
      <c r="BE194" s="32"/>
      <c r="BF194" s="56"/>
    </row>
    <row r="195" spans="1:58">
      <c r="A195" s="3">
        <v>1</v>
      </c>
      <c r="B195" s="3">
        <v>162</v>
      </c>
      <c r="C195" s="3">
        <f t="shared" si="264"/>
        <v>20</v>
      </c>
      <c r="D195" s="3">
        <f t="shared" si="249"/>
        <v>3</v>
      </c>
      <c r="E195" t="str">
        <f t="shared" si="265"/>
        <v>dig_IO&lt;162&gt;</v>
      </c>
      <c r="H195" s="3">
        <f t="shared" si="244"/>
        <v>0</v>
      </c>
      <c r="I195" s="3">
        <f t="shared" si="250"/>
        <v>18</v>
      </c>
      <c r="K195" t="s">
        <v>196</v>
      </c>
      <c r="N195" t="str">
        <f t="shared" si="245"/>
        <v/>
      </c>
      <c r="P195" s="15">
        <v>0</v>
      </c>
      <c r="Q195" s="31" t="s">
        <v>958</v>
      </c>
      <c r="R195" s="32"/>
      <c r="S195" s="31">
        <f t="shared" si="246"/>
        <v>0</v>
      </c>
      <c r="T195" s="31">
        <f t="shared" si="251"/>
        <v>1</v>
      </c>
      <c r="U195" s="32"/>
      <c r="V195" s="32" t="s">
        <v>214</v>
      </c>
      <c r="W195" s="32"/>
      <c r="X195" s="32"/>
      <c r="Y195" s="32" t="str">
        <f t="shared" si="247"/>
        <v/>
      </c>
      <c r="Z195" s="56"/>
      <c r="AA195" s="15">
        <v>1</v>
      </c>
      <c r="AB195" s="64">
        <v>1</v>
      </c>
      <c r="AC195" s="31">
        <f t="shared" si="267"/>
        <v>2</v>
      </c>
      <c r="AD195" s="31">
        <f t="shared" si="260"/>
        <v>0</v>
      </c>
      <c r="AE195" s="31">
        <f t="shared" si="261"/>
        <v>5</v>
      </c>
      <c r="AF195" s="32"/>
      <c r="AG195" t="s">
        <v>338</v>
      </c>
      <c r="AH195" s="32" t="s">
        <v>684</v>
      </c>
      <c r="AI195" s="6" t="s">
        <v>1106</v>
      </c>
      <c r="AJ195" s="32" t="str">
        <f t="shared" si="266"/>
        <v/>
      </c>
      <c r="AK195" s="56"/>
      <c r="AV195" s="15"/>
      <c r="AW195" s="64"/>
      <c r="AX195" s="31"/>
      <c r="AY195" s="31"/>
      <c r="AZ195" s="31"/>
      <c r="BA195" s="32"/>
      <c r="BC195" s="32"/>
      <c r="BD195" s="6"/>
      <c r="BE195" s="32"/>
      <c r="BF195" s="56"/>
    </row>
    <row r="196" spans="1:58">
      <c r="A196" s="3">
        <v>1</v>
      </c>
      <c r="B196" s="3">
        <v>163</v>
      </c>
      <c r="C196" s="3">
        <f t="shared" si="264"/>
        <v>20</v>
      </c>
      <c r="D196" s="3">
        <f t="shared" si="249"/>
        <v>3</v>
      </c>
      <c r="E196" t="str">
        <f t="shared" si="265"/>
        <v>dig_IO&lt;163&gt;</v>
      </c>
      <c r="H196" s="3">
        <f t="shared" si="244"/>
        <v>0</v>
      </c>
      <c r="I196" s="3">
        <f t="shared" si="250"/>
        <v>18</v>
      </c>
      <c r="K196" t="s">
        <v>198</v>
      </c>
      <c r="N196" t="str">
        <f t="shared" si="245"/>
        <v/>
      </c>
      <c r="P196" s="15">
        <v>0</v>
      </c>
      <c r="Q196" s="31" t="s">
        <v>958</v>
      </c>
      <c r="R196" s="32"/>
      <c r="S196" s="31">
        <f t="shared" si="246"/>
        <v>0</v>
      </c>
      <c r="T196" s="31">
        <f t="shared" si="251"/>
        <v>1</v>
      </c>
      <c r="U196" s="32"/>
      <c r="V196" s="32" t="s">
        <v>216</v>
      </c>
      <c r="W196" s="32"/>
      <c r="X196" s="32"/>
      <c r="Y196" s="32" t="str">
        <f t="shared" si="247"/>
        <v/>
      </c>
      <c r="Z196" s="56"/>
      <c r="AA196" s="15">
        <v>1</v>
      </c>
      <c r="AB196" s="64">
        <v>1</v>
      </c>
      <c r="AC196" s="31">
        <f t="shared" si="267"/>
        <v>3</v>
      </c>
      <c r="AD196" s="31">
        <f t="shared" si="260"/>
        <v>0</v>
      </c>
      <c r="AE196" s="31">
        <f t="shared" si="261"/>
        <v>5</v>
      </c>
      <c r="AF196" s="32"/>
      <c r="AG196" t="s">
        <v>340</v>
      </c>
      <c r="AH196" s="32" t="s">
        <v>685</v>
      </c>
      <c r="AI196" s="6" t="s">
        <v>1107</v>
      </c>
      <c r="AJ196" s="32" t="str">
        <f t="shared" si="266"/>
        <v/>
      </c>
      <c r="AK196" s="56"/>
      <c r="AV196" s="15"/>
      <c r="AW196" s="64"/>
      <c r="AX196" s="31"/>
      <c r="AY196" s="31"/>
      <c r="AZ196" s="31"/>
      <c r="BA196" s="32"/>
      <c r="BC196" s="32"/>
      <c r="BD196" s="6"/>
      <c r="BE196" s="32"/>
      <c r="BF196" s="56"/>
    </row>
    <row r="197" spans="1:58">
      <c r="A197" s="3">
        <v>1</v>
      </c>
      <c r="B197" s="3">
        <v>164</v>
      </c>
      <c r="C197" s="3">
        <f t="shared" si="264"/>
        <v>20</v>
      </c>
      <c r="D197" s="3">
        <f t="shared" si="249"/>
        <v>3</v>
      </c>
      <c r="E197" t="str">
        <f t="shared" si="265"/>
        <v>dig_IO&lt;164&gt;</v>
      </c>
      <c r="H197" s="3">
        <f t="shared" si="244"/>
        <v>0</v>
      </c>
      <c r="I197" s="3">
        <f t="shared" si="250"/>
        <v>18</v>
      </c>
      <c r="K197" t="s">
        <v>200</v>
      </c>
      <c r="N197" t="str">
        <f t="shared" si="245"/>
        <v/>
      </c>
      <c r="P197" s="15">
        <v>0</v>
      </c>
      <c r="Q197" s="31" t="s">
        <v>958</v>
      </c>
      <c r="R197" s="32"/>
      <c r="S197" s="31">
        <f t="shared" si="246"/>
        <v>0</v>
      </c>
      <c r="T197" s="31">
        <f t="shared" si="251"/>
        <v>1</v>
      </c>
      <c r="U197" s="32"/>
      <c r="V197" s="32" t="s">
        <v>218</v>
      </c>
      <c r="W197" s="32"/>
      <c r="X197" s="32"/>
      <c r="Y197" s="32" t="str">
        <f t="shared" si="247"/>
        <v/>
      </c>
      <c r="Z197" s="56"/>
      <c r="AA197" s="15">
        <v>1</v>
      </c>
      <c r="AB197" s="64">
        <v>1</v>
      </c>
      <c r="AC197" s="31">
        <f t="shared" si="267"/>
        <v>4</v>
      </c>
      <c r="AD197" s="31">
        <f t="shared" si="260"/>
        <v>0</v>
      </c>
      <c r="AE197" s="31">
        <f t="shared" si="261"/>
        <v>5</v>
      </c>
      <c r="AF197" s="32"/>
      <c r="AG197" t="s">
        <v>342</v>
      </c>
      <c r="AH197" s="32" t="s">
        <v>686</v>
      </c>
      <c r="AI197" s="6" t="s">
        <v>1108</v>
      </c>
      <c r="AJ197" s="32" t="str">
        <f t="shared" si="266"/>
        <v/>
      </c>
      <c r="AK197" s="56"/>
      <c r="AV197" s="15"/>
      <c r="AW197" s="64"/>
      <c r="AX197" s="31"/>
      <c r="AY197" s="31"/>
      <c r="AZ197" s="31"/>
      <c r="BA197" s="32"/>
      <c r="BC197" s="32"/>
      <c r="BD197" s="6"/>
      <c r="BE197" s="32"/>
      <c r="BF197" s="56"/>
    </row>
    <row r="198" spans="1:58">
      <c r="A198" s="3">
        <v>1</v>
      </c>
      <c r="B198" s="3">
        <v>165</v>
      </c>
      <c r="C198" s="3">
        <f t="shared" si="264"/>
        <v>20</v>
      </c>
      <c r="D198" s="3">
        <f t="shared" si="249"/>
        <v>3</v>
      </c>
      <c r="E198" t="str">
        <f t="shared" si="265"/>
        <v>dig_IO&lt;165&gt;</v>
      </c>
      <c r="H198" s="3">
        <f t="shared" si="244"/>
        <v>0</v>
      </c>
      <c r="I198" s="3">
        <f t="shared" si="250"/>
        <v>18</v>
      </c>
      <c r="K198" t="s">
        <v>202</v>
      </c>
      <c r="N198" t="str">
        <f t="shared" si="245"/>
        <v/>
      </c>
      <c r="P198" s="15">
        <v>0</v>
      </c>
      <c r="Q198" s="31" t="s">
        <v>958</v>
      </c>
      <c r="R198" s="32"/>
      <c r="S198" s="31">
        <f t="shared" si="246"/>
        <v>0</v>
      </c>
      <c r="T198" s="31">
        <f t="shared" si="251"/>
        <v>1</v>
      </c>
      <c r="U198" s="32"/>
      <c r="V198" s="32" t="s">
        <v>220</v>
      </c>
      <c r="W198" s="32"/>
      <c r="X198" s="32"/>
      <c r="Y198" s="32" t="str">
        <f t="shared" si="247"/>
        <v/>
      </c>
      <c r="Z198" s="56"/>
      <c r="AA198" s="15">
        <v>1</v>
      </c>
      <c r="AB198" s="64">
        <v>1</v>
      </c>
      <c r="AC198" s="31">
        <f t="shared" si="267"/>
        <v>5</v>
      </c>
      <c r="AD198" s="31">
        <f t="shared" si="260"/>
        <v>0</v>
      </c>
      <c r="AE198" s="31">
        <f t="shared" si="261"/>
        <v>5</v>
      </c>
      <c r="AF198" s="32"/>
      <c r="AG198" t="s">
        <v>344</v>
      </c>
      <c r="AH198" s="32" t="s">
        <v>687</v>
      </c>
      <c r="AI198" s="6" t="s">
        <v>1109</v>
      </c>
      <c r="AJ198" s="32" t="str">
        <f t="shared" si="266"/>
        <v/>
      </c>
      <c r="AK198" s="56"/>
      <c r="AV198" s="15"/>
      <c r="AW198" s="64"/>
      <c r="AX198" s="31"/>
      <c r="AY198" s="31"/>
      <c r="AZ198" s="31"/>
      <c r="BA198" s="32"/>
      <c r="BC198" s="32"/>
      <c r="BD198" s="6"/>
      <c r="BE198" s="32"/>
      <c r="BF198" s="56"/>
    </row>
    <row r="199" spans="1:58">
      <c r="A199" s="3">
        <v>1</v>
      </c>
      <c r="B199" s="3">
        <v>166</v>
      </c>
      <c r="C199" s="3">
        <f t="shared" si="264"/>
        <v>20</v>
      </c>
      <c r="D199" s="3">
        <f t="shared" si="249"/>
        <v>3</v>
      </c>
      <c r="E199" t="str">
        <f t="shared" si="265"/>
        <v>dig_IO&lt;166&gt;</v>
      </c>
      <c r="H199" s="3">
        <f t="shared" si="244"/>
        <v>1</v>
      </c>
      <c r="I199" s="3">
        <f t="shared" si="250"/>
        <v>19</v>
      </c>
      <c r="N199" t="str">
        <f t="shared" si="245"/>
        <v>dig_io_nc(19)</v>
      </c>
      <c r="P199" s="15">
        <v>0</v>
      </c>
      <c r="Q199" s="31" t="s">
        <v>958</v>
      </c>
      <c r="R199" s="32"/>
      <c r="S199" s="31">
        <f t="shared" si="246"/>
        <v>0</v>
      </c>
      <c r="T199" s="31">
        <f t="shared" si="251"/>
        <v>1</v>
      </c>
      <c r="U199" s="32"/>
      <c r="V199" s="32" t="s">
        <v>222</v>
      </c>
      <c r="W199" s="32"/>
      <c r="X199" s="32"/>
      <c r="Y199" s="32" t="str">
        <f t="shared" si="247"/>
        <v/>
      </c>
      <c r="Z199" s="56"/>
      <c r="AA199" s="15">
        <v>1</v>
      </c>
      <c r="AB199" s="64">
        <v>1</v>
      </c>
      <c r="AC199" s="31">
        <f t="shared" si="267"/>
        <v>6</v>
      </c>
      <c r="AD199" s="31">
        <f t="shared" si="260"/>
        <v>0</v>
      </c>
      <c r="AE199" s="31">
        <f t="shared" si="261"/>
        <v>5</v>
      </c>
      <c r="AF199" s="32"/>
      <c r="AG199" t="s">
        <v>346</v>
      </c>
      <c r="AH199" s="32" t="s">
        <v>688</v>
      </c>
      <c r="AI199" s="6" t="s">
        <v>1110</v>
      </c>
      <c r="AJ199" s="32" t="str">
        <f t="shared" si="266"/>
        <v/>
      </c>
      <c r="AK199" s="56"/>
      <c r="AV199" s="15"/>
      <c r="AW199" s="64"/>
      <c r="AX199" s="31"/>
      <c r="AY199" s="31"/>
      <c r="AZ199" s="31"/>
      <c r="BA199" s="32"/>
      <c r="BC199" s="32"/>
      <c r="BD199" s="6"/>
      <c r="BE199" s="32"/>
      <c r="BF199" s="56"/>
    </row>
    <row r="200" spans="1:58">
      <c r="A200" s="3">
        <v>1</v>
      </c>
      <c r="B200" s="3">
        <v>167</v>
      </c>
      <c r="C200" s="3">
        <f t="shared" si="264"/>
        <v>20</v>
      </c>
      <c r="D200" s="3">
        <f t="shared" si="249"/>
        <v>3</v>
      </c>
      <c r="E200" t="str">
        <f t="shared" si="265"/>
        <v>dig_IO&lt;167&gt;</v>
      </c>
      <c r="H200" s="3">
        <f t="shared" si="244"/>
        <v>1</v>
      </c>
      <c r="I200" s="3">
        <f t="shared" si="250"/>
        <v>20</v>
      </c>
      <c r="N200" t="str">
        <f t="shared" si="245"/>
        <v>dig_io_nc(20)</v>
      </c>
      <c r="P200" s="15">
        <v>0</v>
      </c>
      <c r="Q200" s="31" t="s">
        <v>958</v>
      </c>
      <c r="R200" s="32"/>
      <c r="S200" s="31">
        <f t="shared" si="246"/>
        <v>0</v>
      </c>
      <c r="T200" s="31">
        <f t="shared" si="251"/>
        <v>1</v>
      </c>
      <c r="U200" s="32"/>
      <c r="V200" s="32" t="s">
        <v>224</v>
      </c>
      <c r="W200" s="32"/>
      <c r="X200" s="32"/>
      <c r="Y200" s="32" t="str">
        <f t="shared" si="247"/>
        <v/>
      </c>
      <c r="Z200" s="56"/>
      <c r="AA200" s="15">
        <v>1</v>
      </c>
      <c r="AB200" s="64">
        <v>1</v>
      </c>
      <c r="AC200" s="31">
        <f t="shared" si="267"/>
        <v>7</v>
      </c>
      <c r="AD200" s="31">
        <f t="shared" si="260"/>
        <v>0</v>
      </c>
      <c r="AE200" s="31">
        <f t="shared" si="261"/>
        <v>5</v>
      </c>
      <c r="AF200" s="32"/>
      <c r="AG200" t="s">
        <v>348</v>
      </c>
      <c r="AH200" s="32" t="s">
        <v>689</v>
      </c>
      <c r="AI200" s="6" t="s">
        <v>1111</v>
      </c>
      <c r="AJ200" s="32" t="str">
        <f t="shared" si="266"/>
        <v/>
      </c>
      <c r="AK200" s="56"/>
      <c r="AV200" s="15"/>
      <c r="AW200" s="64"/>
      <c r="AX200" s="31"/>
      <c r="AY200" s="31"/>
      <c r="AZ200" s="31"/>
      <c r="BA200" s="32"/>
      <c r="BC200" s="32"/>
      <c r="BD200" s="6"/>
      <c r="BE200" s="32"/>
      <c r="BF200" s="56"/>
    </row>
    <row r="201" spans="1:58">
      <c r="A201" s="3">
        <v>1</v>
      </c>
      <c r="B201" s="3">
        <v>168</v>
      </c>
      <c r="C201" s="3">
        <f t="shared" si="264"/>
        <v>21</v>
      </c>
      <c r="D201" s="3">
        <f t="shared" si="249"/>
        <v>3</v>
      </c>
      <c r="E201" t="str">
        <f t="shared" si="265"/>
        <v>dig_IO&lt;168&gt;</v>
      </c>
      <c r="H201" s="3">
        <f t="shared" ref="H201:H224" si="268">IF(AND(ISBLANK(J201), ISBLANK(K201)),1,0)</f>
        <v>1</v>
      </c>
      <c r="I201" s="3">
        <f t="shared" si="250"/>
        <v>21</v>
      </c>
      <c r="N201" t="str">
        <f t="shared" ref="N201:N224" si="269">IF(H201,CONCATENATE("dig_io_nc(",I201,")"),"")</f>
        <v>dig_io_nc(21)</v>
      </c>
      <c r="P201" s="15">
        <v>0</v>
      </c>
      <c r="Q201" s="31" t="s">
        <v>958</v>
      </c>
      <c r="R201" s="32"/>
      <c r="S201" s="31">
        <f t="shared" ref="S201:S224" si="270">IF(AND(ISBLANK(U201), ISBLANK(V201)),1,0)</f>
        <v>0</v>
      </c>
      <c r="T201" s="31">
        <f t="shared" si="251"/>
        <v>1</v>
      </c>
      <c r="U201" s="32"/>
      <c r="V201" s="45" t="s">
        <v>244</v>
      </c>
      <c r="W201" s="32"/>
      <c r="X201" s="32"/>
      <c r="Y201" s="32" t="str">
        <f t="shared" ref="Y201:Y224" si="271">IF(S201,CONCATENATE("dig_io_nc(",T201,")"),"")</f>
        <v/>
      </c>
      <c r="Z201" s="56"/>
      <c r="AA201" s="15">
        <v>1</v>
      </c>
      <c r="AB201" s="64">
        <v>1</v>
      </c>
      <c r="AC201" s="31">
        <f t="shared" si="267"/>
        <v>8</v>
      </c>
      <c r="AD201" s="31">
        <f t="shared" si="260"/>
        <v>0</v>
      </c>
      <c r="AE201" s="31">
        <f t="shared" si="261"/>
        <v>5</v>
      </c>
      <c r="AF201" s="32"/>
      <c r="AG201" t="s">
        <v>350</v>
      </c>
      <c r="AH201" s="32" t="s">
        <v>690</v>
      </c>
      <c r="AI201" s="6" t="s">
        <v>1281</v>
      </c>
      <c r="AJ201" s="32" t="str">
        <f t="shared" si="266"/>
        <v/>
      </c>
      <c r="AK201" s="56"/>
      <c r="AV201" s="15"/>
      <c r="AW201" s="64"/>
      <c r="AX201" s="31"/>
      <c r="AY201" s="31"/>
      <c r="AZ201" s="31"/>
      <c r="BA201" s="32"/>
      <c r="BC201" s="32"/>
      <c r="BD201" s="6"/>
      <c r="BE201" s="32"/>
      <c r="BF201" s="56"/>
    </row>
    <row r="202" spans="1:58">
      <c r="A202" s="3">
        <v>1</v>
      </c>
      <c r="B202" s="3">
        <v>169</v>
      </c>
      <c r="C202" s="3">
        <f t="shared" si="264"/>
        <v>21</v>
      </c>
      <c r="D202" s="3">
        <f t="shared" ref="D202:D249" si="272">FLOOR(C202/6,1)</f>
        <v>3</v>
      </c>
      <c r="E202" t="str">
        <f t="shared" si="265"/>
        <v>dig_IO&lt;169&gt;</v>
      </c>
      <c r="H202" s="3">
        <f t="shared" si="268"/>
        <v>1</v>
      </c>
      <c r="I202" s="3">
        <f t="shared" ref="I202:I224" si="273">I201+H202</f>
        <v>22</v>
      </c>
      <c r="N202" t="str">
        <f t="shared" si="269"/>
        <v>dig_io_nc(22)</v>
      </c>
      <c r="P202" s="15">
        <v>0</v>
      </c>
      <c r="Q202" s="31" t="s">
        <v>958</v>
      </c>
      <c r="R202" s="32"/>
      <c r="S202" s="31">
        <f t="shared" si="270"/>
        <v>0</v>
      </c>
      <c r="T202" s="31">
        <f t="shared" ref="T202:T224" si="274">T201+S202</f>
        <v>1</v>
      </c>
      <c r="U202" s="32"/>
      <c r="V202" s="32" t="s">
        <v>246</v>
      </c>
      <c r="W202" s="32"/>
      <c r="X202" s="32"/>
      <c r="Y202" s="32" t="str">
        <f t="shared" si="271"/>
        <v/>
      </c>
      <c r="Z202" s="56"/>
      <c r="AA202" s="15">
        <v>1</v>
      </c>
      <c r="AB202" s="64">
        <v>1</v>
      </c>
      <c r="AC202" s="31">
        <f t="shared" si="267"/>
        <v>9</v>
      </c>
      <c r="AD202" s="31">
        <f t="shared" si="260"/>
        <v>0</v>
      </c>
      <c r="AE202" s="31">
        <f t="shared" si="261"/>
        <v>5</v>
      </c>
      <c r="AF202" s="32"/>
      <c r="AG202" t="s">
        <v>352</v>
      </c>
      <c r="AH202" s="32" t="s">
        <v>692</v>
      </c>
      <c r="AI202" s="32"/>
      <c r="AJ202" s="32" t="str">
        <f t="shared" si="266"/>
        <v/>
      </c>
      <c r="AK202" s="56"/>
      <c r="AV202" s="15"/>
      <c r="AW202" s="64"/>
      <c r="AX202" s="31"/>
      <c r="AY202" s="31"/>
      <c r="AZ202" s="31"/>
      <c r="BA202" s="32"/>
      <c r="BC202" s="32"/>
      <c r="BD202" s="32"/>
      <c r="BE202" s="32"/>
      <c r="BF202" s="56"/>
    </row>
    <row r="203" spans="1:58">
      <c r="A203" s="3">
        <v>1</v>
      </c>
      <c r="B203" s="3">
        <v>170</v>
      </c>
      <c r="C203" s="3">
        <f t="shared" si="264"/>
        <v>21</v>
      </c>
      <c r="D203" s="3">
        <f t="shared" si="272"/>
        <v>3</v>
      </c>
      <c r="E203" t="str">
        <f t="shared" si="265"/>
        <v>dig_IO&lt;170&gt;</v>
      </c>
      <c r="H203" s="3">
        <f t="shared" si="268"/>
        <v>1</v>
      </c>
      <c r="I203" s="3">
        <f t="shared" si="273"/>
        <v>23</v>
      </c>
      <c r="N203" t="str">
        <f t="shared" si="269"/>
        <v>dig_io_nc(23)</v>
      </c>
      <c r="P203" s="15">
        <v>0</v>
      </c>
      <c r="Q203" s="31" t="s">
        <v>958</v>
      </c>
      <c r="R203" s="32"/>
      <c r="S203" s="31">
        <f t="shared" si="270"/>
        <v>0</v>
      </c>
      <c r="T203" s="31">
        <f t="shared" si="274"/>
        <v>1</v>
      </c>
      <c r="U203" s="32"/>
      <c r="V203" s="32" t="s">
        <v>250</v>
      </c>
      <c r="W203" s="32"/>
      <c r="X203" s="32"/>
      <c r="Y203" s="32" t="str">
        <f t="shared" si="271"/>
        <v/>
      </c>
      <c r="Z203" s="56"/>
      <c r="AA203" s="15">
        <v>1</v>
      </c>
      <c r="AB203" s="64">
        <v>1</v>
      </c>
      <c r="AC203" s="31">
        <f t="shared" si="267"/>
        <v>10</v>
      </c>
      <c r="AD203" s="31">
        <f t="shared" si="260"/>
        <v>0</v>
      </c>
      <c r="AE203" s="31">
        <f t="shared" si="261"/>
        <v>5</v>
      </c>
      <c r="AF203" s="32"/>
      <c r="AG203" t="s">
        <v>354</v>
      </c>
      <c r="AH203" s="32" t="s">
        <v>693</v>
      </c>
      <c r="AI203" s="67" t="s">
        <v>1282</v>
      </c>
      <c r="AJ203" s="32" t="str">
        <f t="shared" si="266"/>
        <v/>
      </c>
      <c r="AK203" s="56"/>
      <c r="AV203" s="15"/>
      <c r="AW203" s="64"/>
      <c r="AX203" s="31"/>
      <c r="AY203" s="31"/>
      <c r="AZ203" s="31"/>
      <c r="BA203" s="32"/>
      <c r="BC203" s="32"/>
      <c r="BD203" s="67"/>
      <c r="BE203" s="32"/>
      <c r="BF203" s="56"/>
    </row>
    <row r="204" spans="1:58">
      <c r="A204" s="3">
        <v>1</v>
      </c>
      <c r="B204" s="3">
        <v>171</v>
      </c>
      <c r="C204" s="3">
        <f t="shared" si="264"/>
        <v>21</v>
      </c>
      <c r="D204" s="3">
        <f t="shared" si="272"/>
        <v>3</v>
      </c>
      <c r="E204" t="str">
        <f t="shared" si="265"/>
        <v>dig_IO&lt;171&gt;</v>
      </c>
      <c r="H204" s="3">
        <f t="shared" si="268"/>
        <v>1</v>
      </c>
      <c r="I204" s="3">
        <f t="shared" si="273"/>
        <v>24</v>
      </c>
      <c r="N204" t="str">
        <f t="shared" si="269"/>
        <v>dig_io_nc(24)</v>
      </c>
      <c r="P204" s="15">
        <v>0</v>
      </c>
      <c r="Q204" s="31" t="s">
        <v>958</v>
      </c>
      <c r="R204" s="32"/>
      <c r="S204" s="31">
        <f t="shared" si="270"/>
        <v>0</v>
      </c>
      <c r="T204" s="31">
        <f t="shared" si="274"/>
        <v>1</v>
      </c>
      <c r="U204" s="32"/>
      <c r="V204" s="32" t="s">
        <v>252</v>
      </c>
      <c r="W204" s="32"/>
      <c r="X204" s="32"/>
      <c r="Y204" s="32" t="str">
        <f t="shared" si="271"/>
        <v/>
      </c>
      <c r="Z204" s="56"/>
      <c r="AA204" s="15">
        <v>1</v>
      </c>
      <c r="AB204" s="64">
        <v>1</v>
      </c>
      <c r="AC204" s="31">
        <f t="shared" si="267"/>
        <v>11</v>
      </c>
      <c r="AD204" s="31">
        <f t="shared" si="260"/>
        <v>0</v>
      </c>
      <c r="AE204" s="31">
        <f t="shared" si="261"/>
        <v>5</v>
      </c>
      <c r="AF204" s="32"/>
      <c r="AG204" t="s">
        <v>356</v>
      </c>
      <c r="AH204" s="32" t="s">
        <v>694</v>
      </c>
      <c r="AI204" s="32"/>
      <c r="AJ204" s="32" t="str">
        <f t="shared" si="266"/>
        <v/>
      </c>
      <c r="AK204" s="56"/>
      <c r="AV204" s="15"/>
      <c r="AW204" s="64"/>
      <c r="AX204" s="31"/>
      <c r="AY204" s="31"/>
      <c r="AZ204" s="31"/>
      <c r="BA204" s="32"/>
      <c r="BC204" s="32"/>
      <c r="BD204" s="32"/>
      <c r="BE204" s="32"/>
      <c r="BF204" s="56"/>
    </row>
    <row r="205" spans="1:58">
      <c r="A205" s="3">
        <v>1</v>
      </c>
      <c r="B205" s="3">
        <v>172</v>
      </c>
      <c r="C205" s="3">
        <f t="shared" si="264"/>
        <v>21</v>
      </c>
      <c r="D205" s="3">
        <f t="shared" si="272"/>
        <v>3</v>
      </c>
      <c r="E205" t="str">
        <f t="shared" si="265"/>
        <v>dig_IO&lt;172&gt;</v>
      </c>
      <c r="H205" s="3">
        <f t="shared" si="268"/>
        <v>0</v>
      </c>
      <c r="I205" s="3">
        <f t="shared" si="273"/>
        <v>24</v>
      </c>
      <c r="K205" t="s">
        <v>218</v>
      </c>
      <c r="N205" t="str">
        <f t="shared" si="269"/>
        <v/>
      </c>
      <c r="P205" s="15">
        <v>0</v>
      </c>
      <c r="Q205" s="31" t="s">
        <v>958</v>
      </c>
      <c r="R205" s="32"/>
      <c r="S205" s="31">
        <f t="shared" si="270"/>
        <v>0</v>
      </c>
      <c r="T205" s="31">
        <f t="shared" si="274"/>
        <v>1</v>
      </c>
      <c r="U205" s="32"/>
      <c r="V205" s="32" t="s">
        <v>254</v>
      </c>
      <c r="W205" s="32"/>
      <c r="X205" s="32"/>
      <c r="Y205" s="32" t="str">
        <f t="shared" si="271"/>
        <v/>
      </c>
      <c r="Z205" s="56"/>
      <c r="AA205" s="15">
        <v>1</v>
      </c>
      <c r="AB205" s="64">
        <v>1</v>
      </c>
      <c r="AC205" s="31">
        <f t="shared" si="267"/>
        <v>12</v>
      </c>
      <c r="AD205" s="31">
        <f t="shared" si="260"/>
        <v>0</v>
      </c>
      <c r="AE205" s="31">
        <f t="shared" si="261"/>
        <v>5</v>
      </c>
      <c r="AF205" s="32"/>
      <c r="AG205" t="s">
        <v>122</v>
      </c>
      <c r="AH205" s="32" t="s">
        <v>695</v>
      </c>
      <c r="AI205" s="73" t="s">
        <v>1283</v>
      </c>
      <c r="AJ205" s="32" t="str">
        <f t="shared" si="266"/>
        <v/>
      </c>
      <c r="AK205" s="56"/>
      <c r="AV205" s="15"/>
      <c r="AW205" s="64"/>
      <c r="AX205" s="31"/>
      <c r="AY205" s="31"/>
      <c r="AZ205" s="31"/>
      <c r="BA205" s="32"/>
      <c r="BC205" s="32"/>
      <c r="BD205" s="73"/>
      <c r="BE205" s="32"/>
      <c r="BF205" s="56"/>
    </row>
    <row r="206" spans="1:58">
      <c r="A206" s="3">
        <v>1</v>
      </c>
      <c r="B206" s="3">
        <v>173</v>
      </c>
      <c r="C206" s="3">
        <f t="shared" si="264"/>
        <v>21</v>
      </c>
      <c r="D206" s="3">
        <f t="shared" si="272"/>
        <v>3</v>
      </c>
      <c r="E206" t="str">
        <f t="shared" si="265"/>
        <v>dig_IO&lt;173&gt;</v>
      </c>
      <c r="H206" s="3">
        <f t="shared" si="268"/>
        <v>0</v>
      </c>
      <c r="I206" s="3">
        <f t="shared" si="273"/>
        <v>24</v>
      </c>
      <c r="K206" t="s">
        <v>220</v>
      </c>
      <c r="N206" t="str">
        <f t="shared" si="269"/>
        <v/>
      </c>
      <c r="P206" s="15">
        <v>0</v>
      </c>
      <c r="Q206" s="31" t="s">
        <v>958</v>
      </c>
      <c r="R206" s="32"/>
      <c r="S206" s="31">
        <f t="shared" si="270"/>
        <v>0</v>
      </c>
      <c r="T206" s="31">
        <f t="shared" si="274"/>
        <v>1</v>
      </c>
      <c r="U206" s="32"/>
      <c r="V206" s="32" t="s">
        <v>256</v>
      </c>
      <c r="W206" s="32"/>
      <c r="X206" s="32"/>
      <c r="Y206" s="32" t="str">
        <f t="shared" si="271"/>
        <v/>
      </c>
      <c r="Z206" s="56"/>
      <c r="AA206" s="15">
        <v>1</v>
      </c>
      <c r="AB206" s="64">
        <v>1</v>
      </c>
      <c r="AC206" s="31">
        <f t="shared" si="267"/>
        <v>13</v>
      </c>
      <c r="AD206" s="31">
        <f t="shared" si="260"/>
        <v>0</v>
      </c>
      <c r="AE206" s="31">
        <f t="shared" si="261"/>
        <v>5</v>
      </c>
      <c r="AF206" s="32"/>
      <c r="AG206" t="s">
        <v>124</v>
      </c>
      <c r="AH206" s="32" t="s">
        <v>696</v>
      </c>
      <c r="AI206" s="32"/>
      <c r="AJ206" s="32" t="str">
        <f t="shared" si="266"/>
        <v/>
      </c>
      <c r="AK206" s="56"/>
      <c r="AV206" s="15"/>
      <c r="AW206" s="64"/>
      <c r="AX206" s="31"/>
      <c r="AY206" s="31"/>
      <c r="AZ206" s="31"/>
      <c r="BA206" s="32"/>
      <c r="BC206" s="32"/>
      <c r="BD206" s="32"/>
      <c r="BE206" s="32"/>
      <c r="BF206" s="56"/>
    </row>
    <row r="207" spans="1:58">
      <c r="A207" s="3">
        <v>1</v>
      </c>
      <c r="B207" s="3">
        <v>174</v>
      </c>
      <c r="C207" s="3">
        <f t="shared" si="264"/>
        <v>21</v>
      </c>
      <c r="D207" s="3">
        <f t="shared" si="272"/>
        <v>3</v>
      </c>
      <c r="E207" t="str">
        <f t="shared" si="265"/>
        <v>dig_IO&lt;174&gt;</v>
      </c>
      <c r="H207" s="3">
        <f t="shared" si="268"/>
        <v>0</v>
      </c>
      <c r="I207" s="3">
        <f t="shared" si="273"/>
        <v>24</v>
      </c>
      <c r="K207" t="s">
        <v>222</v>
      </c>
      <c r="N207" t="str">
        <f t="shared" si="269"/>
        <v/>
      </c>
      <c r="P207" s="15">
        <v>0</v>
      </c>
      <c r="Q207" s="31" t="s">
        <v>958</v>
      </c>
      <c r="R207" s="32"/>
      <c r="S207" s="31">
        <f t="shared" si="270"/>
        <v>0</v>
      </c>
      <c r="T207" s="31">
        <f t="shared" si="274"/>
        <v>1</v>
      </c>
      <c r="U207" s="32"/>
      <c r="V207" s="32" t="s">
        <v>258</v>
      </c>
      <c r="W207" s="32"/>
      <c r="X207" s="32"/>
      <c r="Y207" s="32" t="str">
        <f t="shared" si="271"/>
        <v/>
      </c>
      <c r="Z207" s="56"/>
      <c r="AA207" s="15">
        <v>1</v>
      </c>
      <c r="AB207" s="64">
        <v>1</v>
      </c>
      <c r="AC207" s="31">
        <f t="shared" si="267"/>
        <v>14</v>
      </c>
      <c r="AD207" s="31">
        <f t="shared" si="260"/>
        <v>0</v>
      </c>
      <c r="AE207" s="31">
        <f t="shared" si="261"/>
        <v>5</v>
      </c>
      <c r="AF207" s="32"/>
      <c r="AG207" t="s">
        <v>126</v>
      </c>
      <c r="AH207" s="32" t="s">
        <v>697</v>
      </c>
      <c r="AI207" s="32"/>
      <c r="AJ207" s="32" t="str">
        <f t="shared" si="266"/>
        <v/>
      </c>
      <c r="AK207" s="56"/>
      <c r="AV207" s="15"/>
      <c r="AW207" s="64"/>
      <c r="AX207" s="31"/>
      <c r="AY207" s="31"/>
      <c r="AZ207" s="31"/>
      <c r="BA207" s="32"/>
      <c r="BC207" s="32"/>
      <c r="BD207" s="32"/>
      <c r="BE207" s="32"/>
      <c r="BF207" s="56"/>
    </row>
    <row r="208" spans="1:58">
      <c r="A208" s="3">
        <v>1</v>
      </c>
      <c r="B208" s="3">
        <v>175</v>
      </c>
      <c r="C208" s="3">
        <f t="shared" si="264"/>
        <v>21</v>
      </c>
      <c r="D208" s="3">
        <f t="shared" si="272"/>
        <v>3</v>
      </c>
      <c r="E208" t="str">
        <f t="shared" si="265"/>
        <v>dig_IO&lt;175&gt;</v>
      </c>
      <c r="H208" s="3">
        <f t="shared" si="268"/>
        <v>0</v>
      </c>
      <c r="I208" s="3">
        <f t="shared" si="273"/>
        <v>24</v>
      </c>
      <c r="K208" t="s">
        <v>224</v>
      </c>
      <c r="N208" t="str">
        <f t="shared" si="269"/>
        <v/>
      </c>
      <c r="P208" s="15">
        <v>0</v>
      </c>
      <c r="Q208" s="31" t="s">
        <v>958</v>
      </c>
      <c r="R208" s="32"/>
      <c r="S208" s="31">
        <f t="shared" si="270"/>
        <v>0</v>
      </c>
      <c r="T208" s="31">
        <f t="shared" si="274"/>
        <v>1</v>
      </c>
      <c r="U208" s="32"/>
      <c r="V208" s="32" t="s">
        <v>260</v>
      </c>
      <c r="W208" s="32"/>
      <c r="X208" s="32"/>
      <c r="Y208" s="32" t="str">
        <f t="shared" si="271"/>
        <v/>
      </c>
      <c r="Z208" s="56"/>
      <c r="AA208" s="15">
        <v>1</v>
      </c>
      <c r="AB208" s="64">
        <v>1</v>
      </c>
      <c r="AC208" s="31">
        <f t="shared" si="267"/>
        <v>15</v>
      </c>
      <c r="AD208" s="31">
        <f t="shared" si="260"/>
        <v>0</v>
      </c>
      <c r="AE208" s="31">
        <f t="shared" si="261"/>
        <v>5</v>
      </c>
      <c r="AF208" s="32"/>
      <c r="AG208" t="s">
        <v>128</v>
      </c>
      <c r="AH208" s="32" t="s">
        <v>698</v>
      </c>
      <c r="AI208" s="32"/>
      <c r="AJ208" s="32" t="str">
        <f t="shared" si="266"/>
        <v/>
      </c>
      <c r="AK208" s="56"/>
      <c r="AV208" s="15"/>
      <c r="AW208" s="64"/>
      <c r="AX208" s="31"/>
      <c r="AY208" s="31"/>
      <c r="AZ208" s="31"/>
      <c r="BA208" s="32"/>
      <c r="BC208" s="32"/>
      <c r="BD208" s="32"/>
      <c r="BE208" s="32"/>
      <c r="BF208" s="56"/>
    </row>
    <row r="209" spans="1:58">
      <c r="A209" s="3">
        <v>1</v>
      </c>
      <c r="B209" s="3">
        <v>176</v>
      </c>
      <c r="C209" s="3">
        <f t="shared" si="264"/>
        <v>22</v>
      </c>
      <c r="D209" s="3">
        <f t="shared" si="272"/>
        <v>3</v>
      </c>
      <c r="E209" t="str">
        <f t="shared" si="265"/>
        <v>dig_IO&lt;176&gt;</v>
      </c>
      <c r="H209" s="3">
        <f t="shared" si="268"/>
        <v>1</v>
      </c>
      <c r="I209" s="3">
        <f t="shared" si="273"/>
        <v>25</v>
      </c>
      <c r="N209" t="str">
        <f t="shared" si="269"/>
        <v>dig_io_nc(25)</v>
      </c>
      <c r="P209" s="15">
        <v>1</v>
      </c>
      <c r="Q209" s="31">
        <v>0</v>
      </c>
      <c r="R209" s="32"/>
      <c r="S209" s="31">
        <f t="shared" si="270"/>
        <v>0</v>
      </c>
      <c r="T209" s="31">
        <f t="shared" si="274"/>
        <v>1</v>
      </c>
      <c r="U209" s="32"/>
      <c r="V209" s="32" t="s">
        <v>158</v>
      </c>
      <c r="W209" s="32"/>
      <c r="X209" s="32"/>
      <c r="Y209" s="32" t="str">
        <f t="shared" si="271"/>
        <v/>
      </c>
      <c r="Z209" s="56"/>
      <c r="AA209" s="15">
        <v>1</v>
      </c>
      <c r="AB209" s="64">
        <v>1</v>
      </c>
      <c r="AC209" s="31">
        <f t="shared" si="267"/>
        <v>16</v>
      </c>
      <c r="AD209" s="31">
        <f t="shared" si="260"/>
        <v>0</v>
      </c>
      <c r="AE209" s="31">
        <f t="shared" si="261"/>
        <v>5</v>
      </c>
      <c r="AF209" s="32"/>
      <c r="AG209" t="s">
        <v>130</v>
      </c>
      <c r="AH209" s="32" t="s">
        <v>699</v>
      </c>
      <c r="AI209" s="32"/>
      <c r="AJ209" s="32" t="str">
        <f t="shared" si="266"/>
        <v/>
      </c>
      <c r="AK209" s="56"/>
      <c r="AV209" s="15"/>
      <c r="AW209" s="64"/>
      <c r="AX209" s="31"/>
      <c r="AY209" s="31"/>
      <c r="AZ209" s="31"/>
      <c r="BA209" s="32"/>
      <c r="BC209" s="32"/>
      <c r="BD209" s="32"/>
      <c r="BE209" s="32"/>
      <c r="BF209" s="56"/>
    </row>
    <row r="210" spans="1:58">
      <c r="A210" s="3">
        <v>1</v>
      </c>
      <c r="B210" s="3">
        <v>177</v>
      </c>
      <c r="C210" s="3">
        <f t="shared" si="264"/>
        <v>22</v>
      </c>
      <c r="D210" s="3">
        <f t="shared" si="272"/>
        <v>3</v>
      </c>
      <c r="E210" t="str">
        <f t="shared" si="265"/>
        <v>dig_IO&lt;177&gt;</v>
      </c>
      <c r="H210" s="3">
        <f t="shared" si="268"/>
        <v>1</v>
      </c>
      <c r="I210" s="3">
        <f t="shared" si="273"/>
        <v>26</v>
      </c>
      <c r="N210" t="str">
        <f t="shared" si="269"/>
        <v>dig_io_nc(26)</v>
      </c>
      <c r="P210" s="15">
        <v>1</v>
      </c>
      <c r="Q210" s="31">
        <v>0</v>
      </c>
      <c r="R210" s="32"/>
      <c r="S210" s="31">
        <f t="shared" si="270"/>
        <v>0</v>
      </c>
      <c r="T210" s="31">
        <f t="shared" si="274"/>
        <v>1</v>
      </c>
      <c r="U210" s="32"/>
      <c r="V210" s="32" t="s">
        <v>162</v>
      </c>
      <c r="W210" s="32"/>
      <c r="X210" s="32"/>
      <c r="Y210" s="32" t="str">
        <f t="shared" si="271"/>
        <v/>
      </c>
      <c r="Z210" s="56"/>
      <c r="AA210" s="15">
        <v>1</v>
      </c>
      <c r="AB210" s="64">
        <v>1</v>
      </c>
      <c r="AC210" s="31">
        <f t="shared" si="267"/>
        <v>17</v>
      </c>
      <c r="AD210" s="31">
        <f t="shared" si="260"/>
        <v>0</v>
      </c>
      <c r="AE210" s="31">
        <f t="shared" si="261"/>
        <v>5</v>
      </c>
      <c r="AF210" s="32"/>
      <c r="AG210" t="s">
        <v>132</v>
      </c>
      <c r="AH210" s="32" t="s">
        <v>700</v>
      </c>
      <c r="AI210" s="32"/>
      <c r="AJ210" s="32" t="str">
        <f t="shared" si="266"/>
        <v/>
      </c>
      <c r="AK210" s="56"/>
      <c r="AV210" s="15"/>
      <c r="AW210" s="64"/>
      <c r="AX210" s="31"/>
      <c r="AY210" s="31"/>
      <c r="AZ210" s="31"/>
      <c r="BA210" s="32"/>
      <c r="BC210" s="32"/>
      <c r="BD210" s="32"/>
      <c r="BE210" s="32"/>
      <c r="BF210" s="56"/>
    </row>
    <row r="211" spans="1:58">
      <c r="A211" s="3">
        <v>1</v>
      </c>
      <c r="B211" s="3">
        <v>178</v>
      </c>
      <c r="C211" s="3">
        <f t="shared" si="264"/>
        <v>22</v>
      </c>
      <c r="D211" s="3">
        <f t="shared" si="272"/>
        <v>3</v>
      </c>
      <c r="E211" t="str">
        <f t="shared" si="265"/>
        <v>dig_IO&lt;178&gt;</v>
      </c>
      <c r="H211" s="3">
        <f t="shared" si="268"/>
        <v>1</v>
      </c>
      <c r="I211" s="3">
        <f t="shared" si="273"/>
        <v>27</v>
      </c>
      <c r="N211" t="str">
        <f t="shared" si="269"/>
        <v>dig_io_nc(27)</v>
      </c>
      <c r="R211" s="32"/>
      <c r="S211" s="31">
        <f t="shared" si="270"/>
        <v>1</v>
      </c>
      <c r="T211" s="31">
        <f t="shared" si="274"/>
        <v>2</v>
      </c>
      <c r="U211" s="32"/>
      <c r="V211" s="32"/>
      <c r="W211" s="32"/>
      <c r="X211" s="32"/>
      <c r="Y211" s="32" t="str">
        <f t="shared" si="271"/>
        <v>dig_io_nc(2)</v>
      </c>
      <c r="Z211" s="56"/>
      <c r="AA211" s="15">
        <v>1</v>
      </c>
      <c r="AB211" s="64">
        <v>1</v>
      </c>
      <c r="AC211" s="31">
        <f t="shared" si="267"/>
        <v>18</v>
      </c>
      <c r="AD211" s="31">
        <f t="shared" si="260"/>
        <v>0</v>
      </c>
      <c r="AE211" s="31">
        <f t="shared" si="261"/>
        <v>5</v>
      </c>
      <c r="AF211" s="32"/>
      <c r="AG211" t="s">
        <v>134</v>
      </c>
      <c r="AH211" s="32" t="s">
        <v>701</v>
      </c>
      <c r="AI211" s="32"/>
      <c r="AJ211" s="32" t="str">
        <f t="shared" si="266"/>
        <v/>
      </c>
      <c r="AK211" s="56"/>
      <c r="AV211" s="15"/>
      <c r="AW211" s="64"/>
      <c r="AX211" s="31"/>
      <c r="AY211" s="31"/>
      <c r="AZ211" s="31"/>
      <c r="BA211" s="32"/>
      <c r="BC211" s="32"/>
      <c r="BD211" s="32"/>
      <c r="BE211" s="32"/>
      <c r="BF211" s="56"/>
    </row>
    <row r="212" spans="1:58">
      <c r="A212" s="3">
        <v>1</v>
      </c>
      <c r="B212" s="3">
        <v>179</v>
      </c>
      <c r="C212" s="3">
        <f t="shared" si="264"/>
        <v>22</v>
      </c>
      <c r="D212" s="3">
        <f t="shared" si="272"/>
        <v>3</v>
      </c>
      <c r="E212" t="str">
        <f t="shared" si="265"/>
        <v>dig_IO&lt;179&gt;</v>
      </c>
      <c r="H212" s="3">
        <f t="shared" si="268"/>
        <v>1</v>
      </c>
      <c r="I212" s="3">
        <f t="shared" si="273"/>
        <v>28</v>
      </c>
      <c r="N212" t="str">
        <f t="shared" si="269"/>
        <v>dig_io_nc(28)</v>
      </c>
      <c r="R212" s="32"/>
      <c r="S212" s="31">
        <f t="shared" si="270"/>
        <v>1</v>
      </c>
      <c r="T212" s="31">
        <f t="shared" si="274"/>
        <v>3</v>
      </c>
      <c r="U212" s="32"/>
      <c r="V212" s="32"/>
      <c r="W212" s="32"/>
      <c r="X212" s="32"/>
      <c r="Y212" s="32" t="str">
        <f t="shared" si="271"/>
        <v>dig_io_nc(3)</v>
      </c>
      <c r="Z212" s="56"/>
      <c r="AA212" s="15">
        <v>1</v>
      </c>
      <c r="AB212" s="64">
        <v>1</v>
      </c>
      <c r="AC212" s="31">
        <f t="shared" si="267"/>
        <v>19</v>
      </c>
      <c r="AD212" s="31">
        <f t="shared" si="260"/>
        <v>0</v>
      </c>
      <c r="AE212" s="31">
        <f t="shared" si="261"/>
        <v>5</v>
      </c>
      <c r="AF212" s="32"/>
      <c r="AG212" t="s">
        <v>136</v>
      </c>
      <c r="AH212" s="32" t="s">
        <v>702</v>
      </c>
      <c r="AI212" s="32"/>
      <c r="AJ212" s="32" t="str">
        <f t="shared" si="266"/>
        <v/>
      </c>
      <c r="AK212" s="56"/>
      <c r="AV212" s="15"/>
      <c r="AW212" s="64"/>
      <c r="AX212" s="31"/>
      <c r="AY212" s="31"/>
      <c r="AZ212" s="31"/>
      <c r="BA212" s="32"/>
      <c r="BC212" s="32"/>
      <c r="BD212" s="32"/>
      <c r="BE212" s="32"/>
      <c r="BF212" s="56"/>
    </row>
    <row r="213" spans="1:58">
      <c r="A213" s="3">
        <v>1</v>
      </c>
      <c r="B213" s="3">
        <v>180</v>
      </c>
      <c r="C213" s="3">
        <f t="shared" si="264"/>
        <v>22</v>
      </c>
      <c r="D213" s="3">
        <f t="shared" si="272"/>
        <v>3</v>
      </c>
      <c r="E213" t="str">
        <f t="shared" si="265"/>
        <v>dig_IO&lt;180&gt;</v>
      </c>
      <c r="H213" s="3">
        <f t="shared" si="268"/>
        <v>0</v>
      </c>
      <c r="I213" s="3">
        <f t="shared" si="273"/>
        <v>28</v>
      </c>
      <c r="K213" t="s">
        <v>236</v>
      </c>
      <c r="N213" t="str">
        <f t="shared" si="269"/>
        <v/>
      </c>
      <c r="R213" s="32"/>
      <c r="S213" s="31">
        <f t="shared" si="270"/>
        <v>1</v>
      </c>
      <c r="T213" s="31">
        <f t="shared" si="274"/>
        <v>4</v>
      </c>
      <c r="U213" s="32"/>
      <c r="V213" s="32"/>
      <c r="W213" s="32"/>
      <c r="X213" s="32"/>
      <c r="Y213" s="32" t="str">
        <f t="shared" si="271"/>
        <v>dig_io_nc(4)</v>
      </c>
      <c r="Z213" s="56"/>
      <c r="AA213" s="15">
        <v>1</v>
      </c>
      <c r="AB213" s="64">
        <v>1</v>
      </c>
      <c r="AC213" s="31">
        <f t="shared" si="267"/>
        <v>20</v>
      </c>
      <c r="AD213" s="31">
        <f t="shared" si="260"/>
        <v>0</v>
      </c>
      <c r="AE213" s="31">
        <f t="shared" si="261"/>
        <v>5</v>
      </c>
      <c r="AF213" s="32"/>
      <c r="AG213" t="s">
        <v>138</v>
      </c>
      <c r="AH213" s="32" t="s">
        <v>703</v>
      </c>
      <c r="AI213" s="32"/>
      <c r="AJ213" s="32" t="str">
        <f t="shared" si="266"/>
        <v/>
      </c>
      <c r="AK213" s="56"/>
      <c r="AV213" s="15"/>
      <c r="AW213" s="64"/>
      <c r="AX213" s="31"/>
      <c r="AY213" s="31"/>
      <c r="AZ213" s="31"/>
      <c r="BA213" s="32"/>
      <c r="BC213" s="32"/>
      <c r="BD213" s="32"/>
      <c r="BE213" s="32"/>
      <c r="BF213" s="56"/>
    </row>
    <row r="214" spans="1:58">
      <c r="A214" s="3">
        <v>1</v>
      </c>
      <c r="B214" s="3">
        <v>181</v>
      </c>
      <c r="C214" s="3">
        <f t="shared" si="264"/>
        <v>22</v>
      </c>
      <c r="D214" s="3">
        <f t="shared" si="272"/>
        <v>3</v>
      </c>
      <c r="E214" t="str">
        <f t="shared" si="265"/>
        <v>dig_IO&lt;181&gt;</v>
      </c>
      <c r="H214" s="3">
        <f t="shared" si="268"/>
        <v>0</v>
      </c>
      <c r="I214" s="3">
        <f t="shared" si="273"/>
        <v>28</v>
      </c>
      <c r="K214" t="s">
        <v>238</v>
      </c>
      <c r="N214" t="str">
        <f t="shared" si="269"/>
        <v/>
      </c>
      <c r="R214" s="32"/>
      <c r="S214" s="31">
        <f t="shared" si="270"/>
        <v>1</v>
      </c>
      <c r="T214" s="31">
        <f t="shared" si="274"/>
        <v>5</v>
      </c>
      <c r="U214" s="32"/>
      <c r="V214" s="32"/>
      <c r="W214" s="32"/>
      <c r="X214" s="32"/>
      <c r="Y214" s="32" t="str">
        <f t="shared" si="271"/>
        <v>dig_io_nc(5)</v>
      </c>
      <c r="Z214" s="56"/>
      <c r="AA214" s="15">
        <v>1</v>
      </c>
      <c r="AB214" s="64">
        <v>1</v>
      </c>
      <c r="AC214" s="31">
        <f t="shared" si="267"/>
        <v>21</v>
      </c>
      <c r="AD214" s="31">
        <f t="shared" si="260"/>
        <v>0</v>
      </c>
      <c r="AE214" s="31">
        <f t="shared" si="261"/>
        <v>5</v>
      </c>
      <c r="AF214" s="32"/>
      <c r="AG214" t="s">
        <v>140</v>
      </c>
      <c r="AH214" s="32" t="s">
        <v>704</v>
      </c>
      <c r="AI214" s="32"/>
      <c r="AJ214" s="32" t="str">
        <f t="shared" si="266"/>
        <v/>
      </c>
      <c r="AK214" s="56"/>
      <c r="AV214" s="15"/>
      <c r="AW214" s="64"/>
      <c r="AX214" s="31"/>
      <c r="AY214" s="31"/>
      <c r="AZ214" s="31"/>
      <c r="BA214" s="32"/>
      <c r="BC214" s="32"/>
      <c r="BD214" s="32"/>
      <c r="BE214" s="32"/>
      <c r="BF214" s="56"/>
    </row>
    <row r="215" spans="1:58">
      <c r="A215" s="3">
        <v>1</v>
      </c>
      <c r="B215" s="3">
        <v>182</v>
      </c>
      <c r="C215" s="3">
        <f t="shared" si="264"/>
        <v>22</v>
      </c>
      <c r="D215" s="3">
        <f t="shared" si="272"/>
        <v>3</v>
      </c>
      <c r="E215" t="str">
        <f t="shared" si="265"/>
        <v>dig_IO&lt;182&gt;</v>
      </c>
      <c r="H215" s="3">
        <f t="shared" si="268"/>
        <v>0</v>
      </c>
      <c r="I215" s="3">
        <f t="shared" si="273"/>
        <v>28</v>
      </c>
      <c r="K215" t="s">
        <v>240</v>
      </c>
      <c r="N215" t="str">
        <f t="shared" si="269"/>
        <v/>
      </c>
      <c r="R215" s="32"/>
      <c r="S215" s="31">
        <f t="shared" si="270"/>
        <v>1</v>
      </c>
      <c r="T215" s="31">
        <f t="shared" si="274"/>
        <v>6</v>
      </c>
      <c r="U215" s="32"/>
      <c r="V215" s="32"/>
      <c r="W215" s="32"/>
      <c r="X215" s="32"/>
      <c r="Y215" s="32" t="str">
        <f t="shared" si="271"/>
        <v>dig_io_nc(6)</v>
      </c>
      <c r="Z215" s="56"/>
      <c r="AA215" s="15">
        <v>1</v>
      </c>
      <c r="AB215" s="64">
        <v>1</v>
      </c>
      <c r="AC215" s="31">
        <f t="shared" si="267"/>
        <v>22</v>
      </c>
      <c r="AD215" s="31">
        <f t="shared" si="260"/>
        <v>0</v>
      </c>
      <c r="AE215" s="31">
        <f t="shared" si="261"/>
        <v>5</v>
      </c>
      <c r="AF215" s="32"/>
      <c r="AG215" t="s">
        <v>144</v>
      </c>
      <c r="AH215" s="32" t="s">
        <v>705</v>
      </c>
      <c r="AI215" s="32"/>
      <c r="AJ215" s="32" t="str">
        <f t="shared" si="266"/>
        <v/>
      </c>
      <c r="AK215" s="56"/>
      <c r="AV215" s="15"/>
      <c r="AW215" s="64"/>
      <c r="AX215" s="31"/>
      <c r="AY215" s="31"/>
      <c r="AZ215" s="31"/>
      <c r="BA215" s="32"/>
      <c r="BC215" s="32"/>
      <c r="BD215" s="32"/>
      <c r="BE215" s="32"/>
      <c r="BF215" s="56"/>
    </row>
    <row r="216" spans="1:58">
      <c r="A216" s="3">
        <v>1</v>
      </c>
      <c r="B216" s="3">
        <v>183</v>
      </c>
      <c r="C216" s="3">
        <f t="shared" si="264"/>
        <v>22</v>
      </c>
      <c r="D216" s="3">
        <f t="shared" si="272"/>
        <v>3</v>
      </c>
      <c r="E216" t="str">
        <f t="shared" si="265"/>
        <v>dig_IO&lt;183&gt;</v>
      </c>
      <c r="H216" s="3">
        <f t="shared" si="268"/>
        <v>0</v>
      </c>
      <c r="I216" s="3">
        <f t="shared" si="273"/>
        <v>28</v>
      </c>
      <c r="K216" t="s">
        <v>242</v>
      </c>
      <c r="N216" t="str">
        <f t="shared" si="269"/>
        <v/>
      </c>
      <c r="R216" s="32"/>
      <c r="S216" s="31">
        <f t="shared" si="270"/>
        <v>1</v>
      </c>
      <c r="T216" s="31">
        <f t="shared" si="274"/>
        <v>7</v>
      </c>
      <c r="U216" s="32"/>
      <c r="V216" s="32"/>
      <c r="W216" s="32"/>
      <c r="X216" s="32"/>
      <c r="Y216" s="32" t="str">
        <f t="shared" si="271"/>
        <v>dig_io_nc(7)</v>
      </c>
      <c r="Z216" s="56"/>
      <c r="AA216" s="15">
        <v>1</v>
      </c>
      <c r="AB216" s="64">
        <v>1</v>
      </c>
      <c r="AC216" s="31">
        <f t="shared" si="267"/>
        <v>23</v>
      </c>
      <c r="AD216" s="31">
        <f t="shared" si="260"/>
        <v>0</v>
      </c>
      <c r="AE216" s="31">
        <f t="shared" si="261"/>
        <v>5</v>
      </c>
      <c r="AF216" s="32"/>
      <c r="AG216" t="s">
        <v>146</v>
      </c>
      <c r="AH216" s="32" t="s">
        <v>706</v>
      </c>
      <c r="AI216" s="32"/>
      <c r="AJ216" s="32" t="str">
        <f t="shared" si="266"/>
        <v/>
      </c>
      <c r="AK216" s="56"/>
      <c r="AV216" s="15"/>
      <c r="AW216" s="64"/>
      <c r="AX216" s="31"/>
      <c r="AY216" s="31"/>
      <c r="AZ216" s="31"/>
      <c r="BA216" s="32"/>
      <c r="BC216" s="32"/>
      <c r="BD216" s="32"/>
      <c r="BE216" s="32"/>
      <c r="BF216" s="56"/>
    </row>
    <row r="217" spans="1:58">
      <c r="A217" s="3">
        <v>1</v>
      </c>
      <c r="B217" s="3">
        <v>184</v>
      </c>
      <c r="C217" s="3">
        <f t="shared" si="264"/>
        <v>23</v>
      </c>
      <c r="D217" s="3">
        <f t="shared" si="272"/>
        <v>3</v>
      </c>
      <c r="E217" t="str">
        <f t="shared" si="265"/>
        <v>dig_IO&lt;184&gt;</v>
      </c>
      <c r="H217" s="3">
        <f t="shared" si="268"/>
        <v>1</v>
      </c>
      <c r="I217" s="3">
        <f t="shared" si="273"/>
        <v>29</v>
      </c>
      <c r="N217" t="str">
        <f t="shared" si="269"/>
        <v>dig_io_nc(29)</v>
      </c>
      <c r="R217" s="32"/>
      <c r="S217" s="31">
        <f t="shared" si="270"/>
        <v>1</v>
      </c>
      <c r="T217" s="31">
        <f t="shared" si="274"/>
        <v>8</v>
      </c>
      <c r="U217" s="32"/>
      <c r="V217" s="32"/>
      <c r="W217" s="32"/>
      <c r="X217" s="32"/>
      <c r="Y217" s="32" t="str">
        <f t="shared" si="271"/>
        <v>dig_io_nc(8)</v>
      </c>
      <c r="Z217" s="56"/>
      <c r="AA217" s="15">
        <v>1</v>
      </c>
      <c r="AB217" s="64">
        <v>1</v>
      </c>
      <c r="AC217" s="32"/>
      <c r="AD217" s="31">
        <f t="shared" si="260"/>
        <v>0</v>
      </c>
      <c r="AE217" s="31">
        <f t="shared" si="261"/>
        <v>5</v>
      </c>
      <c r="AF217" s="32"/>
      <c r="AG217" s="32" t="s">
        <v>174</v>
      </c>
      <c r="AH217" s="32"/>
      <c r="AI217" s="32" t="s">
        <v>1054</v>
      </c>
      <c r="AJ217" s="32" t="str">
        <f t="shared" si="266"/>
        <v/>
      </c>
      <c r="AK217" s="56"/>
      <c r="AV217" s="15"/>
      <c r="AW217" s="64"/>
      <c r="AX217" s="32"/>
      <c r="AY217" s="31"/>
      <c r="AZ217" s="31"/>
      <c r="BA217" s="32"/>
      <c r="BB217" s="32"/>
      <c r="BC217" s="32"/>
      <c r="BD217" s="103"/>
      <c r="BE217" s="32"/>
      <c r="BF217" s="56"/>
    </row>
    <row r="218" spans="1:58">
      <c r="A218" s="3">
        <v>1</v>
      </c>
      <c r="B218" s="3">
        <v>185</v>
      </c>
      <c r="C218" s="3">
        <f t="shared" si="264"/>
        <v>23</v>
      </c>
      <c r="D218" s="3">
        <f t="shared" si="272"/>
        <v>3</v>
      </c>
      <c r="E218" t="str">
        <f t="shared" si="265"/>
        <v>dig_IO&lt;185&gt;</v>
      </c>
      <c r="H218" s="3">
        <f t="shared" si="268"/>
        <v>1</v>
      </c>
      <c r="I218" s="3">
        <f t="shared" si="273"/>
        <v>30</v>
      </c>
      <c r="N218" t="str">
        <f t="shared" si="269"/>
        <v>dig_io_nc(30)</v>
      </c>
      <c r="R218" s="32"/>
      <c r="S218" s="31">
        <f t="shared" si="270"/>
        <v>1</v>
      </c>
      <c r="T218" s="31">
        <f t="shared" si="274"/>
        <v>9</v>
      </c>
      <c r="U218" s="32"/>
      <c r="V218" s="32"/>
      <c r="W218" s="32"/>
      <c r="X218" s="32"/>
      <c r="Y218" s="32" t="str">
        <f t="shared" si="271"/>
        <v>dig_io_nc(9)</v>
      </c>
      <c r="Z218" s="56"/>
      <c r="AA218" s="15">
        <v>1</v>
      </c>
      <c r="AB218" s="64">
        <v>1</v>
      </c>
      <c r="AC218" s="32"/>
      <c r="AD218" s="31">
        <f t="shared" si="260"/>
        <v>0</v>
      </c>
      <c r="AE218" s="31">
        <f t="shared" si="261"/>
        <v>5</v>
      </c>
      <c r="AF218" s="32"/>
      <c r="AG218" s="32" t="s">
        <v>176</v>
      </c>
      <c r="AH218" s="32"/>
      <c r="AI218" s="32" t="s">
        <v>942</v>
      </c>
      <c r="AJ218" s="32" t="str">
        <f t="shared" si="266"/>
        <v/>
      </c>
      <c r="AK218" s="56"/>
      <c r="AV218" s="15"/>
      <c r="AW218" s="64"/>
      <c r="AX218" s="32"/>
      <c r="AY218" s="31"/>
      <c r="AZ218" s="31"/>
      <c r="BA218" s="32"/>
      <c r="BB218" s="32"/>
      <c r="BC218" s="32"/>
      <c r="BD218" s="32"/>
      <c r="BE218" s="32"/>
      <c r="BF218" s="56"/>
    </row>
    <row r="219" spans="1:58">
      <c r="A219" s="3">
        <v>1</v>
      </c>
      <c r="B219" s="3">
        <v>186</v>
      </c>
      <c r="C219" s="3">
        <f t="shared" si="264"/>
        <v>23</v>
      </c>
      <c r="D219" s="3">
        <f t="shared" si="272"/>
        <v>3</v>
      </c>
      <c r="E219" t="str">
        <f t="shared" si="265"/>
        <v>dig_IO&lt;186&gt;</v>
      </c>
      <c r="H219" s="3">
        <f t="shared" si="268"/>
        <v>1</v>
      </c>
      <c r="I219" s="3">
        <f t="shared" si="273"/>
        <v>31</v>
      </c>
      <c r="N219" t="str">
        <f t="shared" si="269"/>
        <v>dig_io_nc(31)</v>
      </c>
      <c r="R219" s="32"/>
      <c r="S219" s="31">
        <f t="shared" si="270"/>
        <v>1</v>
      </c>
      <c r="T219" s="31">
        <f t="shared" si="274"/>
        <v>10</v>
      </c>
      <c r="U219" s="32"/>
      <c r="V219" s="32"/>
      <c r="W219" s="32"/>
      <c r="X219" s="32"/>
      <c r="Y219" s="32" t="str">
        <f t="shared" si="271"/>
        <v>dig_io_nc(10)</v>
      </c>
      <c r="Z219" s="56"/>
      <c r="AA219" s="15">
        <v>1</v>
      </c>
      <c r="AB219" s="64">
        <v>1</v>
      </c>
      <c r="AC219" s="32"/>
      <c r="AD219" s="31">
        <f t="shared" si="260"/>
        <v>0</v>
      </c>
      <c r="AE219" s="31">
        <f t="shared" si="261"/>
        <v>5</v>
      </c>
      <c r="AF219" s="32"/>
      <c r="AG219" s="32" t="s">
        <v>184</v>
      </c>
      <c r="AH219" s="32"/>
      <c r="AI219" s="32" t="s">
        <v>1055</v>
      </c>
      <c r="AJ219" s="32" t="str">
        <f t="shared" si="266"/>
        <v/>
      </c>
      <c r="AK219" s="56"/>
      <c r="AV219" s="15"/>
      <c r="AW219" s="64"/>
      <c r="AX219" s="32"/>
      <c r="AY219" s="31"/>
      <c r="AZ219" s="31"/>
      <c r="BA219" s="32"/>
      <c r="BB219" s="32"/>
      <c r="BC219" s="32"/>
      <c r="BD219" s="32"/>
      <c r="BE219" s="32"/>
      <c r="BF219" s="56"/>
    </row>
    <row r="220" spans="1:58">
      <c r="A220" s="3">
        <v>1</v>
      </c>
      <c r="B220" s="3">
        <v>187</v>
      </c>
      <c r="C220" s="3">
        <f t="shared" si="264"/>
        <v>23</v>
      </c>
      <c r="D220" s="3">
        <f t="shared" si="272"/>
        <v>3</v>
      </c>
      <c r="E220" t="str">
        <f t="shared" si="265"/>
        <v>dig_IO&lt;187&gt;</v>
      </c>
      <c r="H220" s="3">
        <f t="shared" si="268"/>
        <v>1</v>
      </c>
      <c r="I220" s="3">
        <f t="shared" si="273"/>
        <v>32</v>
      </c>
      <c r="N220" t="str">
        <f t="shared" si="269"/>
        <v>dig_io_nc(32)</v>
      </c>
      <c r="R220" s="32"/>
      <c r="S220" s="31">
        <f t="shared" si="270"/>
        <v>1</v>
      </c>
      <c r="T220" s="31">
        <f t="shared" si="274"/>
        <v>11</v>
      </c>
      <c r="U220" s="32"/>
      <c r="V220" s="32"/>
      <c r="W220" s="32"/>
      <c r="X220" s="32"/>
      <c r="Y220" s="32" t="str">
        <f t="shared" si="271"/>
        <v>dig_io_nc(11)</v>
      </c>
      <c r="Z220" s="56"/>
      <c r="AA220" s="15">
        <v>1</v>
      </c>
      <c r="AB220" s="64">
        <v>1</v>
      </c>
      <c r="AC220" s="32"/>
      <c r="AD220" s="31">
        <f t="shared" si="260"/>
        <v>0</v>
      </c>
      <c r="AE220" s="31">
        <f t="shared" si="261"/>
        <v>5</v>
      </c>
      <c r="AF220" s="32"/>
      <c r="AG220" s="32" t="s">
        <v>186</v>
      </c>
      <c r="AH220" s="32"/>
      <c r="AI220" s="32" t="s">
        <v>1056</v>
      </c>
      <c r="AJ220" s="32" t="str">
        <f t="shared" si="266"/>
        <v/>
      </c>
      <c r="AK220" s="56"/>
      <c r="AV220" s="15"/>
      <c r="AW220" s="64"/>
      <c r="AX220" s="32"/>
      <c r="AY220" s="31"/>
      <c r="AZ220" s="31"/>
      <c r="BA220" s="32"/>
      <c r="BB220" s="32"/>
      <c r="BC220" s="32"/>
      <c r="BD220" s="45"/>
      <c r="BE220" s="32"/>
      <c r="BF220" s="56"/>
    </row>
    <row r="221" spans="1:58">
      <c r="A221" s="3">
        <v>1</v>
      </c>
      <c r="B221" s="3">
        <v>188</v>
      </c>
      <c r="C221" s="3">
        <f t="shared" si="264"/>
        <v>23</v>
      </c>
      <c r="D221" s="3">
        <f t="shared" si="272"/>
        <v>3</v>
      </c>
      <c r="E221" t="str">
        <f t="shared" si="265"/>
        <v>dig_IO&lt;188&gt;</v>
      </c>
      <c r="H221" s="3">
        <f t="shared" si="268"/>
        <v>1</v>
      </c>
      <c r="I221" s="3">
        <f t="shared" si="273"/>
        <v>33</v>
      </c>
      <c r="N221" t="str">
        <f t="shared" si="269"/>
        <v>dig_io_nc(33)</v>
      </c>
      <c r="R221" s="32"/>
      <c r="S221" s="31">
        <f t="shared" si="270"/>
        <v>1</v>
      </c>
      <c r="T221" s="31">
        <f t="shared" si="274"/>
        <v>12</v>
      </c>
      <c r="U221" s="32"/>
      <c r="V221" s="32"/>
      <c r="W221" s="32"/>
      <c r="X221" s="32"/>
      <c r="Y221" s="32" t="str">
        <f t="shared" si="271"/>
        <v>dig_io_nc(12)</v>
      </c>
      <c r="Z221" s="56"/>
      <c r="AA221" s="15">
        <v>1</v>
      </c>
      <c r="AB221" s="64">
        <v>1</v>
      </c>
      <c r="AC221" s="32"/>
      <c r="AD221" s="31">
        <f t="shared" si="260"/>
        <v>0</v>
      </c>
      <c r="AE221" s="31">
        <f t="shared" si="261"/>
        <v>5</v>
      </c>
      <c r="AF221" s="32"/>
      <c r="AG221" s="32" t="s">
        <v>188</v>
      </c>
      <c r="AH221" s="32"/>
      <c r="AI221" s="32" t="s">
        <v>1057</v>
      </c>
      <c r="AJ221" s="32" t="str">
        <f t="shared" si="266"/>
        <v/>
      </c>
      <c r="AK221" s="56"/>
      <c r="AV221" s="15"/>
      <c r="AW221" s="64"/>
      <c r="AX221" s="32"/>
      <c r="AY221" s="31"/>
      <c r="AZ221" s="31"/>
      <c r="BA221" s="32"/>
      <c r="BB221" s="32"/>
      <c r="BC221" s="32"/>
      <c r="BD221" s="32"/>
      <c r="BE221" s="32"/>
      <c r="BF221" s="56"/>
    </row>
    <row r="222" spans="1:58">
      <c r="A222" s="3">
        <v>1</v>
      </c>
      <c r="B222" s="3">
        <v>189</v>
      </c>
      <c r="C222" s="3">
        <f t="shared" si="264"/>
        <v>23</v>
      </c>
      <c r="D222" s="3">
        <f t="shared" si="272"/>
        <v>3</v>
      </c>
      <c r="E222" t="str">
        <f t="shared" si="265"/>
        <v>dig_IO&lt;189&gt;</v>
      </c>
      <c r="H222" s="3">
        <f t="shared" si="268"/>
        <v>0</v>
      </c>
      <c r="I222" s="3">
        <f t="shared" si="273"/>
        <v>33</v>
      </c>
      <c r="K222" t="s">
        <v>158</v>
      </c>
      <c r="N222" t="str">
        <f t="shared" si="269"/>
        <v/>
      </c>
      <c r="R222" s="32"/>
      <c r="S222" s="31">
        <f t="shared" si="270"/>
        <v>1</v>
      </c>
      <c r="T222" s="31">
        <f t="shared" si="274"/>
        <v>13</v>
      </c>
      <c r="U222" s="32"/>
      <c r="V222" s="32"/>
      <c r="W222" s="32"/>
      <c r="X222" s="32"/>
      <c r="Y222" s="32" t="str">
        <f t="shared" si="271"/>
        <v>dig_io_nc(13)</v>
      </c>
      <c r="Z222" s="56"/>
      <c r="AA222" s="15">
        <v>1</v>
      </c>
      <c r="AB222" s="64">
        <v>1</v>
      </c>
      <c r="AC222" s="32"/>
      <c r="AD222" s="31">
        <f t="shared" si="260"/>
        <v>0</v>
      </c>
      <c r="AE222" s="31">
        <f t="shared" si="261"/>
        <v>5</v>
      </c>
      <c r="AF222" s="32"/>
      <c r="AG222" s="32" t="s">
        <v>190</v>
      </c>
      <c r="AH222" s="32"/>
      <c r="AI222" s="32" t="s">
        <v>1058</v>
      </c>
      <c r="AJ222" s="32" t="str">
        <f t="shared" si="266"/>
        <v/>
      </c>
      <c r="AK222" s="56"/>
      <c r="AV222" s="15"/>
      <c r="AW222" s="64"/>
      <c r="AX222" s="32"/>
      <c r="AY222" s="31"/>
      <c r="AZ222" s="31"/>
      <c r="BA222" s="32"/>
      <c r="BB222" s="32"/>
      <c r="BC222" s="32"/>
      <c r="BD222" s="32"/>
      <c r="BE222" s="32"/>
      <c r="BF222" s="56"/>
    </row>
    <row r="223" spans="1:58">
      <c r="A223" s="3">
        <v>1</v>
      </c>
      <c r="B223" s="3">
        <v>190</v>
      </c>
      <c r="C223" s="3">
        <f t="shared" si="264"/>
        <v>23</v>
      </c>
      <c r="D223" s="3">
        <f t="shared" si="272"/>
        <v>3</v>
      </c>
      <c r="E223" t="str">
        <f t="shared" si="265"/>
        <v>dig_IO&lt;190&gt;</v>
      </c>
      <c r="H223" s="3">
        <f t="shared" si="268"/>
        <v>1</v>
      </c>
      <c r="I223" s="3">
        <f t="shared" si="273"/>
        <v>34</v>
      </c>
      <c r="N223" t="str">
        <f t="shared" si="269"/>
        <v>dig_io_nc(34)</v>
      </c>
      <c r="R223" s="32"/>
      <c r="S223" s="31">
        <f t="shared" si="270"/>
        <v>1</v>
      </c>
      <c r="T223" s="31">
        <f t="shared" si="274"/>
        <v>14</v>
      </c>
      <c r="U223" s="32"/>
      <c r="V223" s="32"/>
      <c r="W223" s="32"/>
      <c r="X223" s="32"/>
      <c r="Y223" s="32" t="str">
        <f t="shared" si="271"/>
        <v>dig_io_nc(14)</v>
      </c>
      <c r="Z223" s="56"/>
      <c r="AA223" s="15">
        <v>1</v>
      </c>
      <c r="AB223" s="64">
        <v>1</v>
      </c>
      <c r="AC223" s="32"/>
      <c r="AD223" s="31">
        <f t="shared" si="260"/>
        <v>1</v>
      </c>
      <c r="AE223" s="31">
        <f t="shared" si="261"/>
        <v>6</v>
      </c>
      <c r="AF223" s="32"/>
      <c r="AG223" s="32"/>
      <c r="AH223" s="32"/>
      <c r="AI223" s="32"/>
      <c r="AJ223" s="32" t="str">
        <f t="shared" si="266"/>
        <v>dig_io_nc(6)</v>
      </c>
      <c r="AK223" s="56"/>
      <c r="AV223" s="15"/>
      <c r="AW223" s="64"/>
      <c r="AX223" s="32"/>
      <c r="AY223" s="31"/>
      <c r="AZ223" s="31"/>
      <c r="BA223" s="32"/>
      <c r="BB223" s="32"/>
      <c r="BC223" s="32"/>
      <c r="BD223" s="32"/>
      <c r="BE223" s="32"/>
      <c r="BF223" s="56"/>
    </row>
    <row r="224" spans="1:58">
      <c r="A224" s="3">
        <v>1</v>
      </c>
      <c r="B224" s="48">
        <v>191</v>
      </c>
      <c r="C224" s="48">
        <f t="shared" si="264"/>
        <v>23</v>
      </c>
      <c r="D224" s="48">
        <f t="shared" si="272"/>
        <v>3</v>
      </c>
      <c r="E224" s="19" t="str">
        <f t="shared" si="265"/>
        <v>dig_IO&lt;191&gt;</v>
      </c>
      <c r="F224" s="48"/>
      <c r="G224" s="48"/>
      <c r="H224" s="48">
        <f t="shared" si="268"/>
        <v>0</v>
      </c>
      <c r="I224" s="48">
        <f t="shared" si="273"/>
        <v>34</v>
      </c>
      <c r="J224" s="19"/>
      <c r="K224" s="19" t="s">
        <v>162</v>
      </c>
      <c r="L224" s="19"/>
      <c r="M224" s="19"/>
      <c r="N224" s="19" t="str">
        <f t="shared" si="269"/>
        <v/>
      </c>
      <c r="O224" s="57"/>
      <c r="P224" s="47"/>
      <c r="Q224" s="48"/>
      <c r="R224" s="19"/>
      <c r="S224" s="48">
        <f t="shared" si="270"/>
        <v>1</v>
      </c>
      <c r="T224" s="48">
        <f t="shared" si="274"/>
        <v>15</v>
      </c>
      <c r="U224" s="19"/>
      <c r="V224" s="19"/>
      <c r="W224" s="19"/>
      <c r="X224" s="19"/>
      <c r="Y224" s="19" t="str">
        <f t="shared" si="271"/>
        <v>dig_io_nc(15)</v>
      </c>
      <c r="Z224" s="57"/>
      <c r="AA224" s="15">
        <v>1</v>
      </c>
      <c r="AB224" s="64">
        <v>1</v>
      </c>
      <c r="AC224" s="32"/>
      <c r="AD224" s="48">
        <f t="shared" si="260"/>
        <v>1</v>
      </c>
      <c r="AE224" s="48">
        <f t="shared" si="261"/>
        <v>7</v>
      </c>
      <c r="AF224" s="19"/>
      <c r="AG224" s="19"/>
      <c r="AH224" s="19"/>
      <c r="AI224" s="19"/>
      <c r="AJ224" s="19" t="str">
        <f t="shared" si="266"/>
        <v>dig_io_nc(7)</v>
      </c>
      <c r="AK224" s="56"/>
      <c r="AV224" s="15"/>
      <c r="AW224" s="64"/>
      <c r="AX224" s="32"/>
      <c r="AY224" s="48"/>
      <c r="AZ224" s="48"/>
      <c r="BA224" s="19"/>
      <c r="BB224" s="19"/>
      <c r="BC224" s="19"/>
      <c r="BD224" s="19"/>
      <c r="BE224" s="19"/>
      <c r="BF224" s="56"/>
    </row>
    <row r="225" spans="2:58">
      <c r="B225" s="3">
        <v>192</v>
      </c>
      <c r="C225" s="3">
        <f t="shared" si="264"/>
        <v>24</v>
      </c>
      <c r="D225" s="3">
        <f t="shared" si="272"/>
        <v>4</v>
      </c>
      <c r="E225" t="str">
        <f t="shared" si="265"/>
        <v>dig_IO&lt;192&gt;</v>
      </c>
      <c r="AA225" s="60">
        <v>1</v>
      </c>
      <c r="AB225" s="68">
        <v>1</v>
      </c>
      <c r="AC225" s="51"/>
      <c r="AD225" s="31">
        <f t="shared" si="260"/>
        <v>0</v>
      </c>
      <c r="AE225" s="31">
        <f t="shared" si="261"/>
        <v>7</v>
      </c>
      <c r="AF225" s="32"/>
      <c r="AG225" s="32" t="s">
        <v>262</v>
      </c>
      <c r="AH225" s="32"/>
      <c r="AI225" s="32" t="s">
        <v>1085</v>
      </c>
      <c r="AJ225" s="32" t="str">
        <f t="shared" si="266"/>
        <v/>
      </c>
      <c r="AK225" s="55"/>
      <c r="AV225" s="60"/>
      <c r="AW225" s="68"/>
      <c r="AX225" s="51"/>
      <c r="AY225" s="31"/>
      <c r="AZ225" s="31"/>
      <c r="BA225" s="32"/>
      <c r="BB225" s="32"/>
      <c r="BC225" s="32"/>
      <c r="BD225" s="32"/>
      <c r="BE225" s="32"/>
      <c r="BF225" s="55"/>
    </row>
    <row r="226" spans="2:58">
      <c r="B226" s="3">
        <v>193</v>
      </c>
      <c r="C226" s="3">
        <f t="shared" si="264"/>
        <v>24</v>
      </c>
      <c r="D226" s="3">
        <f t="shared" si="272"/>
        <v>4</v>
      </c>
      <c r="E226" t="str">
        <f t="shared" si="265"/>
        <v>dig_IO&lt;193&gt;</v>
      </c>
      <c r="AA226" s="15">
        <v>1</v>
      </c>
      <c r="AB226" s="64">
        <v>1</v>
      </c>
      <c r="AC226" s="32"/>
      <c r="AD226" s="31">
        <f t="shared" si="260"/>
        <v>0</v>
      </c>
      <c r="AE226" s="31">
        <f t="shared" si="261"/>
        <v>7</v>
      </c>
      <c r="AF226" s="32"/>
      <c r="AG226" s="32" t="s">
        <v>264</v>
      </c>
      <c r="AH226" s="32"/>
      <c r="AI226" s="32" t="s">
        <v>1086</v>
      </c>
      <c r="AJ226" s="32" t="str">
        <f t="shared" si="266"/>
        <v/>
      </c>
      <c r="AK226" s="56"/>
      <c r="AV226" s="15"/>
      <c r="AW226" s="64"/>
      <c r="AX226" s="32"/>
      <c r="AY226" s="31"/>
      <c r="AZ226" s="31"/>
      <c r="BA226" s="32"/>
      <c r="BB226" s="32"/>
      <c r="BC226" s="32"/>
      <c r="BD226" s="32"/>
      <c r="BE226" s="32"/>
      <c r="BF226" s="56"/>
    </row>
    <row r="227" spans="2:58">
      <c r="B227" s="3">
        <v>194</v>
      </c>
      <c r="C227" s="3">
        <f t="shared" si="264"/>
        <v>24</v>
      </c>
      <c r="D227" s="3">
        <f t="shared" si="272"/>
        <v>4</v>
      </c>
      <c r="E227" t="str">
        <f t="shared" si="265"/>
        <v>dig_IO&lt;194&gt;</v>
      </c>
      <c r="AA227" s="15">
        <v>1</v>
      </c>
      <c r="AB227" s="64">
        <v>1</v>
      </c>
      <c r="AC227" s="32"/>
      <c r="AD227" s="31">
        <f t="shared" ref="AD227:AD233" si="275">IF(AND(ISBLANK(AF227), ISBLANK(AG227)),1,0)</f>
        <v>0</v>
      </c>
      <c r="AE227" s="31">
        <f t="shared" ref="AE227:AE233" si="276">AE226+AD227</f>
        <v>7</v>
      </c>
      <c r="AF227" s="32"/>
      <c r="AG227" s="32" t="s">
        <v>266</v>
      </c>
      <c r="AH227" s="32"/>
      <c r="AI227" s="32" t="s">
        <v>1087</v>
      </c>
      <c r="AJ227" s="32" t="str">
        <f t="shared" si="266"/>
        <v/>
      </c>
      <c r="AK227" s="56"/>
      <c r="AV227" s="15"/>
      <c r="AW227" s="64"/>
      <c r="AX227" s="32"/>
      <c r="AY227" s="31"/>
      <c r="AZ227" s="31"/>
      <c r="BA227" s="32"/>
      <c r="BB227" s="32"/>
      <c r="BC227" s="32"/>
      <c r="BD227" s="45"/>
      <c r="BE227" s="32"/>
      <c r="BF227" s="56"/>
    </row>
    <row r="228" spans="2:58">
      <c r="B228" s="3">
        <v>195</v>
      </c>
      <c r="C228" s="3">
        <f t="shared" si="264"/>
        <v>24</v>
      </c>
      <c r="D228" s="3">
        <f t="shared" si="272"/>
        <v>4</v>
      </c>
      <c r="E228" t="str">
        <f t="shared" si="265"/>
        <v>dig_IO&lt;195&gt;</v>
      </c>
      <c r="AA228" s="15">
        <v>1</v>
      </c>
      <c r="AB228" s="64">
        <v>1</v>
      </c>
      <c r="AC228" s="32"/>
      <c r="AD228" s="31">
        <f t="shared" si="275"/>
        <v>0</v>
      </c>
      <c r="AE228" s="31">
        <f t="shared" si="276"/>
        <v>7</v>
      </c>
      <c r="AF228" s="32"/>
      <c r="AG228" s="32" t="s">
        <v>268</v>
      </c>
      <c r="AH228" s="32"/>
      <c r="AI228" s="32" t="s">
        <v>1088</v>
      </c>
      <c r="AJ228" s="32" t="str">
        <f t="shared" si="266"/>
        <v/>
      </c>
      <c r="AK228" s="56"/>
      <c r="AV228" s="15"/>
      <c r="AW228" s="64"/>
      <c r="AX228" s="32"/>
      <c r="AY228" s="31"/>
      <c r="AZ228" s="31"/>
      <c r="BA228" s="32"/>
      <c r="BB228" s="32"/>
      <c r="BC228" s="32"/>
      <c r="BD228" s="32"/>
      <c r="BE228" s="32"/>
      <c r="BF228" s="56"/>
    </row>
    <row r="229" spans="2:58">
      <c r="B229" s="3">
        <v>196</v>
      </c>
      <c r="C229" s="3">
        <f t="shared" si="264"/>
        <v>24</v>
      </c>
      <c r="D229" s="3">
        <f t="shared" si="272"/>
        <v>4</v>
      </c>
      <c r="E229" t="str">
        <f t="shared" si="265"/>
        <v>dig_IO&lt;196&gt;</v>
      </c>
      <c r="AA229" s="15">
        <v>1</v>
      </c>
      <c r="AB229" s="64">
        <v>1</v>
      </c>
      <c r="AC229" s="32"/>
      <c r="AD229" s="31">
        <f t="shared" si="275"/>
        <v>0</v>
      </c>
      <c r="AE229" s="31">
        <f t="shared" si="276"/>
        <v>7</v>
      </c>
      <c r="AF229" s="32"/>
      <c r="AG229" s="32" t="s">
        <v>272</v>
      </c>
      <c r="AH229" s="32"/>
      <c r="AI229" s="67" t="s">
        <v>1091</v>
      </c>
      <c r="AJ229" s="32" t="str">
        <f t="shared" si="266"/>
        <v/>
      </c>
      <c r="AK229" s="56"/>
      <c r="AV229" s="15"/>
      <c r="AW229" s="64"/>
      <c r="AX229" s="32"/>
      <c r="AY229" s="31"/>
      <c r="AZ229" s="31"/>
      <c r="BA229" s="32"/>
      <c r="BB229" s="32"/>
      <c r="BC229" s="32"/>
      <c r="BD229" s="67"/>
      <c r="BE229" s="32"/>
      <c r="BF229" s="56"/>
    </row>
    <row r="230" spans="2:58">
      <c r="B230" s="3">
        <v>197</v>
      </c>
      <c r="C230" s="3">
        <f t="shared" si="264"/>
        <v>24</v>
      </c>
      <c r="D230" s="3">
        <f t="shared" si="272"/>
        <v>4</v>
      </c>
      <c r="E230" t="str">
        <f t="shared" si="265"/>
        <v>dig_IO&lt;197&gt;</v>
      </c>
      <c r="AA230" s="15">
        <v>1</v>
      </c>
      <c r="AB230" s="64">
        <v>1</v>
      </c>
      <c r="AC230" s="32"/>
      <c r="AD230" s="31">
        <f t="shared" si="275"/>
        <v>0</v>
      </c>
      <c r="AE230" s="31">
        <f t="shared" si="276"/>
        <v>7</v>
      </c>
      <c r="AF230" s="32"/>
      <c r="AG230" s="32" t="s">
        <v>274</v>
      </c>
      <c r="AH230" s="32"/>
      <c r="AI230" s="67" t="s">
        <v>1092</v>
      </c>
      <c r="AJ230" s="32" t="str">
        <f t="shared" si="266"/>
        <v/>
      </c>
      <c r="AK230" s="56"/>
      <c r="AV230" s="15"/>
      <c r="AW230" s="64"/>
      <c r="AX230" s="32"/>
      <c r="AY230" s="31"/>
      <c r="AZ230" s="31"/>
      <c r="BA230" s="32"/>
      <c r="BB230" s="32"/>
      <c r="BC230" s="32"/>
      <c r="BD230" s="67"/>
      <c r="BE230" s="32"/>
      <c r="BF230" s="56"/>
    </row>
    <row r="231" spans="2:58">
      <c r="B231" s="3">
        <v>198</v>
      </c>
      <c r="C231" s="3">
        <f t="shared" si="264"/>
        <v>24</v>
      </c>
      <c r="D231" s="3">
        <f t="shared" si="272"/>
        <v>4</v>
      </c>
      <c r="E231" t="str">
        <f t="shared" si="265"/>
        <v>dig_IO&lt;198&gt;</v>
      </c>
      <c r="AA231" s="15">
        <v>1</v>
      </c>
      <c r="AB231" s="64">
        <v>1</v>
      </c>
      <c r="AC231" s="32"/>
      <c r="AD231" s="31">
        <f t="shared" si="275"/>
        <v>0</v>
      </c>
      <c r="AE231" s="31">
        <f t="shared" si="276"/>
        <v>7</v>
      </c>
      <c r="AF231" s="32"/>
      <c r="AG231" s="32" t="s">
        <v>276</v>
      </c>
      <c r="AH231" s="32"/>
      <c r="AI231" s="67" t="s">
        <v>1093</v>
      </c>
      <c r="AJ231" s="32" t="str">
        <f t="shared" si="266"/>
        <v/>
      </c>
      <c r="AK231" s="56"/>
      <c r="AV231" s="15"/>
      <c r="AW231" s="64"/>
      <c r="AX231" s="32"/>
      <c r="AY231" s="31"/>
      <c r="AZ231" s="31"/>
      <c r="BA231" s="32"/>
      <c r="BB231" s="32"/>
      <c r="BC231" s="32"/>
      <c r="BD231" s="67"/>
      <c r="BE231" s="32"/>
      <c r="BF231" s="56"/>
    </row>
    <row r="232" spans="2:58">
      <c r="B232" s="3">
        <v>199</v>
      </c>
      <c r="C232" s="3">
        <f t="shared" si="264"/>
        <v>24</v>
      </c>
      <c r="D232" s="3">
        <f t="shared" si="272"/>
        <v>4</v>
      </c>
      <c r="E232" t="str">
        <f t="shared" si="265"/>
        <v>dig_IO&lt;199&gt;</v>
      </c>
      <c r="AA232" s="15">
        <v>1</v>
      </c>
      <c r="AB232" s="64">
        <v>1</v>
      </c>
      <c r="AC232" s="32"/>
      <c r="AD232" s="31">
        <f t="shared" si="275"/>
        <v>0</v>
      </c>
      <c r="AE232" s="31">
        <f t="shared" si="276"/>
        <v>7</v>
      </c>
      <c r="AF232" s="32"/>
      <c r="AG232" s="32" t="s">
        <v>278</v>
      </c>
      <c r="AH232" s="32"/>
      <c r="AI232" s="67" t="s">
        <v>1094</v>
      </c>
      <c r="AJ232" s="32" t="str">
        <f t="shared" si="266"/>
        <v/>
      </c>
      <c r="AK232" s="56"/>
      <c r="AV232" s="15"/>
      <c r="AW232" s="64"/>
      <c r="AX232" s="32"/>
      <c r="AY232" s="31"/>
      <c r="AZ232" s="31"/>
      <c r="BA232" s="32"/>
      <c r="BB232" s="32"/>
      <c r="BC232" s="32"/>
      <c r="BD232" s="67"/>
      <c r="BE232" s="32"/>
      <c r="BF232" s="56"/>
    </row>
    <row r="233" spans="2:58">
      <c r="B233" s="3">
        <v>200</v>
      </c>
      <c r="C233" s="3">
        <f t="shared" si="264"/>
        <v>25</v>
      </c>
      <c r="D233" s="3">
        <f t="shared" si="272"/>
        <v>4</v>
      </c>
      <c r="E233" t="str">
        <f t="shared" si="265"/>
        <v>dig_IO&lt;200&gt;</v>
      </c>
      <c r="AA233" s="15">
        <v>0</v>
      </c>
      <c r="AB233" s="64" t="s">
        <v>958</v>
      </c>
      <c r="AC233" s="32"/>
      <c r="AD233" s="31">
        <f t="shared" si="275"/>
        <v>0</v>
      </c>
      <c r="AE233" s="31">
        <f t="shared" si="276"/>
        <v>7</v>
      </c>
      <c r="AF233" s="32"/>
      <c r="AG233" t="s">
        <v>292</v>
      </c>
      <c r="AI233" s="32" t="s">
        <v>1045</v>
      </c>
      <c r="AJ233" s="32" t="str">
        <f t="shared" si="266"/>
        <v/>
      </c>
      <c r="AK233" s="56"/>
      <c r="AV233" s="15"/>
      <c r="AW233" s="64"/>
      <c r="AX233" s="32"/>
      <c r="AY233" s="31"/>
      <c r="AZ233" s="31"/>
      <c r="BA233" s="32"/>
      <c r="BD233" s="32"/>
      <c r="BE233" s="32"/>
      <c r="BF233" s="56"/>
    </row>
    <row r="234" spans="2:58">
      <c r="B234" s="3">
        <v>201</v>
      </c>
      <c r="C234" s="3">
        <f t="shared" si="264"/>
        <v>25</v>
      </c>
      <c r="D234" s="3">
        <f t="shared" si="272"/>
        <v>4</v>
      </c>
      <c r="E234" t="str">
        <f t="shared" si="265"/>
        <v>dig_IO&lt;201&gt;</v>
      </c>
      <c r="AA234" s="15"/>
      <c r="AB234" s="64"/>
      <c r="AC234" s="32"/>
      <c r="AD234" s="31">
        <f t="shared" ref="AD234:AD272" si="277">IF(AND(ISBLANK(AF234), ISBLANK(AG234)),1,0)</f>
        <v>1</v>
      </c>
      <c r="AE234" s="31">
        <f t="shared" ref="AE234:AE272" si="278">AE233+AD234</f>
        <v>8</v>
      </c>
      <c r="AF234" s="32"/>
      <c r="AG234" s="32"/>
      <c r="AH234" s="32"/>
      <c r="AI234" s="32"/>
      <c r="AJ234" s="32" t="str">
        <f t="shared" si="266"/>
        <v>dig_io_nc(8)</v>
      </c>
      <c r="AK234" s="56"/>
      <c r="AV234" s="15"/>
      <c r="AW234" s="64"/>
      <c r="AX234" s="32"/>
      <c r="AY234" s="31"/>
      <c r="AZ234" s="31"/>
      <c r="BA234" s="32"/>
      <c r="BB234" s="32"/>
      <c r="BC234" s="32"/>
      <c r="BD234" s="32"/>
      <c r="BE234" s="32"/>
      <c r="BF234" s="56"/>
    </row>
    <row r="235" spans="2:58">
      <c r="B235" s="3">
        <v>202</v>
      </c>
      <c r="C235" s="3">
        <f t="shared" si="264"/>
        <v>25</v>
      </c>
      <c r="D235" s="3">
        <f t="shared" si="272"/>
        <v>4</v>
      </c>
      <c r="E235" t="str">
        <f t="shared" si="265"/>
        <v>dig_IO&lt;202&gt;</v>
      </c>
      <c r="AA235" s="15"/>
      <c r="AB235" s="64"/>
      <c r="AC235" s="32"/>
      <c r="AD235" s="31">
        <f t="shared" si="277"/>
        <v>1</v>
      </c>
      <c r="AE235" s="31">
        <f t="shared" si="278"/>
        <v>9</v>
      </c>
      <c r="AF235" s="32"/>
      <c r="AG235" s="32"/>
      <c r="AH235" s="32"/>
      <c r="AI235" s="32"/>
      <c r="AJ235" s="32" t="str">
        <f t="shared" si="266"/>
        <v>dig_io_nc(9)</v>
      </c>
      <c r="AK235" s="56"/>
      <c r="AV235" s="15"/>
      <c r="AW235" s="64"/>
      <c r="AX235" s="32"/>
      <c r="AY235" s="31"/>
      <c r="AZ235" s="31"/>
      <c r="BA235" s="32"/>
      <c r="BB235" s="32"/>
      <c r="BC235" s="32"/>
      <c r="BD235" s="32"/>
      <c r="BE235" s="32"/>
      <c r="BF235" s="56"/>
    </row>
    <row r="236" spans="2:58">
      <c r="B236" s="3">
        <v>203</v>
      </c>
      <c r="C236" s="3">
        <f t="shared" si="264"/>
        <v>25</v>
      </c>
      <c r="D236" s="3">
        <f t="shared" si="272"/>
        <v>4</v>
      </c>
      <c r="E236" t="str">
        <f t="shared" si="265"/>
        <v>dig_IO&lt;203&gt;</v>
      </c>
      <c r="AA236" s="15"/>
      <c r="AB236" s="64"/>
      <c r="AC236" s="32"/>
      <c r="AD236" s="31">
        <f t="shared" si="277"/>
        <v>1</v>
      </c>
      <c r="AE236" s="31">
        <f t="shared" si="278"/>
        <v>10</v>
      </c>
      <c r="AF236" s="32"/>
      <c r="AJ236" s="32" t="str">
        <f t="shared" si="266"/>
        <v>dig_io_nc(10)</v>
      </c>
      <c r="AK236" s="56"/>
      <c r="AV236" s="15"/>
      <c r="AW236" s="64"/>
      <c r="AX236" s="32"/>
      <c r="AY236" s="31"/>
      <c r="AZ236" s="31"/>
      <c r="BA236" s="32"/>
      <c r="BE236" s="32"/>
      <c r="BF236" s="56"/>
    </row>
    <row r="237" spans="2:58">
      <c r="B237" s="3">
        <v>204</v>
      </c>
      <c r="C237" s="3">
        <f t="shared" si="264"/>
        <v>25</v>
      </c>
      <c r="D237" s="3">
        <f t="shared" si="272"/>
        <v>4</v>
      </c>
      <c r="E237" t="str">
        <f t="shared" si="265"/>
        <v>dig_IO&lt;204&gt;</v>
      </c>
      <c r="AA237" s="15"/>
      <c r="AB237" s="64"/>
      <c r="AC237" s="32"/>
      <c r="AD237" s="31">
        <f t="shared" si="277"/>
        <v>1</v>
      </c>
      <c r="AE237" s="31">
        <f t="shared" si="278"/>
        <v>11</v>
      </c>
      <c r="AF237" s="32"/>
      <c r="AG237" s="32"/>
      <c r="AH237" s="32"/>
      <c r="AI237" s="32"/>
      <c r="AJ237" s="32" t="str">
        <f t="shared" si="266"/>
        <v>dig_io_nc(11)</v>
      </c>
      <c r="AK237" s="56"/>
      <c r="AV237" s="15"/>
      <c r="AW237" s="64"/>
      <c r="AX237" s="32"/>
      <c r="AY237" s="31"/>
      <c r="AZ237" s="31"/>
      <c r="BA237" s="32"/>
      <c r="BB237" s="32"/>
      <c r="BC237" s="32"/>
      <c r="BD237" s="32"/>
      <c r="BE237" s="32"/>
      <c r="BF237" s="56"/>
    </row>
    <row r="238" spans="2:58">
      <c r="B238" s="3">
        <v>205</v>
      </c>
      <c r="C238" s="3">
        <f t="shared" si="264"/>
        <v>25</v>
      </c>
      <c r="D238" s="3">
        <f t="shared" si="272"/>
        <v>4</v>
      </c>
      <c r="E238" t="str">
        <f t="shared" si="265"/>
        <v>dig_IO&lt;205&gt;</v>
      </c>
      <c r="AA238" s="15"/>
      <c r="AB238" s="64"/>
      <c r="AC238" s="32"/>
      <c r="AD238" s="31">
        <f t="shared" si="277"/>
        <v>1</v>
      </c>
      <c r="AE238" s="31">
        <f t="shared" si="278"/>
        <v>12</v>
      </c>
      <c r="AF238" s="32"/>
      <c r="AG238" s="32"/>
      <c r="AH238" s="32"/>
      <c r="AI238" s="32"/>
      <c r="AJ238" s="32" t="str">
        <f t="shared" si="266"/>
        <v>dig_io_nc(12)</v>
      </c>
      <c r="AK238" s="56"/>
      <c r="AV238" s="15"/>
      <c r="AW238" s="64"/>
      <c r="AX238" s="32"/>
      <c r="AY238" s="31"/>
      <c r="AZ238" s="31"/>
      <c r="BA238" s="32"/>
      <c r="BB238" s="32"/>
      <c r="BC238" s="32"/>
      <c r="BD238" s="32"/>
      <c r="BE238" s="32"/>
      <c r="BF238" s="56"/>
    </row>
    <row r="239" spans="2:58">
      <c r="B239" s="3">
        <v>206</v>
      </c>
      <c r="C239" s="3">
        <f t="shared" si="264"/>
        <v>25</v>
      </c>
      <c r="D239" s="3">
        <f t="shared" si="272"/>
        <v>4</v>
      </c>
      <c r="E239" t="str">
        <f t="shared" si="265"/>
        <v>dig_IO&lt;206&gt;</v>
      </c>
      <c r="AA239" s="15"/>
      <c r="AB239" s="64"/>
      <c r="AC239" s="32"/>
      <c r="AD239" s="31">
        <f t="shared" si="277"/>
        <v>1</v>
      </c>
      <c r="AE239" s="31">
        <f t="shared" si="278"/>
        <v>13</v>
      </c>
      <c r="AF239" s="32"/>
      <c r="AG239" s="32"/>
      <c r="AH239" s="32"/>
      <c r="AI239" s="32"/>
      <c r="AJ239" s="32" t="str">
        <f t="shared" si="266"/>
        <v>dig_io_nc(13)</v>
      </c>
      <c r="AK239" s="56"/>
      <c r="AV239" s="15"/>
      <c r="AW239" s="64"/>
      <c r="AX239" s="32"/>
      <c r="AY239" s="31"/>
      <c r="AZ239" s="31"/>
      <c r="BA239" s="32"/>
      <c r="BB239" s="32"/>
      <c r="BC239" s="32"/>
      <c r="BD239" s="32"/>
      <c r="BE239" s="32"/>
      <c r="BF239" s="56"/>
    </row>
    <row r="240" spans="2:58">
      <c r="B240" s="3">
        <v>207</v>
      </c>
      <c r="C240" s="3">
        <f t="shared" si="264"/>
        <v>25</v>
      </c>
      <c r="D240" s="3">
        <f t="shared" si="272"/>
        <v>4</v>
      </c>
      <c r="E240" t="str">
        <f t="shared" si="265"/>
        <v>dig_IO&lt;207&gt;</v>
      </c>
      <c r="AA240" s="15"/>
      <c r="AB240" s="64"/>
      <c r="AC240" s="32"/>
      <c r="AD240" s="31">
        <f t="shared" si="277"/>
        <v>1</v>
      </c>
      <c r="AE240" s="31">
        <f t="shared" si="278"/>
        <v>14</v>
      </c>
      <c r="AF240" s="32"/>
      <c r="AG240" s="32"/>
      <c r="AH240" s="32"/>
      <c r="AI240" s="32"/>
      <c r="AJ240" s="32" t="str">
        <f t="shared" si="266"/>
        <v>dig_io_nc(14)</v>
      </c>
      <c r="AK240" s="56"/>
      <c r="AV240" s="15"/>
      <c r="AW240" s="64"/>
      <c r="AX240" s="32"/>
      <c r="AY240" s="31"/>
      <c r="AZ240" s="31"/>
      <c r="BA240" s="32"/>
      <c r="BB240" s="32"/>
      <c r="BC240" s="32"/>
      <c r="BD240" s="32"/>
      <c r="BE240" s="32"/>
      <c r="BF240" s="56"/>
    </row>
    <row r="241" spans="2:58">
      <c r="B241" s="3">
        <v>208</v>
      </c>
      <c r="C241" s="3">
        <f t="shared" ref="C241:C272" si="279">FLOOR(B241/8,1)</f>
        <v>26</v>
      </c>
      <c r="D241" s="3">
        <f t="shared" si="272"/>
        <v>4</v>
      </c>
      <c r="E241" t="str">
        <f t="shared" ref="E241:E272" si="280">CONCATENATE("dig_IO&lt;",B241,"&gt;")</f>
        <v>dig_IO&lt;208&gt;</v>
      </c>
      <c r="AA241" s="14"/>
      <c r="AB241" s="32"/>
      <c r="AC241" s="32"/>
      <c r="AD241" s="31">
        <f t="shared" si="277"/>
        <v>1</v>
      </c>
      <c r="AE241" s="31">
        <f t="shared" si="278"/>
        <v>15</v>
      </c>
      <c r="AF241" s="32"/>
      <c r="AG241" s="32"/>
      <c r="AH241" s="32"/>
      <c r="AI241" s="32"/>
      <c r="AJ241" s="32" t="str">
        <f t="shared" si="266"/>
        <v>dig_io_nc(15)</v>
      </c>
      <c r="AK241" s="56"/>
      <c r="AV241" s="14"/>
      <c r="AW241" s="32"/>
      <c r="AX241" s="32"/>
      <c r="AY241" s="31"/>
      <c r="AZ241" s="31"/>
      <c r="BA241" s="32"/>
      <c r="BB241" s="32"/>
      <c r="BC241" s="32"/>
      <c r="BD241" s="32"/>
      <c r="BE241" s="32"/>
      <c r="BF241" s="56"/>
    </row>
    <row r="242" spans="2:58">
      <c r="B242" s="3">
        <v>209</v>
      </c>
      <c r="C242" s="3">
        <f t="shared" si="279"/>
        <v>26</v>
      </c>
      <c r="D242" s="3">
        <f t="shared" si="272"/>
        <v>4</v>
      </c>
      <c r="E242" t="str">
        <f t="shared" si="280"/>
        <v>dig_IO&lt;209&gt;</v>
      </c>
      <c r="AA242" s="14"/>
      <c r="AB242" s="32"/>
      <c r="AC242" s="32"/>
      <c r="AD242" s="31">
        <f t="shared" si="277"/>
        <v>1</v>
      </c>
      <c r="AE242" s="31">
        <f t="shared" si="278"/>
        <v>16</v>
      </c>
      <c r="AF242" s="32"/>
      <c r="AG242" s="32"/>
      <c r="AH242" s="32"/>
      <c r="AI242" s="32"/>
      <c r="AJ242" s="32" t="str">
        <f t="shared" si="266"/>
        <v>dig_io_nc(16)</v>
      </c>
      <c r="AK242" s="56"/>
      <c r="AV242" s="14"/>
      <c r="AW242" s="32"/>
      <c r="AX242" s="32"/>
      <c r="AY242" s="31"/>
      <c r="AZ242" s="31"/>
      <c r="BA242" s="32"/>
      <c r="BB242" s="32"/>
      <c r="BC242" s="32"/>
      <c r="BD242" s="32"/>
      <c r="BE242" s="32"/>
      <c r="BF242" s="56"/>
    </row>
    <row r="243" spans="2:58">
      <c r="B243" s="3">
        <v>210</v>
      </c>
      <c r="C243" s="3">
        <f t="shared" si="279"/>
        <v>26</v>
      </c>
      <c r="D243" s="3">
        <f t="shared" si="272"/>
        <v>4</v>
      </c>
      <c r="E243" t="str">
        <f t="shared" si="280"/>
        <v>dig_IO&lt;210&gt;</v>
      </c>
      <c r="AA243" s="14"/>
      <c r="AB243" s="32"/>
      <c r="AC243" s="32"/>
      <c r="AD243" s="31">
        <f t="shared" si="277"/>
        <v>1</v>
      </c>
      <c r="AE243" s="31">
        <f t="shared" si="278"/>
        <v>17</v>
      </c>
      <c r="AF243" s="32"/>
      <c r="AG243" s="32"/>
      <c r="AH243" s="32"/>
      <c r="AI243" s="32"/>
      <c r="AJ243" s="32" t="str">
        <f t="shared" si="266"/>
        <v>dig_io_nc(17)</v>
      </c>
      <c r="AK243" s="56"/>
      <c r="AV243" s="14"/>
      <c r="AW243" s="32"/>
      <c r="AX243" s="32"/>
      <c r="AY243" s="31"/>
      <c r="AZ243" s="31"/>
      <c r="BA243" s="32"/>
      <c r="BB243" s="32"/>
      <c r="BC243" s="32"/>
      <c r="BD243" s="32"/>
      <c r="BE243" s="32"/>
      <c r="BF243" s="56"/>
    </row>
    <row r="244" spans="2:58">
      <c r="B244" s="3">
        <v>211</v>
      </c>
      <c r="C244" s="3">
        <f t="shared" si="279"/>
        <v>26</v>
      </c>
      <c r="D244" s="3">
        <f t="shared" si="272"/>
        <v>4</v>
      </c>
      <c r="E244" t="str">
        <f t="shared" si="280"/>
        <v>dig_IO&lt;211&gt;</v>
      </c>
      <c r="AA244" s="14"/>
      <c r="AB244" s="32"/>
      <c r="AC244" s="32"/>
      <c r="AD244" s="31">
        <f t="shared" si="277"/>
        <v>1</v>
      </c>
      <c r="AE244" s="31">
        <f t="shared" si="278"/>
        <v>18</v>
      </c>
      <c r="AF244" s="32"/>
      <c r="AG244" s="32"/>
      <c r="AH244" s="32"/>
      <c r="AI244" s="32"/>
      <c r="AJ244" s="32" t="str">
        <f t="shared" si="266"/>
        <v>dig_io_nc(18)</v>
      </c>
      <c r="AK244" s="56"/>
      <c r="AV244" s="14"/>
      <c r="AW244" s="32"/>
      <c r="AX244" s="32"/>
      <c r="AY244" s="31"/>
      <c r="AZ244" s="31"/>
      <c r="BA244" s="32"/>
      <c r="BB244" s="32"/>
      <c r="BC244" s="32"/>
      <c r="BD244" s="32"/>
      <c r="BE244" s="32"/>
      <c r="BF244" s="56"/>
    </row>
    <row r="245" spans="2:58">
      <c r="B245" s="3">
        <v>212</v>
      </c>
      <c r="C245" s="3">
        <f t="shared" si="279"/>
        <v>26</v>
      </c>
      <c r="D245" s="3">
        <f t="shared" si="272"/>
        <v>4</v>
      </c>
      <c r="E245" t="str">
        <f t="shared" si="280"/>
        <v>dig_IO&lt;212&gt;</v>
      </c>
      <c r="AA245" s="14"/>
      <c r="AB245" s="32"/>
      <c r="AC245" s="32"/>
      <c r="AD245" s="31">
        <f t="shared" si="277"/>
        <v>1</v>
      </c>
      <c r="AE245" s="31">
        <f t="shared" si="278"/>
        <v>19</v>
      </c>
      <c r="AF245" s="32"/>
      <c r="AG245" s="32"/>
      <c r="AH245" s="32"/>
      <c r="AI245" s="32"/>
      <c r="AJ245" s="32" t="str">
        <f t="shared" si="266"/>
        <v>dig_io_nc(19)</v>
      </c>
      <c r="AK245" s="56"/>
      <c r="AV245" s="14"/>
      <c r="AW245" s="32"/>
      <c r="AX245" s="32"/>
      <c r="AY245" s="31"/>
      <c r="AZ245" s="31"/>
      <c r="BA245" s="32"/>
      <c r="BB245" s="32"/>
      <c r="BC245" s="32"/>
      <c r="BD245" s="32"/>
      <c r="BE245" s="32"/>
      <c r="BF245" s="56"/>
    </row>
    <row r="246" spans="2:58">
      <c r="B246" s="3">
        <v>213</v>
      </c>
      <c r="C246" s="3">
        <f t="shared" si="279"/>
        <v>26</v>
      </c>
      <c r="D246" s="3">
        <f t="shared" si="272"/>
        <v>4</v>
      </c>
      <c r="E246" t="str">
        <f t="shared" si="280"/>
        <v>dig_IO&lt;213&gt;</v>
      </c>
      <c r="AA246" s="14"/>
      <c r="AB246" s="32"/>
      <c r="AC246" s="32"/>
      <c r="AD246" s="31">
        <f t="shared" si="277"/>
        <v>1</v>
      </c>
      <c r="AE246" s="31">
        <f t="shared" si="278"/>
        <v>20</v>
      </c>
      <c r="AF246" s="32"/>
      <c r="AG246" s="32"/>
      <c r="AH246" s="32"/>
      <c r="AI246" s="32"/>
      <c r="AJ246" s="32" t="str">
        <f t="shared" si="266"/>
        <v>dig_io_nc(20)</v>
      </c>
      <c r="AK246" s="56"/>
      <c r="AV246" s="14"/>
      <c r="AW246" s="32"/>
      <c r="AX246" s="32"/>
      <c r="AY246" s="31"/>
      <c r="AZ246" s="31"/>
      <c r="BA246" s="32"/>
      <c r="BB246" s="32"/>
      <c r="BC246" s="32"/>
      <c r="BD246" s="32"/>
      <c r="BE246" s="32"/>
      <c r="BF246" s="56"/>
    </row>
    <row r="247" spans="2:58">
      <c r="B247" s="3">
        <v>214</v>
      </c>
      <c r="C247" s="3">
        <f t="shared" si="279"/>
        <v>26</v>
      </c>
      <c r="D247" s="3">
        <f t="shared" si="272"/>
        <v>4</v>
      </c>
      <c r="E247" t="str">
        <f t="shared" si="280"/>
        <v>dig_IO&lt;214&gt;</v>
      </c>
      <c r="AA247" s="14"/>
      <c r="AB247" s="32"/>
      <c r="AC247" s="32"/>
      <c r="AD247" s="31">
        <f t="shared" si="277"/>
        <v>1</v>
      </c>
      <c r="AE247" s="31">
        <f t="shared" si="278"/>
        <v>21</v>
      </c>
      <c r="AF247" s="32"/>
      <c r="AG247" s="32"/>
      <c r="AH247" s="32"/>
      <c r="AI247" s="32"/>
      <c r="AJ247" s="32" t="str">
        <f t="shared" si="266"/>
        <v>dig_io_nc(21)</v>
      </c>
      <c r="AK247" s="56"/>
      <c r="AV247" s="14"/>
      <c r="AW247" s="32"/>
      <c r="AX247" s="32"/>
      <c r="AY247" s="31"/>
      <c r="AZ247" s="31"/>
      <c r="BA247" s="32"/>
      <c r="BB247" s="32"/>
      <c r="BC247" s="32"/>
      <c r="BD247" s="32"/>
      <c r="BE247" s="32"/>
      <c r="BF247" s="56"/>
    </row>
    <row r="248" spans="2:58">
      <c r="B248" s="3">
        <v>215</v>
      </c>
      <c r="C248" s="3">
        <f t="shared" si="279"/>
        <v>26</v>
      </c>
      <c r="D248" s="3">
        <f t="shared" si="272"/>
        <v>4</v>
      </c>
      <c r="E248" t="str">
        <f t="shared" si="280"/>
        <v>dig_IO&lt;215&gt;</v>
      </c>
      <c r="AA248" s="14"/>
      <c r="AB248" s="32"/>
      <c r="AC248" s="32"/>
      <c r="AD248" s="31">
        <f t="shared" si="277"/>
        <v>1</v>
      </c>
      <c r="AE248" s="31">
        <f t="shared" si="278"/>
        <v>22</v>
      </c>
      <c r="AF248" s="32"/>
      <c r="AG248" s="32"/>
      <c r="AH248" s="32"/>
      <c r="AI248" s="32"/>
      <c r="AJ248" s="32" t="str">
        <f t="shared" si="266"/>
        <v>dig_io_nc(22)</v>
      </c>
      <c r="AK248" s="56"/>
      <c r="AV248" s="14"/>
      <c r="AW248" s="32"/>
      <c r="AX248" s="32"/>
      <c r="AY248" s="31"/>
      <c r="AZ248" s="31"/>
      <c r="BA248" s="32"/>
      <c r="BB248" s="32"/>
      <c r="BC248" s="32"/>
      <c r="BD248" s="32"/>
      <c r="BE248" s="32"/>
      <c r="BF248" s="56"/>
    </row>
    <row r="249" spans="2:58">
      <c r="B249" s="3">
        <v>216</v>
      </c>
      <c r="C249" s="3">
        <f t="shared" si="279"/>
        <v>27</v>
      </c>
      <c r="D249" s="3">
        <f t="shared" si="272"/>
        <v>4</v>
      </c>
      <c r="E249" t="str">
        <f t="shared" si="280"/>
        <v>dig_IO&lt;216&gt;</v>
      </c>
      <c r="AA249" s="14"/>
      <c r="AB249" s="32"/>
      <c r="AC249" s="32"/>
      <c r="AD249" s="31">
        <f t="shared" si="277"/>
        <v>1</v>
      </c>
      <c r="AE249" s="31">
        <f t="shared" si="278"/>
        <v>23</v>
      </c>
      <c r="AF249" s="32"/>
      <c r="AG249" s="32"/>
      <c r="AH249" s="32"/>
      <c r="AI249" s="32"/>
      <c r="AJ249" s="32" t="str">
        <f t="shared" si="266"/>
        <v>dig_io_nc(23)</v>
      </c>
      <c r="AK249" s="56"/>
      <c r="AV249" s="14"/>
      <c r="AW249" s="32"/>
      <c r="AX249" s="32"/>
      <c r="AY249" s="31"/>
      <c r="AZ249" s="31"/>
      <c r="BA249" s="32"/>
      <c r="BB249" s="32"/>
      <c r="BC249" s="32"/>
      <c r="BD249" s="32"/>
      <c r="BE249" s="32"/>
      <c r="BF249" s="56"/>
    </row>
    <row r="250" spans="2:58">
      <c r="B250" s="3">
        <v>217</v>
      </c>
      <c r="C250" s="3">
        <f t="shared" si="279"/>
        <v>27</v>
      </c>
      <c r="D250" s="3">
        <f t="shared" ref="D250:D272" si="281">FLOOR(C250/6,1)</f>
        <v>4</v>
      </c>
      <c r="E250" t="str">
        <f t="shared" si="280"/>
        <v>dig_IO&lt;217&gt;</v>
      </c>
      <c r="AA250" s="14"/>
      <c r="AB250" s="32"/>
      <c r="AC250" s="32"/>
      <c r="AD250" s="31">
        <f t="shared" si="277"/>
        <v>1</v>
      </c>
      <c r="AE250" s="31">
        <f t="shared" si="278"/>
        <v>24</v>
      </c>
      <c r="AF250" s="32"/>
      <c r="AG250" s="32"/>
      <c r="AH250" s="32"/>
      <c r="AI250" s="32"/>
      <c r="AJ250" s="32" t="str">
        <f t="shared" si="266"/>
        <v>dig_io_nc(24)</v>
      </c>
      <c r="AK250" s="56"/>
      <c r="AV250" s="14"/>
      <c r="AW250" s="32"/>
      <c r="AX250" s="32"/>
      <c r="AY250" s="31"/>
      <c r="AZ250" s="31"/>
      <c r="BA250" s="32"/>
      <c r="BB250" s="32"/>
      <c r="BC250" s="32"/>
      <c r="BD250" s="32"/>
      <c r="BE250" s="32"/>
      <c r="BF250" s="56"/>
    </row>
    <row r="251" spans="2:58">
      <c r="B251" s="3">
        <v>218</v>
      </c>
      <c r="C251" s="3">
        <f t="shared" si="279"/>
        <v>27</v>
      </c>
      <c r="D251" s="3">
        <f t="shared" si="281"/>
        <v>4</v>
      </c>
      <c r="E251" t="str">
        <f t="shared" si="280"/>
        <v>dig_IO&lt;218&gt;</v>
      </c>
      <c r="AA251" s="14"/>
      <c r="AB251" s="32"/>
      <c r="AC251" s="32"/>
      <c r="AD251" s="31">
        <f t="shared" si="277"/>
        <v>1</v>
      </c>
      <c r="AE251" s="31">
        <f t="shared" si="278"/>
        <v>25</v>
      </c>
      <c r="AF251" s="32"/>
      <c r="AG251" s="32"/>
      <c r="AH251" s="32"/>
      <c r="AI251" s="32"/>
      <c r="AJ251" s="32" t="str">
        <f t="shared" si="266"/>
        <v>dig_io_nc(25)</v>
      </c>
      <c r="AK251" s="56"/>
      <c r="AV251" s="14"/>
      <c r="AW251" s="32"/>
      <c r="AX251" s="32"/>
      <c r="AY251" s="31"/>
      <c r="AZ251" s="31"/>
      <c r="BA251" s="32"/>
      <c r="BB251" s="32"/>
      <c r="BC251" s="32"/>
      <c r="BD251" s="32"/>
      <c r="BE251" s="32"/>
      <c r="BF251" s="56"/>
    </row>
    <row r="252" spans="2:58">
      <c r="B252" s="3">
        <v>219</v>
      </c>
      <c r="C252" s="3">
        <f t="shared" si="279"/>
        <v>27</v>
      </c>
      <c r="D252" s="3">
        <f t="shared" si="281"/>
        <v>4</v>
      </c>
      <c r="E252" t="str">
        <f t="shared" si="280"/>
        <v>dig_IO&lt;219&gt;</v>
      </c>
      <c r="AA252" s="14"/>
      <c r="AB252" s="32"/>
      <c r="AC252" s="32"/>
      <c r="AD252" s="31">
        <f t="shared" si="277"/>
        <v>1</v>
      </c>
      <c r="AE252" s="31">
        <f t="shared" si="278"/>
        <v>26</v>
      </c>
      <c r="AF252" s="32"/>
      <c r="AG252" s="32"/>
      <c r="AH252" s="32"/>
      <c r="AI252" s="32"/>
      <c r="AJ252" s="32" t="str">
        <f t="shared" si="266"/>
        <v>dig_io_nc(26)</v>
      </c>
      <c r="AK252" s="56"/>
      <c r="AV252" s="14"/>
      <c r="AW252" s="32"/>
      <c r="AX252" s="32"/>
      <c r="AY252" s="31"/>
      <c r="AZ252" s="31"/>
      <c r="BA252" s="32"/>
      <c r="BB252" s="32"/>
      <c r="BC252" s="32"/>
      <c r="BD252" s="32"/>
      <c r="BE252" s="32"/>
      <c r="BF252" s="56"/>
    </row>
    <row r="253" spans="2:58">
      <c r="B253" s="3">
        <v>220</v>
      </c>
      <c r="C253" s="3">
        <f t="shared" si="279"/>
        <v>27</v>
      </c>
      <c r="D253" s="3">
        <f t="shared" si="281"/>
        <v>4</v>
      </c>
      <c r="E253" t="str">
        <f t="shared" si="280"/>
        <v>dig_IO&lt;220&gt;</v>
      </c>
      <c r="AA253" s="14"/>
      <c r="AB253" s="32"/>
      <c r="AC253" s="32"/>
      <c r="AD253" s="31">
        <f t="shared" si="277"/>
        <v>1</v>
      </c>
      <c r="AE253" s="31">
        <f t="shared" si="278"/>
        <v>27</v>
      </c>
      <c r="AF253" s="32"/>
      <c r="AG253" s="32"/>
      <c r="AH253" s="32"/>
      <c r="AI253" s="32"/>
      <c r="AJ253" s="32" t="str">
        <f t="shared" si="266"/>
        <v>dig_io_nc(27)</v>
      </c>
      <c r="AK253" s="56"/>
      <c r="AV253" s="14"/>
      <c r="AW253" s="32"/>
      <c r="AX253" s="32"/>
      <c r="AY253" s="31"/>
      <c r="AZ253" s="31"/>
      <c r="BA253" s="32"/>
      <c r="BB253" s="32"/>
      <c r="BC253" s="32"/>
      <c r="BD253" s="32"/>
      <c r="BE253" s="32"/>
      <c r="BF253" s="56"/>
    </row>
    <row r="254" spans="2:58">
      <c r="B254" s="3">
        <v>221</v>
      </c>
      <c r="C254" s="3">
        <f t="shared" si="279"/>
        <v>27</v>
      </c>
      <c r="D254" s="3">
        <f t="shared" si="281"/>
        <v>4</v>
      </c>
      <c r="E254" t="str">
        <f t="shared" si="280"/>
        <v>dig_IO&lt;221&gt;</v>
      </c>
      <c r="AA254" s="14"/>
      <c r="AB254" s="32"/>
      <c r="AC254" s="32"/>
      <c r="AD254" s="31">
        <f t="shared" si="277"/>
        <v>1</v>
      </c>
      <c r="AE254" s="31">
        <f t="shared" si="278"/>
        <v>28</v>
      </c>
      <c r="AF254" s="32"/>
      <c r="AG254" s="32"/>
      <c r="AH254" s="32"/>
      <c r="AI254" s="32"/>
      <c r="AJ254" s="32" t="str">
        <f t="shared" si="266"/>
        <v>dig_io_nc(28)</v>
      </c>
      <c r="AK254" s="56"/>
      <c r="AV254" s="14"/>
      <c r="AW254" s="32"/>
      <c r="AX254" s="32"/>
      <c r="AY254" s="31"/>
      <c r="AZ254" s="31"/>
      <c r="BA254" s="32"/>
      <c r="BB254" s="32"/>
      <c r="BC254" s="32"/>
      <c r="BD254" s="32"/>
      <c r="BE254" s="32"/>
      <c r="BF254" s="56"/>
    </row>
    <row r="255" spans="2:58">
      <c r="B255" s="3">
        <v>222</v>
      </c>
      <c r="C255" s="3">
        <f t="shared" si="279"/>
        <v>27</v>
      </c>
      <c r="D255" s="3">
        <f t="shared" si="281"/>
        <v>4</v>
      </c>
      <c r="E255" t="str">
        <f t="shared" si="280"/>
        <v>dig_IO&lt;222&gt;</v>
      </c>
      <c r="AA255" s="14"/>
      <c r="AB255" s="32"/>
      <c r="AC255" s="32"/>
      <c r="AD255" s="31">
        <f t="shared" si="277"/>
        <v>1</v>
      </c>
      <c r="AE255" s="31">
        <f t="shared" si="278"/>
        <v>29</v>
      </c>
      <c r="AF255" s="32"/>
      <c r="AG255" s="32"/>
      <c r="AH255" s="32"/>
      <c r="AI255" s="32"/>
      <c r="AJ255" s="32" t="str">
        <f t="shared" si="266"/>
        <v>dig_io_nc(29)</v>
      </c>
      <c r="AK255" s="56"/>
      <c r="AV255" s="14"/>
      <c r="AW255" s="32"/>
      <c r="AX255" s="32"/>
      <c r="AY255" s="31"/>
      <c r="AZ255" s="31"/>
      <c r="BA255" s="32"/>
      <c r="BB255" s="32"/>
      <c r="BC255" s="32"/>
      <c r="BD255" s="32"/>
      <c r="BE255" s="32"/>
      <c r="BF255" s="56"/>
    </row>
    <row r="256" spans="2:58">
      <c r="B256" s="3">
        <v>223</v>
      </c>
      <c r="C256" s="3">
        <f t="shared" si="279"/>
        <v>27</v>
      </c>
      <c r="D256" s="3">
        <f t="shared" si="281"/>
        <v>4</v>
      </c>
      <c r="E256" t="str">
        <f t="shared" si="280"/>
        <v>dig_IO&lt;223&gt;</v>
      </c>
      <c r="AA256" s="14"/>
      <c r="AB256" s="32"/>
      <c r="AC256" s="32"/>
      <c r="AD256" s="31">
        <f t="shared" si="277"/>
        <v>1</v>
      </c>
      <c r="AE256" s="31">
        <f t="shared" si="278"/>
        <v>30</v>
      </c>
      <c r="AF256" s="32"/>
      <c r="AG256" s="32"/>
      <c r="AH256" s="32"/>
      <c r="AI256" s="32"/>
      <c r="AJ256" s="32" t="str">
        <f t="shared" si="266"/>
        <v>dig_io_nc(30)</v>
      </c>
      <c r="AK256" s="56"/>
      <c r="AV256" s="14"/>
      <c r="AW256" s="32"/>
      <c r="AX256" s="32"/>
      <c r="AY256" s="31"/>
      <c r="AZ256" s="31"/>
      <c r="BA256" s="32"/>
      <c r="BB256" s="32"/>
      <c r="BC256" s="32"/>
      <c r="BD256" s="32"/>
      <c r="BE256" s="32"/>
      <c r="BF256" s="56"/>
    </row>
    <row r="257" spans="2:58">
      <c r="B257" s="3">
        <v>224</v>
      </c>
      <c r="C257" s="3">
        <f t="shared" si="279"/>
        <v>28</v>
      </c>
      <c r="D257" s="3">
        <f t="shared" si="281"/>
        <v>4</v>
      </c>
      <c r="E257" t="str">
        <f t="shared" si="280"/>
        <v>dig_IO&lt;224&gt;</v>
      </c>
      <c r="AA257" s="14"/>
      <c r="AB257" s="32"/>
      <c r="AC257" s="32"/>
      <c r="AD257" s="31">
        <f t="shared" si="277"/>
        <v>1</v>
      </c>
      <c r="AE257" s="31">
        <f t="shared" si="278"/>
        <v>31</v>
      </c>
      <c r="AF257" s="32"/>
      <c r="AG257" s="32"/>
      <c r="AH257" s="32"/>
      <c r="AI257" s="32"/>
      <c r="AJ257" s="32" t="str">
        <f t="shared" ref="AJ257:AJ272" si="282">IF(AD257,CONCATENATE("dig_io_nc(",AE257,")"),"")</f>
        <v>dig_io_nc(31)</v>
      </c>
      <c r="AK257" s="56"/>
      <c r="AV257" s="14"/>
      <c r="AW257" s="32"/>
      <c r="AX257" s="32"/>
      <c r="AY257" s="31"/>
      <c r="AZ257" s="31"/>
      <c r="BA257" s="32"/>
      <c r="BB257" s="32"/>
      <c r="BC257" s="32"/>
      <c r="BD257" s="32"/>
      <c r="BE257" s="32"/>
      <c r="BF257" s="56"/>
    </row>
    <row r="258" spans="2:58">
      <c r="B258" s="3">
        <v>225</v>
      </c>
      <c r="C258" s="3">
        <f t="shared" si="279"/>
        <v>28</v>
      </c>
      <c r="D258" s="3">
        <f t="shared" si="281"/>
        <v>4</v>
      </c>
      <c r="E258" t="str">
        <f t="shared" si="280"/>
        <v>dig_IO&lt;225&gt;</v>
      </c>
      <c r="AA258" s="14"/>
      <c r="AB258" s="32"/>
      <c r="AC258" s="32"/>
      <c r="AD258" s="31">
        <f t="shared" si="277"/>
        <v>1</v>
      </c>
      <c r="AE258" s="31">
        <f t="shared" si="278"/>
        <v>32</v>
      </c>
      <c r="AF258" s="32"/>
      <c r="AG258" s="32"/>
      <c r="AH258" s="32"/>
      <c r="AI258" s="32"/>
      <c r="AJ258" s="32" t="str">
        <f t="shared" si="282"/>
        <v>dig_io_nc(32)</v>
      </c>
      <c r="AK258" s="56"/>
      <c r="AV258" s="14"/>
      <c r="AW258" s="32"/>
      <c r="AX258" s="32"/>
      <c r="AY258" s="31"/>
      <c r="AZ258" s="31"/>
      <c r="BA258" s="32"/>
      <c r="BB258" s="32"/>
      <c r="BC258" s="32"/>
      <c r="BD258" s="32"/>
      <c r="BE258" s="32"/>
      <c r="BF258" s="56"/>
    </row>
    <row r="259" spans="2:58">
      <c r="B259" s="3">
        <v>226</v>
      </c>
      <c r="C259" s="3">
        <f t="shared" si="279"/>
        <v>28</v>
      </c>
      <c r="D259" s="3">
        <f t="shared" si="281"/>
        <v>4</v>
      </c>
      <c r="E259" t="str">
        <f t="shared" si="280"/>
        <v>dig_IO&lt;226&gt;</v>
      </c>
      <c r="AA259" s="14"/>
      <c r="AB259" s="32"/>
      <c r="AC259" s="32"/>
      <c r="AD259" s="31">
        <f t="shared" si="277"/>
        <v>1</v>
      </c>
      <c r="AE259" s="31">
        <f t="shared" si="278"/>
        <v>33</v>
      </c>
      <c r="AF259" s="32"/>
      <c r="AG259" s="32"/>
      <c r="AH259" s="32"/>
      <c r="AI259" s="32"/>
      <c r="AJ259" s="32" t="str">
        <f t="shared" si="282"/>
        <v>dig_io_nc(33)</v>
      </c>
      <c r="AK259" s="56"/>
      <c r="AV259" s="14"/>
      <c r="AW259" s="32"/>
      <c r="AX259" s="32"/>
      <c r="AY259" s="31"/>
      <c r="AZ259" s="31"/>
      <c r="BA259" s="32"/>
      <c r="BB259" s="32"/>
      <c r="BC259" s="32"/>
      <c r="BD259" s="32"/>
      <c r="BE259" s="32"/>
      <c r="BF259" s="56"/>
    </row>
    <row r="260" spans="2:58">
      <c r="B260" s="3">
        <v>227</v>
      </c>
      <c r="C260" s="3">
        <f t="shared" si="279"/>
        <v>28</v>
      </c>
      <c r="D260" s="3">
        <f t="shared" si="281"/>
        <v>4</v>
      </c>
      <c r="E260" t="str">
        <f t="shared" si="280"/>
        <v>dig_IO&lt;227&gt;</v>
      </c>
      <c r="AA260" s="14"/>
      <c r="AB260" s="32"/>
      <c r="AC260" s="32"/>
      <c r="AD260" s="31">
        <f t="shared" si="277"/>
        <v>1</v>
      </c>
      <c r="AE260" s="31">
        <f t="shared" si="278"/>
        <v>34</v>
      </c>
      <c r="AF260" s="32"/>
      <c r="AG260" s="32"/>
      <c r="AH260" s="32"/>
      <c r="AI260" s="32"/>
      <c r="AJ260" s="32" t="str">
        <f t="shared" si="282"/>
        <v>dig_io_nc(34)</v>
      </c>
      <c r="AK260" s="56"/>
      <c r="AV260" s="14"/>
      <c r="AW260" s="32"/>
      <c r="AX260" s="32"/>
      <c r="AY260" s="31"/>
      <c r="AZ260" s="31"/>
      <c r="BA260" s="32"/>
      <c r="BB260" s="32"/>
      <c r="BC260" s="32"/>
      <c r="BD260" s="32"/>
      <c r="BE260" s="32"/>
      <c r="BF260" s="56"/>
    </row>
    <row r="261" spans="2:58">
      <c r="B261" s="3">
        <v>228</v>
      </c>
      <c r="C261" s="3">
        <f t="shared" si="279"/>
        <v>28</v>
      </c>
      <c r="D261" s="3">
        <f t="shared" si="281"/>
        <v>4</v>
      </c>
      <c r="E261" t="str">
        <f t="shared" si="280"/>
        <v>dig_IO&lt;228&gt;</v>
      </c>
      <c r="AA261" s="14"/>
      <c r="AB261" s="32"/>
      <c r="AC261" s="32"/>
      <c r="AD261" s="31">
        <f t="shared" si="277"/>
        <v>1</v>
      </c>
      <c r="AE261" s="31">
        <f t="shared" si="278"/>
        <v>35</v>
      </c>
      <c r="AF261" s="32"/>
      <c r="AG261" s="32"/>
      <c r="AH261" s="32"/>
      <c r="AI261" s="32"/>
      <c r="AJ261" s="32" t="str">
        <f t="shared" si="282"/>
        <v>dig_io_nc(35)</v>
      </c>
      <c r="AK261" s="56"/>
      <c r="AV261" s="14"/>
      <c r="AW261" s="32"/>
      <c r="AX261" s="32"/>
      <c r="AY261" s="31"/>
      <c r="AZ261" s="31"/>
      <c r="BA261" s="32"/>
      <c r="BB261" s="32"/>
      <c r="BC261" s="32"/>
      <c r="BD261" s="32"/>
      <c r="BE261" s="32"/>
      <c r="BF261" s="56"/>
    </row>
    <row r="262" spans="2:58">
      <c r="B262" s="3">
        <v>229</v>
      </c>
      <c r="C262" s="3">
        <f t="shared" si="279"/>
        <v>28</v>
      </c>
      <c r="D262" s="3">
        <f t="shared" si="281"/>
        <v>4</v>
      </c>
      <c r="E262" t="str">
        <f t="shared" si="280"/>
        <v>dig_IO&lt;229&gt;</v>
      </c>
      <c r="AA262" s="14"/>
      <c r="AB262" s="32"/>
      <c r="AC262" s="32"/>
      <c r="AD262" s="31">
        <f t="shared" si="277"/>
        <v>1</v>
      </c>
      <c r="AE262" s="31">
        <f t="shared" si="278"/>
        <v>36</v>
      </c>
      <c r="AF262" s="32"/>
      <c r="AG262" s="32"/>
      <c r="AH262" s="32"/>
      <c r="AI262" s="32"/>
      <c r="AJ262" s="32" t="str">
        <f t="shared" si="282"/>
        <v>dig_io_nc(36)</v>
      </c>
      <c r="AK262" s="56"/>
      <c r="AV262" s="14"/>
      <c r="AW262" s="32"/>
      <c r="AX262" s="32"/>
      <c r="AY262" s="31"/>
      <c r="AZ262" s="31"/>
      <c r="BA262" s="32"/>
      <c r="BB262" s="32"/>
      <c r="BC262" s="32"/>
      <c r="BD262" s="32"/>
      <c r="BE262" s="32"/>
      <c r="BF262" s="56"/>
    </row>
    <row r="263" spans="2:58">
      <c r="B263" s="3">
        <v>230</v>
      </c>
      <c r="C263" s="3">
        <f t="shared" si="279"/>
        <v>28</v>
      </c>
      <c r="D263" s="3">
        <f t="shared" si="281"/>
        <v>4</v>
      </c>
      <c r="E263" t="str">
        <f t="shared" si="280"/>
        <v>dig_IO&lt;230&gt;</v>
      </c>
      <c r="AA263" s="14"/>
      <c r="AB263" s="32"/>
      <c r="AC263" s="32"/>
      <c r="AD263" s="31">
        <f t="shared" si="277"/>
        <v>1</v>
      </c>
      <c r="AE263" s="31">
        <f t="shared" si="278"/>
        <v>37</v>
      </c>
      <c r="AF263" s="32"/>
      <c r="AG263" s="32"/>
      <c r="AH263" s="32"/>
      <c r="AI263" s="32"/>
      <c r="AJ263" s="32" t="str">
        <f t="shared" si="282"/>
        <v>dig_io_nc(37)</v>
      </c>
      <c r="AK263" s="56"/>
      <c r="AV263" s="14"/>
      <c r="AW263" s="32"/>
      <c r="AX263" s="32"/>
      <c r="AY263" s="31"/>
      <c r="AZ263" s="31"/>
      <c r="BA263" s="32"/>
      <c r="BB263" s="32"/>
      <c r="BC263" s="32"/>
      <c r="BD263" s="32"/>
      <c r="BE263" s="32"/>
      <c r="BF263" s="56"/>
    </row>
    <row r="264" spans="2:58">
      <c r="B264" s="3">
        <v>231</v>
      </c>
      <c r="C264" s="3">
        <f t="shared" si="279"/>
        <v>28</v>
      </c>
      <c r="D264" s="3">
        <f t="shared" si="281"/>
        <v>4</v>
      </c>
      <c r="E264" t="str">
        <f t="shared" si="280"/>
        <v>dig_IO&lt;231&gt;</v>
      </c>
      <c r="AA264" s="14"/>
      <c r="AB264" s="32"/>
      <c r="AC264" s="32"/>
      <c r="AD264" s="31">
        <f t="shared" si="277"/>
        <v>1</v>
      </c>
      <c r="AE264" s="31">
        <f t="shared" si="278"/>
        <v>38</v>
      </c>
      <c r="AF264" s="32"/>
      <c r="AG264" s="32"/>
      <c r="AH264" s="32"/>
      <c r="AI264" s="32"/>
      <c r="AJ264" s="32" t="str">
        <f t="shared" si="282"/>
        <v>dig_io_nc(38)</v>
      </c>
      <c r="AK264" s="56"/>
      <c r="AV264" s="14"/>
      <c r="AW264" s="32"/>
      <c r="AX264" s="32"/>
      <c r="AY264" s="31"/>
      <c r="AZ264" s="31"/>
      <c r="BA264" s="32"/>
      <c r="BB264" s="32"/>
      <c r="BC264" s="32"/>
      <c r="BD264" s="32"/>
      <c r="BE264" s="32"/>
      <c r="BF264" s="56"/>
    </row>
    <row r="265" spans="2:58">
      <c r="B265" s="3">
        <v>232</v>
      </c>
      <c r="C265" s="3">
        <f t="shared" si="279"/>
        <v>29</v>
      </c>
      <c r="D265" s="3">
        <f t="shared" si="281"/>
        <v>4</v>
      </c>
      <c r="E265" t="str">
        <f t="shared" si="280"/>
        <v>dig_IO&lt;232&gt;</v>
      </c>
      <c r="AA265" s="14"/>
      <c r="AB265" s="32"/>
      <c r="AC265" s="32"/>
      <c r="AD265" s="31">
        <f t="shared" si="277"/>
        <v>1</v>
      </c>
      <c r="AE265" s="31">
        <f t="shared" si="278"/>
        <v>39</v>
      </c>
      <c r="AF265" s="32"/>
      <c r="AG265" s="32"/>
      <c r="AH265" s="32"/>
      <c r="AI265" s="32"/>
      <c r="AJ265" s="32" t="str">
        <f t="shared" si="282"/>
        <v>dig_io_nc(39)</v>
      </c>
      <c r="AK265" s="56"/>
      <c r="AV265" s="14"/>
      <c r="AW265" s="32"/>
      <c r="AX265" s="32"/>
      <c r="AY265" s="31"/>
      <c r="AZ265" s="31"/>
      <c r="BA265" s="32"/>
      <c r="BB265" s="32"/>
      <c r="BC265" s="32"/>
      <c r="BD265" s="32"/>
      <c r="BE265" s="32"/>
      <c r="BF265" s="56"/>
    </row>
    <row r="266" spans="2:58">
      <c r="B266" s="3">
        <v>233</v>
      </c>
      <c r="C266" s="3">
        <f t="shared" si="279"/>
        <v>29</v>
      </c>
      <c r="D266" s="3">
        <f t="shared" si="281"/>
        <v>4</v>
      </c>
      <c r="E266" t="str">
        <f t="shared" si="280"/>
        <v>dig_IO&lt;233&gt;</v>
      </c>
      <c r="AA266" s="14"/>
      <c r="AB266" s="32"/>
      <c r="AC266" s="32"/>
      <c r="AD266" s="31">
        <f t="shared" si="277"/>
        <v>1</v>
      </c>
      <c r="AE266" s="31">
        <f t="shared" si="278"/>
        <v>40</v>
      </c>
      <c r="AF266" s="32"/>
      <c r="AG266" s="32"/>
      <c r="AH266" s="32"/>
      <c r="AI266" s="32"/>
      <c r="AJ266" s="32" t="str">
        <f t="shared" si="282"/>
        <v>dig_io_nc(40)</v>
      </c>
      <c r="AK266" s="56"/>
      <c r="AV266" s="14"/>
      <c r="AW266" s="32"/>
      <c r="AX266" s="32"/>
      <c r="AY266" s="31"/>
      <c r="AZ266" s="31"/>
      <c r="BA266" s="32"/>
      <c r="BB266" s="32"/>
      <c r="BC266" s="32"/>
      <c r="BD266" s="32"/>
      <c r="BE266" s="32"/>
      <c r="BF266" s="56"/>
    </row>
    <row r="267" spans="2:58">
      <c r="B267" s="3">
        <v>234</v>
      </c>
      <c r="C267" s="3">
        <f t="shared" si="279"/>
        <v>29</v>
      </c>
      <c r="D267" s="3">
        <f t="shared" si="281"/>
        <v>4</v>
      </c>
      <c r="E267" t="str">
        <f t="shared" si="280"/>
        <v>dig_IO&lt;234&gt;</v>
      </c>
      <c r="AA267" s="14"/>
      <c r="AB267" s="32"/>
      <c r="AC267" s="32"/>
      <c r="AD267" s="31">
        <f t="shared" si="277"/>
        <v>1</v>
      </c>
      <c r="AE267" s="31">
        <f t="shared" si="278"/>
        <v>41</v>
      </c>
      <c r="AF267" s="32"/>
      <c r="AG267" s="32"/>
      <c r="AH267" s="32"/>
      <c r="AI267" s="32"/>
      <c r="AJ267" s="32" t="str">
        <f t="shared" si="282"/>
        <v>dig_io_nc(41)</v>
      </c>
      <c r="AK267" s="56"/>
      <c r="AV267" s="14"/>
      <c r="AW267" s="32"/>
      <c r="AX267" s="32"/>
      <c r="AY267" s="31"/>
      <c r="AZ267" s="31"/>
      <c r="BA267" s="32"/>
      <c r="BB267" s="32"/>
      <c r="BC267" s="32"/>
      <c r="BD267" s="32"/>
      <c r="BE267" s="32"/>
      <c r="BF267" s="56"/>
    </row>
    <row r="268" spans="2:58">
      <c r="B268" s="3">
        <v>235</v>
      </c>
      <c r="C268" s="3">
        <f t="shared" si="279"/>
        <v>29</v>
      </c>
      <c r="D268" s="3">
        <f t="shared" si="281"/>
        <v>4</v>
      </c>
      <c r="E268" t="str">
        <f t="shared" si="280"/>
        <v>dig_IO&lt;235&gt;</v>
      </c>
      <c r="AA268" s="14"/>
      <c r="AB268" s="32"/>
      <c r="AC268" s="32"/>
      <c r="AD268" s="31">
        <f t="shared" si="277"/>
        <v>1</v>
      </c>
      <c r="AE268" s="31">
        <f t="shared" si="278"/>
        <v>42</v>
      </c>
      <c r="AF268" s="32"/>
      <c r="AG268" s="32"/>
      <c r="AH268" s="32"/>
      <c r="AI268" s="32"/>
      <c r="AJ268" s="32" t="str">
        <f t="shared" si="282"/>
        <v>dig_io_nc(42)</v>
      </c>
      <c r="AK268" s="56"/>
      <c r="AV268" s="14"/>
      <c r="AW268" s="32"/>
      <c r="AX268" s="32"/>
      <c r="AY268" s="31"/>
      <c r="AZ268" s="31"/>
      <c r="BA268" s="32"/>
      <c r="BB268" s="32"/>
      <c r="BC268" s="32"/>
      <c r="BD268" s="32"/>
      <c r="BE268" s="32"/>
      <c r="BF268" s="56"/>
    </row>
    <row r="269" spans="2:58">
      <c r="B269" s="3">
        <v>236</v>
      </c>
      <c r="C269" s="3">
        <f t="shared" si="279"/>
        <v>29</v>
      </c>
      <c r="D269" s="3">
        <f t="shared" si="281"/>
        <v>4</v>
      </c>
      <c r="E269" t="str">
        <f t="shared" si="280"/>
        <v>dig_IO&lt;236&gt;</v>
      </c>
      <c r="AA269" s="14"/>
      <c r="AB269" s="32"/>
      <c r="AC269" s="32"/>
      <c r="AD269" s="31">
        <f t="shared" si="277"/>
        <v>1</v>
      </c>
      <c r="AE269" s="31">
        <f t="shared" si="278"/>
        <v>43</v>
      </c>
      <c r="AF269" s="32"/>
      <c r="AG269" s="32"/>
      <c r="AH269" s="32"/>
      <c r="AI269" s="32"/>
      <c r="AJ269" s="32" t="str">
        <f t="shared" si="282"/>
        <v>dig_io_nc(43)</v>
      </c>
      <c r="AK269" s="56"/>
      <c r="AV269" s="14"/>
      <c r="AW269" s="32"/>
      <c r="AX269" s="32"/>
      <c r="AY269" s="31"/>
      <c r="AZ269" s="31"/>
      <c r="BA269" s="32"/>
      <c r="BB269" s="32"/>
      <c r="BC269" s="32"/>
      <c r="BD269" s="32"/>
      <c r="BE269" s="32"/>
      <c r="BF269" s="56"/>
    </row>
    <row r="270" spans="2:58">
      <c r="B270" s="3">
        <v>237</v>
      </c>
      <c r="C270" s="3">
        <f t="shared" si="279"/>
        <v>29</v>
      </c>
      <c r="D270" s="3">
        <f t="shared" si="281"/>
        <v>4</v>
      </c>
      <c r="E270" t="str">
        <f t="shared" si="280"/>
        <v>dig_IO&lt;237&gt;</v>
      </c>
      <c r="AA270" s="14"/>
      <c r="AB270" s="32"/>
      <c r="AC270" s="32"/>
      <c r="AD270" s="31">
        <f t="shared" si="277"/>
        <v>1</v>
      </c>
      <c r="AE270" s="31">
        <f t="shared" si="278"/>
        <v>44</v>
      </c>
      <c r="AF270" s="32"/>
      <c r="AG270" s="32"/>
      <c r="AH270" s="32"/>
      <c r="AI270" s="32"/>
      <c r="AJ270" s="32" t="str">
        <f t="shared" si="282"/>
        <v>dig_io_nc(44)</v>
      </c>
      <c r="AK270" s="56"/>
      <c r="AV270" s="14"/>
      <c r="AW270" s="32"/>
      <c r="AX270" s="32"/>
      <c r="AY270" s="31"/>
      <c r="AZ270" s="31"/>
      <c r="BA270" s="32"/>
      <c r="BB270" s="32"/>
      <c r="BC270" s="32"/>
      <c r="BD270" s="32"/>
      <c r="BE270" s="32"/>
      <c r="BF270" s="56"/>
    </row>
    <row r="271" spans="2:58">
      <c r="B271" s="3">
        <v>238</v>
      </c>
      <c r="C271" s="3">
        <f t="shared" si="279"/>
        <v>29</v>
      </c>
      <c r="D271" s="3">
        <f t="shared" si="281"/>
        <v>4</v>
      </c>
      <c r="E271" t="str">
        <f t="shared" si="280"/>
        <v>dig_IO&lt;238&gt;</v>
      </c>
      <c r="AA271" s="14"/>
      <c r="AB271" s="32"/>
      <c r="AC271" s="32"/>
      <c r="AD271" s="31">
        <f t="shared" si="277"/>
        <v>1</v>
      </c>
      <c r="AE271" s="31">
        <f t="shared" si="278"/>
        <v>45</v>
      </c>
      <c r="AF271" s="32"/>
      <c r="AG271" s="32"/>
      <c r="AH271" s="32"/>
      <c r="AI271" s="32"/>
      <c r="AJ271" s="32" t="str">
        <f t="shared" si="282"/>
        <v>dig_io_nc(45)</v>
      </c>
      <c r="AK271" s="56"/>
      <c r="AV271" s="14"/>
      <c r="AW271" s="32"/>
      <c r="AX271" s="32"/>
      <c r="AY271" s="31"/>
      <c r="AZ271" s="31"/>
      <c r="BA271" s="32"/>
      <c r="BB271" s="32"/>
      <c r="BC271" s="32"/>
      <c r="BD271" s="32"/>
      <c r="BE271" s="32"/>
      <c r="BF271" s="56"/>
    </row>
    <row r="272" spans="2:58">
      <c r="B272" s="48">
        <v>239</v>
      </c>
      <c r="C272" s="48">
        <f t="shared" si="279"/>
        <v>29</v>
      </c>
      <c r="D272" s="48">
        <f t="shared" si="281"/>
        <v>4</v>
      </c>
      <c r="E272" s="19" t="str">
        <f t="shared" si="280"/>
        <v>dig_IO&lt;239&gt;</v>
      </c>
      <c r="F272" s="48"/>
      <c r="G272" s="48"/>
      <c r="H272" s="19"/>
      <c r="I272" s="19"/>
      <c r="J272" s="19"/>
      <c r="K272" s="19"/>
      <c r="L272" s="19"/>
      <c r="M272" s="19"/>
      <c r="N272" s="19"/>
      <c r="O272" s="57"/>
      <c r="P272" s="47"/>
      <c r="Q272" s="48"/>
      <c r="R272" s="19"/>
      <c r="S272" s="19"/>
      <c r="T272" s="19"/>
      <c r="U272" s="19"/>
      <c r="V272" s="19"/>
      <c r="W272" s="19"/>
      <c r="X272" s="19"/>
      <c r="Y272" s="19"/>
      <c r="Z272" s="57"/>
      <c r="AA272" s="54"/>
      <c r="AB272" s="19"/>
      <c r="AC272" s="19"/>
      <c r="AD272" s="48">
        <f t="shared" si="277"/>
        <v>1</v>
      </c>
      <c r="AE272" s="48">
        <f t="shared" si="278"/>
        <v>46</v>
      </c>
      <c r="AF272" s="19"/>
      <c r="AG272" s="19"/>
      <c r="AH272" s="19"/>
      <c r="AI272" s="19"/>
      <c r="AJ272" s="19" t="str">
        <f t="shared" si="282"/>
        <v>dig_io_nc(46)</v>
      </c>
      <c r="AK272" s="57"/>
      <c r="AV272" s="54"/>
      <c r="AW272" s="19"/>
      <c r="AX272" s="19"/>
      <c r="AY272" s="48"/>
      <c r="AZ272" s="48"/>
      <c r="BA272" s="19"/>
      <c r="BB272" s="19"/>
      <c r="BC272" s="19"/>
      <c r="BD272" s="19"/>
      <c r="BE272" s="19"/>
      <c r="BF272" s="57"/>
    </row>
  </sheetData>
  <sortState ref="A2:M216">
    <sortCondition ref="A2:A216"/>
    <sortCondition ref="B2:B216"/>
  </sortState>
  <mergeCells count="6">
    <mergeCell ref="AV9:BF32"/>
    <mergeCell ref="F1:O1"/>
    <mergeCell ref="P1:Z1"/>
    <mergeCell ref="AA1:AK1"/>
    <mergeCell ref="AL1:AU1"/>
    <mergeCell ref="AV1:BF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5" sqref="F5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  <col min="6" max="6" width="11" customWidth="1"/>
    <col min="7" max="7" width="20.85546875" customWidth="1"/>
  </cols>
  <sheetData>
    <row r="1" spans="1:7">
      <c r="A1" t="s">
        <v>643</v>
      </c>
      <c r="B1" t="s">
        <v>796</v>
      </c>
      <c r="C1" t="s">
        <v>797</v>
      </c>
      <c r="D1" s="9" t="s">
        <v>745</v>
      </c>
      <c r="E1" t="s">
        <v>908</v>
      </c>
      <c r="F1" s="116" t="s">
        <v>1413</v>
      </c>
      <c r="G1" s="116"/>
    </row>
    <row r="2" spans="1:7">
      <c r="F2" s="85" t="s">
        <v>797</v>
      </c>
      <c r="G2" s="86" t="s">
        <v>1414</v>
      </c>
    </row>
    <row r="3" spans="1:7">
      <c r="A3">
        <v>0</v>
      </c>
      <c r="B3" t="str">
        <f>CONCATENATE("ctr_PMT&lt;",A3,"&gt;")</f>
        <v>ctr_PMT&lt;0&gt;</v>
      </c>
      <c r="C3" t="s">
        <v>76</v>
      </c>
      <c r="D3" s="6" t="s">
        <v>853</v>
      </c>
      <c r="F3" t="s">
        <v>186</v>
      </c>
      <c r="G3" t="s">
        <v>1410</v>
      </c>
    </row>
    <row r="4" spans="1:7">
      <c r="A4">
        <v>1</v>
      </c>
      <c r="B4" t="str">
        <f t="shared" ref="B4:B14" si="0">CONCATENATE("ctr_PMT&lt;",A4,"&gt;")</f>
        <v>ctr_PMT&lt;1&gt;</v>
      </c>
      <c r="C4" t="s">
        <v>80</v>
      </c>
      <c r="D4" s="6" t="s">
        <v>854</v>
      </c>
      <c r="F4" t="s">
        <v>264</v>
      </c>
      <c r="G4" t="s">
        <v>1409</v>
      </c>
    </row>
    <row r="5" spans="1:7">
      <c r="A5">
        <v>2</v>
      </c>
      <c r="B5" t="str">
        <f t="shared" si="0"/>
        <v>ctr_PMT&lt;2&gt;</v>
      </c>
      <c r="C5" t="s">
        <v>84</v>
      </c>
      <c r="D5" s="6" t="s">
        <v>855</v>
      </c>
    </row>
    <row r="6" spans="1:7">
      <c r="A6">
        <v>3</v>
      </c>
      <c r="B6" t="str">
        <f t="shared" si="0"/>
        <v>ctr_PMT&lt;3&gt;</v>
      </c>
      <c r="C6" t="s">
        <v>86</v>
      </c>
      <c r="D6" s="6" t="s">
        <v>856</v>
      </c>
    </row>
    <row r="7" spans="1:7">
      <c r="A7">
        <v>4</v>
      </c>
      <c r="B7" t="str">
        <f t="shared" si="0"/>
        <v>ctr_PMT&lt;4&gt;</v>
      </c>
      <c r="C7" t="s">
        <v>88</v>
      </c>
      <c r="D7" s="6" t="s">
        <v>857</v>
      </c>
    </row>
    <row r="8" spans="1:7">
      <c r="A8">
        <v>5</v>
      </c>
      <c r="B8" t="str">
        <f t="shared" si="0"/>
        <v>ctr_PMT&lt;5&gt;</v>
      </c>
      <c r="C8" s="8" t="s">
        <v>206</v>
      </c>
      <c r="D8" s="10" t="s">
        <v>754</v>
      </c>
    </row>
    <row r="9" spans="1:7">
      <c r="A9">
        <v>6</v>
      </c>
      <c r="B9" t="str">
        <f t="shared" si="0"/>
        <v>ctr_PMT&lt;6&gt;</v>
      </c>
      <c r="C9" s="8" t="s">
        <v>208</v>
      </c>
      <c r="D9" s="10" t="s">
        <v>755</v>
      </c>
    </row>
    <row r="10" spans="1:7">
      <c r="A10">
        <v>7</v>
      </c>
      <c r="B10" t="str">
        <f t="shared" si="0"/>
        <v>ctr_PMT&lt;7&gt;</v>
      </c>
      <c r="C10" t="s">
        <v>210</v>
      </c>
      <c r="D10" s="6" t="s">
        <v>756</v>
      </c>
    </row>
    <row r="11" spans="1:7">
      <c r="A11">
        <v>8</v>
      </c>
      <c r="B11" t="str">
        <f t="shared" si="0"/>
        <v>ctr_PMT&lt;8&gt;</v>
      </c>
      <c r="C11" t="s">
        <v>212</v>
      </c>
      <c r="D11" s="6" t="s">
        <v>757</v>
      </c>
    </row>
    <row r="12" spans="1:7">
      <c r="A12">
        <v>9</v>
      </c>
      <c r="B12" t="str">
        <f t="shared" si="0"/>
        <v>ctr_PMT&lt;9&gt;</v>
      </c>
      <c r="C12" t="s">
        <v>214</v>
      </c>
      <c r="D12" s="6" t="s">
        <v>758</v>
      </c>
    </row>
    <row r="13" spans="1:7">
      <c r="A13">
        <v>10</v>
      </c>
      <c r="B13" t="str">
        <f t="shared" si="0"/>
        <v>ctr_PMT&lt;10&gt;</v>
      </c>
      <c r="C13" t="s">
        <v>216</v>
      </c>
      <c r="D13" s="6" t="s">
        <v>759</v>
      </c>
    </row>
    <row r="14" spans="1:7">
      <c r="A14">
        <v>11</v>
      </c>
      <c r="B14" t="str">
        <f t="shared" si="0"/>
        <v>ctr_PMT&lt;11&gt;</v>
      </c>
      <c r="E14" t="s">
        <v>883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16" sqref="E16"/>
    </sheetView>
  </sheetViews>
  <sheetFormatPr defaultRowHeight="15"/>
  <cols>
    <col min="1" max="1" width="23.28515625" customWidth="1"/>
    <col min="4" max="4" width="51.42578125" customWidth="1"/>
    <col min="5" max="5" width="32.140625" customWidth="1"/>
  </cols>
  <sheetData>
    <row r="1" spans="1:5">
      <c r="B1" s="29" t="s">
        <v>745</v>
      </c>
      <c r="C1" s="29" t="s">
        <v>908</v>
      </c>
      <c r="D1" s="29" t="s">
        <v>1030</v>
      </c>
      <c r="E1" s="29" t="s">
        <v>1404</v>
      </c>
    </row>
    <row r="2" spans="1:5">
      <c r="A2" t="s">
        <v>909</v>
      </c>
      <c r="B2">
        <v>3</v>
      </c>
      <c r="C2">
        <v>0</v>
      </c>
      <c r="D2">
        <v>0</v>
      </c>
      <c r="E2">
        <v>1</v>
      </c>
    </row>
    <row r="3" spans="1:5">
      <c r="A3" t="s">
        <v>910</v>
      </c>
      <c r="B3">
        <v>1</v>
      </c>
      <c r="C3">
        <v>2</v>
      </c>
      <c r="D3">
        <v>1</v>
      </c>
      <c r="E3">
        <v>1</v>
      </c>
    </row>
    <row r="4" spans="1:5">
      <c r="A4" t="s">
        <v>911</v>
      </c>
      <c r="B4">
        <v>4</v>
      </c>
      <c r="D4">
        <v>5</v>
      </c>
      <c r="E4" s="87">
        <v>5</v>
      </c>
    </row>
    <row r="5" spans="1:5">
      <c r="A5" t="s">
        <v>913</v>
      </c>
      <c r="B5" t="s">
        <v>914</v>
      </c>
      <c r="D5" t="s">
        <v>1216</v>
      </c>
      <c r="E5" t="s">
        <v>1216</v>
      </c>
    </row>
    <row r="6" spans="1:5">
      <c r="A6" t="s">
        <v>915</v>
      </c>
      <c r="B6" s="11" t="s">
        <v>916</v>
      </c>
      <c r="D6" t="s">
        <v>1217</v>
      </c>
      <c r="E6" t="s">
        <v>1217</v>
      </c>
    </row>
    <row r="7" spans="1:5">
      <c r="A7" t="s">
        <v>912</v>
      </c>
      <c r="B7">
        <v>32</v>
      </c>
      <c r="C7">
        <v>32</v>
      </c>
      <c r="D7">
        <v>50</v>
      </c>
      <c r="E7" s="87">
        <v>50</v>
      </c>
    </row>
    <row r="8" spans="1:5">
      <c r="A8" t="s">
        <v>1229</v>
      </c>
      <c r="B8">
        <v>2</v>
      </c>
      <c r="C8">
        <v>2</v>
      </c>
      <c r="D8">
        <v>4</v>
      </c>
      <c r="E8">
        <v>2</v>
      </c>
    </row>
    <row r="9" spans="1:5">
      <c r="A9" t="s">
        <v>1218</v>
      </c>
      <c r="D9">
        <v>3</v>
      </c>
      <c r="E9">
        <v>1</v>
      </c>
    </row>
    <row r="10" spans="1:5">
      <c r="A10" t="s">
        <v>1219</v>
      </c>
      <c r="D10">
        <v>9</v>
      </c>
      <c r="E10">
        <v>3</v>
      </c>
    </row>
    <row r="11" spans="1:5">
      <c r="A11" t="s">
        <v>1220</v>
      </c>
      <c r="D11">
        <v>5</v>
      </c>
      <c r="E11">
        <v>3</v>
      </c>
    </row>
    <row r="12" spans="1:5">
      <c r="A12" t="s">
        <v>1221</v>
      </c>
      <c r="D12" t="s">
        <v>1225</v>
      </c>
      <c r="E12" t="s">
        <v>1415</v>
      </c>
    </row>
    <row r="13" spans="1:5">
      <c r="A13" t="s">
        <v>1222</v>
      </c>
      <c r="D13" t="s">
        <v>1226</v>
      </c>
      <c r="E13" t="s">
        <v>1415</v>
      </c>
    </row>
    <row r="14" spans="1:5">
      <c r="A14" t="s">
        <v>1223</v>
      </c>
      <c r="D14" t="s">
        <v>1227</v>
      </c>
      <c r="E14" t="s">
        <v>1415</v>
      </c>
    </row>
    <row r="15" spans="1:5">
      <c r="A15" t="s">
        <v>1224</v>
      </c>
      <c r="D15" t="s">
        <v>1228</v>
      </c>
      <c r="E15" t="s">
        <v>1416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3" sqref="B13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s="117" t="s">
        <v>1030</v>
      </c>
      <c r="B1" s="117"/>
      <c r="C1" s="117"/>
      <c r="D1" s="117"/>
      <c r="E1" s="117"/>
      <c r="F1" s="117"/>
      <c r="G1" s="117"/>
    </row>
    <row r="3" spans="1:7">
      <c r="A3" t="s">
        <v>643</v>
      </c>
      <c r="B3" t="s">
        <v>907</v>
      </c>
      <c r="C3" t="s">
        <v>1231</v>
      </c>
      <c r="D3" t="s">
        <v>1235</v>
      </c>
      <c r="E3" t="s">
        <v>1236</v>
      </c>
      <c r="F3" t="s">
        <v>1232</v>
      </c>
      <c r="G3" t="s">
        <v>1233</v>
      </c>
    </row>
    <row r="4" spans="1:7">
      <c r="A4">
        <v>0</v>
      </c>
      <c r="B4" s="11" t="s">
        <v>1262</v>
      </c>
      <c r="C4" t="s">
        <v>1230</v>
      </c>
      <c r="D4">
        <v>0</v>
      </c>
      <c r="F4" t="s">
        <v>530</v>
      </c>
      <c r="G4" t="s">
        <v>532</v>
      </c>
    </row>
    <row r="5" spans="1:7">
      <c r="A5">
        <v>1</v>
      </c>
      <c r="B5" s="11" t="s">
        <v>1264</v>
      </c>
      <c r="C5" t="s">
        <v>1234</v>
      </c>
      <c r="D5">
        <v>1</v>
      </c>
      <c r="E5">
        <v>0</v>
      </c>
      <c r="F5" t="s">
        <v>1031</v>
      </c>
      <c r="G5" t="s">
        <v>1032</v>
      </c>
    </row>
    <row r="6" spans="1:7">
      <c r="A6">
        <v>2</v>
      </c>
      <c r="B6" s="11" t="s">
        <v>1263</v>
      </c>
      <c r="C6" t="s">
        <v>1238</v>
      </c>
      <c r="D6">
        <v>1</v>
      </c>
      <c r="E6">
        <v>1</v>
      </c>
    </row>
    <row r="7" spans="1:7">
      <c r="A7">
        <v>3</v>
      </c>
      <c r="B7" s="11" t="s">
        <v>1265</v>
      </c>
      <c r="C7" t="s">
        <v>1239</v>
      </c>
      <c r="D7">
        <v>1</v>
      </c>
      <c r="E7">
        <v>2</v>
      </c>
    </row>
    <row r="8" spans="1:7">
      <c r="A8">
        <v>4</v>
      </c>
      <c r="B8" s="11" t="s">
        <v>1266</v>
      </c>
      <c r="C8" t="s">
        <v>1240</v>
      </c>
      <c r="D8">
        <v>1</v>
      </c>
      <c r="E8">
        <v>4</v>
      </c>
    </row>
    <row r="9" spans="1:7">
      <c r="A9">
        <v>5</v>
      </c>
      <c r="B9" s="11" t="s">
        <v>1267</v>
      </c>
      <c r="C9" t="s">
        <v>1241</v>
      </c>
      <c r="D9">
        <v>1</v>
      </c>
      <c r="E9">
        <v>5</v>
      </c>
    </row>
    <row r="10" spans="1:7">
      <c r="A10">
        <v>6</v>
      </c>
      <c r="B10" s="11" t="s">
        <v>1268</v>
      </c>
      <c r="C10" t="s">
        <v>1237</v>
      </c>
      <c r="D10">
        <v>2</v>
      </c>
      <c r="F10" t="s">
        <v>1034</v>
      </c>
      <c r="G10" t="s">
        <v>1033</v>
      </c>
    </row>
    <row r="11" spans="1:7">
      <c r="A11">
        <v>7</v>
      </c>
      <c r="B11" s="11" t="s">
        <v>1269</v>
      </c>
      <c r="C11" t="s">
        <v>1242</v>
      </c>
      <c r="D11">
        <v>3</v>
      </c>
      <c r="F11" t="s">
        <v>1035</v>
      </c>
      <c r="G11" t="s">
        <v>1036</v>
      </c>
    </row>
    <row r="12" spans="1:7">
      <c r="A12">
        <v>8</v>
      </c>
      <c r="B12" s="11" t="s">
        <v>1270</v>
      </c>
      <c r="C12" t="s">
        <v>1243</v>
      </c>
      <c r="D12">
        <v>4</v>
      </c>
      <c r="F12" t="s">
        <v>1037</v>
      </c>
      <c r="G12" t="s">
        <v>1038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2017-07-10T21:03:27Z</dcterms:modified>
</cp:coreProperties>
</file>