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9615" windowHeight="8730" activeTab="2"/>
  </bookViews>
  <sheets>
    <sheet name="Board" sheetId="1" r:id="rId1"/>
    <sheet name="BIO" sheetId="7" r:id="rId2"/>
    <sheet name="DIO" sheetId="3" r:id="rId3"/>
    <sheet name="dig_io" sheetId="4" r:id="rId4"/>
    <sheet name="Counters" sheetId="5" r:id="rId5"/>
    <sheet name="DACS" sheetId="6" r:id="rId6"/>
  </sheets>
  <definedNames>
    <definedName name="_xlnm._FilterDatabase" localSheetId="0" hidden="1">Board!$J$148:$J$162</definedName>
  </definedNames>
  <calcPr calcId="125725"/>
</workbook>
</file>

<file path=xl/calcChain.xml><?xml version="1.0" encoding="utf-8"?>
<calcChain xmlns="http://schemas.openxmlformats.org/spreadsheetml/2006/main">
  <c r="U144" i="4"/>
  <c r="Z204"/>
  <c r="Z203"/>
  <c r="Z202"/>
  <c r="Z201"/>
  <c r="Z200"/>
  <c r="Z199"/>
  <c r="Z198"/>
  <c r="Z197"/>
  <c r="Z196"/>
  <c r="Z195"/>
  <c r="Z194"/>
  <c r="Z193"/>
  <c r="Z192"/>
  <c r="Z191"/>
  <c r="Z190"/>
  <c r="Z189"/>
  <c r="Z188"/>
  <c r="Z187"/>
  <c r="Z186"/>
  <c r="Z185"/>
  <c r="Z184"/>
  <c r="Z183"/>
  <c r="Z182"/>
  <c r="Z181"/>
  <c r="Z180"/>
  <c r="Z179"/>
  <c r="Z178"/>
  <c r="Z177"/>
  <c r="Z176"/>
  <c r="Z175"/>
  <c r="Z174"/>
  <c r="Z173"/>
  <c r="Z172"/>
  <c r="Z171"/>
  <c r="Z170"/>
  <c r="Z169"/>
  <c r="Z168"/>
  <c r="Z167"/>
  <c r="Z166"/>
  <c r="Z165"/>
  <c r="Z164"/>
  <c r="Z163"/>
  <c r="Z162"/>
  <c r="Z161"/>
  <c r="Z160"/>
  <c r="Z159"/>
  <c r="Z158"/>
  <c r="Z157"/>
  <c r="Z156"/>
  <c r="Z155"/>
  <c r="Z154"/>
  <c r="Z153"/>
  <c r="Z152"/>
  <c r="Z151"/>
  <c r="Z150"/>
  <c r="Z149"/>
  <c r="Z148"/>
  <c r="Z147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5"/>
  <c r="Z24"/>
  <c r="Z23"/>
  <c r="Z22"/>
  <c r="Z18"/>
  <c r="Z16"/>
  <c r="Z21"/>
  <c r="Z20"/>
  <c r="Z19"/>
  <c r="Z3"/>
  <c r="Y3"/>
  <c r="S218"/>
  <c r="S217"/>
  <c r="S216"/>
  <c r="S215"/>
  <c r="S214"/>
  <c r="S213"/>
  <c r="S212"/>
  <c r="S211"/>
  <c r="S210"/>
  <c r="S209"/>
  <c r="S208"/>
  <c r="S207"/>
  <c r="S206"/>
  <c r="S205"/>
  <c r="S204"/>
  <c r="S138"/>
  <c r="S137"/>
  <c r="S136"/>
  <c r="S135"/>
  <c r="R134"/>
  <c r="U134" s="1"/>
  <c r="S134" s="1"/>
  <c r="R133"/>
  <c r="U133" s="1"/>
  <c r="S133" s="1"/>
  <c r="U143"/>
  <c r="U141"/>
  <c r="U139"/>
  <c r="R143"/>
  <c r="R142"/>
  <c r="U142" s="1"/>
  <c r="S142" s="1"/>
  <c r="R141"/>
  <c r="R140"/>
  <c r="U140" s="1"/>
  <c r="S140" s="1"/>
  <c r="R139"/>
  <c r="R132"/>
  <c r="R131"/>
  <c r="R130"/>
  <c r="R129"/>
  <c r="R128"/>
  <c r="R127"/>
  <c r="R126"/>
  <c r="R125"/>
  <c r="R124"/>
  <c r="R123"/>
  <c r="U123" s="1"/>
  <c r="S123" s="1"/>
  <c r="U132"/>
  <c r="S132" s="1"/>
  <c r="U131"/>
  <c r="U130"/>
  <c r="U129"/>
  <c r="U128"/>
  <c r="U127"/>
  <c r="U126"/>
  <c r="U125"/>
  <c r="U124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Z144" s="1"/>
  <c r="S143"/>
  <c r="S141"/>
  <c r="S139"/>
  <c r="S131"/>
  <c r="S130"/>
  <c r="S129"/>
  <c r="S128"/>
  <c r="S127"/>
  <c r="S126"/>
  <c r="S125"/>
  <c r="S124"/>
  <c r="S122"/>
  <c r="Y122" s="1"/>
  <c r="S121"/>
  <c r="Y121" s="1"/>
  <c r="S120"/>
  <c r="Y120" s="1"/>
  <c r="S119"/>
  <c r="Y119" s="1"/>
  <c r="S118"/>
  <c r="Y118" s="1"/>
  <c r="S117"/>
  <c r="Y117" s="1"/>
  <c r="S116"/>
  <c r="Y116" s="1"/>
  <c r="S115"/>
  <c r="Y115" s="1"/>
  <c r="S114"/>
  <c r="Y114" s="1"/>
  <c r="S113"/>
  <c r="Y113" s="1"/>
  <c r="S112"/>
  <c r="Y112" s="1"/>
  <c r="S111"/>
  <c r="Y111" s="1"/>
  <c r="S110"/>
  <c r="Y110" s="1"/>
  <c r="S109"/>
  <c r="Y109" s="1"/>
  <c r="S108"/>
  <c r="Y108" s="1"/>
  <c r="S107"/>
  <c r="Y107" s="1"/>
  <c r="S106"/>
  <c r="Y106" s="1"/>
  <c r="S105"/>
  <c r="Y105" s="1"/>
  <c r="S104"/>
  <c r="Y104" s="1"/>
  <c r="S103"/>
  <c r="Y103" s="1"/>
  <c r="S102"/>
  <c r="Y102" s="1"/>
  <c r="S101"/>
  <c r="Y101" s="1"/>
  <c r="S100"/>
  <c r="Y100" s="1"/>
  <c r="S99"/>
  <c r="Y99" s="1"/>
  <c r="S98"/>
  <c r="Y98" s="1"/>
  <c r="S97"/>
  <c r="Y97" s="1"/>
  <c r="S96"/>
  <c r="Y96" s="1"/>
  <c r="S95"/>
  <c r="Y95" s="1"/>
  <c r="S94"/>
  <c r="Y94" s="1"/>
  <c r="S93"/>
  <c r="Y93" s="1"/>
  <c r="S92"/>
  <c r="Y92" s="1"/>
  <c r="S91"/>
  <c r="Y91" s="1"/>
  <c r="S90"/>
  <c r="Y90" s="1"/>
  <c r="S89"/>
  <c r="Y89" s="1"/>
  <c r="S88"/>
  <c r="Y88" s="1"/>
  <c r="S87"/>
  <c r="Y87" s="1"/>
  <c r="S86"/>
  <c r="Y86" s="1"/>
  <c r="S85"/>
  <c r="Y85" s="1"/>
  <c r="S84"/>
  <c r="Y84" s="1"/>
  <c r="S83"/>
  <c r="Y83" s="1"/>
  <c r="S82"/>
  <c r="Y82" s="1"/>
  <c r="S81"/>
  <c r="Y81" s="1"/>
  <c r="S80"/>
  <c r="Y80" s="1"/>
  <c r="S79"/>
  <c r="Y79" s="1"/>
  <c r="S78"/>
  <c r="Y78" s="1"/>
  <c r="S77"/>
  <c r="Y77" s="1"/>
  <c r="S76"/>
  <c r="Y76" s="1"/>
  <c r="S75"/>
  <c r="Y75" s="1"/>
  <c r="S74"/>
  <c r="Y74" s="1"/>
  <c r="S73"/>
  <c r="Y73" s="1"/>
  <c r="S72"/>
  <c r="Y72" s="1"/>
  <c r="S71"/>
  <c r="Y71" s="1"/>
  <c r="S70"/>
  <c r="Y70" s="1"/>
  <c r="S69"/>
  <c r="Y69" s="1"/>
  <c r="S68"/>
  <c r="Y68" s="1"/>
  <c r="S67"/>
  <c r="Y67" s="1"/>
  <c r="S66"/>
  <c r="Y66" s="1"/>
  <c r="S65"/>
  <c r="Y65" s="1"/>
  <c r="S64"/>
  <c r="Y64" s="1"/>
  <c r="S63"/>
  <c r="Y63" s="1"/>
  <c r="S62"/>
  <c r="Y62" s="1"/>
  <c r="S61"/>
  <c r="Y61" s="1"/>
  <c r="S60"/>
  <c r="Y60" s="1"/>
  <c r="S59"/>
  <c r="Y59" s="1"/>
  <c r="S58"/>
  <c r="Y58" s="1"/>
  <c r="S57"/>
  <c r="Y57" s="1"/>
  <c r="S56"/>
  <c r="Y56" s="1"/>
  <c r="S55"/>
  <c r="Y55" s="1"/>
  <c r="S54"/>
  <c r="Y54" s="1"/>
  <c r="S53"/>
  <c r="Y53" s="1"/>
  <c r="S52"/>
  <c r="Y52" s="1"/>
  <c r="S51"/>
  <c r="Y51" s="1"/>
  <c r="S50"/>
  <c r="Y50" s="1"/>
  <c r="S49"/>
  <c r="Y49" s="1"/>
  <c r="S48"/>
  <c r="Y48" s="1"/>
  <c r="S47"/>
  <c r="Y47" s="1"/>
  <c r="S46"/>
  <c r="Y46" s="1"/>
  <c r="S45"/>
  <c r="Y45" s="1"/>
  <c r="S44"/>
  <c r="Y44" s="1"/>
  <c r="S43"/>
  <c r="Y43" s="1"/>
  <c r="S42"/>
  <c r="Y42" s="1"/>
  <c r="S41"/>
  <c r="Y41" s="1"/>
  <c r="S40"/>
  <c r="Y40" s="1"/>
  <c r="S39"/>
  <c r="Y39" s="1"/>
  <c r="S38"/>
  <c r="Y38" s="1"/>
  <c r="S37"/>
  <c r="Y37" s="1"/>
  <c r="S36"/>
  <c r="Y36" s="1"/>
  <c r="S35"/>
  <c r="Y35" s="1"/>
  <c r="S34"/>
  <c r="Y34" s="1"/>
  <c r="S33"/>
  <c r="Y33" s="1"/>
  <c r="S32"/>
  <c r="Y32" s="1"/>
  <c r="S31"/>
  <c r="Y31" s="1"/>
  <c r="S30"/>
  <c r="Y30" s="1"/>
  <c r="S29"/>
  <c r="Y29" s="1"/>
  <c r="S28"/>
  <c r="Y28" s="1"/>
  <c r="S27"/>
  <c r="Y27" s="1"/>
  <c r="T4"/>
  <c r="Z4" s="1"/>
  <c r="D3"/>
  <c r="H218"/>
  <c r="E218"/>
  <c r="C218"/>
  <c r="D218" s="1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N192" s="1"/>
  <c r="H191"/>
  <c r="N191" s="1"/>
  <c r="H190"/>
  <c r="N190" s="1"/>
  <c r="H189"/>
  <c r="N189" s="1"/>
  <c r="H188"/>
  <c r="N188" s="1"/>
  <c r="H187"/>
  <c r="N187" s="1"/>
  <c r="H186"/>
  <c r="N186" s="1"/>
  <c r="H185"/>
  <c r="H184"/>
  <c r="H183"/>
  <c r="H182"/>
  <c r="H181"/>
  <c r="H180"/>
  <c r="H179"/>
  <c r="H178"/>
  <c r="N178" s="1"/>
  <c r="H177"/>
  <c r="N177" s="1"/>
  <c r="H176"/>
  <c r="N176" s="1"/>
  <c r="H175"/>
  <c r="N175" s="1"/>
  <c r="H174"/>
  <c r="N174" s="1"/>
  <c r="H173"/>
  <c r="N173" s="1"/>
  <c r="H172"/>
  <c r="N172" s="1"/>
  <c r="H171"/>
  <c r="N171" s="1"/>
  <c r="H170"/>
  <c r="N170" s="1"/>
  <c r="H169"/>
  <c r="N169" s="1"/>
  <c r="H168"/>
  <c r="N168" s="1"/>
  <c r="H167"/>
  <c r="N167" s="1"/>
  <c r="H166"/>
  <c r="N166" s="1"/>
  <c r="H165"/>
  <c r="N165" s="1"/>
  <c r="H164"/>
  <c r="N164" s="1"/>
  <c r="H163"/>
  <c r="N163" s="1"/>
  <c r="H162"/>
  <c r="N162" s="1"/>
  <c r="H161"/>
  <c r="N161" s="1"/>
  <c r="H160"/>
  <c r="N160" s="1"/>
  <c r="H159"/>
  <c r="N159" s="1"/>
  <c r="H158"/>
  <c r="N158" s="1"/>
  <c r="H157"/>
  <c r="N157" s="1"/>
  <c r="H156"/>
  <c r="N156" s="1"/>
  <c r="H155"/>
  <c r="N155" s="1"/>
  <c r="H154"/>
  <c r="N154" s="1"/>
  <c r="H153"/>
  <c r="N153" s="1"/>
  <c r="H152"/>
  <c r="N152" s="1"/>
  <c r="H151"/>
  <c r="N151" s="1"/>
  <c r="H150"/>
  <c r="N150" s="1"/>
  <c r="H149"/>
  <c r="N149" s="1"/>
  <c r="H148"/>
  <c r="N148" s="1"/>
  <c r="H147"/>
  <c r="N147" s="1"/>
  <c r="H146"/>
  <c r="N146" s="1"/>
  <c r="H145"/>
  <c r="N145" s="1"/>
  <c r="H144"/>
  <c r="N144" s="1"/>
  <c r="H143"/>
  <c r="N143" s="1"/>
  <c r="H142"/>
  <c r="N142" s="1"/>
  <c r="H141"/>
  <c r="N141" s="1"/>
  <c r="H140"/>
  <c r="N140" s="1"/>
  <c r="H139"/>
  <c r="N139" s="1"/>
  <c r="H138"/>
  <c r="N138" s="1"/>
  <c r="H137"/>
  <c r="N137" s="1"/>
  <c r="H136"/>
  <c r="N136" s="1"/>
  <c r="H135"/>
  <c r="N135" s="1"/>
  <c r="H134"/>
  <c r="N134" s="1"/>
  <c r="H133"/>
  <c r="N133" s="1"/>
  <c r="H132"/>
  <c r="N132" s="1"/>
  <c r="H131"/>
  <c r="N131" s="1"/>
  <c r="H130"/>
  <c r="N130" s="1"/>
  <c r="H129"/>
  <c r="N129" s="1"/>
  <c r="H128"/>
  <c r="N128" s="1"/>
  <c r="H127"/>
  <c r="N127" s="1"/>
  <c r="H126"/>
  <c r="N126" s="1"/>
  <c r="H125"/>
  <c r="N125" s="1"/>
  <c r="H124"/>
  <c r="N124" s="1"/>
  <c r="H123"/>
  <c r="N123" s="1"/>
  <c r="H26"/>
  <c r="H25"/>
  <c r="H24"/>
  <c r="H23"/>
  <c r="N23" s="1"/>
  <c r="H22"/>
  <c r="N22" s="1"/>
  <c r="H21"/>
  <c r="N21" s="1"/>
  <c r="H20"/>
  <c r="N20" s="1"/>
  <c r="H19"/>
  <c r="N19" s="1"/>
  <c r="H18"/>
  <c r="N18" s="1"/>
  <c r="H17"/>
  <c r="N17" s="1"/>
  <c r="H16"/>
  <c r="N16" s="1"/>
  <c r="H15"/>
  <c r="N15" s="1"/>
  <c r="H14"/>
  <c r="H13"/>
  <c r="H12"/>
  <c r="H11"/>
  <c r="H10"/>
  <c r="H9"/>
  <c r="H8"/>
  <c r="H7"/>
  <c r="H6"/>
  <c r="H5"/>
  <c r="H4"/>
  <c r="H3"/>
  <c r="N3" s="1"/>
  <c r="E178"/>
  <c r="E177"/>
  <c r="E176"/>
  <c r="E175"/>
  <c r="E174"/>
  <c r="E173"/>
  <c r="E172"/>
  <c r="E171"/>
  <c r="E26"/>
  <c r="C26"/>
  <c r="D26" s="1"/>
  <c r="E25"/>
  <c r="C25"/>
  <c r="D25" s="1"/>
  <c r="E24"/>
  <c r="C24"/>
  <c r="D24" s="1"/>
  <c r="E23"/>
  <c r="C23"/>
  <c r="D23" s="1"/>
  <c r="E22"/>
  <c r="C22"/>
  <c r="D22" s="1"/>
  <c r="C172"/>
  <c r="D172" s="1"/>
  <c r="C171"/>
  <c r="D171" s="1"/>
  <c r="B13" i="5"/>
  <c r="B12"/>
  <c r="B11"/>
  <c r="B10"/>
  <c r="B9"/>
  <c r="B8"/>
  <c r="B7"/>
  <c r="B6"/>
  <c r="B5"/>
  <c r="B4"/>
  <c r="B3"/>
  <c r="B2"/>
  <c r="C21" i="4"/>
  <c r="D21" s="1"/>
  <c r="E20"/>
  <c r="C20"/>
  <c r="D20" s="1"/>
  <c r="E19"/>
  <c r="C19"/>
  <c r="D19" s="1"/>
  <c r="E18"/>
  <c r="C18"/>
  <c r="D18" s="1"/>
  <c r="E17"/>
  <c r="C17"/>
  <c r="D17" s="1"/>
  <c r="E16"/>
  <c r="C16"/>
  <c r="D16" s="1"/>
  <c r="C15"/>
  <c r="D15" s="1"/>
  <c r="E15"/>
  <c r="E170"/>
  <c r="C170"/>
  <c r="D170" s="1"/>
  <c r="E169"/>
  <c r="C169"/>
  <c r="D169" s="1"/>
  <c r="E168"/>
  <c r="C168"/>
  <c r="D168" s="1"/>
  <c r="E167"/>
  <c r="C167"/>
  <c r="D167" s="1"/>
  <c r="E166"/>
  <c r="C166"/>
  <c r="D166" s="1"/>
  <c r="E165"/>
  <c r="C165"/>
  <c r="D165" s="1"/>
  <c r="E164"/>
  <c r="C164"/>
  <c r="D164" s="1"/>
  <c r="E163"/>
  <c r="C163"/>
  <c r="D163" s="1"/>
  <c r="E162"/>
  <c r="C162"/>
  <c r="D162" s="1"/>
  <c r="E161"/>
  <c r="C161"/>
  <c r="D161" s="1"/>
  <c r="E160"/>
  <c r="C160"/>
  <c r="D160" s="1"/>
  <c r="E159"/>
  <c r="C159"/>
  <c r="D159" s="1"/>
  <c r="E158"/>
  <c r="C158"/>
  <c r="D158" s="1"/>
  <c r="E157"/>
  <c r="C157"/>
  <c r="D157" s="1"/>
  <c r="E156"/>
  <c r="C156"/>
  <c r="D156" s="1"/>
  <c r="E155"/>
  <c r="C155"/>
  <c r="D155" s="1"/>
  <c r="E154"/>
  <c r="C154"/>
  <c r="D154" s="1"/>
  <c r="E153"/>
  <c r="C153"/>
  <c r="D153" s="1"/>
  <c r="E152"/>
  <c r="C152"/>
  <c r="D152" s="1"/>
  <c r="E151"/>
  <c r="C151"/>
  <c r="D151" s="1"/>
  <c r="E150"/>
  <c r="C150"/>
  <c r="D150" s="1"/>
  <c r="E149"/>
  <c r="C149"/>
  <c r="D149" s="1"/>
  <c r="E148"/>
  <c r="C148"/>
  <c r="D148" s="1"/>
  <c r="E147"/>
  <c r="C147"/>
  <c r="D147" s="1"/>
  <c r="E146"/>
  <c r="C146"/>
  <c r="D146" s="1"/>
  <c r="E145"/>
  <c r="C145"/>
  <c r="D145" s="1"/>
  <c r="E144"/>
  <c r="C144"/>
  <c r="D144" s="1"/>
  <c r="E143"/>
  <c r="C143"/>
  <c r="D143" s="1"/>
  <c r="E142"/>
  <c r="C142"/>
  <c r="D142" s="1"/>
  <c r="E141"/>
  <c r="C141"/>
  <c r="D141" s="1"/>
  <c r="E140"/>
  <c r="C140"/>
  <c r="D140" s="1"/>
  <c r="E139"/>
  <c r="C139"/>
  <c r="D139" s="1"/>
  <c r="E138"/>
  <c r="C138"/>
  <c r="D138" s="1"/>
  <c r="E137"/>
  <c r="C137"/>
  <c r="D137" s="1"/>
  <c r="E136"/>
  <c r="C136"/>
  <c r="D136" s="1"/>
  <c r="E135"/>
  <c r="C135"/>
  <c r="D135" s="1"/>
  <c r="E134"/>
  <c r="C134"/>
  <c r="D134" s="1"/>
  <c r="E133"/>
  <c r="C133"/>
  <c r="D133" s="1"/>
  <c r="E132"/>
  <c r="C132"/>
  <c r="D132" s="1"/>
  <c r="E131"/>
  <c r="C131"/>
  <c r="D131" s="1"/>
  <c r="E130"/>
  <c r="C130"/>
  <c r="D130" s="1"/>
  <c r="E129"/>
  <c r="C129"/>
  <c r="D129" s="1"/>
  <c r="E128"/>
  <c r="C128"/>
  <c r="D128" s="1"/>
  <c r="E127"/>
  <c r="C127"/>
  <c r="D127" s="1"/>
  <c r="E126"/>
  <c r="C126"/>
  <c r="D126" s="1"/>
  <c r="E125"/>
  <c r="C125"/>
  <c r="D125" s="1"/>
  <c r="E124"/>
  <c r="C124"/>
  <c r="D124" s="1"/>
  <c r="E123"/>
  <c r="C123"/>
  <c r="D123" s="1"/>
  <c r="J122"/>
  <c r="H122" s="1"/>
  <c r="N122" s="1"/>
  <c r="J121"/>
  <c r="H121" s="1"/>
  <c r="N121" s="1"/>
  <c r="J120"/>
  <c r="H120" s="1"/>
  <c r="N120" s="1"/>
  <c r="J119"/>
  <c r="H119" s="1"/>
  <c r="N119" s="1"/>
  <c r="J118"/>
  <c r="H118" s="1"/>
  <c r="N118" s="1"/>
  <c r="J117"/>
  <c r="H117" s="1"/>
  <c r="N117" s="1"/>
  <c r="J116"/>
  <c r="H116" s="1"/>
  <c r="N116" s="1"/>
  <c r="J115"/>
  <c r="H115" s="1"/>
  <c r="N115" s="1"/>
  <c r="J114"/>
  <c r="H114" s="1"/>
  <c r="N114" s="1"/>
  <c r="J113"/>
  <c r="H113" s="1"/>
  <c r="N113" s="1"/>
  <c r="J112"/>
  <c r="H112" s="1"/>
  <c r="N112" s="1"/>
  <c r="J111"/>
  <c r="H111" s="1"/>
  <c r="N111" s="1"/>
  <c r="J110"/>
  <c r="H110" s="1"/>
  <c r="N110" s="1"/>
  <c r="J109"/>
  <c r="H109" s="1"/>
  <c r="N109" s="1"/>
  <c r="J108"/>
  <c r="H108" s="1"/>
  <c r="N108" s="1"/>
  <c r="J107"/>
  <c r="H107" s="1"/>
  <c r="N107" s="1"/>
  <c r="J106"/>
  <c r="H106" s="1"/>
  <c r="N106" s="1"/>
  <c r="J105"/>
  <c r="H105" s="1"/>
  <c r="N105" s="1"/>
  <c r="J104"/>
  <c r="H104" s="1"/>
  <c r="N104" s="1"/>
  <c r="J103"/>
  <c r="H103" s="1"/>
  <c r="N103" s="1"/>
  <c r="J102"/>
  <c r="H102" s="1"/>
  <c r="N102" s="1"/>
  <c r="J101"/>
  <c r="H101" s="1"/>
  <c r="N101" s="1"/>
  <c r="J100"/>
  <c r="H100" s="1"/>
  <c r="N100" s="1"/>
  <c r="J99"/>
  <c r="H99" s="1"/>
  <c r="N99" s="1"/>
  <c r="J98"/>
  <c r="H98" s="1"/>
  <c r="N98" s="1"/>
  <c r="J97"/>
  <c r="H97" s="1"/>
  <c r="N97" s="1"/>
  <c r="J96"/>
  <c r="H96" s="1"/>
  <c r="N96" s="1"/>
  <c r="J95"/>
  <c r="H95" s="1"/>
  <c r="N95" s="1"/>
  <c r="J94"/>
  <c r="H94" s="1"/>
  <c r="N94" s="1"/>
  <c r="J93"/>
  <c r="H93" s="1"/>
  <c r="N93" s="1"/>
  <c r="J92"/>
  <c r="H92" s="1"/>
  <c r="N92" s="1"/>
  <c r="J91"/>
  <c r="H91" s="1"/>
  <c r="N91" s="1"/>
  <c r="J90"/>
  <c r="H90" s="1"/>
  <c r="N90" s="1"/>
  <c r="J89"/>
  <c r="H89" s="1"/>
  <c r="N89" s="1"/>
  <c r="J88"/>
  <c r="H88" s="1"/>
  <c r="N88" s="1"/>
  <c r="J87"/>
  <c r="H87" s="1"/>
  <c r="N87" s="1"/>
  <c r="J86"/>
  <c r="H86" s="1"/>
  <c r="N86" s="1"/>
  <c r="J85"/>
  <c r="H85" s="1"/>
  <c r="N85" s="1"/>
  <c r="J84"/>
  <c r="H84" s="1"/>
  <c r="N84" s="1"/>
  <c r="J83"/>
  <c r="H83" s="1"/>
  <c r="N83" s="1"/>
  <c r="J82"/>
  <c r="H82" s="1"/>
  <c r="N82" s="1"/>
  <c r="J81"/>
  <c r="H81" s="1"/>
  <c r="N81" s="1"/>
  <c r="J80"/>
  <c r="H80" s="1"/>
  <c r="N80" s="1"/>
  <c r="J79"/>
  <c r="H79" s="1"/>
  <c r="N79" s="1"/>
  <c r="J78"/>
  <c r="H78" s="1"/>
  <c r="N78" s="1"/>
  <c r="J77"/>
  <c r="H77" s="1"/>
  <c r="N77" s="1"/>
  <c r="J76"/>
  <c r="H76" s="1"/>
  <c r="N76" s="1"/>
  <c r="J75"/>
  <c r="H75" s="1"/>
  <c r="N75" s="1"/>
  <c r="J74"/>
  <c r="H74" s="1"/>
  <c r="N74" s="1"/>
  <c r="J73"/>
  <c r="H73" s="1"/>
  <c r="N73" s="1"/>
  <c r="J72"/>
  <c r="H72" s="1"/>
  <c r="N72" s="1"/>
  <c r="J71"/>
  <c r="H71" s="1"/>
  <c r="N71" s="1"/>
  <c r="J70"/>
  <c r="H70" s="1"/>
  <c r="N70" s="1"/>
  <c r="J69"/>
  <c r="H69" s="1"/>
  <c r="N69" s="1"/>
  <c r="J68"/>
  <c r="H68" s="1"/>
  <c r="N68" s="1"/>
  <c r="J67"/>
  <c r="H67" s="1"/>
  <c r="N67" s="1"/>
  <c r="J66"/>
  <c r="H66" s="1"/>
  <c r="N66" s="1"/>
  <c r="J65"/>
  <c r="H65" s="1"/>
  <c r="N65" s="1"/>
  <c r="J64"/>
  <c r="H64" s="1"/>
  <c r="N64" s="1"/>
  <c r="J63"/>
  <c r="H63" s="1"/>
  <c r="N63" s="1"/>
  <c r="J62"/>
  <c r="H62" s="1"/>
  <c r="N62" s="1"/>
  <c r="J61"/>
  <c r="H61" s="1"/>
  <c r="N61" s="1"/>
  <c r="J60"/>
  <c r="H60" s="1"/>
  <c r="N60" s="1"/>
  <c r="J59"/>
  <c r="H59" s="1"/>
  <c r="N59" s="1"/>
  <c r="J58"/>
  <c r="H58" s="1"/>
  <c r="N58" s="1"/>
  <c r="J57"/>
  <c r="H57" s="1"/>
  <c r="N57" s="1"/>
  <c r="J56"/>
  <c r="H56" s="1"/>
  <c r="N56" s="1"/>
  <c r="J55"/>
  <c r="H55" s="1"/>
  <c r="N55" s="1"/>
  <c r="J54"/>
  <c r="H54" s="1"/>
  <c r="N54" s="1"/>
  <c r="J53"/>
  <c r="H53" s="1"/>
  <c r="N53" s="1"/>
  <c r="J52"/>
  <c r="H52" s="1"/>
  <c r="N52" s="1"/>
  <c r="J51"/>
  <c r="H51" s="1"/>
  <c r="N51" s="1"/>
  <c r="J50"/>
  <c r="H50" s="1"/>
  <c r="N50" s="1"/>
  <c r="J49"/>
  <c r="H49" s="1"/>
  <c r="N49" s="1"/>
  <c r="J48"/>
  <c r="H48" s="1"/>
  <c r="N48" s="1"/>
  <c r="J47"/>
  <c r="H47" s="1"/>
  <c r="N47" s="1"/>
  <c r="J46"/>
  <c r="H46" s="1"/>
  <c r="N46" s="1"/>
  <c r="J45"/>
  <c r="H45" s="1"/>
  <c r="N45" s="1"/>
  <c r="J44"/>
  <c r="H44" s="1"/>
  <c r="N44" s="1"/>
  <c r="J43"/>
  <c r="H43" s="1"/>
  <c r="N43" s="1"/>
  <c r="J42"/>
  <c r="H42" s="1"/>
  <c r="N42" s="1"/>
  <c r="J41"/>
  <c r="H41" s="1"/>
  <c r="N41" s="1"/>
  <c r="J40"/>
  <c r="H40" s="1"/>
  <c r="N40" s="1"/>
  <c r="J39"/>
  <c r="H39" s="1"/>
  <c r="N39" s="1"/>
  <c r="J38"/>
  <c r="H38" s="1"/>
  <c r="N38" s="1"/>
  <c r="J37"/>
  <c r="H37" s="1"/>
  <c r="N37" s="1"/>
  <c r="J36"/>
  <c r="H36" s="1"/>
  <c r="N36" s="1"/>
  <c r="J35"/>
  <c r="H35" s="1"/>
  <c r="N35" s="1"/>
  <c r="J34"/>
  <c r="H34" s="1"/>
  <c r="N34" s="1"/>
  <c r="J33"/>
  <c r="H33" s="1"/>
  <c r="N33" s="1"/>
  <c r="J32"/>
  <c r="H32" s="1"/>
  <c r="N32" s="1"/>
  <c r="J31"/>
  <c r="H31" s="1"/>
  <c r="N31" s="1"/>
  <c r="J30"/>
  <c r="H30" s="1"/>
  <c r="N30" s="1"/>
  <c r="J29"/>
  <c r="H29" s="1"/>
  <c r="N29" s="1"/>
  <c r="J28"/>
  <c r="H28" s="1"/>
  <c r="N28" s="1"/>
  <c r="J27"/>
  <c r="H27" s="1"/>
  <c r="N27" s="1"/>
  <c r="E3"/>
  <c r="E27"/>
  <c r="E28"/>
  <c r="C27"/>
  <c r="D27" s="1"/>
  <c r="D17" i="3"/>
  <c r="D16"/>
  <c r="D15"/>
  <c r="D14"/>
  <c r="D13"/>
  <c r="D12"/>
  <c r="D11"/>
  <c r="D10"/>
  <c r="D9"/>
  <c r="D8"/>
  <c r="D7"/>
  <c r="D6"/>
  <c r="D5"/>
  <c r="D4"/>
  <c r="D3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T5" i="4" l="1"/>
  <c r="Z5" s="1"/>
  <c r="Y4"/>
  <c r="N218"/>
  <c r="C173"/>
  <c r="D173" s="1"/>
  <c r="C28"/>
  <c r="D28" s="1"/>
  <c r="C29"/>
  <c r="D29" s="1"/>
  <c r="T6" l="1"/>
  <c r="Z6" s="1"/>
  <c r="Y5"/>
  <c r="Y123"/>
  <c r="C174"/>
  <c r="D174" s="1"/>
  <c r="E29"/>
  <c r="T7" l="1"/>
  <c r="Z7" s="1"/>
  <c r="Y6"/>
  <c r="Y124"/>
  <c r="C175"/>
  <c r="D175" s="1"/>
  <c r="E30"/>
  <c r="C30"/>
  <c r="D30" s="1"/>
  <c r="Y7" l="1"/>
  <c r="T8"/>
  <c r="Z8" s="1"/>
  <c r="Y125"/>
  <c r="C176"/>
  <c r="D176" s="1"/>
  <c r="E31"/>
  <c r="C31"/>
  <c r="D31" s="1"/>
  <c r="T9" l="1"/>
  <c r="Z9" s="1"/>
  <c r="Y8"/>
  <c r="Y126"/>
  <c r="C177"/>
  <c r="D177" s="1"/>
  <c r="E32"/>
  <c r="C32"/>
  <c r="D32" s="1"/>
  <c r="Y9" l="1"/>
  <c r="T10"/>
  <c r="Z10" s="1"/>
  <c r="Y127"/>
  <c r="C178"/>
  <c r="D178" s="1"/>
  <c r="E33"/>
  <c r="C33"/>
  <c r="D33" s="1"/>
  <c r="T11" l="1"/>
  <c r="Z11" s="1"/>
  <c r="Y10"/>
  <c r="Y128"/>
  <c r="E179"/>
  <c r="C179"/>
  <c r="D179" s="1"/>
  <c r="E34"/>
  <c r="C34"/>
  <c r="Y11" l="1"/>
  <c r="T12"/>
  <c r="Z12" s="1"/>
  <c r="Y129"/>
  <c r="C4"/>
  <c r="D4" s="1"/>
  <c r="D34"/>
  <c r="C180"/>
  <c r="D180" s="1"/>
  <c r="E180"/>
  <c r="E4"/>
  <c r="Y12" l="1"/>
  <c r="T13"/>
  <c r="Z13" s="1"/>
  <c r="Y130"/>
  <c r="E181"/>
  <c r="C181"/>
  <c r="D181" s="1"/>
  <c r="E35"/>
  <c r="C35"/>
  <c r="D35" s="1"/>
  <c r="Y13" l="1"/>
  <c r="T14"/>
  <c r="Z14" s="1"/>
  <c r="Y131"/>
  <c r="C182"/>
  <c r="D182" s="1"/>
  <c r="E182"/>
  <c r="E36"/>
  <c r="C36"/>
  <c r="D36" s="1"/>
  <c r="Y14" l="1"/>
  <c r="T15"/>
  <c r="Z15" s="1"/>
  <c r="Y16"/>
  <c r="Y132"/>
  <c r="E183"/>
  <c r="C183"/>
  <c r="D183" s="1"/>
  <c r="E37"/>
  <c r="C37"/>
  <c r="D37" s="1"/>
  <c r="Y15" l="1"/>
  <c r="T16"/>
  <c r="T17" s="1"/>
  <c r="Y17"/>
  <c r="C184"/>
  <c r="D184" s="1"/>
  <c r="E184"/>
  <c r="E38"/>
  <c r="C38"/>
  <c r="D38" s="1"/>
  <c r="T18" l="1"/>
  <c r="Z17"/>
  <c r="T19"/>
  <c r="Y18"/>
  <c r="E185"/>
  <c r="C185"/>
  <c r="D185" s="1"/>
  <c r="E39"/>
  <c r="C39"/>
  <c r="D39" s="1"/>
  <c r="T20" l="1"/>
  <c r="Y19"/>
  <c r="C186"/>
  <c r="D186" s="1"/>
  <c r="E186"/>
  <c r="E40"/>
  <c r="C40"/>
  <c r="D40" s="1"/>
  <c r="T21" l="1"/>
  <c r="Y20"/>
  <c r="E187"/>
  <c r="C187"/>
  <c r="D187" s="1"/>
  <c r="E41"/>
  <c r="C41"/>
  <c r="D41" s="1"/>
  <c r="T22" l="1"/>
  <c r="Y21"/>
  <c r="C188"/>
  <c r="D188" s="1"/>
  <c r="E188"/>
  <c r="E42"/>
  <c r="C42"/>
  <c r="T23" l="1"/>
  <c r="Y22"/>
  <c r="C5"/>
  <c r="D5" s="1"/>
  <c r="D42"/>
  <c r="E189"/>
  <c r="C189"/>
  <c r="D189" s="1"/>
  <c r="E5"/>
  <c r="T24" l="1"/>
  <c r="Y23"/>
  <c r="Y139"/>
  <c r="C190"/>
  <c r="D190" s="1"/>
  <c r="E190"/>
  <c r="E43"/>
  <c r="C43"/>
  <c r="D43" s="1"/>
  <c r="T25" l="1"/>
  <c r="Y24"/>
  <c r="Y140"/>
  <c r="E191"/>
  <c r="C191"/>
  <c r="D191" s="1"/>
  <c r="E44"/>
  <c r="C44"/>
  <c r="D44" s="1"/>
  <c r="T26" l="1"/>
  <c r="Z26" s="1"/>
  <c r="Y25"/>
  <c r="Y141"/>
  <c r="C192"/>
  <c r="D192" s="1"/>
  <c r="E192"/>
  <c r="E45"/>
  <c r="C45"/>
  <c r="D45" s="1"/>
  <c r="Y26" l="1"/>
  <c r="T27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Y142"/>
  <c r="E193"/>
  <c r="C193"/>
  <c r="D193" s="1"/>
  <c r="E46"/>
  <c r="C46"/>
  <c r="D46" s="1"/>
  <c r="T134" l="1"/>
  <c r="Y133"/>
  <c r="Y143"/>
  <c r="C194"/>
  <c r="D194" s="1"/>
  <c r="E194"/>
  <c r="E47"/>
  <c r="C47"/>
  <c r="D47" s="1"/>
  <c r="T135" l="1"/>
  <c r="Y134"/>
  <c r="E195"/>
  <c r="C195"/>
  <c r="D195" s="1"/>
  <c r="E48"/>
  <c r="C48"/>
  <c r="D48" s="1"/>
  <c r="T136" l="1"/>
  <c r="Y135"/>
  <c r="C196"/>
  <c r="D196" s="1"/>
  <c r="E196"/>
  <c r="E49"/>
  <c r="C49"/>
  <c r="D49" s="1"/>
  <c r="T137" l="1"/>
  <c r="Y136"/>
  <c r="E197"/>
  <c r="C197"/>
  <c r="D197" s="1"/>
  <c r="E50"/>
  <c r="C50"/>
  <c r="T138" l="1"/>
  <c r="Y137"/>
  <c r="C6"/>
  <c r="D6" s="1"/>
  <c r="D50"/>
  <c r="C198"/>
  <c r="D198" s="1"/>
  <c r="E198"/>
  <c r="E6"/>
  <c r="T139" l="1"/>
  <c r="T140" s="1"/>
  <c r="T141" s="1"/>
  <c r="T142" s="1"/>
  <c r="T143" s="1"/>
  <c r="T144" s="1"/>
  <c r="Y138"/>
  <c r="E199"/>
  <c r="C199"/>
  <c r="D199" s="1"/>
  <c r="E51"/>
  <c r="C51"/>
  <c r="D51" s="1"/>
  <c r="T145" l="1"/>
  <c r="Z145" s="1"/>
  <c r="Y144"/>
  <c r="C200"/>
  <c r="D200" s="1"/>
  <c r="E200"/>
  <c r="E52"/>
  <c r="C52"/>
  <c r="D52" s="1"/>
  <c r="T146" l="1"/>
  <c r="Z146" s="1"/>
  <c r="Y145"/>
  <c r="E201"/>
  <c r="C201"/>
  <c r="D201" s="1"/>
  <c r="E53"/>
  <c r="C53"/>
  <c r="D53" s="1"/>
  <c r="T147" l="1"/>
  <c r="Y146"/>
  <c r="Y151"/>
  <c r="C202"/>
  <c r="D202" s="1"/>
  <c r="E202"/>
  <c r="E54"/>
  <c r="C54"/>
  <c r="D54" s="1"/>
  <c r="T148" l="1"/>
  <c r="Y147"/>
  <c r="Y152"/>
  <c r="E203"/>
  <c r="C203"/>
  <c r="D203" s="1"/>
  <c r="E55"/>
  <c r="C55"/>
  <c r="D55" s="1"/>
  <c r="Y148" l="1"/>
  <c r="T149"/>
  <c r="Y153"/>
  <c r="C204"/>
  <c r="D204" s="1"/>
  <c r="E204"/>
  <c r="E56"/>
  <c r="C56"/>
  <c r="D56" s="1"/>
  <c r="T150" l="1"/>
  <c r="Y149"/>
  <c r="Y154"/>
  <c r="E205"/>
  <c r="C205"/>
  <c r="D205" s="1"/>
  <c r="E57"/>
  <c r="C57"/>
  <c r="D57" s="1"/>
  <c r="T151" l="1"/>
  <c r="T152" s="1"/>
  <c r="T153" s="1"/>
  <c r="T154" s="1"/>
  <c r="T155" s="1"/>
  <c r="T156" s="1"/>
  <c r="Y150"/>
  <c r="Y155"/>
  <c r="C206"/>
  <c r="D206" s="1"/>
  <c r="E206"/>
  <c r="E58"/>
  <c r="C58"/>
  <c r="T157" l="1"/>
  <c r="Y156"/>
  <c r="C7"/>
  <c r="D7" s="1"/>
  <c r="D58"/>
  <c r="E207"/>
  <c r="C207"/>
  <c r="D207" s="1"/>
  <c r="E7"/>
  <c r="T158" l="1"/>
  <c r="Y157"/>
  <c r="C208"/>
  <c r="D208" s="1"/>
  <c r="E208"/>
  <c r="E59"/>
  <c r="C59"/>
  <c r="D59" s="1"/>
  <c r="T159" l="1"/>
  <c r="Y158"/>
  <c r="E209"/>
  <c r="C209"/>
  <c r="D209" s="1"/>
  <c r="E60"/>
  <c r="C60"/>
  <c r="D60" s="1"/>
  <c r="T160" l="1"/>
  <c r="Y159"/>
  <c r="C210"/>
  <c r="D210" s="1"/>
  <c r="E210"/>
  <c r="E61"/>
  <c r="C61"/>
  <c r="D61" s="1"/>
  <c r="T161" l="1"/>
  <c r="Y160"/>
  <c r="E211"/>
  <c r="C211"/>
  <c r="D211" s="1"/>
  <c r="E62"/>
  <c r="C62"/>
  <c r="D62" s="1"/>
  <c r="T162" l="1"/>
  <c r="Y161"/>
  <c r="C212"/>
  <c r="D212" s="1"/>
  <c r="E212"/>
  <c r="E63"/>
  <c r="C63"/>
  <c r="D63" s="1"/>
  <c r="T163" l="1"/>
  <c r="Y162"/>
  <c r="E213"/>
  <c r="C213"/>
  <c r="D213" s="1"/>
  <c r="E64"/>
  <c r="C64"/>
  <c r="D64" s="1"/>
  <c r="T164" l="1"/>
  <c r="Y163"/>
  <c r="C214"/>
  <c r="D214" s="1"/>
  <c r="E214"/>
  <c r="E65"/>
  <c r="C65"/>
  <c r="D65" s="1"/>
  <c r="T165" l="1"/>
  <c r="Y164"/>
  <c r="E215"/>
  <c r="C215"/>
  <c r="D215" s="1"/>
  <c r="E66"/>
  <c r="C66"/>
  <c r="T166" l="1"/>
  <c r="Y165"/>
  <c r="C8"/>
  <c r="D8" s="1"/>
  <c r="D66"/>
  <c r="E217"/>
  <c r="C217"/>
  <c r="D217" s="1"/>
  <c r="C216"/>
  <c r="D216" s="1"/>
  <c r="E216"/>
  <c r="E8"/>
  <c r="T167" l="1"/>
  <c r="Y166"/>
  <c r="E67"/>
  <c r="C67"/>
  <c r="D67" s="1"/>
  <c r="T168" l="1"/>
  <c r="Y167"/>
  <c r="E68"/>
  <c r="C68"/>
  <c r="D68" s="1"/>
  <c r="T169" l="1"/>
  <c r="Y168"/>
  <c r="E69"/>
  <c r="C69"/>
  <c r="D69" s="1"/>
  <c r="T170" l="1"/>
  <c r="Y169"/>
  <c r="E70"/>
  <c r="C70"/>
  <c r="D70" s="1"/>
  <c r="T171" l="1"/>
  <c r="Y170"/>
  <c r="E71"/>
  <c r="C71"/>
  <c r="D71" s="1"/>
  <c r="T172" l="1"/>
  <c r="Y171"/>
  <c r="E72"/>
  <c r="C72"/>
  <c r="D72" s="1"/>
  <c r="T173" l="1"/>
  <c r="Y172"/>
  <c r="E73"/>
  <c r="C73"/>
  <c r="D73" s="1"/>
  <c r="T174" l="1"/>
  <c r="Y173"/>
  <c r="E74"/>
  <c r="C74"/>
  <c r="T175" l="1"/>
  <c r="Y174"/>
  <c r="C9"/>
  <c r="D9" s="1"/>
  <c r="D74"/>
  <c r="E9"/>
  <c r="T176" l="1"/>
  <c r="Y175"/>
  <c r="E75"/>
  <c r="C75"/>
  <c r="D75" s="1"/>
  <c r="T177" l="1"/>
  <c r="Y176"/>
  <c r="E76"/>
  <c r="C76"/>
  <c r="D76" s="1"/>
  <c r="T178" l="1"/>
  <c r="Y177"/>
  <c r="E77"/>
  <c r="C77"/>
  <c r="D77" s="1"/>
  <c r="T179" l="1"/>
  <c r="Y178"/>
  <c r="E78"/>
  <c r="C78"/>
  <c r="D78" s="1"/>
  <c r="T180" l="1"/>
  <c r="Y179"/>
  <c r="E79"/>
  <c r="C79"/>
  <c r="D79" s="1"/>
  <c r="T181" l="1"/>
  <c r="Y180"/>
  <c r="E80"/>
  <c r="C80"/>
  <c r="D80" s="1"/>
  <c r="T182" l="1"/>
  <c r="Y181"/>
  <c r="E81"/>
  <c r="C81"/>
  <c r="D81" s="1"/>
  <c r="T183" l="1"/>
  <c r="Y182"/>
  <c r="E82"/>
  <c r="C82"/>
  <c r="T184" l="1"/>
  <c r="Y183"/>
  <c r="C10"/>
  <c r="D10" s="1"/>
  <c r="D82"/>
  <c r="E10"/>
  <c r="T185" l="1"/>
  <c r="Y184"/>
  <c r="E83"/>
  <c r="C83"/>
  <c r="D83" s="1"/>
  <c r="T186" l="1"/>
  <c r="Y185"/>
  <c r="E84"/>
  <c r="C84"/>
  <c r="D84" s="1"/>
  <c r="T187" l="1"/>
  <c r="Y186"/>
  <c r="E85"/>
  <c r="C85"/>
  <c r="D85" s="1"/>
  <c r="T188" l="1"/>
  <c r="Y187"/>
  <c r="E86"/>
  <c r="C86"/>
  <c r="D86" s="1"/>
  <c r="T189" l="1"/>
  <c r="Y188"/>
  <c r="E87"/>
  <c r="C87"/>
  <c r="D87" s="1"/>
  <c r="T190" l="1"/>
  <c r="Y189"/>
  <c r="E88"/>
  <c r="C88"/>
  <c r="D88" s="1"/>
  <c r="T191" l="1"/>
  <c r="Y190"/>
  <c r="E89"/>
  <c r="C89"/>
  <c r="D89" s="1"/>
  <c r="T192" l="1"/>
  <c r="Y191"/>
  <c r="E90"/>
  <c r="C90"/>
  <c r="T193" l="1"/>
  <c r="Y192"/>
  <c r="C11"/>
  <c r="D11" s="1"/>
  <c r="D90"/>
  <c r="E11"/>
  <c r="T194" l="1"/>
  <c r="Y193"/>
  <c r="E91"/>
  <c r="C91"/>
  <c r="D91" s="1"/>
  <c r="T195" l="1"/>
  <c r="Y194"/>
  <c r="E92"/>
  <c r="C92"/>
  <c r="D92" s="1"/>
  <c r="T196" l="1"/>
  <c r="Y195"/>
  <c r="E93"/>
  <c r="C93"/>
  <c r="D93" s="1"/>
  <c r="T197" l="1"/>
  <c r="Y196"/>
  <c r="E94"/>
  <c r="C94"/>
  <c r="D94" s="1"/>
  <c r="T198" l="1"/>
  <c r="Y197"/>
  <c r="E95"/>
  <c r="C95"/>
  <c r="D95" s="1"/>
  <c r="T199" l="1"/>
  <c r="Y198"/>
  <c r="E96"/>
  <c r="C96"/>
  <c r="D96" s="1"/>
  <c r="T200" l="1"/>
  <c r="Y199"/>
  <c r="E97"/>
  <c r="C97"/>
  <c r="D97" s="1"/>
  <c r="T201" l="1"/>
  <c r="Y200"/>
  <c r="E98"/>
  <c r="C98"/>
  <c r="T202" l="1"/>
  <c r="Y201"/>
  <c r="C12"/>
  <c r="D12" s="1"/>
  <c r="D98"/>
  <c r="E12"/>
  <c r="T203" l="1"/>
  <c r="Y202"/>
  <c r="E99"/>
  <c r="C99"/>
  <c r="D99" s="1"/>
  <c r="T204" l="1"/>
  <c r="Y203"/>
  <c r="E100"/>
  <c r="C100"/>
  <c r="D100" s="1"/>
  <c r="T205" l="1"/>
  <c r="Z205" s="1"/>
  <c r="Y204"/>
  <c r="E101"/>
  <c r="C101"/>
  <c r="D101" s="1"/>
  <c r="T206" l="1"/>
  <c r="Z206" s="1"/>
  <c r="Y205"/>
  <c r="E102"/>
  <c r="C102"/>
  <c r="D102" s="1"/>
  <c r="T207" l="1"/>
  <c r="Z207" s="1"/>
  <c r="Y206"/>
  <c r="E103"/>
  <c r="C103"/>
  <c r="D103" s="1"/>
  <c r="T208" l="1"/>
  <c r="Z208" s="1"/>
  <c r="Y207"/>
  <c r="E104"/>
  <c r="C104"/>
  <c r="D104" s="1"/>
  <c r="T209" l="1"/>
  <c r="Z209" s="1"/>
  <c r="Y208"/>
  <c r="E105"/>
  <c r="C105"/>
  <c r="D105" s="1"/>
  <c r="T210" l="1"/>
  <c r="Z210" s="1"/>
  <c r="Y209"/>
  <c r="E106"/>
  <c r="C106"/>
  <c r="T211" l="1"/>
  <c r="Z211" s="1"/>
  <c r="Y210"/>
  <c r="C13"/>
  <c r="D13" s="1"/>
  <c r="D106"/>
  <c r="E13"/>
  <c r="T212" l="1"/>
  <c r="Z212" s="1"/>
  <c r="Y211"/>
  <c r="E107"/>
  <c r="C107"/>
  <c r="D107" s="1"/>
  <c r="T213" l="1"/>
  <c r="Z213" s="1"/>
  <c r="Y212"/>
  <c r="E108"/>
  <c r="C108"/>
  <c r="D108" s="1"/>
  <c r="T214" l="1"/>
  <c r="Z214" s="1"/>
  <c r="Y213"/>
  <c r="E109"/>
  <c r="C109"/>
  <c r="D109" s="1"/>
  <c r="T215" l="1"/>
  <c r="Z215" s="1"/>
  <c r="Y214"/>
  <c r="E110"/>
  <c r="C110"/>
  <c r="D110" s="1"/>
  <c r="T216" l="1"/>
  <c r="Z216" s="1"/>
  <c r="Y215"/>
  <c r="E111"/>
  <c r="C111"/>
  <c r="D111" s="1"/>
  <c r="T217" l="1"/>
  <c r="Z217" s="1"/>
  <c r="Y216"/>
  <c r="E112"/>
  <c r="C112"/>
  <c r="D112" s="1"/>
  <c r="T218" l="1"/>
  <c r="Z218" s="1"/>
  <c r="Y217"/>
  <c r="E113"/>
  <c r="C113"/>
  <c r="D113" s="1"/>
  <c r="Y218" l="1"/>
  <c r="E114"/>
  <c r="C114"/>
  <c r="C14" l="1"/>
  <c r="D14" s="1"/>
  <c r="D114"/>
  <c r="E14"/>
  <c r="E115" l="1"/>
  <c r="C115"/>
  <c r="D115" s="1"/>
  <c r="E116" l="1"/>
  <c r="C116"/>
  <c r="D116" s="1"/>
  <c r="E117" l="1"/>
  <c r="C117"/>
  <c r="D117" s="1"/>
  <c r="E118" l="1"/>
  <c r="C118"/>
  <c r="D118" s="1"/>
  <c r="E119" l="1"/>
  <c r="C119"/>
  <c r="D119" s="1"/>
  <c r="E120" l="1"/>
  <c r="C120"/>
  <c r="D120" s="1"/>
  <c r="E121" l="1"/>
  <c r="C121"/>
  <c r="D121" s="1"/>
  <c r="C122" l="1"/>
  <c r="D122" s="1"/>
  <c r="E122"/>
  <c r="I4"/>
  <c r="N4" s="1"/>
  <c r="I5"/>
  <c r="N5" s="1"/>
  <c r="N216"/>
  <c r="N210"/>
  <c r="N25"/>
  <c r="N209"/>
  <c r="N208"/>
  <c r="N207"/>
  <c r="N202"/>
  <c r="N24"/>
  <c r="N201"/>
  <c r="N200"/>
  <c r="N199"/>
  <c r="N26"/>
  <c r="I6" l="1"/>
  <c r="N6" l="1"/>
  <c r="I7"/>
  <c r="N7" l="1"/>
  <c r="I8"/>
  <c r="N8" l="1"/>
  <c r="I9"/>
  <c r="N9" l="1"/>
  <c r="I10"/>
  <c r="N10" l="1"/>
  <c r="I11"/>
  <c r="N11" l="1"/>
  <c r="I12"/>
  <c r="N12" l="1"/>
  <c r="I13"/>
  <c r="N13" l="1"/>
  <c r="I14"/>
  <c r="N14" l="1"/>
  <c r="I15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l="1"/>
  <c r="N179"/>
  <c r="I181" l="1"/>
  <c r="N180"/>
  <c r="I182" l="1"/>
  <c r="N181"/>
  <c r="N182" l="1"/>
  <c r="I183"/>
  <c r="N183" l="1"/>
  <c r="I184"/>
  <c r="I185" l="1"/>
  <c r="N184"/>
  <c r="N185" l="1"/>
  <c r="I186"/>
  <c r="I187" s="1"/>
  <c r="I188" s="1"/>
  <c r="I189" s="1"/>
  <c r="I190" s="1"/>
  <c r="I191" s="1"/>
  <c r="I192" s="1"/>
  <c r="I193" s="1"/>
  <c r="I194" l="1"/>
  <c r="N193"/>
  <c r="N194" l="1"/>
  <c r="I195"/>
  <c r="I196" l="1"/>
  <c r="N195"/>
  <c r="I197" l="1"/>
  <c r="N196"/>
  <c r="I198" l="1"/>
  <c r="N197"/>
  <c r="N198" l="1"/>
  <c r="I199"/>
  <c r="I200" s="1"/>
  <c r="I201" s="1"/>
  <c r="I202" s="1"/>
  <c r="I203" s="1"/>
  <c r="I204" l="1"/>
  <c r="N203"/>
  <c r="I205" l="1"/>
  <c r="N204"/>
  <c r="N205" l="1"/>
  <c r="I206"/>
  <c r="N206" l="1"/>
  <c r="I207"/>
  <c r="I208" s="1"/>
  <c r="I209" s="1"/>
  <c r="I210" s="1"/>
  <c r="I211" s="1"/>
  <c r="I212" l="1"/>
  <c r="N211"/>
  <c r="I213" l="1"/>
  <c r="N212"/>
  <c r="I214" l="1"/>
  <c r="N213"/>
  <c r="N214" l="1"/>
  <c r="I215"/>
  <c r="I216" l="1"/>
  <c r="I217" s="1"/>
  <c r="N215"/>
  <c r="I218" l="1"/>
  <c r="N217"/>
</calcChain>
</file>

<file path=xl/sharedStrings.xml><?xml version="1.0" encoding="utf-8"?>
<sst xmlns="http://schemas.openxmlformats.org/spreadsheetml/2006/main" count="2967" uniqueCount="1030">
  <si>
    <t>IOSTANDARD</t>
  </si>
  <si>
    <t>LOC</t>
  </si>
  <si>
    <t>SLEW</t>
  </si>
  <si>
    <t>Other</t>
  </si>
  <si>
    <t>AI_AD_CNV[0]</t>
  </si>
  <si>
    <t>LVCMOS33</t>
  </si>
  <si>
    <t>M4</t>
  </si>
  <si>
    <t>FAST</t>
  </si>
  <si>
    <t>AI_AD_CNV[1]</t>
  </si>
  <si>
    <t>M1</t>
  </si>
  <si>
    <t>AI_AD_MISO[0]</t>
  </si>
  <si>
    <t>N4</t>
  </si>
  <si>
    <t>AI_AD_MISO[1]</t>
  </si>
  <si>
    <t>N1</t>
  </si>
  <si>
    <t>AI_AD_SCK[0]</t>
  </si>
  <si>
    <t>M5</t>
  </si>
  <si>
    <t>AI_AD_SCK[1]</t>
  </si>
  <si>
    <t>M2</t>
  </si>
  <si>
    <t>AI_AFE_CS_B[0]</t>
  </si>
  <si>
    <t>P3</t>
  </si>
  <si>
    <t>AI_AFE_CS_B[1]</t>
  </si>
  <si>
    <t>P1</t>
  </si>
  <si>
    <t>AI_AFE_MOSI[0]</t>
  </si>
  <si>
    <t>P5</t>
  </si>
  <si>
    <t>AI_AFE_MOSI[1]</t>
  </si>
  <si>
    <t>N3</t>
  </si>
  <si>
    <t>AI_AFE_SCK[0]</t>
  </si>
  <si>
    <t>P4</t>
  </si>
  <si>
    <t>AI_AFE_SCK[1]</t>
  </si>
  <si>
    <t>P2</t>
  </si>
  <si>
    <t>AI_MUX0_A[0]</t>
  </si>
  <si>
    <t>L3</t>
  </si>
  <si>
    <t>AI_MUX0_A[1]</t>
  </si>
  <si>
    <t>K6</t>
  </si>
  <si>
    <t>AI_MUX0_A[2]</t>
  </si>
  <si>
    <t>J6</t>
  </si>
  <si>
    <t>AI_MUX1_A[0]</t>
  </si>
  <si>
    <t>L1</t>
  </si>
  <si>
    <t>AI_MUX1_A[1]</t>
  </si>
  <si>
    <t>K1</t>
  </si>
  <si>
    <t>AI_MUX1_A[2]</t>
  </si>
  <si>
    <t>K2</t>
  </si>
  <si>
    <t>BIO[0]</t>
  </si>
  <si>
    <t>A20</t>
  </si>
  <si>
    <t>BIO[10]</t>
  </si>
  <si>
    <t>T16</t>
  </si>
  <si>
    <t>BIO[11]</t>
  </si>
  <si>
    <t>T15</t>
  </si>
  <si>
    <t>BIO[12]</t>
  </si>
  <si>
    <t>U17</t>
  </si>
  <si>
    <t>BIO[13]</t>
  </si>
  <si>
    <t>U16</t>
  </si>
  <si>
    <t>BIO[14]</t>
  </si>
  <si>
    <t>V19</t>
  </si>
  <si>
    <t>BIO[15]</t>
  </si>
  <si>
    <t>V18</t>
  </si>
  <si>
    <t>BIO[1]</t>
  </si>
  <si>
    <t>A21</t>
  </si>
  <si>
    <t>BIO[2]</t>
  </si>
  <si>
    <t>B20</t>
  </si>
  <si>
    <t>BIO[3]</t>
  </si>
  <si>
    <t>B21</t>
  </si>
  <si>
    <t>BIO[4]</t>
  </si>
  <si>
    <t>B22</t>
  </si>
  <si>
    <t>BIO[5]</t>
  </si>
  <si>
    <t>C19</t>
  </si>
  <si>
    <t>BIO[6]</t>
  </si>
  <si>
    <t>C20</t>
  </si>
  <si>
    <t>BIO[7]</t>
  </si>
  <si>
    <t>C22</t>
  </si>
  <si>
    <t>BIO[8]</t>
  </si>
  <si>
    <t>R16</t>
  </si>
  <si>
    <t>BIO[9]</t>
  </si>
  <si>
    <t>R15</t>
  </si>
  <si>
    <t>COUNT[0]</t>
  </si>
  <si>
    <t>J1</t>
  </si>
  <si>
    <t>COUNT[1]</t>
  </si>
  <si>
    <t>J3</t>
  </si>
  <si>
    <t>COUNT[2]</t>
  </si>
  <si>
    <t>J4</t>
  </si>
  <si>
    <t>COUNT[3]</t>
  </si>
  <si>
    <t>K3</t>
  </si>
  <si>
    <t>COUNT[4]</t>
  </si>
  <si>
    <t>K4</t>
  </si>
  <si>
    <t>COUNT[5]</t>
  </si>
  <si>
    <t>K5</t>
  </si>
  <si>
    <t>COUNT[6]</t>
  </si>
  <si>
    <t>L4</t>
  </si>
  <si>
    <t>COUNT[7]</t>
  </si>
  <si>
    <t>M3</t>
  </si>
  <si>
    <t>COUNT_LE[0]</t>
  </si>
  <si>
    <t>H3</t>
  </si>
  <si>
    <t>COUNT_LE[1]</t>
  </si>
  <si>
    <t>H4</t>
  </si>
  <si>
    <t>COUNT_LE[2]</t>
  </si>
  <si>
    <t>H5</t>
  </si>
  <si>
    <t>COUNT_LE[3]</t>
  </si>
  <si>
    <t>H6</t>
  </si>
  <si>
    <t>COUNT_LE[4]</t>
  </si>
  <si>
    <t>H8</t>
  </si>
  <si>
    <t>COUNT_LE[5]</t>
  </si>
  <si>
    <t>J7</t>
  </si>
  <si>
    <t>COUNT_LE[6]</t>
  </si>
  <si>
    <t>K8</t>
  </si>
  <si>
    <t>COUNT_LE[7]</t>
  </si>
  <si>
    <t>K7</t>
  </si>
  <si>
    <t>COUNT_SDN</t>
  </si>
  <si>
    <t>V5</t>
  </si>
  <si>
    <t>DA_CLR_B</t>
  </si>
  <si>
    <t>F2</t>
  </si>
  <si>
    <t>DA_CS_B[0]</t>
  </si>
  <si>
    <t>G1</t>
  </si>
  <si>
    <t>DA_CS_B[1]</t>
  </si>
  <si>
    <t>G3</t>
  </si>
  <si>
    <t>DA_LDAC_B</t>
  </si>
  <si>
    <t>H2</t>
  </si>
  <si>
    <t>DA_SCK</t>
  </si>
  <si>
    <t>F1</t>
  </si>
  <si>
    <t>DA_SDI</t>
  </si>
  <si>
    <t>H1</t>
  </si>
  <si>
    <t>DIO[0]</t>
  </si>
  <si>
    <t>D5</t>
  </si>
  <si>
    <t>DIO[100]</t>
  </si>
  <si>
    <t>M18</t>
  </si>
  <si>
    <t>DIO[101]</t>
  </si>
  <si>
    <t>M17</t>
  </si>
  <si>
    <t>DIO[102]</t>
  </si>
  <si>
    <t>M16</t>
  </si>
  <si>
    <t>DIO[103]</t>
  </si>
  <si>
    <t>N22</t>
  </si>
  <si>
    <t>DIO[104]</t>
  </si>
  <si>
    <t>N20</t>
  </si>
  <si>
    <t>DIO[105]</t>
  </si>
  <si>
    <t>N19</t>
  </si>
  <si>
    <t>DIO[106]</t>
  </si>
  <si>
    <t>N16</t>
  </si>
  <si>
    <t>DIO[107]</t>
  </si>
  <si>
    <t>P22</t>
  </si>
  <si>
    <t>DIO[108]</t>
  </si>
  <si>
    <t>P21</t>
  </si>
  <si>
    <t>DIO[109]</t>
  </si>
  <si>
    <t>P20</t>
  </si>
  <si>
    <t>DIO[10]</t>
  </si>
  <si>
    <t>A5</t>
  </si>
  <si>
    <t>DIO[110]</t>
  </si>
  <si>
    <t>P19</t>
  </si>
  <si>
    <t>DIO[111]</t>
  </si>
  <si>
    <t>P18</t>
  </si>
  <si>
    <t>DIO[112]</t>
  </si>
  <si>
    <t>P17</t>
  </si>
  <si>
    <t>DIO[113]</t>
  </si>
  <si>
    <t>R22</t>
  </si>
  <si>
    <t>DIO[114]</t>
  </si>
  <si>
    <t>R20</t>
  </si>
  <si>
    <t>DIO[115]</t>
  </si>
  <si>
    <t>R19</t>
  </si>
  <si>
    <t>DIO[116]</t>
  </si>
  <si>
    <t>T22</t>
  </si>
  <si>
    <t>DIO[117]</t>
  </si>
  <si>
    <t>T21</t>
  </si>
  <si>
    <t>DIO[118]</t>
  </si>
  <si>
    <t>T20</t>
  </si>
  <si>
    <t>DIO[119]</t>
  </si>
  <si>
    <t>U19</t>
  </si>
  <si>
    <t>DIO[11]</t>
  </si>
  <si>
    <t>C5</t>
  </si>
  <si>
    <t>DIO[12]</t>
  </si>
  <si>
    <t>A6</t>
  </si>
  <si>
    <t>DIO[13]</t>
  </si>
  <si>
    <t>B6</t>
  </si>
  <si>
    <t>DIO[14]</t>
  </si>
  <si>
    <t>C6</t>
  </si>
  <si>
    <t>DIO[15]</t>
  </si>
  <si>
    <t>D6</t>
  </si>
  <si>
    <t>DIO[16]</t>
  </si>
  <si>
    <t>A7</t>
  </si>
  <si>
    <t>DIO[17]</t>
  </si>
  <si>
    <t>C7</t>
  </si>
  <si>
    <t>DIO[18]</t>
  </si>
  <si>
    <t>D7</t>
  </si>
  <si>
    <t>DIO[19]</t>
  </si>
  <si>
    <t>A8</t>
  </si>
  <si>
    <t>DIO[1]</t>
  </si>
  <si>
    <t>C1</t>
  </si>
  <si>
    <t>DIO[20]</t>
  </si>
  <si>
    <t>B8</t>
  </si>
  <si>
    <t>DIO[21]</t>
  </si>
  <si>
    <t>C8</t>
  </si>
  <si>
    <t>DIO[22]</t>
  </si>
  <si>
    <t>D8</t>
  </si>
  <si>
    <t>DIO[23]</t>
  </si>
  <si>
    <t>A9</t>
  </si>
  <si>
    <t>DIO[24]</t>
  </si>
  <si>
    <t>C9</t>
  </si>
  <si>
    <t>DIO[25]</t>
  </si>
  <si>
    <t>D9</t>
  </si>
  <si>
    <t>DIO[26]</t>
  </si>
  <si>
    <t>A10</t>
  </si>
  <si>
    <t>DIO[27]</t>
  </si>
  <si>
    <t>B10</t>
  </si>
  <si>
    <t>DIO[28]</t>
  </si>
  <si>
    <t>C10</t>
  </si>
  <si>
    <t>DIO[29]</t>
  </si>
  <si>
    <t>D10</t>
  </si>
  <si>
    <t>DIO[2]</t>
  </si>
  <si>
    <t>C3</t>
  </si>
  <si>
    <t>DIO[30]</t>
  </si>
  <si>
    <t>A11</t>
  </si>
  <si>
    <t>DIO[31]</t>
  </si>
  <si>
    <t>C11</t>
  </si>
  <si>
    <t>DIO[32]</t>
  </si>
  <si>
    <t>D11</t>
  </si>
  <si>
    <t>DIO[33]</t>
  </si>
  <si>
    <t>A12</t>
  </si>
  <si>
    <t>DIO[34]</t>
  </si>
  <si>
    <t>B12</t>
  </si>
  <si>
    <t>DIO[35]</t>
  </si>
  <si>
    <t>C12</t>
  </si>
  <si>
    <t>DIO[36]</t>
  </si>
  <si>
    <t>A13</t>
  </si>
  <si>
    <t>DIO[37]</t>
  </si>
  <si>
    <t>C13</t>
  </si>
  <si>
    <t>DIO[38]</t>
  </si>
  <si>
    <t>A14</t>
  </si>
  <si>
    <t>DIO[39]</t>
  </si>
  <si>
    <t>B14</t>
  </si>
  <si>
    <t>DIO[3]</t>
  </si>
  <si>
    <t>C4</t>
  </si>
  <si>
    <t>DIO[40]</t>
  </si>
  <si>
    <t>C14</t>
  </si>
  <si>
    <t>DIO[41]</t>
  </si>
  <si>
    <t>D14</t>
  </si>
  <si>
    <t>DIO[42]</t>
  </si>
  <si>
    <t>A15</t>
  </si>
  <si>
    <t>DIO[43]</t>
  </si>
  <si>
    <t>C15</t>
  </si>
  <si>
    <t>DIO[44]</t>
  </si>
  <si>
    <t>D15</t>
  </si>
  <si>
    <t>DIO[45]</t>
  </si>
  <si>
    <t>A16</t>
  </si>
  <si>
    <t>DIO[46]</t>
  </si>
  <si>
    <t>B16</t>
  </si>
  <si>
    <t>DIO[47]</t>
  </si>
  <si>
    <t>C16</t>
  </si>
  <si>
    <t>DIO[48]</t>
  </si>
  <si>
    <t>E16</t>
  </si>
  <si>
    <t>DIO[49]</t>
  </si>
  <si>
    <t>A17</t>
  </si>
  <si>
    <t>DIO[4]</t>
  </si>
  <si>
    <t>B1</t>
  </si>
  <si>
    <t>DIO[50]</t>
  </si>
  <si>
    <t>C17</t>
  </si>
  <si>
    <t>DIO[51]</t>
  </si>
  <si>
    <t>D17</t>
  </si>
  <si>
    <t>DIO[52]</t>
  </si>
  <si>
    <t>A18</t>
  </si>
  <si>
    <t>DIO[53]</t>
  </si>
  <si>
    <t>B18</t>
  </si>
  <si>
    <t>DIO[54]</t>
  </si>
  <si>
    <t>D19</t>
  </si>
  <si>
    <t>DIO[55]</t>
  </si>
  <si>
    <t>D20</t>
  </si>
  <si>
    <t>DIO[56]</t>
  </si>
  <si>
    <t>D21</t>
  </si>
  <si>
    <t>DIO[57]</t>
  </si>
  <si>
    <t>D22</t>
  </si>
  <si>
    <t>DIO[58]</t>
  </si>
  <si>
    <t>E22</t>
  </si>
  <si>
    <t>DIO[59]</t>
  </si>
  <si>
    <t>E20</t>
  </si>
  <si>
    <t>DIO[5]</t>
  </si>
  <si>
    <t>B2</t>
  </si>
  <si>
    <t>DIO[60]</t>
  </si>
  <si>
    <t>F22</t>
  </si>
  <si>
    <t>DIO[61]</t>
  </si>
  <si>
    <t>F21</t>
  </si>
  <si>
    <t>DIO[62]</t>
  </si>
  <si>
    <t>F20</t>
  </si>
  <si>
    <t>DIO[63]</t>
  </si>
  <si>
    <t>F19</t>
  </si>
  <si>
    <t>DIO[64]</t>
  </si>
  <si>
    <t>F18</t>
  </si>
  <si>
    <t>DIO[65]</t>
  </si>
  <si>
    <t>F17</t>
  </si>
  <si>
    <t>DIO[66]</t>
  </si>
  <si>
    <t>F16</t>
  </si>
  <si>
    <t>DIO[67]</t>
  </si>
  <si>
    <t>G22</t>
  </si>
  <si>
    <t>DIO[68]</t>
  </si>
  <si>
    <t>G20</t>
  </si>
  <si>
    <t>DIO[69]</t>
  </si>
  <si>
    <t>G19</t>
  </si>
  <si>
    <t>DIO[6]</t>
  </si>
  <si>
    <t>B3</t>
  </si>
  <si>
    <t>DIO[70]</t>
  </si>
  <si>
    <t>G17</t>
  </si>
  <si>
    <t>DIO[71]</t>
  </si>
  <si>
    <t>G16</t>
  </si>
  <si>
    <t>DIO[72]</t>
  </si>
  <si>
    <t>H22</t>
  </si>
  <si>
    <t>DIO[73]</t>
  </si>
  <si>
    <t>H21</t>
  </si>
  <si>
    <t>DIO[74]</t>
  </si>
  <si>
    <t>H20</t>
  </si>
  <si>
    <t>DIO[75]</t>
  </si>
  <si>
    <t>H19</t>
  </si>
  <si>
    <t>DIO[76]</t>
  </si>
  <si>
    <t>H18</t>
  </si>
  <si>
    <t>DIO[77]</t>
  </si>
  <si>
    <t>H17</t>
  </si>
  <si>
    <t>DIO[78]</t>
  </si>
  <si>
    <t>H16</t>
  </si>
  <si>
    <t>DIO[79]</t>
  </si>
  <si>
    <t>J22</t>
  </si>
  <si>
    <t>DIO[7]</t>
  </si>
  <si>
    <t>A2</t>
  </si>
  <si>
    <t>DIO[80]</t>
  </si>
  <si>
    <t>J20</t>
  </si>
  <si>
    <t>DIO[81]</t>
  </si>
  <si>
    <t>J19</t>
  </si>
  <si>
    <t>DIO[82]</t>
  </si>
  <si>
    <t>J17</t>
  </si>
  <si>
    <t>DIO[83]</t>
  </si>
  <si>
    <t>J16</t>
  </si>
  <si>
    <t>DIO[84]</t>
  </si>
  <si>
    <t>K22</t>
  </si>
  <si>
    <t>DIO[85]</t>
  </si>
  <si>
    <t>K21</t>
  </si>
  <si>
    <t>DIO[86]</t>
  </si>
  <si>
    <t>K20</t>
  </si>
  <si>
    <t>DIO[87]</t>
  </si>
  <si>
    <t>K19</t>
  </si>
  <si>
    <t>DIO[88]</t>
  </si>
  <si>
    <t>K18</t>
  </si>
  <si>
    <t>DIO[89]</t>
  </si>
  <si>
    <t>K17</t>
  </si>
  <si>
    <t>DIO[8]</t>
  </si>
  <si>
    <t>A3</t>
  </si>
  <si>
    <t>DIO[90]</t>
  </si>
  <si>
    <t>K16</t>
  </si>
  <si>
    <t>DIO[91]</t>
  </si>
  <si>
    <t>L22</t>
  </si>
  <si>
    <t>DIO[92]</t>
  </si>
  <si>
    <t>L20</t>
  </si>
  <si>
    <t>DIO[93]</t>
  </si>
  <si>
    <t>L19</t>
  </si>
  <si>
    <t>DIO[94]</t>
  </si>
  <si>
    <t>L17</t>
  </si>
  <si>
    <t>DIO[95]</t>
  </si>
  <si>
    <t>L15</t>
  </si>
  <si>
    <t>DIO[96]</t>
  </si>
  <si>
    <t>M22</t>
  </si>
  <si>
    <t>DIO[97]</t>
  </si>
  <si>
    <t>M21</t>
  </si>
  <si>
    <t>DIO[98]</t>
  </si>
  <si>
    <t>M20</t>
  </si>
  <si>
    <t>DIO[99]</t>
  </si>
  <si>
    <t>M19</t>
  </si>
  <si>
    <t>DIO[9]</t>
  </si>
  <si>
    <t>A4</t>
  </si>
  <si>
    <t>DIO_DIR[0]</t>
  </si>
  <si>
    <t>D1</t>
  </si>
  <si>
    <t>DIO_DIR[10]</t>
  </si>
  <si>
    <t>V20</t>
  </si>
  <si>
    <t>DIO_DIR[11]</t>
  </si>
  <si>
    <t>V21</t>
  </si>
  <si>
    <t>DIO_DIR[12]</t>
  </si>
  <si>
    <t>V22</t>
  </si>
  <si>
    <t>DIO_DIR[13]</t>
  </si>
  <si>
    <t>W20</t>
  </si>
  <si>
    <t>DIO_DIR[14]</t>
  </si>
  <si>
    <t>W22</t>
  </si>
  <si>
    <t>DIO_DIR[1]</t>
  </si>
  <si>
    <t>D2</t>
  </si>
  <si>
    <t>DIO_DIR[2]</t>
  </si>
  <si>
    <t>D3</t>
  </si>
  <si>
    <t>DIO_DIR[3]</t>
  </si>
  <si>
    <t>E1</t>
  </si>
  <si>
    <t>DIO_DIR[4]</t>
  </si>
  <si>
    <t>E3</t>
  </si>
  <si>
    <t>DIO_DIR[5]</t>
  </si>
  <si>
    <t>E4</t>
  </si>
  <si>
    <t>DIO_DIR[6]</t>
  </si>
  <si>
    <t>E5</t>
  </si>
  <si>
    <t>DIO_DIR[7]</t>
  </si>
  <si>
    <t>E6</t>
  </si>
  <si>
    <t>DIO_DIR[8]</t>
  </si>
  <si>
    <t>U20</t>
  </si>
  <si>
    <t>DIO_DIR[9]</t>
  </si>
  <si>
    <t>U22</t>
  </si>
  <si>
    <t>DIO_OE</t>
  </si>
  <si>
    <t>G7</t>
  </si>
  <si>
    <t>DIO_OE_B</t>
  </si>
  <si>
    <t>F7</t>
  </si>
  <si>
    <t>FPGA_CMDENBL</t>
  </si>
  <si>
    <t>G4</t>
  </si>
  <si>
    <t>FPGA_CMDENBL_B</t>
  </si>
  <si>
    <t>F3</t>
  </si>
  <si>
    <t>FPGA_CMDSTRB</t>
  </si>
  <si>
    <t>G6</t>
  </si>
  <si>
    <t>FPGA_CMDSTRB_B</t>
  </si>
  <si>
    <t>F5</t>
  </si>
  <si>
    <t>FPGA_CMD_DIR</t>
  </si>
  <si>
    <t>U6</t>
  </si>
  <si>
    <t>FPGA_CPU_RESET</t>
  </si>
  <si>
    <t>Y19</t>
  </si>
  <si>
    <t>FPGA_CSO_B</t>
  </si>
  <si>
    <t>T5</t>
  </si>
  <si>
    <t>FPGA_D0_DIN_MISO_MISO1</t>
  </si>
  <si>
    <t>AA20</t>
  </si>
  <si>
    <t>FPGA_D1_MISO2</t>
  </si>
  <si>
    <t>U14</t>
  </si>
  <si>
    <t>FPGA_D2_MISO3</t>
  </si>
  <si>
    <t>U13</t>
  </si>
  <si>
    <t>FPGA_MOSI_CSI_B_MISO0</t>
  </si>
  <si>
    <t>AB20</t>
  </si>
  <si>
    <t>FPGA_MSD_CS_B</t>
  </si>
  <si>
    <t>AB21</t>
  </si>
  <si>
    <t>FPGA_SYSCLK</t>
  </si>
  <si>
    <t>AA12</t>
  </si>
  <si>
    <t>FPGA_UFM_CS_B</t>
  </si>
  <si>
    <t>T14</t>
  </si>
  <si>
    <t>FPGA_XCLK</t>
  </si>
  <si>
    <t>Y11</t>
  </si>
  <si>
    <t>FPGA_XTRIG</t>
  </si>
  <si>
    <t>Y13</t>
  </si>
  <si>
    <t>FTDI_D[0]</t>
  </si>
  <si>
    <t>AA10</t>
  </si>
  <si>
    <t>FTDI_D[1]</t>
  </si>
  <si>
    <t>AB10</t>
  </si>
  <si>
    <t>FTDI_D[2]</t>
  </si>
  <si>
    <t>Y9</t>
  </si>
  <si>
    <t>FTDI_D[3]</t>
  </si>
  <si>
    <t>AB9</t>
  </si>
  <si>
    <t>FTDI_D[4]</t>
  </si>
  <si>
    <t>AA8</t>
  </si>
  <si>
    <t>FTDI_D[5]</t>
  </si>
  <si>
    <t>AB8</t>
  </si>
  <si>
    <t>FTDI_D[6]</t>
  </si>
  <si>
    <t>Y7</t>
  </si>
  <si>
    <t>FTDI_D[7]</t>
  </si>
  <si>
    <t>AB7</t>
  </si>
  <si>
    <t>FTDI_PWREN_B</t>
  </si>
  <si>
    <t>AB3</t>
  </si>
  <si>
    <t>FTDI_RD</t>
  </si>
  <si>
    <t>AA4</t>
  </si>
  <si>
    <t>FTDI_RXF</t>
  </si>
  <si>
    <t>AA6</t>
  </si>
  <si>
    <t>FTDI_SI</t>
  </si>
  <si>
    <t>Y4</t>
  </si>
  <si>
    <t>FTDI_SIWU</t>
  </si>
  <si>
    <t>M8</t>
  </si>
  <si>
    <t>FTDI_SPR_AC1</t>
  </si>
  <si>
    <t>P6</t>
  </si>
  <si>
    <t>FTDI_SPR_AC6</t>
  </si>
  <si>
    <t>P7</t>
  </si>
  <si>
    <t>FTDI_SPR_AC7</t>
  </si>
  <si>
    <t>P8</t>
  </si>
  <si>
    <t>FTDI_SPR_AD3</t>
  </si>
  <si>
    <t>AB2</t>
  </si>
  <si>
    <t>FTDI_SPR_AD5</t>
  </si>
  <si>
    <t>AA2</t>
  </si>
  <si>
    <t>FTDI_SPR_AD6</t>
  </si>
  <si>
    <t>Y3</t>
  </si>
  <si>
    <t>FTDI_SPR_AD7</t>
  </si>
  <si>
    <t>W4</t>
  </si>
  <si>
    <t>FTDI_SPR_BC5</t>
  </si>
  <si>
    <t>M6</t>
  </si>
  <si>
    <t>FTDI_SPR_BC6</t>
  </si>
  <si>
    <t>N6</t>
  </si>
  <si>
    <t>FTDI_SPR_BC7</t>
  </si>
  <si>
    <t>N7</t>
  </si>
  <si>
    <t>FTDI_SUSPEND_B</t>
  </si>
  <si>
    <t>M7</t>
  </si>
  <si>
    <t>FTDI_TXE</t>
  </si>
  <si>
    <t>AB6</t>
  </si>
  <si>
    <t>FTDI_UPLOAD</t>
  </si>
  <si>
    <t>L6</t>
  </si>
  <si>
    <t>FTDI_WR</t>
  </si>
  <si>
    <t>AB4</t>
  </si>
  <si>
    <t>GPIO_ERROR_LED</t>
  </si>
  <si>
    <t>T19</t>
  </si>
  <si>
    <t>GPIO_HDR[0]</t>
  </si>
  <si>
    <t>W8</t>
  </si>
  <si>
    <t>GPIO_HDR[10]</t>
  </si>
  <si>
    <t>W14</t>
  </si>
  <si>
    <t>GPIO_HDR[11]</t>
  </si>
  <si>
    <t>Y14</t>
  </si>
  <si>
    <t>GPIO_HDR[12]</t>
  </si>
  <si>
    <t>V17</t>
  </si>
  <si>
    <t>GPIO_HDR[13]</t>
  </si>
  <si>
    <t>W17</t>
  </si>
  <si>
    <t>GPIO_HDR[14]</t>
  </si>
  <si>
    <t>W18</t>
  </si>
  <si>
    <t>GPIO_HDR[15]</t>
  </si>
  <si>
    <t>Y18</t>
  </si>
  <si>
    <t>GPIO_HDR[1]</t>
  </si>
  <si>
    <t>V7</t>
  </si>
  <si>
    <t>GPIO_HDR[2]</t>
  </si>
  <si>
    <t>U9</t>
  </si>
  <si>
    <t>GPIO_HDR[3]</t>
  </si>
  <si>
    <t>V9</t>
  </si>
  <si>
    <t>GPIO_HDR[4]</t>
  </si>
  <si>
    <t>W9</t>
  </si>
  <si>
    <t>GPIO_HDR[5]</t>
  </si>
  <si>
    <t>Y8</t>
  </si>
  <si>
    <t>GPIO_HDR[6]</t>
  </si>
  <si>
    <t>W10</t>
  </si>
  <si>
    <t>GPIO_HDR[7]</t>
  </si>
  <si>
    <t>Y10</t>
  </si>
  <si>
    <t>GPIO_HDR[8]</t>
  </si>
  <si>
    <t>V13</t>
  </si>
  <si>
    <t>GPIO_HDR[9]</t>
  </si>
  <si>
    <t>W13</t>
  </si>
  <si>
    <t>GPIO_LED[0]</t>
  </si>
  <si>
    <t>AB17</t>
  </si>
  <si>
    <t>GPIO_LED[1]</t>
  </si>
  <si>
    <t>AA16</t>
  </si>
  <si>
    <t>GPIO_LED[2]</t>
  </si>
  <si>
    <t>AB16</t>
  </si>
  <si>
    <t>GPIO_LED[3]</t>
  </si>
  <si>
    <t>AB15</t>
  </si>
  <si>
    <t>GPIO_SW[0]</t>
  </si>
  <si>
    <t>AB19</t>
  </si>
  <si>
    <t>GPIO_SW[1]</t>
  </si>
  <si>
    <t>AA18</t>
  </si>
  <si>
    <t>GPIO_SW[2]</t>
  </si>
  <si>
    <t>AB18</t>
  </si>
  <si>
    <t>GPIO_SW[3]</t>
  </si>
  <si>
    <t>Y17</t>
  </si>
  <si>
    <t>IIC_SCL</t>
  </si>
  <si>
    <t>T18</t>
  </si>
  <si>
    <t>IIC_SDA</t>
  </si>
  <si>
    <t>T17</t>
  </si>
  <si>
    <t>MPS_PFO_B</t>
  </si>
  <si>
    <t>V11</t>
  </si>
  <si>
    <t>MPS_RESET_B</t>
  </si>
  <si>
    <t>AA21</t>
  </si>
  <si>
    <t>MPS_WDI</t>
  </si>
  <si>
    <t>W11</t>
  </si>
  <si>
    <t>PHY_COL</t>
  </si>
  <si>
    <t>V1</t>
  </si>
  <si>
    <t>PHY_CRS</t>
  </si>
  <si>
    <t>W1</t>
  </si>
  <si>
    <t>PHY_INT</t>
  </si>
  <si>
    <t>R3</t>
  </si>
  <si>
    <t>PHY_MDC</t>
  </si>
  <si>
    <t>Y1</t>
  </si>
  <si>
    <t>PHY_MDIO</t>
  </si>
  <si>
    <t>Y2</t>
  </si>
  <si>
    <t>PHY_RESET</t>
  </si>
  <si>
    <t>W3</t>
  </si>
  <si>
    <t>PHY_RXCTL_RXDV</t>
  </si>
  <si>
    <t>V3</t>
  </si>
  <si>
    <t>PHY_RXC_RXCLK</t>
  </si>
  <si>
    <t>Y12</t>
  </si>
  <si>
    <t>PHY_RXD0</t>
  </si>
  <si>
    <t>U4</t>
  </si>
  <si>
    <t>PHY_RXD1</t>
  </si>
  <si>
    <t>U3</t>
  </si>
  <si>
    <t>PHY_RXD2</t>
  </si>
  <si>
    <t>T4</t>
  </si>
  <si>
    <t>PHY_RXD3</t>
  </si>
  <si>
    <t>T3</t>
  </si>
  <si>
    <t>PHY_RXER</t>
  </si>
  <si>
    <t>V2</t>
  </si>
  <si>
    <t>PHY_TXCLK</t>
  </si>
  <si>
    <t>W12</t>
  </si>
  <si>
    <t>PHY_TXCTL_TXEN</t>
  </si>
  <si>
    <t>R4</t>
  </si>
  <si>
    <t>PHY_TXD0</t>
  </si>
  <si>
    <t>U1</t>
  </si>
  <si>
    <t>PHY_TXD1</t>
  </si>
  <si>
    <t>T2</t>
  </si>
  <si>
    <t>PHY_TXD2</t>
  </si>
  <si>
    <t>T1</t>
  </si>
  <si>
    <t>PHY_TXD3</t>
  </si>
  <si>
    <t>R1</t>
  </si>
  <si>
    <t>USB_1_CTS</t>
  </si>
  <si>
    <t>Y15</t>
  </si>
  <si>
    <t>USB_1_RTS</t>
  </si>
  <si>
    <t>V15</t>
  </si>
  <si>
    <t>USB_1_RX</t>
  </si>
  <si>
    <t>AA14</t>
  </si>
  <si>
    <t>USB_1_TX</t>
  </si>
  <si>
    <t>AB14</t>
  </si>
  <si>
    <t>fpga_0_rst_1_sys_rst_pin</t>
  </si>
  <si>
    <t>subbus_cmdstrb</t>
  </si>
  <si>
    <t>xps_epc_0_PRH_Data_pin&lt;1&gt;</t>
  </si>
  <si>
    <t>xps_epc_0_PRH_Data_pin&lt;2&gt;</t>
  </si>
  <si>
    <t>FTDI_SI_pin</t>
  </si>
  <si>
    <t>xps_epc_0_PRH_Data_pin&lt;4&gt;</t>
  </si>
  <si>
    <t>xps_epc_0_PRH_Data_pin&lt;7&gt;</t>
  </si>
  <si>
    <t>ana_in_SCK5&lt;1&gt;</t>
  </si>
  <si>
    <t>subbus_fail_leds&lt;4&gt;</t>
  </si>
  <si>
    <t>idx_LimO&lt;0&gt;</t>
  </si>
  <si>
    <t>idx_Run&lt;0&gt;</t>
  </si>
  <si>
    <t>xps_epc_0_PRH_Rd_n_pin</t>
  </si>
  <si>
    <t>xps_epc_0_PRH_Data_pin&lt;3&gt;</t>
  </si>
  <si>
    <t>xps_epc_0_PRH_Data_pin&lt;5&gt;</t>
  </si>
  <si>
    <t>subbus_fail_leds&lt;2&gt;</t>
  </si>
  <si>
    <t>subbus_fail_leds&lt;3&gt;</t>
  </si>
  <si>
    <t>idx_Dir&lt;0&gt;</t>
  </si>
  <si>
    <t>ana_in_SDO&lt;0&gt;</t>
  </si>
  <si>
    <t>xps_epc_0_PRH_Data_pin&lt;0&gt;</t>
  </si>
  <si>
    <t>fpga_0_RS232_TX_pin</t>
  </si>
  <si>
    <t>xps_epc_0_PRH_Data_pin&lt;6&gt;</t>
  </si>
  <si>
    <t>ana_in_SCK5&lt;0&gt;</t>
  </si>
  <si>
    <t>xps_epc_0_FTDI_WR_pin</t>
  </si>
  <si>
    <t>DACS_switches&lt;1&gt;</t>
  </si>
  <si>
    <t>DACS_switches&lt;2&gt;</t>
  </si>
  <si>
    <t>ana_in_SCK16&lt;1&gt;</t>
  </si>
  <si>
    <t>idx_LimI&lt;0&gt;</t>
  </si>
  <si>
    <t>fpga_0_RS232_RX_pin</t>
  </si>
  <si>
    <t>DACS_switches&lt;0&gt;</t>
  </si>
  <si>
    <t>idx_KillA&lt;0&gt;</t>
  </si>
  <si>
    <t>ana_in_SDO&lt;1&gt;</t>
  </si>
  <si>
    <t>xps_epc_0_FTDI_RXF_pin</t>
  </si>
  <si>
    <t>ana_in_SCK16&lt;0&gt;</t>
  </si>
  <si>
    <t>subbus_fail_leds&lt;0&gt;</t>
  </si>
  <si>
    <t>subbus_fail_leds&lt;1&gt;</t>
  </si>
  <si>
    <t>idx_KillB&lt;0&gt;</t>
  </si>
  <si>
    <t>idx_Step&lt;0&gt;</t>
  </si>
  <si>
    <t>subbus_cmdenbl</t>
  </si>
  <si>
    <t>DACS_switches&lt;3&gt;</t>
  </si>
  <si>
    <t>ana_in_SDI&lt;1&gt;</t>
  </si>
  <si>
    <t>ana_in_SDI&lt;0&gt;</t>
  </si>
  <si>
    <t>fpga_0_Generic_IIC_Bus_Scl_pin</t>
  </si>
  <si>
    <t>fpga_0_Generic_IIC_Bus_Sda_pin</t>
  </si>
  <si>
    <t>fpga_0_clk_1_sys_clk_pin</t>
  </si>
  <si>
    <t>BoardNet</t>
  </si>
  <si>
    <t>FPGA Net</t>
  </si>
  <si>
    <t>ana_in_Conv&lt;0&gt;</t>
  </si>
  <si>
    <t>ana_in_Conv&lt;1&gt;</t>
  </si>
  <si>
    <t>ana_in_CS5&lt;0&gt;</t>
  </si>
  <si>
    <t>ana_in_CS5&lt;1&gt;</t>
  </si>
  <si>
    <t>Notes</t>
  </si>
  <si>
    <t>Pulled appropriately</t>
  </si>
  <si>
    <t>DigIO</t>
  </si>
  <si>
    <t>DigIO Programmable</t>
  </si>
  <si>
    <t>Indexer Output</t>
  </si>
  <si>
    <t>Indexer Input</t>
  </si>
  <si>
    <t>Spare Input</t>
  </si>
  <si>
    <t>N</t>
  </si>
  <si>
    <t>Hard coded for Indexer Output</t>
  </si>
  <si>
    <t>Hard coded for Indexer Input</t>
  </si>
  <si>
    <t>ana_in_Row&lt;0&gt;</t>
  </si>
  <si>
    <t>ana_in_Row&lt;1&gt;</t>
  </si>
  <si>
    <t>ana_in_Row&lt;2&gt;</t>
  </si>
  <si>
    <t>not subbus_cmdstrb</t>
  </si>
  <si>
    <t>not subbus_cmdenbl</t>
  </si>
  <si>
    <t>Power Board</t>
  </si>
  <si>
    <t>DigIO/but hard code for input</t>
  </si>
  <si>
    <t>DigIO Input</t>
  </si>
  <si>
    <t>DigIO Output</t>
  </si>
  <si>
    <t>SW(0)</t>
  </si>
  <si>
    <t>SW(1)</t>
  </si>
  <si>
    <t>SPR_IN(0)</t>
  </si>
  <si>
    <t>SPR_IN(1)</t>
  </si>
  <si>
    <t>CMD(0)</t>
  </si>
  <si>
    <t>CMD(1)</t>
  </si>
  <si>
    <t>CMD(2)</t>
  </si>
  <si>
    <t>CMD(3)</t>
  </si>
  <si>
    <t>CMD(4)</t>
  </si>
  <si>
    <t>CMD(5)</t>
  </si>
  <si>
    <t>CMD(6)</t>
  </si>
  <si>
    <t>CMD(7)</t>
  </si>
  <si>
    <t>CMD(8)</t>
  </si>
  <si>
    <t>CMD(9)</t>
  </si>
  <si>
    <t>CMD(10)</t>
  </si>
  <si>
    <t>CMD(11)</t>
  </si>
  <si>
    <t>CMD(12)</t>
  </si>
  <si>
    <t>CMD(13)</t>
  </si>
  <si>
    <t>CMD(14)</t>
  </si>
  <si>
    <t>CMD(15)</t>
  </si>
  <si>
    <t>CMD(16)</t>
  </si>
  <si>
    <t>CMD(17)</t>
  </si>
  <si>
    <t>CMD(18)</t>
  </si>
  <si>
    <t>CMD(19)</t>
  </si>
  <si>
    <t>CMD(20)</t>
  </si>
  <si>
    <t>CMD(21)</t>
  </si>
  <si>
    <t>CMD(22)</t>
  </si>
  <si>
    <t>CMD(23)</t>
  </si>
  <si>
    <t>CMD_S(1)</t>
  </si>
  <si>
    <t>CMD_S(2)</t>
  </si>
  <si>
    <t>CMD_S(3)</t>
  </si>
  <si>
    <t>CMD_S(4)</t>
  </si>
  <si>
    <t>CMD_S(5)</t>
  </si>
  <si>
    <t>CMD_S(6)</t>
  </si>
  <si>
    <t>CMD_S(7)</t>
  </si>
  <si>
    <t>CMD_S(8)</t>
  </si>
  <si>
    <t>CMD_S(0)</t>
  </si>
  <si>
    <t>CMD_S(9)</t>
  </si>
  <si>
    <t>CMD_S(10)</t>
  </si>
  <si>
    <t>CMD_S(11)</t>
  </si>
  <si>
    <t>CMD_S(12)</t>
  </si>
  <si>
    <t>CMD_S(13)</t>
  </si>
  <si>
    <t>CMD_S(14)</t>
  </si>
  <si>
    <t>CMD_S(15)</t>
  </si>
  <si>
    <t>CMD_S(16)</t>
  </si>
  <si>
    <t>CMD_S(17)</t>
  </si>
  <si>
    <t>CMD_S(18)</t>
  </si>
  <si>
    <t>CMD_S(19)</t>
  </si>
  <si>
    <t>CMD_S(20)</t>
  </si>
  <si>
    <t>CMD_S(21)</t>
  </si>
  <si>
    <t>CMD_S(22)</t>
  </si>
  <si>
    <t>CMD_S(23)</t>
  </si>
  <si>
    <t>CMDI_MUX(0)</t>
  </si>
  <si>
    <t>CMDI_MUX(1)</t>
  </si>
  <si>
    <t>FAIL_LAMP(1)</t>
  </si>
  <si>
    <t>FAIL_LAMP(0)</t>
  </si>
  <si>
    <t>CMDI_MUX(2)</t>
  </si>
  <si>
    <t>PC_RESET</t>
  </si>
  <si>
    <t>CMD Output</t>
  </si>
  <si>
    <t>Cmd&lt;0&gt;</t>
  </si>
  <si>
    <t>Cmd&lt;1&gt;</t>
  </si>
  <si>
    <t>Cmd&lt;2&gt;</t>
  </si>
  <si>
    <t>Cmd&lt;3&gt;</t>
  </si>
  <si>
    <t>Cmd&lt;4&gt;</t>
  </si>
  <si>
    <t>Cmd&lt;5&gt;</t>
  </si>
  <si>
    <t>Cmd&lt;6&gt;</t>
  </si>
  <si>
    <t>Cmd&lt;7&gt;</t>
  </si>
  <si>
    <t>Cmd&lt;8&gt;</t>
  </si>
  <si>
    <t>Cmd&lt;9&gt;</t>
  </si>
  <si>
    <t>Cmd&lt;10&gt;</t>
  </si>
  <si>
    <t>Cmd&lt;11&gt;</t>
  </si>
  <si>
    <t>Cmd&lt;12&gt;</t>
  </si>
  <si>
    <t>Cmd&lt;13&gt;</t>
  </si>
  <si>
    <t>Cmd&lt;14&gt;</t>
  </si>
  <si>
    <t>Cmd&lt;15&gt;</t>
  </si>
  <si>
    <t>Cmd&lt;16&gt;</t>
  </si>
  <si>
    <t>Cmd&lt;17&gt;</t>
  </si>
  <si>
    <t>Cmd&lt;18&gt;</t>
  </si>
  <si>
    <t>Cmd&lt;19&gt;</t>
  </si>
  <si>
    <t>Cmd&lt;20&gt;</t>
  </si>
  <si>
    <t>Cmd&lt;21&gt;</t>
  </si>
  <si>
    <t>Cmd&lt;22&gt;</t>
  </si>
  <si>
    <t>Cmd&lt;23&gt;</t>
  </si>
  <si>
    <t>Pwr_Dir&lt;1&gt;</t>
  </si>
  <si>
    <t>Pwr_Dir&lt;2&gt;</t>
  </si>
  <si>
    <t>Pwr_Dir&lt;3&gt;</t>
  </si>
  <si>
    <t>ana_in_row&lt;3&gt;</t>
  </si>
  <si>
    <t>ana_in_row&lt;4&gt;</t>
  </si>
  <si>
    <t>ana_in_row&lt;5&gt;</t>
  </si>
  <si>
    <t>P</t>
  </si>
  <si>
    <t>HWV</t>
  </si>
  <si>
    <t>~QCLI_Reset_On_Off</t>
  </si>
  <si>
    <t>Chop_A_On_Off</t>
  </si>
  <si>
    <t>Chop_B_On_Off</t>
  </si>
  <si>
    <t>Chop_C_On_Off</t>
  </si>
  <si>
    <t>Force</t>
  </si>
  <si>
    <t>DIR_TV</t>
  </si>
  <si>
    <t>ENABLE_TV</t>
  </si>
  <si>
    <t>STEP_TV</t>
  </si>
  <si>
    <t>UVA1_Counts</t>
  </si>
  <si>
    <t>UVA2_Counts</t>
  </si>
  <si>
    <t>UVB1_Counts</t>
  </si>
  <si>
    <t>UVB2_Counts</t>
  </si>
  <si>
    <t>UVC1_Counts</t>
  </si>
  <si>
    <t>UVC2_Counts</t>
  </si>
  <si>
    <t>KILL_A_TV</t>
  </si>
  <si>
    <t>KILL_B_TV</t>
  </si>
  <si>
    <t>~TV_INLIMIT</t>
  </si>
  <si>
    <t>~TV_OUTLIMIT</t>
  </si>
  <si>
    <t>Name</t>
  </si>
  <si>
    <t>Dir</t>
  </si>
  <si>
    <t>DACS_BD</t>
  </si>
  <si>
    <t>Cmd&lt;24&gt;</t>
  </si>
  <si>
    <t>Cmd&lt;25&gt;</t>
  </si>
  <si>
    <t>Cmd&lt;26&gt;</t>
  </si>
  <si>
    <t>Cmd&lt;27&gt;</t>
  </si>
  <si>
    <t>Cmd</t>
  </si>
  <si>
    <t>Internal</t>
  </si>
  <si>
    <t>dig_dir&lt;12&gt;</t>
  </si>
  <si>
    <t>dig_IO&lt;96&gt;</t>
  </si>
  <si>
    <t>dig_IO&lt;97&gt;</t>
  </si>
  <si>
    <t>dig_IO&lt;98&gt;</t>
  </si>
  <si>
    <t>dig_IO&lt;99&gt;</t>
  </si>
  <si>
    <t>dig_IO&lt;100&gt;</t>
  </si>
  <si>
    <t>dig_IO&lt;101&gt;</t>
  </si>
  <si>
    <t>dig_IO&lt;102&gt;</t>
  </si>
  <si>
    <t>dig_IO&lt;103&gt;</t>
  </si>
  <si>
    <t>dig_dir&lt;13&gt;</t>
  </si>
  <si>
    <t>dig_IO&lt;104&gt;</t>
  </si>
  <si>
    <t>dig_IO&lt;105&gt;</t>
  </si>
  <si>
    <t>dig_IO&lt;106&gt;</t>
  </si>
  <si>
    <t>dig_IO&lt;107&gt;</t>
  </si>
  <si>
    <t>dig_IO&lt;108&gt;</t>
  </si>
  <si>
    <t>dig_IO&lt;109&gt;</t>
  </si>
  <si>
    <t>dig_IO&lt;110&gt;</t>
  </si>
  <si>
    <t>dig_IO&lt;111&gt;</t>
  </si>
  <si>
    <t>ctr_PMT&lt;0&gt;</t>
  </si>
  <si>
    <t>ctr_PMT&lt;1&gt;</t>
  </si>
  <si>
    <t>ctr_PMT&lt;2&gt;</t>
  </si>
  <si>
    <t>ctr_PMT&lt;3&gt;</t>
  </si>
  <si>
    <t>ctr_PMT&lt;4&gt;</t>
  </si>
  <si>
    <t>FPGA NET</t>
  </si>
  <si>
    <t>Board Net</t>
  </si>
  <si>
    <t>ctr_PMT&lt;6&gt;</t>
  </si>
  <si>
    <t>ctr_PMT&lt;7&gt;</t>
  </si>
  <si>
    <t>ctr_PMT&lt;8&gt;</t>
  </si>
  <si>
    <t>ctr_PMT&lt;9&gt;</t>
  </si>
  <si>
    <t>ctr_PMT&lt;10&gt;</t>
  </si>
  <si>
    <t>ctr_PMT&lt;5&gt;</t>
  </si>
  <si>
    <t>dig_dir&lt;14&gt;</t>
  </si>
  <si>
    <t>dig_IO&lt;112&gt;</t>
  </si>
  <si>
    <t>dig_IO&lt;113&gt;</t>
  </si>
  <si>
    <t>dig_IO&lt;114&gt;</t>
  </si>
  <si>
    <t>dig_IO&lt;115&gt;</t>
  </si>
  <si>
    <t>dig_IO&lt;116&gt;</t>
  </si>
  <si>
    <t>dig_IO&lt;117&gt;</t>
  </si>
  <si>
    <t>dig_IO&lt;118&gt;</t>
  </si>
  <si>
    <t>dig_IO&lt;119&gt;</t>
  </si>
  <si>
    <t>Power Bd</t>
  </si>
  <si>
    <t>dig_dir&lt;15&gt;</t>
  </si>
  <si>
    <t>dig_IO&lt;120&gt;</t>
  </si>
  <si>
    <t>dig_IO&lt;121&gt;</t>
  </si>
  <si>
    <t>dig_IO&lt;122&gt;</t>
  </si>
  <si>
    <t>dig_IO&lt;123&gt;</t>
  </si>
  <si>
    <t>dig_IO&lt;124&gt;</t>
  </si>
  <si>
    <t>dig_IO&lt;125&gt;</t>
  </si>
  <si>
    <t>dig_IO&lt;126&gt;</t>
  </si>
  <si>
    <t>dig_IO&lt;127&gt;</t>
  </si>
  <si>
    <t>dig_dir&lt;16&gt;</t>
  </si>
  <si>
    <t>dig_IO&lt;128&gt;</t>
  </si>
  <si>
    <t>dig_IO&lt;129&gt;</t>
  </si>
  <si>
    <t>dig_IO&lt;130&gt;</t>
  </si>
  <si>
    <t>dig_IO&lt;131&gt;</t>
  </si>
  <si>
    <t>dig_IO&lt;132&gt;</t>
  </si>
  <si>
    <t>dig_IO&lt;133&gt;</t>
  </si>
  <si>
    <t>dig_IO&lt;134&gt;</t>
  </si>
  <si>
    <t>dig_IO&lt;135&gt;</t>
  </si>
  <si>
    <t>dig_dir&lt;17&gt;</t>
  </si>
  <si>
    <t>dig_IO&lt;136&gt;</t>
  </si>
  <si>
    <t>dig_IO&lt;137&gt;</t>
  </si>
  <si>
    <t>dig_IO&lt;138&gt;</t>
  </si>
  <si>
    <t>dig_IO&lt;139&gt;</t>
  </si>
  <si>
    <t>dig_IO&lt;140&gt;</t>
  </si>
  <si>
    <t>dig_IO&lt;141&gt;</t>
  </si>
  <si>
    <t>dig_IO&lt;142&gt;</t>
  </si>
  <si>
    <t>dig_IO&lt;143&gt;</t>
  </si>
  <si>
    <t>dig_dir&lt;18&gt;</t>
  </si>
  <si>
    <t>dig_IO&lt;144&gt;</t>
  </si>
  <si>
    <t>dig_IO&lt;145&gt;</t>
  </si>
  <si>
    <t>dig_IO&lt;146&gt;</t>
  </si>
  <si>
    <t>dig_IO&lt;147&gt;</t>
  </si>
  <si>
    <t>dig_IO&lt;148&gt;</t>
  </si>
  <si>
    <t>dig_IO&lt;149&gt;</t>
  </si>
  <si>
    <t>dig_IO&lt;150&gt;</t>
  </si>
  <si>
    <t>dig_IO&lt;151&gt;</t>
  </si>
  <si>
    <t>SpN</t>
  </si>
  <si>
    <t>IsSp</t>
  </si>
  <si>
    <t>Spare</t>
  </si>
  <si>
    <t>PMTA_Counts</t>
  </si>
  <si>
    <t>PMTB_Counts</t>
  </si>
  <si>
    <t>PMTC_Counts</t>
  </si>
  <si>
    <t>Spare1_Counts</t>
  </si>
  <si>
    <t>Spare2_Counts</t>
  </si>
  <si>
    <t>0 for now</t>
  </si>
  <si>
    <t>dig_IO&lt;159&gt;</t>
  </si>
  <si>
    <t>dig_dir&lt;19&gt;</t>
  </si>
  <si>
    <t>dig_dir&lt;20&gt;</t>
  </si>
  <si>
    <t>dig_IO&lt;160&gt;</t>
  </si>
  <si>
    <t>dig_IO&lt;161&gt;</t>
  </si>
  <si>
    <t>dig_IO&lt;162&gt;</t>
  </si>
  <si>
    <t>dig_IO&lt;163&gt;</t>
  </si>
  <si>
    <t>dig_IO&lt;164&gt;</t>
  </si>
  <si>
    <t>dig_IO&lt;165&gt;</t>
  </si>
  <si>
    <t>dig_dir&lt;21&gt;</t>
  </si>
  <si>
    <t>dig_IO&lt;172&gt;</t>
  </si>
  <si>
    <t>dig_IO&lt;173&gt;</t>
  </si>
  <si>
    <t>dig_IO&lt;174&gt;</t>
  </si>
  <si>
    <t>dig_IO&lt;175&gt;</t>
  </si>
  <si>
    <t>dig_dir&lt;22&gt;</t>
  </si>
  <si>
    <t>dig_IO&lt;180&gt;</t>
  </si>
  <si>
    <t>dig_IO&lt;181&gt;</t>
  </si>
  <si>
    <t>dig_IO&lt;182&gt;</t>
  </si>
  <si>
    <t>dig_IO&lt;183&gt;</t>
  </si>
  <si>
    <t>dig_dir&lt;23&gt;</t>
  </si>
  <si>
    <t>dig_IO&lt;188&gt;</t>
  </si>
  <si>
    <t>dig_IO&lt;190&gt;</t>
  </si>
  <si>
    <t>dig_IO&lt;191&gt;</t>
  </si>
  <si>
    <t>dig_IO&lt;189&gt;</t>
  </si>
  <si>
    <t>ctr_nc</t>
  </si>
  <si>
    <t>subbus_flt_cpu_reset</t>
  </si>
  <si>
    <t>C</t>
  </si>
  <si>
    <t>822A</t>
  </si>
  <si>
    <t>822B</t>
  </si>
  <si>
    <t>822C</t>
  </si>
  <si>
    <t>822D</t>
  </si>
  <si>
    <t>822E</t>
  </si>
  <si>
    <t>822F</t>
  </si>
  <si>
    <t>824A</t>
  </si>
  <si>
    <t>824B</t>
  </si>
  <si>
    <t>824C</t>
  </si>
  <si>
    <t>824D</t>
  </si>
  <si>
    <t>824E</t>
  </si>
  <si>
    <t>824F</t>
  </si>
  <si>
    <t>844A</t>
  </si>
  <si>
    <t>844B</t>
  </si>
  <si>
    <t>844C</t>
  </si>
  <si>
    <t>844D</t>
  </si>
  <si>
    <t>844E</t>
  </si>
  <si>
    <t>844F</t>
  </si>
  <si>
    <t>Flight_OK</t>
  </si>
  <si>
    <t>SPR_CPSW_S</t>
  </si>
  <si>
    <t>not Cmd&lt;24&gt;</t>
  </si>
  <si>
    <t>Addr</t>
  </si>
  <si>
    <t>HTW</t>
  </si>
  <si>
    <t>CTR_UG_N_BDS</t>
  </si>
  <si>
    <t>IDX_N_CHANNELS</t>
  </si>
  <si>
    <t>DIGIO_N_CONNECTORS</t>
  </si>
  <si>
    <t>CMD_PROC_N_CMDS</t>
  </si>
  <si>
    <t>DIGIO_FORCE_DIR</t>
  </si>
  <si>
    <t>FFF1F7</t>
  </si>
  <si>
    <t>DIGIO_FORCE_DIR_VAL</t>
  </si>
  <si>
    <t>00F1E6</t>
  </si>
  <si>
    <t>SPV_SDA_pin</t>
  </si>
  <si>
    <t>SPV_SCK_pin</t>
  </si>
  <si>
    <t>DPV_SDA</t>
  </si>
  <si>
    <t>DPV_SCK</t>
  </si>
  <si>
    <t>LPV_SDA</t>
  </si>
  <si>
    <t>LPV_SCK</t>
  </si>
  <si>
    <t>Gas_Flw_Open</t>
  </si>
  <si>
    <t>Gas_Flw_Closed</t>
  </si>
  <si>
    <t>Bub_Gas_Flw_Open</t>
  </si>
  <si>
    <t>Bub_Gas_Flw_Closed</t>
  </si>
  <si>
    <t>Cal_Gas_Flw_Open</t>
  </si>
  <si>
    <t>Cal_Gas_Flw_Closed</t>
  </si>
  <si>
    <t>Cal_Bub1_Flw_Open</t>
  </si>
  <si>
    <t>Cal_Bub1_Flw_Closed</t>
  </si>
  <si>
    <t>Cal_Bub2_Flw_Open</t>
  </si>
  <si>
    <t>Cal_Bub2_Flw_Closed</t>
  </si>
  <si>
    <t>DIR_PV</t>
  </si>
  <si>
    <t>ENABLE_PV</t>
  </si>
  <si>
    <t>STEP_PV</t>
  </si>
  <si>
    <t>Gas_Vlv_D_On_Off</t>
  </si>
  <si>
    <t>Bub_Gas_Vlv_D_On_Off</t>
  </si>
  <si>
    <t>KILL_A_PV</t>
  </si>
  <si>
    <t>KILL_B_PV</t>
  </si>
  <si>
    <t>~PV_INLIMIT</t>
  </si>
  <si>
    <t>~PV_OUTLIMIT</t>
  </si>
  <si>
    <t>DIO_1Sp</t>
  </si>
  <si>
    <t>DIO_2Sp</t>
  </si>
  <si>
    <t>DIO_3Sp</t>
  </si>
  <si>
    <t>DIO_4Sp</t>
  </si>
  <si>
    <t>0</t>
  </si>
  <si>
    <t>1</t>
  </si>
  <si>
    <t>CmdProc output</t>
  </si>
  <si>
    <t>Digio</t>
  </si>
  <si>
    <t>Indexer/Digio Output</t>
  </si>
  <si>
    <t>Digio In/Counts</t>
  </si>
  <si>
    <t>Counts/Digio In</t>
  </si>
  <si>
    <t>Indexer/Digio In</t>
  </si>
  <si>
    <t>Digio In/PB Status</t>
  </si>
  <si>
    <t>CmdProc output (PB)</t>
  </si>
  <si>
    <t>CmdProc Status (PB)</t>
  </si>
  <si>
    <t>Digio Out/PB Ctrls</t>
  </si>
  <si>
    <t>X</t>
  </si>
  <si>
    <t>CmdO</t>
  </si>
  <si>
    <t>Idxr</t>
  </si>
  <si>
    <t>Ctr</t>
  </si>
  <si>
    <t>AI</t>
  </si>
  <si>
    <t>SB</t>
  </si>
  <si>
    <t>CP/PB</t>
  </si>
  <si>
    <t>Cmd&lt;28&gt;</t>
  </si>
  <si>
    <t>Cmd&lt;29&gt;</t>
  </si>
  <si>
    <t>Cmd&lt;30&gt;</t>
  </si>
  <si>
    <t>Cmd&lt;31&gt;</t>
  </si>
  <si>
    <t>Cmd&lt;32&gt;</t>
  </si>
  <si>
    <t>Cmd&lt;33&gt;</t>
  </si>
  <si>
    <t>not Cmd&lt;34&gt;</t>
  </si>
  <si>
    <t>Cmd&lt;35&gt;</t>
  </si>
  <si>
    <t>Cmd&lt;36&gt;</t>
  </si>
  <si>
    <t>Cmd&lt;37&gt;</t>
  </si>
  <si>
    <t>idx_KillA&lt;1&gt;</t>
  </si>
  <si>
    <t>idx_KillB&lt;1&gt;</t>
  </si>
  <si>
    <t>idx_LimI&lt;1&gt;</t>
  </si>
  <si>
    <t>idx_LimO&lt;1&gt;</t>
  </si>
  <si>
    <t>idx_Dir&lt;1&gt;</t>
  </si>
  <si>
    <t>idx_Run&lt;1&gt;</t>
  </si>
  <si>
    <t>idx_Step&lt;1&gt;</t>
  </si>
  <si>
    <t>CP/CB</t>
  </si>
  <si>
    <t>CPStat</t>
  </si>
  <si>
    <t>PB/Stat</t>
  </si>
  <si>
    <t>dig_IO&lt;152&gt;</t>
  </si>
  <si>
    <t>dig_IO&lt;153&gt;</t>
  </si>
  <si>
    <t>dig_IO&lt;154&gt;</t>
  </si>
  <si>
    <t>dig_IO&lt;155&gt;</t>
  </si>
  <si>
    <t>dig_IO&lt;156&gt;</t>
  </si>
  <si>
    <t>dig_IO&lt;157&gt;</t>
  </si>
  <si>
    <t>dig_IO&lt;158&gt;</t>
  </si>
  <si>
    <t>dig_IO&lt;166&gt;</t>
  </si>
  <si>
    <t>dig_IO&lt;167&gt;</t>
  </si>
  <si>
    <t>dig_IO&lt;168&gt;</t>
  </si>
  <si>
    <t>dig_IO&lt;169&gt;</t>
  </si>
  <si>
    <t>dig_IO&lt;170&gt;</t>
  </si>
  <si>
    <t>dig_IO&lt;171&gt;</t>
  </si>
  <si>
    <t>dig_IO&lt;176&gt;</t>
  </si>
  <si>
    <t>dig_IO&lt;177&gt;</t>
  </si>
  <si>
    <t>cp_dir&lt;0&gt;</t>
  </si>
  <si>
    <t>cp_dir&lt;1&gt;</t>
  </si>
  <si>
    <t>cp_dir&lt;2&gt;</t>
  </si>
  <si>
    <t>cp_dir&lt;3&gt;</t>
  </si>
  <si>
    <t>cp_dir&lt;4&gt;</t>
  </si>
  <si>
    <t>idx_dir&lt;0&gt;</t>
  </si>
  <si>
    <t>spare</t>
  </si>
  <si>
    <t>Scroll_Pump</t>
  </si>
  <si>
    <t>Cal_Bub1_Vlv</t>
  </si>
  <si>
    <t>Cal_Bub2_Vlv</t>
  </si>
  <si>
    <t>TE_HC1</t>
  </si>
  <si>
    <t>LPV_HC</t>
  </si>
  <si>
    <t>Cell_HC</t>
  </si>
  <si>
    <t>DPV_HC</t>
  </si>
  <si>
    <t>SpCmd1</t>
  </si>
  <si>
    <t>SpCmd2</t>
  </si>
  <si>
    <t>L1Cmd</t>
  </si>
  <si>
    <t>TE_HC2</t>
  </si>
  <si>
    <t>Gas_Vlv</t>
  </si>
  <si>
    <t>Edw_Vlv</t>
  </si>
  <si>
    <t>Bub_Gas_Vlv</t>
  </si>
  <si>
    <t>84A0</t>
  </si>
  <si>
    <t>84A1</t>
  </si>
  <si>
    <t>84A2</t>
  </si>
  <si>
    <t>84A3</t>
  </si>
  <si>
    <t>84A4</t>
  </si>
  <si>
    <t>84A5</t>
  </si>
  <si>
    <t>84A6</t>
  </si>
  <si>
    <t>84A7</t>
  </si>
  <si>
    <t>Bub_Vlv_Flw_D_On_Off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</si>
</sst>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center"/>
    </xf>
    <xf numFmtId="0" fontId="18" fillId="0" borderId="0" xfId="0" applyFont="1" applyFill="1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quotePrefix="1"/>
    <xf numFmtId="49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16" fillId="35" borderId="10" xfId="0" applyFont="1" applyFill="1" applyBorder="1"/>
    <xf numFmtId="0" fontId="16" fillId="35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6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9" xfId="0" applyFont="1" applyBorder="1"/>
    <xf numFmtId="0" fontId="0" fillId="34" borderId="12" xfId="0" applyFill="1" applyBorder="1"/>
    <xf numFmtId="0" fontId="0" fillId="0" borderId="12" xfId="0" applyFill="1" applyBorder="1"/>
    <xf numFmtId="0" fontId="0" fillId="0" borderId="18" xfId="0" applyBorder="1"/>
    <xf numFmtId="0" fontId="0" fillId="34" borderId="13" xfId="0" applyFill="1" applyBorder="1"/>
    <xf numFmtId="49" fontId="0" fillId="0" borderId="18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  <xf numFmtId="0" fontId="16" fillId="0" borderId="1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left"/>
    </xf>
    <xf numFmtId="49" fontId="0" fillId="0" borderId="12" xfId="0" applyNumberFormat="1" applyFill="1" applyBorder="1" applyAlignment="1">
      <alignment horizontal="left"/>
    </xf>
    <xf numFmtId="49" fontId="0" fillId="0" borderId="12" xfId="0" applyNumberFormat="1" applyFill="1" applyBorder="1" applyAlignment="1"/>
    <xf numFmtId="0" fontId="0" fillId="0" borderId="12" xfId="0" applyBorder="1" applyAlignment="1"/>
    <xf numFmtId="0" fontId="0" fillId="0" borderId="13" xfId="0" applyBorder="1" applyAlignment="1">
      <alignment horizontal="left"/>
    </xf>
    <xf numFmtId="0" fontId="0" fillId="0" borderId="0" xfId="0" applyFill="1" applyBorder="1"/>
    <xf numFmtId="0" fontId="16" fillId="35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1"/>
  <sheetViews>
    <sheetView workbookViewId="0">
      <pane ySplit="1" topLeftCell="A19" activePane="bottomLeft" state="frozen"/>
      <selection pane="bottomLeft" activeCell="B20" sqref="B20:F35"/>
    </sheetView>
  </sheetViews>
  <sheetFormatPr defaultRowHeight="15"/>
  <cols>
    <col min="1" max="1" width="5" customWidth="1"/>
    <col min="2" max="2" width="26.28515625" bestFit="1" customWidth="1"/>
    <col min="3" max="3" width="6.85546875" style="3" hidden="1" customWidth="1"/>
    <col min="4" max="4" width="32" customWidth="1"/>
    <col min="5" max="5" width="12.7109375" bestFit="1" customWidth="1"/>
    <col min="6" max="6" width="5.5703125" bestFit="1" customWidth="1"/>
    <col min="7" max="7" width="5.7109375" bestFit="1" customWidth="1"/>
    <col min="8" max="8" width="6.140625" bestFit="1" customWidth="1"/>
    <col min="9" max="9" width="22" customWidth="1"/>
    <col min="10" max="10" width="13.7109375" customWidth="1"/>
    <col min="11" max="11" width="19.5703125" customWidth="1"/>
  </cols>
  <sheetData>
    <row r="1" spans="1:9">
      <c r="B1" s="1" t="s">
        <v>630</v>
      </c>
      <c r="C1" s="2" t="s">
        <v>643</v>
      </c>
      <c r="D1" s="1" t="s">
        <v>631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636</v>
      </c>
    </row>
    <row r="2" spans="1:9">
      <c r="A2">
        <v>1</v>
      </c>
      <c r="B2" t="s">
        <v>4</v>
      </c>
      <c r="D2" t="s">
        <v>632</v>
      </c>
      <c r="E2" t="s">
        <v>5</v>
      </c>
      <c r="F2" t="s">
        <v>6</v>
      </c>
      <c r="G2" t="s">
        <v>7</v>
      </c>
    </row>
    <row r="3" spans="1:9">
      <c r="A3">
        <v>1</v>
      </c>
      <c r="B3" t="s">
        <v>8</v>
      </c>
      <c r="D3" t="s">
        <v>633</v>
      </c>
      <c r="E3" t="s">
        <v>5</v>
      </c>
      <c r="F3" t="s">
        <v>9</v>
      </c>
      <c r="G3" t="s">
        <v>7</v>
      </c>
    </row>
    <row r="4" spans="1:9">
      <c r="A4">
        <v>1</v>
      </c>
      <c r="B4" t="s">
        <v>10</v>
      </c>
      <c r="D4" t="s">
        <v>626</v>
      </c>
      <c r="E4" t="s">
        <v>5</v>
      </c>
      <c r="F4" t="s">
        <v>11</v>
      </c>
    </row>
    <row r="5" spans="1:9">
      <c r="A5">
        <v>1</v>
      </c>
      <c r="B5" t="s">
        <v>12</v>
      </c>
      <c r="D5" t="s">
        <v>625</v>
      </c>
      <c r="E5" t="s">
        <v>5</v>
      </c>
      <c r="F5" t="s">
        <v>13</v>
      </c>
    </row>
    <row r="6" spans="1:9">
      <c r="A6">
        <v>1</v>
      </c>
      <c r="B6" t="s">
        <v>14</v>
      </c>
      <c r="D6" t="s">
        <v>618</v>
      </c>
      <c r="E6" t="s">
        <v>5</v>
      </c>
      <c r="F6" t="s">
        <v>15</v>
      </c>
      <c r="G6" t="s">
        <v>7</v>
      </c>
    </row>
    <row r="7" spans="1:9">
      <c r="A7">
        <v>1</v>
      </c>
      <c r="B7" t="s">
        <v>16</v>
      </c>
      <c r="D7" t="s">
        <v>611</v>
      </c>
      <c r="E7" t="s">
        <v>5</v>
      </c>
      <c r="F7" t="s">
        <v>17</v>
      </c>
      <c r="G7" t="s">
        <v>7</v>
      </c>
    </row>
    <row r="8" spans="1:9">
      <c r="A8">
        <v>1</v>
      </c>
      <c r="B8" t="s">
        <v>18</v>
      </c>
      <c r="D8" t="s">
        <v>634</v>
      </c>
      <c r="E8" t="s">
        <v>5</v>
      </c>
      <c r="F8" t="s">
        <v>19</v>
      </c>
    </row>
    <row r="9" spans="1:9">
      <c r="A9">
        <v>1</v>
      </c>
      <c r="B9" t="s">
        <v>20</v>
      </c>
      <c r="D9" t="s">
        <v>635</v>
      </c>
      <c r="E9" t="s">
        <v>5</v>
      </c>
      <c r="F9" t="s">
        <v>21</v>
      </c>
    </row>
    <row r="10" spans="1:9">
      <c r="A10">
        <v>1</v>
      </c>
      <c r="B10" t="s">
        <v>22</v>
      </c>
      <c r="D10" t="s">
        <v>603</v>
      </c>
      <c r="E10" t="s">
        <v>5</v>
      </c>
      <c r="F10" t="s">
        <v>23</v>
      </c>
    </row>
    <row r="11" spans="1:9">
      <c r="A11">
        <v>1</v>
      </c>
      <c r="B11" t="s">
        <v>24</v>
      </c>
      <c r="D11" t="s">
        <v>616</v>
      </c>
      <c r="E11" t="s">
        <v>5</v>
      </c>
      <c r="F11" t="s">
        <v>25</v>
      </c>
    </row>
    <row r="12" spans="1:9">
      <c r="A12">
        <v>1</v>
      </c>
      <c r="B12" t="s">
        <v>26</v>
      </c>
      <c r="D12" t="s">
        <v>607</v>
      </c>
      <c r="E12" t="s">
        <v>5</v>
      </c>
      <c r="F12" t="s">
        <v>27</v>
      </c>
      <c r="G12" t="s">
        <v>7</v>
      </c>
    </row>
    <row r="13" spans="1:9">
      <c r="A13">
        <v>1</v>
      </c>
      <c r="B13" t="s">
        <v>28</v>
      </c>
      <c r="D13" t="s">
        <v>593</v>
      </c>
      <c r="E13" t="s">
        <v>5</v>
      </c>
      <c r="F13" t="s">
        <v>29</v>
      </c>
      <c r="G13" t="s">
        <v>7</v>
      </c>
    </row>
    <row r="14" spans="1:9">
      <c r="A14">
        <v>1</v>
      </c>
      <c r="B14" t="s">
        <v>30</v>
      </c>
      <c r="D14" t="s">
        <v>646</v>
      </c>
      <c r="E14" t="s">
        <v>5</v>
      </c>
      <c r="F14" t="s">
        <v>31</v>
      </c>
    </row>
    <row r="15" spans="1:9">
      <c r="A15">
        <v>1</v>
      </c>
      <c r="B15" t="s">
        <v>32</v>
      </c>
      <c r="D15" t="s">
        <v>647</v>
      </c>
      <c r="E15" t="s">
        <v>5</v>
      </c>
      <c r="F15" t="s">
        <v>33</v>
      </c>
    </row>
    <row r="16" spans="1:9">
      <c r="A16">
        <v>1</v>
      </c>
      <c r="B16" t="s">
        <v>34</v>
      </c>
      <c r="D16" t="s">
        <v>648</v>
      </c>
      <c r="E16" t="s">
        <v>5</v>
      </c>
      <c r="F16" t="s">
        <v>35</v>
      </c>
    </row>
    <row r="17" spans="1:6">
      <c r="A17">
        <v>1</v>
      </c>
      <c r="B17" t="s">
        <v>36</v>
      </c>
      <c r="D17" t="s">
        <v>646</v>
      </c>
      <c r="E17" t="s">
        <v>5</v>
      </c>
      <c r="F17" t="s">
        <v>37</v>
      </c>
    </row>
    <row r="18" spans="1:6">
      <c r="A18">
        <v>1</v>
      </c>
      <c r="B18" t="s">
        <v>38</v>
      </c>
      <c r="D18" t="s">
        <v>647</v>
      </c>
      <c r="E18" t="s">
        <v>5</v>
      </c>
      <c r="F18" t="s">
        <v>39</v>
      </c>
    </row>
    <row r="19" spans="1:6">
      <c r="A19">
        <v>1</v>
      </c>
      <c r="B19" t="s">
        <v>40</v>
      </c>
      <c r="D19" t="s">
        <v>648</v>
      </c>
      <c r="E19" t="s">
        <v>5</v>
      </c>
      <c r="F19" t="s">
        <v>41</v>
      </c>
    </row>
    <row r="20" spans="1:6">
      <c r="B20" t="s">
        <v>42</v>
      </c>
      <c r="E20" t="s">
        <v>5</v>
      </c>
      <c r="F20" t="s">
        <v>43</v>
      </c>
    </row>
    <row r="21" spans="1:6">
      <c r="B21" t="s">
        <v>56</v>
      </c>
      <c r="E21" t="s">
        <v>5</v>
      </c>
      <c r="F21" t="s">
        <v>57</v>
      </c>
    </row>
    <row r="22" spans="1:6">
      <c r="B22" t="s">
        <v>58</v>
      </c>
      <c r="E22" t="s">
        <v>5</v>
      </c>
      <c r="F22" t="s">
        <v>59</v>
      </c>
    </row>
    <row r="23" spans="1:6">
      <c r="B23" t="s">
        <v>60</v>
      </c>
      <c r="E23" t="s">
        <v>5</v>
      </c>
      <c r="F23" t="s">
        <v>61</v>
      </c>
    </row>
    <row r="24" spans="1:6">
      <c r="B24" t="s">
        <v>62</v>
      </c>
      <c r="E24" t="s">
        <v>5</v>
      </c>
      <c r="F24" t="s">
        <v>63</v>
      </c>
    </row>
    <row r="25" spans="1:6">
      <c r="B25" t="s">
        <v>64</v>
      </c>
      <c r="E25" t="s">
        <v>5</v>
      </c>
      <c r="F25" t="s">
        <v>65</v>
      </c>
    </row>
    <row r="26" spans="1:6">
      <c r="B26" t="s">
        <v>66</v>
      </c>
      <c r="E26" t="s">
        <v>5</v>
      </c>
      <c r="F26" t="s">
        <v>67</v>
      </c>
    </row>
    <row r="27" spans="1:6">
      <c r="B27" t="s">
        <v>68</v>
      </c>
      <c r="E27" t="s">
        <v>5</v>
      </c>
      <c r="F27" t="s">
        <v>69</v>
      </c>
    </row>
    <row r="28" spans="1:6">
      <c r="B28" t="s">
        <v>70</v>
      </c>
      <c r="E28" t="s">
        <v>5</v>
      </c>
      <c r="F28" t="s">
        <v>71</v>
      </c>
    </row>
    <row r="29" spans="1:6">
      <c r="B29" t="s">
        <v>72</v>
      </c>
      <c r="E29" t="s">
        <v>5</v>
      </c>
      <c r="F29" t="s">
        <v>73</v>
      </c>
    </row>
    <row r="30" spans="1:6">
      <c r="B30" t="s">
        <v>44</v>
      </c>
      <c r="E30" t="s">
        <v>5</v>
      </c>
      <c r="F30" t="s">
        <v>45</v>
      </c>
    </row>
    <row r="31" spans="1:6">
      <c r="B31" t="s">
        <v>46</v>
      </c>
      <c r="E31" t="s">
        <v>5</v>
      </c>
      <c r="F31" t="s">
        <v>47</v>
      </c>
    </row>
    <row r="32" spans="1:6">
      <c r="B32" t="s">
        <v>48</v>
      </c>
      <c r="E32" t="s">
        <v>5</v>
      </c>
      <c r="F32" t="s">
        <v>49</v>
      </c>
    </row>
    <row r="33" spans="2:6">
      <c r="B33" t="s">
        <v>50</v>
      </c>
      <c r="E33" t="s">
        <v>5</v>
      </c>
      <c r="F33" t="s">
        <v>51</v>
      </c>
    </row>
    <row r="34" spans="2:6">
      <c r="B34" t="s">
        <v>52</v>
      </c>
      <c r="E34" t="s">
        <v>5</v>
      </c>
      <c r="F34" t="s">
        <v>53</v>
      </c>
    </row>
    <row r="35" spans="2:6">
      <c r="B35" t="s">
        <v>54</v>
      </c>
      <c r="E35" t="s">
        <v>5</v>
      </c>
      <c r="F35" t="s">
        <v>55</v>
      </c>
    </row>
    <row r="36" spans="2:6">
      <c r="B36" t="s">
        <v>74</v>
      </c>
      <c r="E36" t="s">
        <v>5</v>
      </c>
      <c r="F36" t="s">
        <v>75</v>
      </c>
    </row>
    <row r="37" spans="2:6">
      <c r="B37" t="s">
        <v>76</v>
      </c>
      <c r="D37" t="s">
        <v>791</v>
      </c>
      <c r="E37" t="s">
        <v>5</v>
      </c>
      <c r="F37" t="s">
        <v>77</v>
      </c>
    </row>
    <row r="38" spans="2:6">
      <c r="B38" t="s">
        <v>78</v>
      </c>
      <c r="E38" t="s">
        <v>5</v>
      </c>
      <c r="F38" t="s">
        <v>79</v>
      </c>
    </row>
    <row r="39" spans="2:6">
      <c r="B39" t="s">
        <v>80</v>
      </c>
      <c r="D39" t="s">
        <v>792</v>
      </c>
      <c r="E39" t="s">
        <v>5</v>
      </c>
      <c r="F39" t="s">
        <v>81</v>
      </c>
    </row>
    <row r="40" spans="2:6">
      <c r="B40" t="s">
        <v>82</v>
      </c>
      <c r="E40" t="s">
        <v>5</v>
      </c>
      <c r="F40" t="s">
        <v>83</v>
      </c>
    </row>
    <row r="41" spans="2:6">
      <c r="B41" t="s">
        <v>84</v>
      </c>
      <c r="D41" t="s">
        <v>793</v>
      </c>
      <c r="E41" t="s">
        <v>5</v>
      </c>
      <c r="F41" t="s">
        <v>85</v>
      </c>
    </row>
    <row r="42" spans="2:6">
      <c r="B42" t="s">
        <v>86</v>
      </c>
      <c r="D42" t="s">
        <v>794</v>
      </c>
      <c r="E42" t="s">
        <v>5</v>
      </c>
      <c r="F42" t="s">
        <v>87</v>
      </c>
    </row>
    <row r="43" spans="2:6">
      <c r="B43" t="s">
        <v>88</v>
      </c>
      <c r="D43" t="s">
        <v>795</v>
      </c>
      <c r="E43" t="s">
        <v>5</v>
      </c>
      <c r="F43" t="s">
        <v>89</v>
      </c>
    </row>
    <row r="44" spans="2:6">
      <c r="B44" t="s">
        <v>90</v>
      </c>
      <c r="E44" t="s">
        <v>5</v>
      </c>
      <c r="F44" t="s">
        <v>91</v>
      </c>
    </row>
    <row r="45" spans="2:6">
      <c r="B45" t="s">
        <v>92</v>
      </c>
      <c r="E45" t="s">
        <v>5</v>
      </c>
      <c r="F45" t="s">
        <v>93</v>
      </c>
    </row>
    <row r="46" spans="2:6">
      <c r="B46" t="s">
        <v>94</v>
      </c>
      <c r="E46" t="s">
        <v>5</v>
      </c>
      <c r="F46" t="s">
        <v>95</v>
      </c>
    </row>
    <row r="47" spans="2:6">
      <c r="B47" t="s">
        <v>96</v>
      </c>
      <c r="E47" t="s">
        <v>5</v>
      </c>
      <c r="F47" t="s">
        <v>97</v>
      </c>
    </row>
    <row r="48" spans="2:6">
      <c r="B48" t="s">
        <v>98</v>
      </c>
      <c r="E48" t="s">
        <v>5</v>
      </c>
      <c r="F48" t="s">
        <v>99</v>
      </c>
    </row>
    <row r="49" spans="1:9">
      <c r="B49" t="s">
        <v>100</v>
      </c>
      <c r="E49" t="s">
        <v>5</v>
      </c>
      <c r="F49" t="s">
        <v>101</v>
      </c>
    </row>
    <row r="50" spans="1:9">
      <c r="B50" t="s">
        <v>102</v>
      </c>
      <c r="E50" t="s">
        <v>5</v>
      </c>
      <c r="F50" t="s">
        <v>103</v>
      </c>
    </row>
    <row r="51" spans="1:9">
      <c r="B51" t="s">
        <v>104</v>
      </c>
      <c r="E51" t="s">
        <v>5</v>
      </c>
      <c r="F51" t="s">
        <v>105</v>
      </c>
    </row>
    <row r="52" spans="1:9">
      <c r="B52" t="s">
        <v>106</v>
      </c>
      <c r="E52" t="s">
        <v>5</v>
      </c>
      <c r="F52" t="s">
        <v>107</v>
      </c>
    </row>
    <row r="53" spans="1:9">
      <c r="B53" t="s">
        <v>108</v>
      </c>
      <c r="E53" t="s">
        <v>5</v>
      </c>
      <c r="F53" t="s">
        <v>109</v>
      </c>
    </row>
    <row r="54" spans="1:9">
      <c r="B54" t="s">
        <v>110</v>
      </c>
      <c r="E54" t="s">
        <v>5</v>
      </c>
      <c r="F54" t="s">
        <v>111</v>
      </c>
    </row>
    <row r="55" spans="1:9">
      <c r="B55" t="s">
        <v>112</v>
      </c>
      <c r="E55" t="s">
        <v>5</v>
      </c>
      <c r="F55" t="s">
        <v>113</v>
      </c>
    </row>
    <row r="56" spans="1:9">
      <c r="B56" t="s">
        <v>114</v>
      </c>
      <c r="E56" t="s">
        <v>5</v>
      </c>
      <c r="F56" t="s">
        <v>115</v>
      </c>
      <c r="G56" t="s">
        <v>7</v>
      </c>
    </row>
    <row r="57" spans="1:9">
      <c r="B57" t="s">
        <v>116</v>
      </c>
      <c r="E57" t="s">
        <v>5</v>
      </c>
      <c r="F57" t="s">
        <v>117</v>
      </c>
      <c r="G57" t="s">
        <v>7</v>
      </c>
    </row>
    <row r="58" spans="1:9">
      <c r="B58" t="s">
        <v>118</v>
      </c>
      <c r="E58" t="s">
        <v>5</v>
      </c>
      <c r="F58" t="s">
        <v>119</v>
      </c>
    </row>
    <row r="59" spans="1:9">
      <c r="A59">
        <v>1</v>
      </c>
      <c r="B59" t="s">
        <v>120</v>
      </c>
      <c r="C59" s="3">
        <v>0</v>
      </c>
      <c r="D59" t="s">
        <v>767</v>
      </c>
      <c r="E59" t="s">
        <v>5</v>
      </c>
      <c r="F59" t="s">
        <v>121</v>
      </c>
      <c r="I59" t="s">
        <v>639</v>
      </c>
    </row>
    <row r="60" spans="1:9">
      <c r="A60">
        <v>1</v>
      </c>
      <c r="B60" t="s">
        <v>182</v>
      </c>
      <c r="C60" s="3">
        <v>1</v>
      </c>
      <c r="D60" t="s">
        <v>768</v>
      </c>
      <c r="E60" t="s">
        <v>5</v>
      </c>
      <c r="F60" t="s">
        <v>183</v>
      </c>
      <c r="I60" t="s">
        <v>639</v>
      </c>
    </row>
    <row r="61" spans="1:9">
      <c r="A61">
        <v>1</v>
      </c>
      <c r="B61" t="s">
        <v>204</v>
      </c>
      <c r="C61" s="3">
        <v>2</v>
      </c>
      <c r="D61" t="s">
        <v>769</v>
      </c>
      <c r="E61" t="s">
        <v>5</v>
      </c>
      <c r="F61" t="s">
        <v>205</v>
      </c>
      <c r="I61" t="s">
        <v>639</v>
      </c>
    </row>
    <row r="62" spans="1:9">
      <c r="A62">
        <v>1</v>
      </c>
      <c r="B62" t="s">
        <v>226</v>
      </c>
      <c r="C62" s="3">
        <v>3</v>
      </c>
      <c r="D62" t="s">
        <v>770</v>
      </c>
      <c r="E62" t="s">
        <v>5</v>
      </c>
      <c r="F62" t="s">
        <v>227</v>
      </c>
      <c r="I62" t="s">
        <v>639</v>
      </c>
    </row>
    <row r="63" spans="1:9">
      <c r="A63">
        <v>1</v>
      </c>
      <c r="B63" t="s">
        <v>248</v>
      </c>
      <c r="C63" s="3">
        <v>4</v>
      </c>
      <c r="D63" t="s">
        <v>602</v>
      </c>
      <c r="E63" t="s">
        <v>5</v>
      </c>
      <c r="F63" t="s">
        <v>249</v>
      </c>
      <c r="I63" t="s">
        <v>639</v>
      </c>
    </row>
    <row r="64" spans="1:9">
      <c r="A64">
        <v>1</v>
      </c>
      <c r="B64" t="s">
        <v>270</v>
      </c>
      <c r="C64" s="3">
        <v>5</v>
      </c>
      <c r="D64" t="s">
        <v>596</v>
      </c>
      <c r="E64" t="s">
        <v>5</v>
      </c>
      <c r="F64" t="s">
        <v>271</v>
      </c>
      <c r="I64" t="s">
        <v>639</v>
      </c>
    </row>
    <row r="65" spans="1:9">
      <c r="A65">
        <v>1</v>
      </c>
      <c r="B65" t="s">
        <v>292</v>
      </c>
      <c r="C65" s="3">
        <v>6</v>
      </c>
      <c r="D65" t="s">
        <v>622</v>
      </c>
      <c r="E65" t="s">
        <v>5</v>
      </c>
      <c r="F65" t="s">
        <v>293</v>
      </c>
      <c r="I65" t="s">
        <v>639</v>
      </c>
    </row>
    <row r="66" spans="1:9">
      <c r="A66">
        <v>1</v>
      </c>
      <c r="B66" t="s">
        <v>314</v>
      </c>
      <c r="C66" s="3">
        <v>7</v>
      </c>
      <c r="D66" t="s">
        <v>859</v>
      </c>
      <c r="E66" t="s">
        <v>5</v>
      </c>
      <c r="F66" t="s">
        <v>315</v>
      </c>
      <c r="I66" t="s">
        <v>639</v>
      </c>
    </row>
    <row r="67" spans="1:9">
      <c r="A67">
        <v>1</v>
      </c>
      <c r="B67" t="s">
        <v>336</v>
      </c>
      <c r="C67" s="3">
        <v>8</v>
      </c>
      <c r="D67" t="s">
        <v>774</v>
      </c>
      <c r="E67" t="s">
        <v>5</v>
      </c>
      <c r="F67" t="s">
        <v>337</v>
      </c>
      <c r="I67" t="s">
        <v>639</v>
      </c>
    </row>
    <row r="68" spans="1:9">
      <c r="A68">
        <v>1</v>
      </c>
      <c r="B68" t="s">
        <v>358</v>
      </c>
      <c r="C68" s="3">
        <v>9</v>
      </c>
      <c r="D68" t="s">
        <v>775</v>
      </c>
      <c r="E68" t="s">
        <v>5</v>
      </c>
      <c r="F68" t="s">
        <v>359</v>
      </c>
      <c r="I68" t="s">
        <v>639</v>
      </c>
    </row>
    <row r="69" spans="1:9">
      <c r="A69">
        <v>1</v>
      </c>
      <c r="B69" t="s">
        <v>142</v>
      </c>
      <c r="C69" s="3">
        <v>10</v>
      </c>
      <c r="D69" t="s">
        <v>776</v>
      </c>
      <c r="E69" t="s">
        <v>5</v>
      </c>
      <c r="F69" t="s">
        <v>143</v>
      </c>
      <c r="I69" t="s">
        <v>639</v>
      </c>
    </row>
    <row r="70" spans="1:9">
      <c r="A70">
        <v>1</v>
      </c>
      <c r="B70" t="s">
        <v>164</v>
      </c>
      <c r="C70" s="3">
        <v>11</v>
      </c>
      <c r="D70" t="s">
        <v>777</v>
      </c>
      <c r="E70" t="s">
        <v>5</v>
      </c>
      <c r="F70" t="s">
        <v>165</v>
      </c>
      <c r="I70" t="s">
        <v>639</v>
      </c>
    </row>
    <row r="71" spans="1:9">
      <c r="A71">
        <v>1</v>
      </c>
      <c r="B71" t="s">
        <v>166</v>
      </c>
      <c r="C71" s="3">
        <v>12</v>
      </c>
      <c r="D71" t="s">
        <v>778</v>
      </c>
      <c r="E71" t="s">
        <v>5</v>
      </c>
      <c r="F71" t="s">
        <v>167</v>
      </c>
      <c r="I71" t="s">
        <v>639</v>
      </c>
    </row>
    <row r="72" spans="1:9">
      <c r="A72">
        <v>1</v>
      </c>
      <c r="B72" t="s">
        <v>168</v>
      </c>
      <c r="C72" s="3">
        <v>13</v>
      </c>
      <c r="D72" t="s">
        <v>779</v>
      </c>
      <c r="E72" t="s">
        <v>5</v>
      </c>
      <c r="F72" t="s">
        <v>169</v>
      </c>
      <c r="I72" t="s">
        <v>639</v>
      </c>
    </row>
    <row r="73" spans="1:9">
      <c r="A73">
        <v>1</v>
      </c>
      <c r="B73" t="s">
        <v>170</v>
      </c>
      <c r="C73" s="3">
        <v>14</v>
      </c>
      <c r="D73" t="s">
        <v>780</v>
      </c>
      <c r="E73" t="s">
        <v>5</v>
      </c>
      <c r="F73" t="s">
        <v>171</v>
      </c>
      <c r="I73" t="s">
        <v>639</v>
      </c>
    </row>
    <row r="74" spans="1:9">
      <c r="A74">
        <v>1</v>
      </c>
      <c r="B74" t="s">
        <v>172</v>
      </c>
      <c r="C74" s="3">
        <v>15</v>
      </c>
      <c r="D74" t="s">
        <v>781</v>
      </c>
      <c r="E74" t="s">
        <v>5</v>
      </c>
      <c r="F74" t="s">
        <v>173</v>
      </c>
      <c r="I74" t="s">
        <v>639</v>
      </c>
    </row>
    <row r="75" spans="1:9">
      <c r="A75">
        <v>1</v>
      </c>
      <c r="B75" t="s">
        <v>174</v>
      </c>
      <c r="C75" s="3">
        <v>16</v>
      </c>
      <c r="D75" t="s">
        <v>783</v>
      </c>
      <c r="E75" t="s">
        <v>5</v>
      </c>
      <c r="F75" t="s">
        <v>175</v>
      </c>
      <c r="I75" t="s">
        <v>639</v>
      </c>
    </row>
    <row r="76" spans="1:9">
      <c r="A76">
        <v>1</v>
      </c>
      <c r="B76" t="s">
        <v>176</v>
      </c>
      <c r="C76" s="3">
        <v>17</v>
      </c>
      <c r="D76" t="s">
        <v>784</v>
      </c>
      <c r="E76" t="s">
        <v>5</v>
      </c>
      <c r="F76" t="s">
        <v>177</v>
      </c>
      <c r="I76" t="s">
        <v>639</v>
      </c>
    </row>
    <row r="77" spans="1:9">
      <c r="A77">
        <v>1</v>
      </c>
      <c r="B77" t="s">
        <v>178</v>
      </c>
      <c r="C77" s="3">
        <v>18</v>
      </c>
      <c r="D77" t="s">
        <v>785</v>
      </c>
      <c r="E77" t="s">
        <v>5</v>
      </c>
      <c r="F77" t="s">
        <v>179</v>
      </c>
      <c r="I77" t="s">
        <v>639</v>
      </c>
    </row>
    <row r="78" spans="1:9">
      <c r="A78">
        <v>1</v>
      </c>
      <c r="B78" t="s">
        <v>180</v>
      </c>
      <c r="C78" s="3">
        <v>19</v>
      </c>
      <c r="D78" t="s">
        <v>786</v>
      </c>
      <c r="E78" t="s">
        <v>5</v>
      </c>
      <c r="F78" t="s">
        <v>181</v>
      </c>
      <c r="I78" t="s">
        <v>639</v>
      </c>
    </row>
    <row r="79" spans="1:9">
      <c r="A79">
        <v>1</v>
      </c>
      <c r="B79" t="s">
        <v>184</v>
      </c>
      <c r="C79" s="3">
        <v>20</v>
      </c>
      <c r="D79" t="s">
        <v>787</v>
      </c>
      <c r="E79" t="s">
        <v>5</v>
      </c>
      <c r="F79" t="s">
        <v>185</v>
      </c>
      <c r="I79" t="s">
        <v>639</v>
      </c>
    </row>
    <row r="80" spans="1:9">
      <c r="A80">
        <v>1</v>
      </c>
      <c r="B80" t="s">
        <v>186</v>
      </c>
      <c r="C80" s="3">
        <v>21</v>
      </c>
      <c r="D80" t="s">
        <v>788</v>
      </c>
      <c r="E80" t="s">
        <v>5</v>
      </c>
      <c r="F80" t="s">
        <v>187</v>
      </c>
      <c r="I80" t="s">
        <v>639</v>
      </c>
    </row>
    <row r="81" spans="1:9">
      <c r="A81">
        <v>1</v>
      </c>
      <c r="B81" t="s">
        <v>188</v>
      </c>
      <c r="C81" s="3">
        <v>22</v>
      </c>
      <c r="D81" t="s">
        <v>789</v>
      </c>
      <c r="E81" t="s">
        <v>5</v>
      </c>
      <c r="F81" t="s">
        <v>189</v>
      </c>
      <c r="I81" t="s">
        <v>639</v>
      </c>
    </row>
    <row r="82" spans="1:9">
      <c r="A82">
        <v>1</v>
      </c>
      <c r="B82" t="s">
        <v>190</v>
      </c>
      <c r="C82" s="3">
        <v>23</v>
      </c>
      <c r="D82" t="s">
        <v>790</v>
      </c>
      <c r="E82" t="s">
        <v>5</v>
      </c>
      <c r="F82" t="s">
        <v>191</v>
      </c>
      <c r="I82" t="s">
        <v>639</v>
      </c>
    </row>
    <row r="83" spans="1:9">
      <c r="A83">
        <v>1</v>
      </c>
      <c r="B83" t="s">
        <v>192</v>
      </c>
      <c r="C83" s="3">
        <v>24</v>
      </c>
      <c r="D83" t="s">
        <v>862</v>
      </c>
      <c r="E83" t="s">
        <v>5</v>
      </c>
      <c r="F83" t="s">
        <v>193</v>
      </c>
      <c r="I83" t="s">
        <v>639</v>
      </c>
    </row>
    <row r="84" spans="1:9">
      <c r="A84">
        <v>1</v>
      </c>
      <c r="B84" t="s">
        <v>194</v>
      </c>
      <c r="C84" s="3">
        <v>25</v>
      </c>
      <c r="D84" t="s">
        <v>863</v>
      </c>
      <c r="E84" t="s">
        <v>5</v>
      </c>
      <c r="F84" t="s">
        <v>195</v>
      </c>
      <c r="I84" t="s">
        <v>639</v>
      </c>
    </row>
    <row r="85" spans="1:9">
      <c r="A85">
        <v>1</v>
      </c>
      <c r="B85" t="s">
        <v>196</v>
      </c>
      <c r="C85" s="3">
        <v>26</v>
      </c>
      <c r="D85" t="s">
        <v>864</v>
      </c>
      <c r="E85" t="s">
        <v>5</v>
      </c>
      <c r="F85" t="s">
        <v>197</v>
      </c>
      <c r="I85" t="s">
        <v>639</v>
      </c>
    </row>
    <row r="86" spans="1:9">
      <c r="A86">
        <v>1</v>
      </c>
      <c r="B86" t="s">
        <v>198</v>
      </c>
      <c r="C86" s="3">
        <v>27</v>
      </c>
      <c r="D86" t="s">
        <v>865</v>
      </c>
      <c r="E86" t="s">
        <v>5</v>
      </c>
      <c r="F86" t="s">
        <v>199</v>
      </c>
      <c r="I86" t="s">
        <v>639</v>
      </c>
    </row>
    <row r="87" spans="1:9">
      <c r="A87">
        <v>1</v>
      </c>
      <c r="B87" t="s">
        <v>200</v>
      </c>
      <c r="C87" s="3">
        <v>28</v>
      </c>
      <c r="D87" t="s">
        <v>866</v>
      </c>
      <c r="E87" t="s">
        <v>5</v>
      </c>
      <c r="F87" t="s">
        <v>201</v>
      </c>
      <c r="I87" t="s">
        <v>639</v>
      </c>
    </row>
    <row r="88" spans="1:9">
      <c r="A88">
        <v>1</v>
      </c>
      <c r="B88" t="s">
        <v>202</v>
      </c>
      <c r="C88" s="3">
        <v>29</v>
      </c>
      <c r="D88" t="s">
        <v>867</v>
      </c>
      <c r="E88" t="s">
        <v>5</v>
      </c>
      <c r="F88" t="s">
        <v>203</v>
      </c>
      <c r="I88" t="s">
        <v>639</v>
      </c>
    </row>
    <row r="89" spans="1:9">
      <c r="A89">
        <v>1</v>
      </c>
      <c r="B89" t="s">
        <v>206</v>
      </c>
      <c r="C89" s="3">
        <v>30</v>
      </c>
      <c r="D89" t="s">
        <v>803</v>
      </c>
      <c r="E89" t="s">
        <v>5</v>
      </c>
      <c r="F89" t="s">
        <v>207</v>
      </c>
      <c r="I89" t="s">
        <v>639</v>
      </c>
    </row>
    <row r="90" spans="1:9">
      <c r="A90">
        <v>1</v>
      </c>
      <c r="B90" t="s">
        <v>208</v>
      </c>
      <c r="C90" s="3">
        <v>31</v>
      </c>
      <c r="D90" t="s">
        <v>798</v>
      </c>
      <c r="E90" t="s">
        <v>5</v>
      </c>
      <c r="F90" t="s">
        <v>209</v>
      </c>
      <c r="I90" t="s">
        <v>639</v>
      </c>
    </row>
    <row r="91" spans="1:9">
      <c r="A91">
        <v>1</v>
      </c>
      <c r="B91" t="s">
        <v>210</v>
      </c>
      <c r="C91" s="3">
        <v>32</v>
      </c>
      <c r="D91" t="s">
        <v>799</v>
      </c>
      <c r="E91" t="s">
        <v>5</v>
      </c>
      <c r="F91" t="s">
        <v>211</v>
      </c>
      <c r="I91" t="s">
        <v>640</v>
      </c>
    </row>
    <row r="92" spans="1:9">
      <c r="A92">
        <v>0</v>
      </c>
      <c r="B92" t="s">
        <v>212</v>
      </c>
      <c r="C92" s="3">
        <v>33</v>
      </c>
      <c r="D92" t="s">
        <v>800</v>
      </c>
      <c r="E92" t="s">
        <v>5</v>
      </c>
      <c r="F92" t="s">
        <v>213</v>
      </c>
      <c r="I92" t="s">
        <v>640</v>
      </c>
    </row>
    <row r="93" spans="1:9">
      <c r="A93">
        <v>0</v>
      </c>
      <c r="B93" t="s">
        <v>214</v>
      </c>
      <c r="C93" s="3">
        <v>34</v>
      </c>
      <c r="D93" t="s">
        <v>801</v>
      </c>
      <c r="E93" t="s">
        <v>5</v>
      </c>
      <c r="F93" t="s">
        <v>215</v>
      </c>
      <c r="I93" t="s">
        <v>640</v>
      </c>
    </row>
    <row r="94" spans="1:9">
      <c r="A94">
        <v>0</v>
      </c>
      <c r="B94" t="s">
        <v>216</v>
      </c>
      <c r="C94" s="3">
        <v>35</v>
      </c>
      <c r="D94" t="s">
        <v>802</v>
      </c>
      <c r="E94" t="s">
        <v>5</v>
      </c>
      <c r="F94" t="s">
        <v>217</v>
      </c>
      <c r="I94" t="s">
        <v>640</v>
      </c>
    </row>
    <row r="95" spans="1:9">
      <c r="A95">
        <v>0</v>
      </c>
      <c r="B95" t="s">
        <v>218</v>
      </c>
      <c r="C95" s="3">
        <v>36</v>
      </c>
      <c r="D95" t="s">
        <v>869</v>
      </c>
      <c r="E95" t="s">
        <v>5</v>
      </c>
      <c r="F95" t="s">
        <v>219</v>
      </c>
      <c r="I95" t="s">
        <v>640</v>
      </c>
    </row>
    <row r="96" spans="1:9">
      <c r="A96">
        <v>0</v>
      </c>
      <c r="B96" t="s">
        <v>220</v>
      </c>
      <c r="C96" s="3">
        <v>37</v>
      </c>
      <c r="D96" t="s">
        <v>870</v>
      </c>
      <c r="E96" t="s">
        <v>5</v>
      </c>
      <c r="F96" t="s">
        <v>221</v>
      </c>
      <c r="I96" t="s">
        <v>640</v>
      </c>
    </row>
    <row r="97" spans="1:9">
      <c r="A97">
        <v>0</v>
      </c>
      <c r="B97" t="s">
        <v>222</v>
      </c>
      <c r="C97" s="3">
        <v>38</v>
      </c>
      <c r="D97" t="s">
        <v>871</v>
      </c>
      <c r="E97" t="s">
        <v>5</v>
      </c>
      <c r="F97" t="s">
        <v>223</v>
      </c>
      <c r="I97" t="s">
        <v>640</v>
      </c>
    </row>
    <row r="98" spans="1:9">
      <c r="A98">
        <v>0</v>
      </c>
      <c r="B98" t="s">
        <v>224</v>
      </c>
      <c r="C98" s="3">
        <v>39</v>
      </c>
      <c r="D98" t="s">
        <v>872</v>
      </c>
      <c r="E98" t="s">
        <v>5</v>
      </c>
      <c r="F98" t="s">
        <v>225</v>
      </c>
      <c r="I98" t="s">
        <v>640</v>
      </c>
    </row>
    <row r="99" spans="1:9">
      <c r="A99">
        <v>1</v>
      </c>
      <c r="B99" t="s">
        <v>228</v>
      </c>
      <c r="C99" s="3">
        <v>40</v>
      </c>
      <c r="D99" t="s">
        <v>615</v>
      </c>
      <c r="E99" t="s">
        <v>5</v>
      </c>
      <c r="F99" t="s">
        <v>229</v>
      </c>
      <c r="I99" t="s">
        <v>641</v>
      </c>
    </row>
    <row r="100" spans="1:9">
      <c r="A100">
        <v>1</v>
      </c>
      <c r="B100" t="s">
        <v>230</v>
      </c>
      <c r="C100" s="3">
        <v>41</v>
      </c>
      <c r="D100" t="s">
        <v>621</v>
      </c>
      <c r="E100" t="s">
        <v>5</v>
      </c>
      <c r="F100" t="s">
        <v>231</v>
      </c>
      <c r="I100" t="s">
        <v>641</v>
      </c>
    </row>
    <row r="101" spans="1:9">
      <c r="A101">
        <v>1</v>
      </c>
      <c r="B101" t="s">
        <v>232</v>
      </c>
      <c r="C101" s="3">
        <v>42</v>
      </c>
      <c r="D101" t="s">
        <v>612</v>
      </c>
      <c r="E101" t="s">
        <v>5</v>
      </c>
      <c r="F101" t="s">
        <v>233</v>
      </c>
      <c r="I101" t="s">
        <v>641</v>
      </c>
    </row>
    <row r="102" spans="1:9">
      <c r="A102">
        <v>1</v>
      </c>
      <c r="B102" t="s">
        <v>234</v>
      </c>
      <c r="C102" s="3">
        <v>43</v>
      </c>
      <c r="D102" t="s">
        <v>595</v>
      </c>
      <c r="E102" t="s">
        <v>5</v>
      </c>
      <c r="F102" t="s">
        <v>235</v>
      </c>
      <c r="I102" t="s">
        <v>641</v>
      </c>
    </row>
    <row r="103" spans="1:9">
      <c r="A103">
        <v>1</v>
      </c>
      <c r="B103" t="s">
        <v>236</v>
      </c>
      <c r="C103" s="3">
        <v>44</v>
      </c>
      <c r="D103" t="s">
        <v>874</v>
      </c>
      <c r="E103" t="s">
        <v>5</v>
      </c>
      <c r="F103" t="s">
        <v>237</v>
      </c>
      <c r="I103" t="s">
        <v>641</v>
      </c>
    </row>
    <row r="104" spans="1:9">
      <c r="A104">
        <v>1</v>
      </c>
      <c r="B104" t="s">
        <v>238</v>
      </c>
      <c r="C104" s="3">
        <v>45</v>
      </c>
      <c r="D104" t="s">
        <v>875</v>
      </c>
      <c r="E104" t="s">
        <v>5</v>
      </c>
      <c r="F104" t="s">
        <v>239</v>
      </c>
      <c r="I104" t="s">
        <v>641</v>
      </c>
    </row>
    <row r="105" spans="1:9">
      <c r="A105">
        <v>1</v>
      </c>
      <c r="B105" t="s">
        <v>240</v>
      </c>
      <c r="C105" s="3">
        <v>46</v>
      </c>
      <c r="D105" t="s">
        <v>876</v>
      </c>
      <c r="E105" t="s">
        <v>5</v>
      </c>
      <c r="F105" t="s">
        <v>241</v>
      </c>
      <c r="I105" t="s">
        <v>641</v>
      </c>
    </row>
    <row r="106" spans="1:9">
      <c r="A106">
        <v>1</v>
      </c>
      <c r="B106" t="s">
        <v>242</v>
      </c>
      <c r="C106" s="3">
        <v>47</v>
      </c>
      <c r="D106" t="s">
        <v>877</v>
      </c>
      <c r="E106" t="s">
        <v>5</v>
      </c>
      <c r="F106" t="s">
        <v>243</v>
      </c>
      <c r="I106" t="s">
        <v>641</v>
      </c>
    </row>
    <row r="107" spans="1:9">
      <c r="A107">
        <v>1</v>
      </c>
      <c r="B107" t="s">
        <v>244</v>
      </c>
      <c r="C107" s="3">
        <v>48</v>
      </c>
      <c r="D107" t="s">
        <v>805</v>
      </c>
      <c r="E107" t="s">
        <v>5</v>
      </c>
      <c r="F107" t="s">
        <v>245</v>
      </c>
      <c r="I107" t="s">
        <v>641</v>
      </c>
    </row>
    <row r="108" spans="1:9">
      <c r="A108">
        <v>1</v>
      </c>
      <c r="B108" t="s">
        <v>246</v>
      </c>
      <c r="C108" s="3">
        <v>49</v>
      </c>
      <c r="D108" t="s">
        <v>806</v>
      </c>
      <c r="E108" t="s">
        <v>5</v>
      </c>
      <c r="F108" t="s">
        <v>247</v>
      </c>
      <c r="I108" t="s">
        <v>641</v>
      </c>
    </row>
    <row r="109" spans="1:9">
      <c r="A109">
        <v>1</v>
      </c>
      <c r="B109" t="s">
        <v>250</v>
      </c>
      <c r="C109" s="3">
        <v>50</v>
      </c>
      <c r="D109" t="s">
        <v>807</v>
      </c>
      <c r="E109" t="s">
        <v>5</v>
      </c>
      <c r="F109" t="s">
        <v>251</v>
      </c>
      <c r="I109" t="s">
        <v>641</v>
      </c>
    </row>
    <row r="110" spans="1:9">
      <c r="A110">
        <v>1</v>
      </c>
      <c r="B110" t="s">
        <v>252</v>
      </c>
      <c r="C110" s="3">
        <v>51</v>
      </c>
      <c r="D110" t="s">
        <v>808</v>
      </c>
      <c r="E110" t="s">
        <v>5</v>
      </c>
      <c r="F110" t="s">
        <v>253</v>
      </c>
      <c r="I110" t="s">
        <v>641</v>
      </c>
    </row>
    <row r="111" spans="1:9">
      <c r="A111">
        <v>1</v>
      </c>
      <c r="B111" t="s">
        <v>254</v>
      </c>
      <c r="C111" s="3">
        <v>52</v>
      </c>
      <c r="D111" t="s">
        <v>809</v>
      </c>
      <c r="E111" t="s">
        <v>5</v>
      </c>
      <c r="F111" t="s">
        <v>255</v>
      </c>
      <c r="I111" t="s">
        <v>641</v>
      </c>
    </row>
    <row r="112" spans="1:9">
      <c r="A112">
        <v>1</v>
      </c>
      <c r="B112" t="s">
        <v>256</v>
      </c>
      <c r="C112" s="3">
        <v>53</v>
      </c>
      <c r="D112" t="s">
        <v>810</v>
      </c>
      <c r="E112" t="s">
        <v>5</v>
      </c>
      <c r="F112" t="s">
        <v>257</v>
      </c>
      <c r="I112" t="s">
        <v>641</v>
      </c>
    </row>
    <row r="113" spans="1:11">
      <c r="A113">
        <v>1</v>
      </c>
      <c r="B113" t="s">
        <v>258</v>
      </c>
      <c r="C113" s="3">
        <v>54</v>
      </c>
      <c r="D113" t="s">
        <v>811</v>
      </c>
      <c r="E113" t="s">
        <v>5</v>
      </c>
      <c r="F113" t="s">
        <v>259</v>
      </c>
      <c r="I113" t="s">
        <v>641</v>
      </c>
    </row>
    <row r="114" spans="1:11">
      <c r="B114" t="s">
        <v>260</v>
      </c>
      <c r="C114" s="3">
        <v>55</v>
      </c>
      <c r="D114" t="s">
        <v>812</v>
      </c>
      <c r="E114" t="s">
        <v>5</v>
      </c>
      <c r="F114" t="s">
        <v>261</v>
      </c>
      <c r="I114" t="s">
        <v>642</v>
      </c>
    </row>
    <row r="115" spans="1:11">
      <c r="A115">
        <v>1</v>
      </c>
      <c r="B115" t="s">
        <v>262</v>
      </c>
      <c r="C115" s="3">
        <v>56</v>
      </c>
      <c r="D115" t="s">
        <v>815</v>
      </c>
      <c r="E115" t="s">
        <v>5</v>
      </c>
      <c r="F115" t="s">
        <v>263</v>
      </c>
      <c r="I115" t="s">
        <v>653</v>
      </c>
    </row>
    <row r="116" spans="1:11">
      <c r="A116">
        <v>1</v>
      </c>
      <c r="B116" t="s">
        <v>264</v>
      </c>
      <c r="C116" s="3">
        <v>57</v>
      </c>
      <c r="D116" t="s">
        <v>816</v>
      </c>
      <c r="E116" t="s">
        <v>5</v>
      </c>
      <c r="F116" t="s">
        <v>265</v>
      </c>
      <c r="I116" t="s">
        <v>653</v>
      </c>
    </row>
    <row r="117" spans="1:11">
      <c r="A117">
        <v>1</v>
      </c>
      <c r="B117" t="s">
        <v>266</v>
      </c>
      <c r="C117" s="3">
        <v>58</v>
      </c>
      <c r="D117" t="s">
        <v>817</v>
      </c>
      <c r="E117" t="s">
        <v>5</v>
      </c>
      <c r="F117" t="s">
        <v>267</v>
      </c>
      <c r="I117" t="s">
        <v>653</v>
      </c>
    </row>
    <row r="118" spans="1:11">
      <c r="A118">
        <v>1</v>
      </c>
      <c r="B118" t="s">
        <v>268</v>
      </c>
      <c r="C118" s="3">
        <v>59</v>
      </c>
      <c r="D118" t="s">
        <v>818</v>
      </c>
      <c r="E118" t="s">
        <v>5</v>
      </c>
      <c r="F118" t="s">
        <v>269</v>
      </c>
      <c r="I118" t="s">
        <v>653</v>
      </c>
    </row>
    <row r="119" spans="1:11">
      <c r="A119">
        <v>1</v>
      </c>
      <c r="B119" t="s">
        <v>272</v>
      </c>
      <c r="C119" s="3">
        <v>60</v>
      </c>
      <c r="D119" t="s">
        <v>819</v>
      </c>
      <c r="E119" t="s">
        <v>5</v>
      </c>
      <c r="F119" t="s">
        <v>273</v>
      </c>
      <c r="I119" t="s">
        <v>653</v>
      </c>
      <c r="J119" t="s">
        <v>651</v>
      </c>
      <c r="K119" t="s">
        <v>655</v>
      </c>
    </row>
    <row r="120" spans="1:11">
      <c r="A120">
        <v>1</v>
      </c>
      <c r="B120" t="s">
        <v>274</v>
      </c>
      <c r="C120" s="3">
        <v>61</v>
      </c>
      <c r="D120" t="s">
        <v>820</v>
      </c>
      <c r="E120" t="s">
        <v>5</v>
      </c>
      <c r="F120" t="s">
        <v>275</v>
      </c>
      <c r="I120" t="s">
        <v>653</v>
      </c>
      <c r="J120" t="s">
        <v>651</v>
      </c>
      <c r="K120" t="s">
        <v>656</v>
      </c>
    </row>
    <row r="121" spans="1:11">
      <c r="A121">
        <v>1</v>
      </c>
      <c r="B121" t="s">
        <v>276</v>
      </c>
      <c r="C121" s="3">
        <v>62</v>
      </c>
      <c r="D121" t="s">
        <v>821</v>
      </c>
      <c r="E121" t="s">
        <v>5</v>
      </c>
      <c r="F121" t="s">
        <v>277</v>
      </c>
      <c r="I121" t="s">
        <v>653</v>
      </c>
      <c r="J121" t="s">
        <v>651</v>
      </c>
      <c r="K121" t="s">
        <v>657</v>
      </c>
    </row>
    <row r="122" spans="1:11">
      <c r="A122">
        <v>1</v>
      </c>
      <c r="B122" t="s">
        <v>278</v>
      </c>
      <c r="C122" s="3">
        <v>63</v>
      </c>
      <c r="D122" t="s">
        <v>822</v>
      </c>
      <c r="E122" t="s">
        <v>5</v>
      </c>
      <c r="F122" t="s">
        <v>279</v>
      </c>
      <c r="I122" t="s">
        <v>653</v>
      </c>
      <c r="J122" t="s">
        <v>651</v>
      </c>
      <c r="K122" t="s">
        <v>658</v>
      </c>
    </row>
    <row r="123" spans="1:11">
      <c r="A123">
        <v>1</v>
      </c>
      <c r="B123" t="s">
        <v>280</v>
      </c>
      <c r="C123" s="3">
        <v>64</v>
      </c>
      <c r="D123" t="s">
        <v>714</v>
      </c>
      <c r="E123" t="s">
        <v>5</v>
      </c>
      <c r="F123" t="s">
        <v>281</v>
      </c>
      <c r="I123" t="s">
        <v>713</v>
      </c>
      <c r="J123" t="s">
        <v>651</v>
      </c>
      <c r="K123" t="s">
        <v>659</v>
      </c>
    </row>
    <row r="124" spans="1:11">
      <c r="A124">
        <v>1</v>
      </c>
      <c r="B124" t="s">
        <v>282</v>
      </c>
      <c r="C124" s="3">
        <v>65</v>
      </c>
      <c r="D124" t="s">
        <v>715</v>
      </c>
      <c r="E124" t="s">
        <v>5</v>
      </c>
      <c r="F124" t="s">
        <v>283</v>
      </c>
      <c r="I124" t="s">
        <v>713</v>
      </c>
      <c r="J124" t="s">
        <v>651</v>
      </c>
      <c r="K124" t="s">
        <v>660</v>
      </c>
    </row>
    <row r="125" spans="1:11">
      <c r="A125">
        <v>1</v>
      </c>
      <c r="B125" t="s">
        <v>284</v>
      </c>
      <c r="C125" s="3">
        <v>66</v>
      </c>
      <c r="D125" t="s">
        <v>716</v>
      </c>
      <c r="E125" t="s">
        <v>5</v>
      </c>
      <c r="F125" t="s">
        <v>285</v>
      </c>
      <c r="I125" t="s">
        <v>713</v>
      </c>
      <c r="J125" t="s">
        <v>651</v>
      </c>
      <c r="K125" t="s">
        <v>661</v>
      </c>
    </row>
    <row r="126" spans="1:11">
      <c r="A126">
        <v>1</v>
      </c>
      <c r="B126" t="s">
        <v>286</v>
      </c>
      <c r="C126" s="3">
        <v>67</v>
      </c>
      <c r="D126" t="s">
        <v>717</v>
      </c>
      <c r="E126" t="s">
        <v>5</v>
      </c>
      <c r="F126" t="s">
        <v>287</v>
      </c>
      <c r="I126" t="s">
        <v>713</v>
      </c>
      <c r="J126" t="s">
        <v>651</v>
      </c>
      <c r="K126" t="s">
        <v>662</v>
      </c>
    </row>
    <row r="127" spans="1:11">
      <c r="A127">
        <v>1</v>
      </c>
      <c r="B127" t="s">
        <v>288</v>
      </c>
      <c r="C127" s="3">
        <v>68</v>
      </c>
      <c r="D127" t="s">
        <v>718</v>
      </c>
      <c r="E127" t="s">
        <v>5</v>
      </c>
      <c r="F127" t="s">
        <v>289</v>
      </c>
      <c r="I127" t="s">
        <v>713</v>
      </c>
      <c r="J127" t="s">
        <v>651</v>
      </c>
      <c r="K127" t="s">
        <v>663</v>
      </c>
    </row>
    <row r="128" spans="1:11">
      <c r="A128">
        <v>1</v>
      </c>
      <c r="B128" t="s">
        <v>290</v>
      </c>
      <c r="C128" s="3">
        <v>69</v>
      </c>
      <c r="D128" t="s">
        <v>719</v>
      </c>
      <c r="E128" t="s">
        <v>5</v>
      </c>
      <c r="F128" t="s">
        <v>291</v>
      </c>
      <c r="I128" t="s">
        <v>713</v>
      </c>
      <c r="J128" t="s">
        <v>651</v>
      </c>
      <c r="K128" t="s">
        <v>664</v>
      </c>
    </row>
    <row r="129" spans="1:11">
      <c r="A129">
        <v>1</v>
      </c>
      <c r="B129" t="s">
        <v>294</v>
      </c>
      <c r="C129" s="3">
        <v>70</v>
      </c>
      <c r="D129" t="s">
        <v>720</v>
      </c>
      <c r="E129" t="s">
        <v>5</v>
      </c>
      <c r="F129" t="s">
        <v>295</v>
      </c>
      <c r="I129" t="s">
        <v>713</v>
      </c>
      <c r="J129" t="s">
        <v>651</v>
      </c>
      <c r="K129" t="s">
        <v>665</v>
      </c>
    </row>
    <row r="130" spans="1:11">
      <c r="A130">
        <v>1</v>
      </c>
      <c r="B130" t="s">
        <v>296</v>
      </c>
      <c r="C130" s="3">
        <v>71</v>
      </c>
      <c r="D130" t="s">
        <v>721</v>
      </c>
      <c r="E130" t="s">
        <v>5</v>
      </c>
      <c r="F130" t="s">
        <v>297</v>
      </c>
      <c r="I130" t="s">
        <v>713</v>
      </c>
      <c r="J130" t="s">
        <v>651</v>
      </c>
      <c r="K130" t="s">
        <v>666</v>
      </c>
    </row>
    <row r="131" spans="1:11">
      <c r="A131">
        <v>1</v>
      </c>
      <c r="B131" t="s">
        <v>298</v>
      </c>
      <c r="C131" s="3">
        <v>72</v>
      </c>
      <c r="D131" t="s">
        <v>722</v>
      </c>
      <c r="E131" t="s">
        <v>5</v>
      </c>
      <c r="F131" t="s">
        <v>299</v>
      </c>
      <c r="I131" t="s">
        <v>713</v>
      </c>
      <c r="J131" t="s">
        <v>651</v>
      </c>
      <c r="K131" t="s">
        <v>667</v>
      </c>
    </row>
    <row r="132" spans="1:11">
      <c r="A132">
        <v>1</v>
      </c>
      <c r="B132" t="s">
        <v>300</v>
      </c>
      <c r="C132" s="3">
        <v>73</v>
      </c>
      <c r="D132" t="s">
        <v>723</v>
      </c>
      <c r="E132" t="s">
        <v>5</v>
      </c>
      <c r="F132" t="s">
        <v>301</v>
      </c>
      <c r="I132" t="s">
        <v>713</v>
      </c>
      <c r="J132" t="s">
        <v>651</v>
      </c>
      <c r="K132" t="s">
        <v>668</v>
      </c>
    </row>
    <row r="133" spans="1:11">
      <c r="A133">
        <v>1</v>
      </c>
      <c r="B133" t="s">
        <v>302</v>
      </c>
      <c r="C133" s="3">
        <v>74</v>
      </c>
      <c r="D133" t="s">
        <v>724</v>
      </c>
      <c r="E133" t="s">
        <v>5</v>
      </c>
      <c r="F133" t="s">
        <v>303</v>
      </c>
      <c r="I133" t="s">
        <v>713</v>
      </c>
      <c r="J133" t="s">
        <v>651</v>
      </c>
      <c r="K133" t="s">
        <v>669</v>
      </c>
    </row>
    <row r="134" spans="1:11">
      <c r="A134">
        <v>1</v>
      </c>
      <c r="B134" t="s">
        <v>304</v>
      </c>
      <c r="C134" s="3">
        <v>75</v>
      </c>
      <c r="D134" t="s">
        <v>725</v>
      </c>
      <c r="E134" t="s">
        <v>5</v>
      </c>
      <c r="F134" t="s">
        <v>305</v>
      </c>
      <c r="I134" t="s">
        <v>713</v>
      </c>
      <c r="J134" t="s">
        <v>651</v>
      </c>
      <c r="K134" t="s">
        <v>670</v>
      </c>
    </row>
    <row r="135" spans="1:11">
      <c r="A135">
        <v>1</v>
      </c>
      <c r="B135" t="s">
        <v>306</v>
      </c>
      <c r="C135" s="3">
        <v>76</v>
      </c>
      <c r="D135" t="s">
        <v>726</v>
      </c>
      <c r="E135" t="s">
        <v>5</v>
      </c>
      <c r="F135" t="s">
        <v>307</v>
      </c>
      <c r="I135" t="s">
        <v>713</v>
      </c>
      <c r="J135" t="s">
        <v>651</v>
      </c>
      <c r="K135" t="s">
        <v>671</v>
      </c>
    </row>
    <row r="136" spans="1:11">
      <c r="A136">
        <v>1</v>
      </c>
      <c r="B136" t="s">
        <v>308</v>
      </c>
      <c r="C136" s="3">
        <v>77</v>
      </c>
      <c r="D136" t="s">
        <v>727</v>
      </c>
      <c r="E136" t="s">
        <v>5</v>
      </c>
      <c r="F136" t="s">
        <v>309</v>
      </c>
      <c r="I136" t="s">
        <v>713</v>
      </c>
      <c r="J136" t="s">
        <v>651</v>
      </c>
      <c r="K136" t="s">
        <v>672</v>
      </c>
    </row>
    <row r="137" spans="1:11">
      <c r="A137">
        <v>1</v>
      </c>
      <c r="B137" t="s">
        <v>310</v>
      </c>
      <c r="C137" s="3">
        <v>78</v>
      </c>
      <c r="D137" t="s">
        <v>728</v>
      </c>
      <c r="E137" t="s">
        <v>5</v>
      </c>
      <c r="F137" t="s">
        <v>311</v>
      </c>
      <c r="I137" t="s">
        <v>713</v>
      </c>
      <c r="J137" t="s">
        <v>651</v>
      </c>
      <c r="K137" t="s">
        <v>673</v>
      </c>
    </row>
    <row r="138" spans="1:11">
      <c r="A138">
        <v>1</v>
      </c>
      <c r="B138" t="s">
        <v>312</v>
      </c>
      <c r="C138" s="3">
        <v>79</v>
      </c>
      <c r="D138" t="s">
        <v>729</v>
      </c>
      <c r="E138" t="s">
        <v>5</v>
      </c>
      <c r="F138" t="s">
        <v>313</v>
      </c>
      <c r="I138" t="s">
        <v>713</v>
      </c>
      <c r="J138" t="s">
        <v>651</v>
      </c>
      <c r="K138" t="s">
        <v>674</v>
      </c>
    </row>
    <row r="139" spans="1:11">
      <c r="A139">
        <v>1</v>
      </c>
      <c r="B139" t="s">
        <v>316</v>
      </c>
      <c r="C139" s="3">
        <v>80</v>
      </c>
      <c r="D139" t="s">
        <v>730</v>
      </c>
      <c r="E139" t="s">
        <v>5</v>
      </c>
      <c r="F139" t="s">
        <v>317</v>
      </c>
      <c r="I139" t="s">
        <v>713</v>
      </c>
      <c r="J139" t="s">
        <v>651</v>
      </c>
      <c r="K139" t="s">
        <v>675</v>
      </c>
    </row>
    <row r="140" spans="1:11">
      <c r="A140">
        <v>1</v>
      </c>
      <c r="B140" t="s">
        <v>318</v>
      </c>
      <c r="C140" s="3">
        <v>81</v>
      </c>
      <c r="D140" t="s">
        <v>731</v>
      </c>
      <c r="E140" t="s">
        <v>5</v>
      </c>
      <c r="F140" t="s">
        <v>319</v>
      </c>
      <c r="I140" t="s">
        <v>713</v>
      </c>
      <c r="J140" t="s">
        <v>651</v>
      </c>
      <c r="K140" t="s">
        <v>676</v>
      </c>
    </row>
    <row r="141" spans="1:11">
      <c r="A141">
        <v>1</v>
      </c>
      <c r="B141" t="s">
        <v>320</v>
      </c>
      <c r="C141" s="3">
        <v>82</v>
      </c>
      <c r="D141" t="s">
        <v>732</v>
      </c>
      <c r="E141" t="s">
        <v>5</v>
      </c>
      <c r="F141" t="s">
        <v>321</v>
      </c>
      <c r="I141" t="s">
        <v>713</v>
      </c>
      <c r="J141" t="s">
        <v>651</v>
      </c>
      <c r="K141" t="s">
        <v>677</v>
      </c>
    </row>
    <row r="142" spans="1:11">
      <c r="A142">
        <v>1</v>
      </c>
      <c r="B142" t="s">
        <v>322</v>
      </c>
      <c r="C142" s="3">
        <v>83</v>
      </c>
      <c r="D142" t="s">
        <v>733</v>
      </c>
      <c r="E142" t="s">
        <v>5</v>
      </c>
      <c r="F142" t="s">
        <v>323</v>
      </c>
      <c r="I142" t="s">
        <v>713</v>
      </c>
      <c r="J142" t="s">
        <v>651</v>
      </c>
      <c r="K142" t="s">
        <v>678</v>
      </c>
    </row>
    <row r="143" spans="1:11">
      <c r="A143">
        <v>1</v>
      </c>
      <c r="B143" t="s">
        <v>324</v>
      </c>
      <c r="C143" s="3">
        <v>84</v>
      </c>
      <c r="D143" t="s">
        <v>734</v>
      </c>
      <c r="E143" t="s">
        <v>5</v>
      </c>
      <c r="F143" t="s">
        <v>325</v>
      </c>
      <c r="I143" t="s">
        <v>713</v>
      </c>
      <c r="J143" t="s">
        <v>651</v>
      </c>
      <c r="K143" t="s">
        <v>679</v>
      </c>
    </row>
    <row r="144" spans="1:11">
      <c r="A144">
        <v>1</v>
      </c>
      <c r="B144" t="s">
        <v>326</v>
      </c>
      <c r="C144" s="3">
        <v>85</v>
      </c>
      <c r="D144" t="s">
        <v>735</v>
      </c>
      <c r="E144" t="s">
        <v>5</v>
      </c>
      <c r="F144" t="s">
        <v>327</v>
      </c>
      <c r="I144" t="s">
        <v>713</v>
      </c>
      <c r="J144" t="s">
        <v>651</v>
      </c>
      <c r="K144" t="s">
        <v>680</v>
      </c>
    </row>
    <row r="145" spans="1:11">
      <c r="A145">
        <v>1</v>
      </c>
      <c r="B145" t="s">
        <v>328</v>
      </c>
      <c r="C145" s="3">
        <v>86</v>
      </c>
      <c r="D145" t="s">
        <v>736</v>
      </c>
      <c r="E145" t="s">
        <v>5</v>
      </c>
      <c r="F145" t="s">
        <v>329</v>
      </c>
      <c r="I145" t="s">
        <v>713</v>
      </c>
      <c r="J145" t="s">
        <v>651</v>
      </c>
      <c r="K145" t="s">
        <v>681</v>
      </c>
    </row>
    <row r="146" spans="1:11">
      <c r="A146">
        <v>1</v>
      </c>
      <c r="B146" t="s">
        <v>330</v>
      </c>
      <c r="C146" s="3">
        <v>87</v>
      </c>
      <c r="D146" t="s">
        <v>737</v>
      </c>
      <c r="E146" t="s">
        <v>5</v>
      </c>
      <c r="F146" t="s">
        <v>331</v>
      </c>
      <c r="I146" t="s">
        <v>713</v>
      </c>
      <c r="J146" t="s">
        <v>651</v>
      </c>
      <c r="K146" t="s">
        <v>682</v>
      </c>
    </row>
    <row r="147" spans="1:11">
      <c r="A147">
        <v>1</v>
      </c>
      <c r="B147" t="s">
        <v>332</v>
      </c>
      <c r="C147" s="3">
        <v>88</v>
      </c>
      <c r="D147" t="s">
        <v>824</v>
      </c>
      <c r="E147" t="s">
        <v>5</v>
      </c>
      <c r="F147" t="s">
        <v>333</v>
      </c>
      <c r="I147" t="s">
        <v>653</v>
      </c>
      <c r="J147" t="s">
        <v>651</v>
      </c>
      <c r="K147" t="s">
        <v>691</v>
      </c>
    </row>
    <row r="148" spans="1:11">
      <c r="A148">
        <v>1</v>
      </c>
      <c r="B148" t="s">
        <v>334</v>
      </c>
      <c r="C148" s="3">
        <v>89</v>
      </c>
      <c r="D148" t="s">
        <v>825</v>
      </c>
      <c r="E148" t="s">
        <v>5</v>
      </c>
      <c r="F148" t="s">
        <v>335</v>
      </c>
      <c r="I148" t="s">
        <v>653</v>
      </c>
      <c r="J148" t="s">
        <v>651</v>
      </c>
      <c r="K148" t="s">
        <v>683</v>
      </c>
    </row>
    <row r="149" spans="1:11">
      <c r="A149">
        <v>1</v>
      </c>
      <c r="B149" t="s">
        <v>338</v>
      </c>
      <c r="C149" s="3">
        <v>90</v>
      </c>
      <c r="D149" t="s">
        <v>826</v>
      </c>
      <c r="E149" t="s">
        <v>5</v>
      </c>
      <c r="F149" t="s">
        <v>339</v>
      </c>
      <c r="I149" t="s">
        <v>653</v>
      </c>
      <c r="J149" t="s">
        <v>651</v>
      </c>
      <c r="K149" t="s">
        <v>684</v>
      </c>
    </row>
    <row r="150" spans="1:11">
      <c r="A150">
        <v>1</v>
      </c>
      <c r="B150" t="s">
        <v>340</v>
      </c>
      <c r="C150" s="3">
        <v>91</v>
      </c>
      <c r="D150" t="s">
        <v>827</v>
      </c>
      <c r="E150" t="s">
        <v>5</v>
      </c>
      <c r="F150" t="s">
        <v>341</v>
      </c>
      <c r="I150" t="s">
        <v>653</v>
      </c>
      <c r="J150" t="s">
        <v>651</v>
      </c>
      <c r="K150" t="s">
        <v>685</v>
      </c>
    </row>
    <row r="151" spans="1:11">
      <c r="A151">
        <v>1</v>
      </c>
      <c r="B151" t="s">
        <v>342</v>
      </c>
      <c r="C151" s="3">
        <v>92</v>
      </c>
      <c r="D151" t="s">
        <v>828</v>
      </c>
      <c r="E151" t="s">
        <v>5</v>
      </c>
      <c r="F151" t="s">
        <v>343</v>
      </c>
      <c r="I151" t="s">
        <v>653</v>
      </c>
      <c r="J151" t="s">
        <v>651</v>
      </c>
      <c r="K151" t="s">
        <v>686</v>
      </c>
    </row>
    <row r="152" spans="1:11">
      <c r="A152">
        <v>1</v>
      </c>
      <c r="B152" t="s">
        <v>344</v>
      </c>
      <c r="C152" s="3">
        <v>93</v>
      </c>
      <c r="D152" t="s">
        <v>829</v>
      </c>
      <c r="E152" t="s">
        <v>5</v>
      </c>
      <c r="F152" t="s">
        <v>345</v>
      </c>
      <c r="I152" t="s">
        <v>653</v>
      </c>
      <c r="J152" t="s">
        <v>651</v>
      </c>
      <c r="K152" t="s">
        <v>687</v>
      </c>
    </row>
    <row r="153" spans="1:11">
      <c r="A153">
        <v>1</v>
      </c>
      <c r="B153" t="s">
        <v>346</v>
      </c>
      <c r="C153" s="3">
        <v>94</v>
      </c>
      <c r="D153" t="s">
        <v>830</v>
      </c>
      <c r="E153" t="s">
        <v>5</v>
      </c>
      <c r="F153" t="s">
        <v>347</v>
      </c>
      <c r="I153" t="s">
        <v>653</v>
      </c>
      <c r="J153" t="s">
        <v>651</v>
      </c>
      <c r="K153" t="s">
        <v>688</v>
      </c>
    </row>
    <row r="154" spans="1:11">
      <c r="A154">
        <v>1</v>
      </c>
      <c r="B154" t="s">
        <v>348</v>
      </c>
      <c r="C154" s="3">
        <v>95</v>
      </c>
      <c r="D154" t="s">
        <v>831</v>
      </c>
      <c r="E154" t="s">
        <v>5</v>
      </c>
      <c r="F154" t="s">
        <v>349</v>
      </c>
      <c r="I154" t="s">
        <v>653</v>
      </c>
      <c r="J154" t="s">
        <v>651</v>
      </c>
      <c r="K154" t="s">
        <v>689</v>
      </c>
    </row>
    <row r="155" spans="1:11">
      <c r="A155">
        <v>1</v>
      </c>
      <c r="B155" t="s">
        <v>350</v>
      </c>
      <c r="C155" s="3">
        <v>96</v>
      </c>
      <c r="D155" t="s">
        <v>833</v>
      </c>
      <c r="E155" t="s">
        <v>5</v>
      </c>
      <c r="F155" t="s">
        <v>351</v>
      </c>
      <c r="I155" t="s">
        <v>653</v>
      </c>
      <c r="J155" t="s">
        <v>651</v>
      </c>
      <c r="K155" t="s">
        <v>690</v>
      </c>
    </row>
    <row r="156" spans="1:11">
      <c r="A156">
        <v>1</v>
      </c>
      <c r="B156" t="s">
        <v>352</v>
      </c>
      <c r="C156" s="3">
        <v>97</v>
      </c>
      <c r="D156" t="s">
        <v>834</v>
      </c>
      <c r="E156" t="s">
        <v>5</v>
      </c>
      <c r="F156" t="s">
        <v>353</v>
      </c>
      <c r="I156" t="s">
        <v>653</v>
      </c>
      <c r="J156" t="s">
        <v>651</v>
      </c>
      <c r="K156" t="s">
        <v>692</v>
      </c>
    </row>
    <row r="157" spans="1:11">
      <c r="A157">
        <v>1</v>
      </c>
      <c r="B157" t="s">
        <v>354</v>
      </c>
      <c r="C157" s="3">
        <v>98</v>
      </c>
      <c r="D157" t="s">
        <v>835</v>
      </c>
      <c r="E157" t="s">
        <v>5</v>
      </c>
      <c r="F157" t="s">
        <v>355</v>
      </c>
      <c r="I157" t="s">
        <v>653</v>
      </c>
      <c r="J157" t="s">
        <v>651</v>
      </c>
      <c r="K157" t="s">
        <v>693</v>
      </c>
    </row>
    <row r="158" spans="1:11">
      <c r="A158">
        <v>1</v>
      </c>
      <c r="B158" t="s">
        <v>356</v>
      </c>
      <c r="C158" s="3">
        <v>99</v>
      </c>
      <c r="D158" t="s">
        <v>836</v>
      </c>
      <c r="E158" t="s">
        <v>5</v>
      </c>
      <c r="F158" t="s">
        <v>357</v>
      </c>
      <c r="I158" t="s">
        <v>653</v>
      </c>
      <c r="J158" t="s">
        <v>651</v>
      </c>
      <c r="K158" t="s">
        <v>694</v>
      </c>
    </row>
    <row r="159" spans="1:11">
      <c r="A159">
        <v>1</v>
      </c>
      <c r="B159" t="s">
        <v>122</v>
      </c>
      <c r="C159" s="3">
        <v>100</v>
      </c>
      <c r="D159" t="s">
        <v>837</v>
      </c>
      <c r="E159" t="s">
        <v>5</v>
      </c>
      <c r="F159" t="s">
        <v>123</v>
      </c>
      <c r="I159" t="s">
        <v>653</v>
      </c>
      <c r="J159" t="s">
        <v>651</v>
      </c>
      <c r="K159" t="s">
        <v>695</v>
      </c>
    </row>
    <row r="160" spans="1:11">
      <c r="A160">
        <v>1</v>
      </c>
      <c r="B160" t="s">
        <v>124</v>
      </c>
      <c r="C160" s="3">
        <v>101</v>
      </c>
      <c r="D160" t="s">
        <v>838</v>
      </c>
      <c r="E160" t="s">
        <v>5</v>
      </c>
      <c r="F160" t="s">
        <v>125</v>
      </c>
      <c r="I160" t="s">
        <v>653</v>
      </c>
      <c r="J160" t="s">
        <v>651</v>
      </c>
      <c r="K160" t="s">
        <v>696</v>
      </c>
    </row>
    <row r="161" spans="1:11">
      <c r="A161">
        <v>1</v>
      </c>
      <c r="B161" t="s">
        <v>126</v>
      </c>
      <c r="C161" s="3">
        <v>102</v>
      </c>
      <c r="D161" t="s">
        <v>839</v>
      </c>
      <c r="E161" t="s">
        <v>5</v>
      </c>
      <c r="F161" t="s">
        <v>127</v>
      </c>
      <c r="I161" t="s">
        <v>653</v>
      </c>
      <c r="J161" t="s">
        <v>651</v>
      </c>
      <c r="K161" t="s">
        <v>697</v>
      </c>
    </row>
    <row r="162" spans="1:11">
      <c r="A162">
        <v>1</v>
      </c>
      <c r="B162" t="s">
        <v>128</v>
      </c>
      <c r="C162" s="3">
        <v>103</v>
      </c>
      <c r="D162" t="s">
        <v>840</v>
      </c>
      <c r="E162" t="s">
        <v>5</v>
      </c>
      <c r="F162" t="s">
        <v>129</v>
      </c>
      <c r="I162" t="s">
        <v>653</v>
      </c>
      <c r="J162" t="s">
        <v>651</v>
      </c>
      <c r="K162" t="s">
        <v>698</v>
      </c>
    </row>
    <row r="163" spans="1:11">
      <c r="A163">
        <v>1</v>
      </c>
      <c r="B163" t="s">
        <v>130</v>
      </c>
      <c r="C163" s="3">
        <v>104</v>
      </c>
      <c r="D163" t="s">
        <v>842</v>
      </c>
      <c r="E163" t="s">
        <v>5</v>
      </c>
      <c r="F163" t="s">
        <v>131</v>
      </c>
      <c r="I163" t="s">
        <v>653</v>
      </c>
      <c r="J163" t="s">
        <v>651</v>
      </c>
      <c r="K163" t="s">
        <v>699</v>
      </c>
    </row>
    <row r="164" spans="1:11">
      <c r="A164">
        <v>1</v>
      </c>
      <c r="B164" t="s">
        <v>132</v>
      </c>
      <c r="C164" s="3">
        <v>105</v>
      </c>
      <c r="D164" t="s">
        <v>843</v>
      </c>
      <c r="E164" t="s">
        <v>5</v>
      </c>
      <c r="F164" t="s">
        <v>133</v>
      </c>
      <c r="I164" t="s">
        <v>653</v>
      </c>
      <c r="J164" t="s">
        <v>651</v>
      </c>
      <c r="K164" t="s">
        <v>700</v>
      </c>
    </row>
    <row r="165" spans="1:11">
      <c r="A165">
        <v>1</v>
      </c>
      <c r="B165" t="s">
        <v>134</v>
      </c>
      <c r="C165" s="3">
        <v>106</v>
      </c>
      <c r="D165" t="s">
        <v>844</v>
      </c>
      <c r="E165" t="s">
        <v>5</v>
      </c>
      <c r="F165" t="s">
        <v>135</v>
      </c>
      <c r="I165" t="s">
        <v>653</v>
      </c>
      <c r="J165" t="s">
        <v>651</v>
      </c>
      <c r="K165" t="s">
        <v>701</v>
      </c>
    </row>
    <row r="166" spans="1:11">
      <c r="A166">
        <v>1</v>
      </c>
      <c r="B166" t="s">
        <v>136</v>
      </c>
      <c r="C166" s="3">
        <v>107</v>
      </c>
      <c r="D166" t="s">
        <v>845</v>
      </c>
      <c r="E166" t="s">
        <v>5</v>
      </c>
      <c r="F166" t="s">
        <v>137</v>
      </c>
      <c r="I166" t="s">
        <v>653</v>
      </c>
      <c r="J166" t="s">
        <v>651</v>
      </c>
      <c r="K166" t="s">
        <v>702</v>
      </c>
    </row>
    <row r="167" spans="1:11">
      <c r="A167">
        <v>1</v>
      </c>
      <c r="B167" t="s">
        <v>138</v>
      </c>
      <c r="C167" s="3">
        <v>108</v>
      </c>
      <c r="D167" t="s">
        <v>846</v>
      </c>
      <c r="E167" t="s">
        <v>5</v>
      </c>
      <c r="F167" t="s">
        <v>139</v>
      </c>
      <c r="I167" t="s">
        <v>653</v>
      </c>
      <c r="J167" t="s">
        <v>651</v>
      </c>
      <c r="K167" t="s">
        <v>703</v>
      </c>
    </row>
    <row r="168" spans="1:11">
      <c r="A168">
        <v>1</v>
      </c>
      <c r="B168" t="s">
        <v>140</v>
      </c>
      <c r="C168" s="3">
        <v>109</v>
      </c>
      <c r="D168" t="s">
        <v>847</v>
      </c>
      <c r="E168" t="s">
        <v>5</v>
      </c>
      <c r="F168" t="s">
        <v>141</v>
      </c>
      <c r="I168" t="s">
        <v>653</v>
      </c>
      <c r="J168" t="s">
        <v>651</v>
      </c>
      <c r="K168" t="s">
        <v>704</v>
      </c>
    </row>
    <row r="169" spans="1:11">
      <c r="A169">
        <v>1</v>
      </c>
      <c r="B169" t="s">
        <v>144</v>
      </c>
      <c r="C169" s="3">
        <v>110</v>
      </c>
      <c r="D169" t="s">
        <v>848</v>
      </c>
      <c r="E169" t="s">
        <v>5</v>
      </c>
      <c r="F169" t="s">
        <v>145</v>
      </c>
      <c r="I169" t="s">
        <v>653</v>
      </c>
      <c r="J169" t="s">
        <v>651</v>
      </c>
      <c r="K169" t="s">
        <v>705</v>
      </c>
    </row>
    <row r="170" spans="1:11">
      <c r="A170">
        <v>1</v>
      </c>
      <c r="B170" t="s">
        <v>146</v>
      </c>
      <c r="C170" s="3">
        <v>111</v>
      </c>
      <c r="D170" t="s">
        <v>849</v>
      </c>
      <c r="E170" t="s">
        <v>5</v>
      </c>
      <c r="F170" t="s">
        <v>147</v>
      </c>
      <c r="I170" t="s">
        <v>653</v>
      </c>
      <c r="J170" t="s">
        <v>651</v>
      </c>
      <c r="K170" t="s">
        <v>706</v>
      </c>
    </row>
    <row r="171" spans="1:11">
      <c r="A171">
        <v>1</v>
      </c>
      <c r="B171" t="s">
        <v>148</v>
      </c>
      <c r="C171" s="3">
        <v>112</v>
      </c>
      <c r="D171" t="s">
        <v>741</v>
      </c>
      <c r="E171" t="s">
        <v>5</v>
      </c>
      <c r="F171" t="s">
        <v>149</v>
      </c>
      <c r="I171" t="s">
        <v>654</v>
      </c>
      <c r="J171" t="s">
        <v>651</v>
      </c>
      <c r="K171" t="s">
        <v>707</v>
      </c>
    </row>
    <row r="172" spans="1:11">
      <c r="A172">
        <v>1</v>
      </c>
      <c r="B172" t="s">
        <v>150</v>
      </c>
      <c r="C172" s="3">
        <v>113</v>
      </c>
      <c r="D172" t="s">
        <v>619</v>
      </c>
      <c r="E172" t="s">
        <v>5</v>
      </c>
      <c r="F172" t="s">
        <v>151</v>
      </c>
      <c r="I172" t="s">
        <v>654</v>
      </c>
      <c r="J172" t="s">
        <v>651</v>
      </c>
      <c r="K172" t="s">
        <v>710</v>
      </c>
    </row>
    <row r="173" spans="1:11">
      <c r="A173">
        <v>1</v>
      </c>
      <c r="B173" t="s">
        <v>152</v>
      </c>
      <c r="C173" s="3">
        <v>114</v>
      </c>
      <c r="D173" t="s">
        <v>742</v>
      </c>
      <c r="E173" t="s">
        <v>5</v>
      </c>
      <c r="F173" t="s">
        <v>153</v>
      </c>
      <c r="I173" t="s">
        <v>654</v>
      </c>
      <c r="J173" t="s">
        <v>651</v>
      </c>
      <c r="K173" t="s">
        <v>708</v>
      </c>
    </row>
    <row r="174" spans="1:11">
      <c r="A174">
        <v>1</v>
      </c>
      <c r="B174" t="s">
        <v>154</v>
      </c>
      <c r="C174" s="3">
        <v>115</v>
      </c>
      <c r="D174" t="s">
        <v>620</v>
      </c>
      <c r="E174" t="s">
        <v>5</v>
      </c>
      <c r="F174" t="s">
        <v>155</v>
      </c>
      <c r="I174" t="s">
        <v>654</v>
      </c>
      <c r="J174" t="s">
        <v>651</v>
      </c>
      <c r="K174" t="s">
        <v>709</v>
      </c>
    </row>
    <row r="175" spans="1:11">
      <c r="A175">
        <v>1</v>
      </c>
      <c r="B175" t="s">
        <v>156</v>
      </c>
      <c r="C175" s="3">
        <v>116</v>
      </c>
      <c r="D175" t="s">
        <v>743</v>
      </c>
      <c r="E175" t="s">
        <v>5</v>
      </c>
      <c r="F175" t="s">
        <v>157</v>
      </c>
      <c r="I175" t="s">
        <v>654</v>
      </c>
      <c r="J175" t="s">
        <v>651</v>
      </c>
      <c r="K175" t="s">
        <v>711</v>
      </c>
    </row>
    <row r="176" spans="1:11">
      <c r="A176">
        <v>1</v>
      </c>
      <c r="B176" t="s">
        <v>158</v>
      </c>
      <c r="C176" s="3">
        <v>117</v>
      </c>
      <c r="D176" t="s">
        <v>879</v>
      </c>
      <c r="E176" t="s">
        <v>5</v>
      </c>
      <c r="F176" t="s">
        <v>159</v>
      </c>
      <c r="I176" t="s">
        <v>654</v>
      </c>
      <c r="J176" t="s">
        <v>651</v>
      </c>
    </row>
    <row r="177" spans="1:11">
      <c r="A177">
        <v>1</v>
      </c>
      <c r="B177" t="s">
        <v>160</v>
      </c>
      <c r="C177" s="3">
        <v>118</v>
      </c>
      <c r="D177" s="4" t="s">
        <v>858</v>
      </c>
      <c r="E177" t="s">
        <v>5</v>
      </c>
      <c r="F177" t="s">
        <v>161</v>
      </c>
      <c r="I177" t="s">
        <v>654</v>
      </c>
      <c r="J177" t="s">
        <v>651</v>
      </c>
      <c r="K177" t="s">
        <v>712</v>
      </c>
    </row>
    <row r="178" spans="1:11">
      <c r="A178">
        <v>1</v>
      </c>
      <c r="B178" t="s">
        <v>162</v>
      </c>
      <c r="C178" s="3">
        <v>119</v>
      </c>
      <c r="D178" t="s">
        <v>880</v>
      </c>
      <c r="E178" t="s">
        <v>5</v>
      </c>
      <c r="F178" t="s">
        <v>163</v>
      </c>
      <c r="I178" t="s">
        <v>654</v>
      </c>
      <c r="J178" t="s">
        <v>651</v>
      </c>
    </row>
    <row r="179" spans="1:11">
      <c r="A179">
        <v>1</v>
      </c>
      <c r="B179" t="s">
        <v>360</v>
      </c>
      <c r="C179" s="3">
        <v>0</v>
      </c>
      <c r="D179" t="s">
        <v>860</v>
      </c>
      <c r="E179" t="s">
        <v>5</v>
      </c>
      <c r="F179" t="s">
        <v>361</v>
      </c>
      <c r="I179" t="s">
        <v>638</v>
      </c>
    </row>
    <row r="180" spans="1:11">
      <c r="A180">
        <v>1</v>
      </c>
      <c r="B180" t="s">
        <v>372</v>
      </c>
      <c r="C180" s="3">
        <v>1</v>
      </c>
      <c r="D180" t="s">
        <v>773</v>
      </c>
      <c r="E180" t="s">
        <v>5</v>
      </c>
      <c r="F180" t="s">
        <v>373</v>
      </c>
      <c r="I180" t="s">
        <v>638</v>
      </c>
    </row>
    <row r="181" spans="1:11">
      <c r="A181">
        <v>1</v>
      </c>
      <c r="B181" t="s">
        <v>374</v>
      </c>
      <c r="C181" s="3">
        <v>2</v>
      </c>
      <c r="D181" t="s">
        <v>782</v>
      </c>
      <c r="E181" t="s">
        <v>5</v>
      </c>
      <c r="F181" t="s">
        <v>375</v>
      </c>
      <c r="I181" t="s">
        <v>638</v>
      </c>
    </row>
    <row r="182" spans="1:11">
      <c r="A182">
        <v>1</v>
      </c>
      <c r="B182" t="s">
        <v>376</v>
      </c>
      <c r="C182" s="3">
        <v>3</v>
      </c>
      <c r="D182" t="s">
        <v>861</v>
      </c>
      <c r="E182" t="s">
        <v>5</v>
      </c>
      <c r="F182" t="s">
        <v>377</v>
      </c>
      <c r="I182" t="s">
        <v>644</v>
      </c>
    </row>
    <row r="183" spans="1:11">
      <c r="A183">
        <v>1</v>
      </c>
      <c r="B183" t="s">
        <v>378</v>
      </c>
      <c r="C183" s="3">
        <v>4</v>
      </c>
      <c r="D183" t="s">
        <v>868</v>
      </c>
      <c r="E183" t="s">
        <v>5</v>
      </c>
      <c r="F183" t="s">
        <v>379</v>
      </c>
      <c r="I183" t="s">
        <v>644</v>
      </c>
    </row>
    <row r="184" spans="1:11">
      <c r="A184">
        <v>1</v>
      </c>
      <c r="B184" t="s">
        <v>380</v>
      </c>
      <c r="C184" s="3">
        <v>5</v>
      </c>
      <c r="D184" t="s">
        <v>873</v>
      </c>
      <c r="E184" t="s">
        <v>5</v>
      </c>
      <c r="F184" t="s">
        <v>381</v>
      </c>
      <c r="I184" t="s">
        <v>645</v>
      </c>
    </row>
    <row r="185" spans="1:11">
      <c r="A185">
        <v>1</v>
      </c>
      <c r="B185" t="s">
        <v>382</v>
      </c>
      <c r="C185" s="3">
        <v>6</v>
      </c>
      <c r="D185" t="s">
        <v>804</v>
      </c>
      <c r="E185" t="s">
        <v>5</v>
      </c>
      <c r="F185" t="s">
        <v>383</v>
      </c>
      <c r="I185" t="s">
        <v>645</v>
      </c>
    </row>
    <row r="186" spans="1:11">
      <c r="A186">
        <v>1</v>
      </c>
      <c r="B186" t="s">
        <v>384</v>
      </c>
      <c r="C186" s="3">
        <v>7</v>
      </c>
      <c r="D186" t="s">
        <v>814</v>
      </c>
      <c r="E186" t="s">
        <v>5</v>
      </c>
      <c r="F186" t="s">
        <v>385</v>
      </c>
      <c r="I186" t="s">
        <v>652</v>
      </c>
      <c r="K186">
        <v>1</v>
      </c>
    </row>
    <row r="187" spans="1:11">
      <c r="A187">
        <v>1</v>
      </c>
      <c r="B187" t="s">
        <v>386</v>
      </c>
      <c r="C187" s="3">
        <v>8</v>
      </c>
      <c r="D187" t="s">
        <v>738</v>
      </c>
      <c r="E187" t="s">
        <v>5</v>
      </c>
      <c r="F187" t="s">
        <v>387</v>
      </c>
      <c r="I187" t="s">
        <v>638</v>
      </c>
      <c r="K187">
        <v>0</v>
      </c>
    </row>
    <row r="188" spans="1:11">
      <c r="A188">
        <v>1</v>
      </c>
      <c r="B188" t="s">
        <v>388</v>
      </c>
      <c r="C188" s="3">
        <v>9</v>
      </c>
      <c r="D188" t="s">
        <v>739</v>
      </c>
      <c r="E188" t="s">
        <v>5</v>
      </c>
      <c r="F188" t="s">
        <v>389</v>
      </c>
      <c r="I188" t="s">
        <v>638</v>
      </c>
      <c r="K188">
        <v>0</v>
      </c>
    </row>
    <row r="189" spans="1:11">
      <c r="A189">
        <v>1</v>
      </c>
      <c r="B189" t="s">
        <v>362</v>
      </c>
      <c r="C189" s="3">
        <v>10</v>
      </c>
      <c r="D189" t="s">
        <v>740</v>
      </c>
      <c r="E189" t="s">
        <v>5</v>
      </c>
      <c r="F189" t="s">
        <v>363</v>
      </c>
      <c r="I189" t="s">
        <v>638</v>
      </c>
      <c r="K189">
        <v>0</v>
      </c>
    </row>
    <row r="190" spans="1:11">
      <c r="A190">
        <v>1</v>
      </c>
      <c r="B190" t="s">
        <v>364</v>
      </c>
      <c r="C190" s="3">
        <v>11</v>
      </c>
      <c r="D190" t="s">
        <v>823</v>
      </c>
      <c r="E190" t="s">
        <v>5</v>
      </c>
      <c r="F190" t="s">
        <v>365</v>
      </c>
      <c r="I190" t="s">
        <v>638</v>
      </c>
      <c r="K190">
        <v>1</v>
      </c>
    </row>
    <row r="191" spans="1:11">
      <c r="A191">
        <v>1</v>
      </c>
      <c r="B191" t="s">
        <v>366</v>
      </c>
      <c r="C191" s="3">
        <v>12</v>
      </c>
      <c r="D191" t="s">
        <v>832</v>
      </c>
      <c r="E191" t="s">
        <v>5</v>
      </c>
      <c r="F191" t="s">
        <v>367</v>
      </c>
      <c r="I191" t="s">
        <v>638</v>
      </c>
      <c r="K191">
        <v>1</v>
      </c>
    </row>
    <row r="192" spans="1:11">
      <c r="A192">
        <v>1</v>
      </c>
      <c r="B192" t="s">
        <v>368</v>
      </c>
      <c r="C192" s="3">
        <v>13</v>
      </c>
      <c r="D192" t="s">
        <v>841</v>
      </c>
      <c r="E192" t="s">
        <v>5</v>
      </c>
      <c r="F192" t="s">
        <v>369</v>
      </c>
      <c r="I192" t="s">
        <v>638</v>
      </c>
      <c r="K192">
        <v>1</v>
      </c>
    </row>
    <row r="193" spans="1:11">
      <c r="A193">
        <v>1</v>
      </c>
      <c r="B193" t="s">
        <v>370</v>
      </c>
      <c r="C193" s="3">
        <v>14</v>
      </c>
      <c r="D193" t="s">
        <v>878</v>
      </c>
      <c r="E193" t="s">
        <v>5</v>
      </c>
      <c r="F193" t="s">
        <v>371</v>
      </c>
      <c r="I193" t="s">
        <v>638</v>
      </c>
      <c r="K193">
        <v>0</v>
      </c>
    </row>
    <row r="194" spans="1:11">
      <c r="A194">
        <v>1</v>
      </c>
      <c r="B194" t="s">
        <v>390</v>
      </c>
      <c r="E194" t="s">
        <v>5</v>
      </c>
      <c r="F194" t="s">
        <v>391</v>
      </c>
      <c r="I194" t="s">
        <v>637</v>
      </c>
    </row>
    <row r="195" spans="1:11">
      <c r="A195">
        <v>1</v>
      </c>
      <c r="B195" t="s">
        <v>392</v>
      </c>
      <c r="E195" t="s">
        <v>5</v>
      </c>
      <c r="F195" t="s">
        <v>393</v>
      </c>
      <c r="I195" t="s">
        <v>637</v>
      </c>
    </row>
    <row r="196" spans="1:11">
      <c r="A196">
        <v>1</v>
      </c>
      <c r="B196" t="s">
        <v>394</v>
      </c>
      <c r="D196" t="s">
        <v>623</v>
      </c>
      <c r="E196" t="s">
        <v>5</v>
      </c>
      <c r="F196" t="s">
        <v>395</v>
      </c>
    </row>
    <row r="197" spans="1:11">
      <c r="A197">
        <v>1</v>
      </c>
      <c r="B197" t="s">
        <v>396</v>
      </c>
      <c r="D197" t="s">
        <v>650</v>
      </c>
      <c r="E197" t="s">
        <v>5</v>
      </c>
      <c r="F197" t="s">
        <v>397</v>
      </c>
    </row>
    <row r="198" spans="1:11">
      <c r="A198">
        <v>1</v>
      </c>
      <c r="B198" t="s">
        <v>398</v>
      </c>
      <c r="D198" t="s">
        <v>587</v>
      </c>
      <c r="E198" t="s">
        <v>5</v>
      </c>
      <c r="F198" t="s">
        <v>399</v>
      </c>
    </row>
    <row r="199" spans="1:11">
      <c r="A199">
        <v>1</v>
      </c>
      <c r="B199" t="s">
        <v>400</v>
      </c>
      <c r="D199" t="s">
        <v>649</v>
      </c>
      <c r="E199" t="s">
        <v>5</v>
      </c>
      <c r="F199" t="s">
        <v>401</v>
      </c>
    </row>
    <row r="200" spans="1:11">
      <c r="A200">
        <v>1</v>
      </c>
      <c r="B200" t="s">
        <v>402</v>
      </c>
      <c r="E200" t="s">
        <v>5</v>
      </c>
      <c r="F200" t="s">
        <v>403</v>
      </c>
      <c r="I200" t="s">
        <v>637</v>
      </c>
    </row>
    <row r="201" spans="1:11">
      <c r="A201">
        <v>1</v>
      </c>
      <c r="B201" t="s">
        <v>404</v>
      </c>
      <c r="D201" t="s">
        <v>586</v>
      </c>
      <c r="E201" t="s">
        <v>5</v>
      </c>
      <c r="F201" t="s">
        <v>405</v>
      </c>
    </row>
    <row r="202" spans="1:11">
      <c r="B202" t="s">
        <v>406</v>
      </c>
      <c r="E202" t="s">
        <v>5</v>
      </c>
      <c r="F202" t="s">
        <v>407</v>
      </c>
    </row>
    <row r="203" spans="1:11">
      <c r="B203" t="s">
        <v>408</v>
      </c>
      <c r="E203" t="s">
        <v>5</v>
      </c>
      <c r="F203" t="s">
        <v>409</v>
      </c>
    </row>
    <row r="204" spans="1:11">
      <c r="B204" t="s">
        <v>410</v>
      </c>
      <c r="E204" t="s">
        <v>5</v>
      </c>
      <c r="F204" t="s">
        <v>411</v>
      </c>
    </row>
    <row r="205" spans="1:11">
      <c r="B205" t="s">
        <v>412</v>
      </c>
      <c r="E205" t="s">
        <v>5</v>
      </c>
      <c r="F205" t="s">
        <v>413</v>
      </c>
    </row>
    <row r="206" spans="1:11">
      <c r="B206" t="s">
        <v>414</v>
      </c>
      <c r="E206" t="s">
        <v>5</v>
      </c>
      <c r="F206" t="s">
        <v>415</v>
      </c>
    </row>
    <row r="207" spans="1:11">
      <c r="B207" t="s">
        <v>416</v>
      </c>
      <c r="E207" t="s">
        <v>5</v>
      </c>
      <c r="F207" t="s">
        <v>417</v>
      </c>
    </row>
    <row r="208" spans="1:11">
      <c r="A208">
        <v>1</v>
      </c>
      <c r="B208" t="s">
        <v>418</v>
      </c>
      <c r="D208" t="s">
        <v>629</v>
      </c>
      <c r="E208" t="s">
        <v>5</v>
      </c>
      <c r="F208" t="s">
        <v>419</v>
      </c>
    </row>
    <row r="209" spans="1:6">
      <c r="B209" t="s">
        <v>420</v>
      </c>
      <c r="E209" t="s">
        <v>5</v>
      </c>
      <c r="F209" t="s">
        <v>421</v>
      </c>
    </row>
    <row r="210" spans="1:6">
      <c r="B210" t="s">
        <v>422</v>
      </c>
      <c r="E210" t="s">
        <v>5</v>
      </c>
      <c r="F210" t="s">
        <v>423</v>
      </c>
    </row>
    <row r="211" spans="1:6">
      <c r="B211" t="s">
        <v>424</v>
      </c>
      <c r="E211" t="s">
        <v>5</v>
      </c>
      <c r="F211" t="s">
        <v>425</v>
      </c>
    </row>
    <row r="212" spans="1:6">
      <c r="A212">
        <v>1</v>
      </c>
      <c r="B212" t="s">
        <v>426</v>
      </c>
      <c r="D212" t="s">
        <v>604</v>
      </c>
      <c r="E212" t="s">
        <v>5</v>
      </c>
      <c r="F212" t="s">
        <v>427</v>
      </c>
    </row>
    <row r="213" spans="1:6">
      <c r="A213">
        <v>1</v>
      </c>
      <c r="B213" t="s">
        <v>428</v>
      </c>
      <c r="D213" t="s">
        <v>588</v>
      </c>
      <c r="E213" t="s">
        <v>5</v>
      </c>
      <c r="F213" t="s">
        <v>429</v>
      </c>
    </row>
    <row r="214" spans="1:6">
      <c r="A214">
        <v>1</v>
      </c>
      <c r="B214" t="s">
        <v>430</v>
      </c>
      <c r="D214" t="s">
        <v>589</v>
      </c>
      <c r="E214" t="s">
        <v>5</v>
      </c>
      <c r="F214" t="s">
        <v>431</v>
      </c>
    </row>
    <row r="215" spans="1:6">
      <c r="A215">
        <v>1</v>
      </c>
      <c r="B215" t="s">
        <v>432</v>
      </c>
      <c r="D215" t="s">
        <v>598</v>
      </c>
      <c r="E215" t="s">
        <v>5</v>
      </c>
      <c r="F215" t="s">
        <v>433</v>
      </c>
    </row>
    <row r="216" spans="1:6">
      <c r="A216">
        <v>1</v>
      </c>
      <c r="B216" t="s">
        <v>434</v>
      </c>
      <c r="D216" t="s">
        <v>591</v>
      </c>
      <c r="E216" t="s">
        <v>5</v>
      </c>
      <c r="F216" t="s">
        <v>435</v>
      </c>
    </row>
    <row r="217" spans="1:6">
      <c r="A217">
        <v>1</v>
      </c>
      <c r="B217" t="s">
        <v>436</v>
      </c>
      <c r="D217" t="s">
        <v>599</v>
      </c>
      <c r="E217" t="s">
        <v>5</v>
      </c>
      <c r="F217" t="s">
        <v>437</v>
      </c>
    </row>
    <row r="218" spans="1:6">
      <c r="A218">
        <v>1</v>
      </c>
      <c r="B218" t="s">
        <v>438</v>
      </c>
      <c r="D218" t="s">
        <v>606</v>
      </c>
      <c r="E218" t="s">
        <v>5</v>
      </c>
      <c r="F218" t="s">
        <v>439</v>
      </c>
    </row>
    <row r="219" spans="1:6">
      <c r="A219">
        <v>1</v>
      </c>
      <c r="B219" t="s">
        <v>440</v>
      </c>
      <c r="D219" t="s">
        <v>592</v>
      </c>
      <c r="E219" t="s">
        <v>5</v>
      </c>
      <c r="F219" t="s">
        <v>441</v>
      </c>
    </row>
    <row r="220" spans="1:6">
      <c r="B220" t="s">
        <v>442</v>
      </c>
      <c r="E220" t="s">
        <v>5</v>
      </c>
      <c r="F220" t="s">
        <v>443</v>
      </c>
    </row>
    <row r="221" spans="1:6">
      <c r="A221">
        <v>1</v>
      </c>
      <c r="B221" t="s">
        <v>444</v>
      </c>
      <c r="D221" t="s">
        <v>597</v>
      </c>
      <c r="E221" t="s">
        <v>5</v>
      </c>
      <c r="F221" t="s">
        <v>445</v>
      </c>
    </row>
    <row r="222" spans="1:6">
      <c r="A222">
        <v>1</v>
      </c>
      <c r="B222" t="s">
        <v>446</v>
      </c>
      <c r="D222" t="s">
        <v>617</v>
      </c>
      <c r="E222" t="s">
        <v>5</v>
      </c>
      <c r="F222" t="s">
        <v>447</v>
      </c>
    </row>
    <row r="223" spans="1:6">
      <c r="A223">
        <v>1</v>
      </c>
      <c r="B223" t="s">
        <v>448</v>
      </c>
      <c r="D223" t="s">
        <v>590</v>
      </c>
      <c r="E223" t="s">
        <v>5</v>
      </c>
      <c r="F223" t="s">
        <v>449</v>
      </c>
    </row>
    <row r="224" spans="1:6">
      <c r="B224" t="s">
        <v>450</v>
      </c>
      <c r="E224" t="s">
        <v>5</v>
      </c>
      <c r="F224" t="s">
        <v>451</v>
      </c>
    </row>
    <row r="225" spans="1:6">
      <c r="B225" t="s">
        <v>452</v>
      </c>
      <c r="E225" t="s">
        <v>5</v>
      </c>
      <c r="F225" t="s">
        <v>453</v>
      </c>
    </row>
    <row r="226" spans="1:6">
      <c r="B226" t="s">
        <v>454</v>
      </c>
      <c r="E226" t="s">
        <v>5</v>
      </c>
      <c r="F226" t="s">
        <v>455</v>
      </c>
    </row>
    <row r="227" spans="1:6">
      <c r="B227" t="s">
        <v>456</v>
      </c>
      <c r="E227" t="s">
        <v>5</v>
      </c>
      <c r="F227" t="s">
        <v>457</v>
      </c>
    </row>
    <row r="228" spans="1:6">
      <c r="B228" t="s">
        <v>458</v>
      </c>
      <c r="E228" t="s">
        <v>5</v>
      </c>
      <c r="F228" t="s">
        <v>459</v>
      </c>
    </row>
    <row r="229" spans="1:6">
      <c r="B229" t="s">
        <v>460</v>
      </c>
      <c r="E229" t="s">
        <v>5</v>
      </c>
      <c r="F229" t="s">
        <v>461</v>
      </c>
    </row>
    <row r="230" spans="1:6">
      <c r="B230" t="s">
        <v>462</v>
      </c>
      <c r="E230" t="s">
        <v>5</v>
      </c>
      <c r="F230" t="s">
        <v>463</v>
      </c>
    </row>
    <row r="231" spans="1:6">
      <c r="B231" t="s">
        <v>464</v>
      </c>
      <c r="E231" t="s">
        <v>5</v>
      </c>
      <c r="F231" t="s">
        <v>465</v>
      </c>
    </row>
    <row r="232" spans="1:6">
      <c r="B232" t="s">
        <v>466</v>
      </c>
      <c r="E232" t="s">
        <v>5</v>
      </c>
      <c r="F232" t="s">
        <v>467</v>
      </c>
    </row>
    <row r="233" spans="1:6">
      <c r="B233" t="s">
        <v>468</v>
      </c>
      <c r="E233" t="s">
        <v>5</v>
      </c>
      <c r="F233" t="s">
        <v>469</v>
      </c>
    </row>
    <row r="234" spans="1:6">
      <c r="B234" t="s">
        <v>470</v>
      </c>
      <c r="E234" t="s">
        <v>5</v>
      </c>
      <c r="F234" t="s">
        <v>471</v>
      </c>
    </row>
    <row r="235" spans="1:6">
      <c r="B235" t="s">
        <v>472</v>
      </c>
      <c r="E235" t="s">
        <v>5</v>
      </c>
      <c r="F235" t="s">
        <v>473</v>
      </c>
    </row>
    <row r="236" spans="1:6">
      <c r="B236" t="s">
        <v>474</v>
      </c>
      <c r="E236" t="s">
        <v>5</v>
      </c>
      <c r="F236" t="s">
        <v>475</v>
      </c>
    </row>
    <row r="237" spans="1:6">
      <c r="B237" t="s">
        <v>476</v>
      </c>
      <c r="E237" t="s">
        <v>5</v>
      </c>
      <c r="F237" t="s">
        <v>477</v>
      </c>
    </row>
    <row r="238" spans="1:6">
      <c r="A238">
        <v>1</v>
      </c>
      <c r="B238" t="s">
        <v>478</v>
      </c>
      <c r="D238" t="s">
        <v>608</v>
      </c>
      <c r="E238" t="s">
        <v>5</v>
      </c>
      <c r="F238" t="s">
        <v>479</v>
      </c>
    </row>
    <row r="239" spans="1:6">
      <c r="A239">
        <v>1</v>
      </c>
      <c r="B239" t="s">
        <v>480</v>
      </c>
      <c r="D239" t="s">
        <v>619</v>
      </c>
      <c r="E239" t="s">
        <v>5</v>
      </c>
      <c r="F239" t="s">
        <v>481</v>
      </c>
    </row>
    <row r="240" spans="1:6">
      <c r="B240" t="s">
        <v>482</v>
      </c>
      <c r="E240" t="s">
        <v>5</v>
      </c>
      <c r="F240" t="s">
        <v>483</v>
      </c>
    </row>
    <row r="241" spans="1:6">
      <c r="B241" t="s">
        <v>484</v>
      </c>
      <c r="E241" t="s">
        <v>5</v>
      </c>
      <c r="F241" t="s">
        <v>485</v>
      </c>
    </row>
    <row r="242" spans="1:6">
      <c r="B242" t="s">
        <v>486</v>
      </c>
      <c r="E242" t="s">
        <v>5</v>
      </c>
      <c r="F242" t="s">
        <v>487</v>
      </c>
    </row>
    <row r="243" spans="1:6">
      <c r="B243" t="s">
        <v>488</v>
      </c>
      <c r="E243" t="s">
        <v>5</v>
      </c>
      <c r="F243" t="s">
        <v>489</v>
      </c>
    </row>
    <row r="244" spans="1:6">
      <c r="B244" t="s">
        <v>490</v>
      </c>
      <c r="E244" t="s">
        <v>5</v>
      </c>
      <c r="F244" t="s">
        <v>491</v>
      </c>
    </row>
    <row r="245" spans="1:6">
      <c r="B245" t="s">
        <v>492</v>
      </c>
      <c r="E245" t="s">
        <v>5</v>
      </c>
      <c r="F245" t="s">
        <v>493</v>
      </c>
    </row>
    <row r="246" spans="1:6">
      <c r="B246" t="s">
        <v>494</v>
      </c>
      <c r="E246" t="s">
        <v>5</v>
      </c>
      <c r="F246" t="s">
        <v>495</v>
      </c>
    </row>
    <row r="247" spans="1:6">
      <c r="B247" t="s">
        <v>496</v>
      </c>
      <c r="E247" t="s">
        <v>5</v>
      </c>
      <c r="F247" t="s">
        <v>497</v>
      </c>
    </row>
    <row r="248" spans="1:6">
      <c r="B248" t="s">
        <v>498</v>
      </c>
      <c r="E248" t="s">
        <v>5</v>
      </c>
      <c r="F248" t="s">
        <v>499</v>
      </c>
    </row>
    <row r="249" spans="1:6">
      <c r="B249" t="s">
        <v>500</v>
      </c>
      <c r="E249" t="s">
        <v>5</v>
      </c>
      <c r="F249" t="s">
        <v>501</v>
      </c>
    </row>
    <row r="250" spans="1:6">
      <c r="B250" t="s">
        <v>502</v>
      </c>
      <c r="E250" t="s">
        <v>5</v>
      </c>
      <c r="F250" t="s">
        <v>503</v>
      </c>
    </row>
    <row r="251" spans="1:6">
      <c r="B251" t="s">
        <v>504</v>
      </c>
      <c r="E251" t="s">
        <v>5</v>
      </c>
      <c r="F251" t="s">
        <v>505</v>
      </c>
    </row>
    <row r="252" spans="1:6">
      <c r="B252" t="s">
        <v>506</v>
      </c>
      <c r="E252" t="s">
        <v>5</v>
      </c>
      <c r="F252" t="s">
        <v>507</v>
      </c>
    </row>
    <row r="253" spans="1:6">
      <c r="B253" t="s">
        <v>508</v>
      </c>
      <c r="E253" t="s">
        <v>5</v>
      </c>
      <c r="F253" t="s">
        <v>509</v>
      </c>
    </row>
    <row r="254" spans="1:6">
      <c r="B254" t="s">
        <v>510</v>
      </c>
      <c r="E254" t="s">
        <v>5</v>
      </c>
      <c r="F254" t="s">
        <v>511</v>
      </c>
    </row>
    <row r="255" spans="1:6">
      <c r="B255" t="s">
        <v>512</v>
      </c>
      <c r="E255" t="s">
        <v>5</v>
      </c>
      <c r="F255" t="s">
        <v>513</v>
      </c>
    </row>
    <row r="256" spans="1:6">
      <c r="A256">
        <v>1</v>
      </c>
      <c r="B256" t="s">
        <v>514</v>
      </c>
      <c r="D256" t="s">
        <v>620</v>
      </c>
      <c r="E256" t="s">
        <v>5</v>
      </c>
      <c r="F256" t="s">
        <v>515</v>
      </c>
    </row>
    <row r="257" spans="1:6">
      <c r="A257">
        <v>1</v>
      </c>
      <c r="B257" t="s">
        <v>516</v>
      </c>
      <c r="D257" t="s">
        <v>600</v>
      </c>
      <c r="E257" t="s">
        <v>5</v>
      </c>
      <c r="F257" t="s">
        <v>517</v>
      </c>
    </row>
    <row r="258" spans="1:6">
      <c r="A258">
        <v>1</v>
      </c>
      <c r="B258" t="s">
        <v>518</v>
      </c>
      <c r="D258" t="s">
        <v>601</v>
      </c>
      <c r="E258" t="s">
        <v>5</v>
      </c>
      <c r="F258" t="s">
        <v>519</v>
      </c>
    </row>
    <row r="259" spans="1:6">
      <c r="A259">
        <v>1</v>
      </c>
      <c r="B259" t="s">
        <v>520</v>
      </c>
      <c r="D259" t="s">
        <v>594</v>
      </c>
      <c r="E259" t="s">
        <v>5</v>
      </c>
      <c r="F259" t="s">
        <v>521</v>
      </c>
    </row>
    <row r="260" spans="1:6">
      <c r="A260">
        <v>1</v>
      </c>
      <c r="B260" t="s">
        <v>522</v>
      </c>
      <c r="D260" t="s">
        <v>614</v>
      </c>
      <c r="E260" t="s">
        <v>5</v>
      </c>
      <c r="F260" t="s">
        <v>523</v>
      </c>
    </row>
    <row r="261" spans="1:6">
      <c r="A261">
        <v>1</v>
      </c>
      <c r="B261" t="s">
        <v>524</v>
      </c>
      <c r="D261" t="s">
        <v>609</v>
      </c>
      <c r="E261" t="s">
        <v>5</v>
      </c>
      <c r="F261" t="s">
        <v>525</v>
      </c>
    </row>
    <row r="262" spans="1:6">
      <c r="A262">
        <v>1</v>
      </c>
      <c r="B262" t="s">
        <v>526</v>
      </c>
      <c r="D262" t="s">
        <v>610</v>
      </c>
      <c r="E262" t="s">
        <v>5</v>
      </c>
      <c r="F262" t="s">
        <v>527</v>
      </c>
    </row>
    <row r="263" spans="1:6">
      <c r="A263">
        <v>1</v>
      </c>
      <c r="B263" t="s">
        <v>528</v>
      </c>
      <c r="D263" t="s">
        <v>624</v>
      </c>
      <c r="E263" t="s">
        <v>5</v>
      </c>
      <c r="F263" t="s">
        <v>529</v>
      </c>
    </row>
    <row r="264" spans="1:6">
      <c r="A264">
        <v>1</v>
      </c>
      <c r="B264" t="s">
        <v>530</v>
      </c>
      <c r="D264" t="s">
        <v>627</v>
      </c>
      <c r="E264" t="s">
        <v>5</v>
      </c>
      <c r="F264" t="s">
        <v>531</v>
      </c>
    </row>
    <row r="265" spans="1:6">
      <c r="A265">
        <v>1</v>
      </c>
      <c r="B265" t="s">
        <v>532</v>
      </c>
      <c r="D265" t="s">
        <v>628</v>
      </c>
      <c r="E265" t="s">
        <v>5</v>
      </c>
      <c r="F265" t="s">
        <v>533</v>
      </c>
    </row>
    <row r="266" spans="1:6">
      <c r="B266" t="s">
        <v>534</v>
      </c>
      <c r="E266" t="s">
        <v>5</v>
      </c>
      <c r="F266" t="s">
        <v>535</v>
      </c>
    </row>
    <row r="267" spans="1:6">
      <c r="B267" t="s">
        <v>536</v>
      </c>
      <c r="E267" t="s">
        <v>5</v>
      </c>
      <c r="F267" t="s">
        <v>537</v>
      </c>
    </row>
    <row r="268" spans="1:6">
      <c r="B268" t="s">
        <v>538</v>
      </c>
      <c r="E268" t="s">
        <v>5</v>
      </c>
      <c r="F268" t="s">
        <v>539</v>
      </c>
    </row>
    <row r="269" spans="1:6">
      <c r="B269" t="s">
        <v>540</v>
      </c>
      <c r="E269" t="s">
        <v>5</v>
      </c>
      <c r="F269" t="s">
        <v>541</v>
      </c>
    </row>
    <row r="270" spans="1:6">
      <c r="B270" t="s">
        <v>542</v>
      </c>
      <c r="E270" t="s">
        <v>5</v>
      </c>
      <c r="F270" t="s">
        <v>543</v>
      </c>
    </row>
    <row r="271" spans="1:6">
      <c r="B271" t="s">
        <v>544</v>
      </c>
      <c r="E271" t="s">
        <v>5</v>
      </c>
      <c r="F271" t="s">
        <v>545</v>
      </c>
    </row>
    <row r="272" spans="1:6">
      <c r="B272" t="s">
        <v>546</v>
      </c>
      <c r="E272" t="s">
        <v>5</v>
      </c>
      <c r="F272" t="s">
        <v>547</v>
      </c>
    </row>
    <row r="273" spans="2:6">
      <c r="B273" t="s">
        <v>548</v>
      </c>
      <c r="E273" t="s">
        <v>5</v>
      </c>
      <c r="F273" t="s">
        <v>549</v>
      </c>
    </row>
    <row r="274" spans="2:6">
      <c r="B274" t="s">
        <v>550</v>
      </c>
      <c r="E274" t="s">
        <v>5</v>
      </c>
      <c r="F274" t="s">
        <v>551</v>
      </c>
    </row>
    <row r="275" spans="2:6">
      <c r="B275" t="s">
        <v>552</v>
      </c>
      <c r="E275" t="s">
        <v>5</v>
      </c>
      <c r="F275" t="s">
        <v>553</v>
      </c>
    </row>
    <row r="276" spans="2:6">
      <c r="B276" t="s">
        <v>554</v>
      </c>
      <c r="E276" t="s">
        <v>5</v>
      </c>
      <c r="F276" t="s">
        <v>555</v>
      </c>
    </row>
    <row r="277" spans="2:6">
      <c r="B277" t="s">
        <v>556</v>
      </c>
      <c r="E277" t="s">
        <v>5</v>
      </c>
      <c r="F277" t="s">
        <v>557</v>
      </c>
    </row>
    <row r="278" spans="2:6">
      <c r="B278" t="s">
        <v>558</v>
      </c>
      <c r="E278" t="s">
        <v>5</v>
      </c>
      <c r="F278" t="s">
        <v>559</v>
      </c>
    </row>
    <row r="279" spans="2:6">
      <c r="B279" t="s">
        <v>560</v>
      </c>
      <c r="E279" t="s">
        <v>5</v>
      </c>
      <c r="F279" t="s">
        <v>561</v>
      </c>
    </row>
    <row r="280" spans="2:6">
      <c r="B280" t="s">
        <v>562</v>
      </c>
      <c r="E280" t="s">
        <v>5</v>
      </c>
      <c r="F280" t="s">
        <v>563</v>
      </c>
    </row>
    <row r="281" spans="2:6">
      <c r="B281" t="s">
        <v>564</v>
      </c>
      <c r="E281" t="s">
        <v>5</v>
      </c>
      <c r="F281" t="s">
        <v>565</v>
      </c>
    </row>
    <row r="282" spans="2:6">
      <c r="B282" t="s">
        <v>566</v>
      </c>
      <c r="E282" t="s">
        <v>5</v>
      </c>
      <c r="F282" t="s">
        <v>567</v>
      </c>
    </row>
    <row r="283" spans="2:6">
      <c r="B283" t="s">
        <v>568</v>
      </c>
      <c r="E283" t="s">
        <v>5</v>
      </c>
      <c r="F283" t="s">
        <v>569</v>
      </c>
    </row>
    <row r="284" spans="2:6">
      <c r="B284" t="s">
        <v>570</v>
      </c>
      <c r="E284" t="s">
        <v>5</v>
      </c>
      <c r="F284" t="s">
        <v>571</v>
      </c>
    </row>
    <row r="285" spans="2:6">
      <c r="B285" t="s">
        <v>572</v>
      </c>
      <c r="E285" t="s">
        <v>5</v>
      </c>
      <c r="F285" t="s">
        <v>573</v>
      </c>
    </row>
    <row r="286" spans="2:6">
      <c r="B286" t="s">
        <v>574</v>
      </c>
      <c r="E286" t="s">
        <v>5</v>
      </c>
      <c r="F286" t="s">
        <v>575</v>
      </c>
    </row>
    <row r="287" spans="2:6">
      <c r="B287" t="s">
        <v>576</v>
      </c>
      <c r="E287" t="s">
        <v>5</v>
      </c>
      <c r="F287" t="s">
        <v>577</v>
      </c>
    </row>
    <row r="288" spans="2:6">
      <c r="B288" t="s">
        <v>578</v>
      </c>
      <c r="E288" t="s">
        <v>5</v>
      </c>
      <c r="F288" t="s">
        <v>579</v>
      </c>
    </row>
    <row r="289" spans="2:6">
      <c r="B289" t="s">
        <v>580</v>
      </c>
      <c r="E289" t="s">
        <v>5</v>
      </c>
      <c r="F289" t="s">
        <v>581</v>
      </c>
    </row>
    <row r="290" spans="2:6">
      <c r="B290" t="s">
        <v>582</v>
      </c>
      <c r="D290" t="s">
        <v>605</v>
      </c>
      <c r="E290" t="s">
        <v>5</v>
      </c>
      <c r="F290" t="s">
        <v>583</v>
      </c>
    </row>
    <row r="291" spans="2:6">
      <c r="B291" t="s">
        <v>584</v>
      </c>
      <c r="D291" t="s">
        <v>613</v>
      </c>
      <c r="E291" t="s">
        <v>5</v>
      </c>
      <c r="F291" t="s">
        <v>585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D9" sqref="D9"/>
    </sheetView>
  </sheetViews>
  <sheetFormatPr defaultRowHeight="15"/>
  <cols>
    <col min="1" max="1" width="14.140625" customWidth="1"/>
    <col min="2" max="2" width="22.28515625" customWidth="1"/>
    <col min="3" max="3" width="22.7109375" customWidth="1"/>
  </cols>
  <sheetData>
    <row r="1" spans="1:3">
      <c r="A1" s="33" t="s">
        <v>797</v>
      </c>
      <c r="B1" s="34" t="s">
        <v>745</v>
      </c>
      <c r="C1" s="34" t="s">
        <v>908</v>
      </c>
    </row>
    <row r="2" spans="1:3">
      <c r="A2" s="25" t="s">
        <v>42</v>
      </c>
      <c r="B2" s="26"/>
      <c r="C2" s="27" t="s">
        <v>919</v>
      </c>
    </row>
    <row r="3" spans="1:3">
      <c r="A3" s="28" t="s">
        <v>56</v>
      </c>
      <c r="B3" s="29"/>
      <c r="C3" s="30" t="s">
        <v>920</v>
      </c>
    </row>
    <row r="4" spans="1:3">
      <c r="A4" s="28" t="s">
        <v>58</v>
      </c>
      <c r="B4" s="29"/>
      <c r="C4" s="30" t="s">
        <v>921</v>
      </c>
    </row>
    <row r="5" spans="1:3">
      <c r="A5" s="28" t="s">
        <v>60</v>
      </c>
      <c r="B5" s="29"/>
      <c r="C5" s="30" t="s">
        <v>922</v>
      </c>
    </row>
    <row r="6" spans="1:3">
      <c r="A6" s="28" t="s">
        <v>62</v>
      </c>
      <c r="B6" s="29" t="s">
        <v>917</v>
      </c>
      <c r="C6" s="28"/>
    </row>
    <row r="7" spans="1:3">
      <c r="A7" s="28" t="s">
        <v>64</v>
      </c>
      <c r="B7" s="29" t="s">
        <v>918</v>
      </c>
      <c r="C7" s="28"/>
    </row>
    <row r="8" spans="1:3">
      <c r="A8" s="28" t="s">
        <v>66</v>
      </c>
      <c r="B8" s="29"/>
      <c r="C8" s="28"/>
    </row>
    <row r="9" spans="1:3">
      <c r="A9" s="28" t="s">
        <v>68</v>
      </c>
      <c r="B9" s="29"/>
      <c r="C9" s="28"/>
    </row>
    <row r="10" spans="1:3">
      <c r="A10" s="28" t="s">
        <v>70</v>
      </c>
      <c r="B10" s="29"/>
      <c r="C10" s="28"/>
    </row>
    <row r="11" spans="1:3">
      <c r="A11" s="28" t="s">
        <v>72</v>
      </c>
      <c r="B11" s="29"/>
      <c r="C11" s="28"/>
    </row>
    <row r="12" spans="1:3">
      <c r="A12" s="28" t="s">
        <v>44</v>
      </c>
      <c r="B12" s="29"/>
      <c r="C12" s="28"/>
    </row>
    <row r="13" spans="1:3">
      <c r="A13" s="28" t="s">
        <v>46</v>
      </c>
      <c r="B13" s="29"/>
      <c r="C13" s="28"/>
    </row>
    <row r="14" spans="1:3">
      <c r="A14" s="28" t="s">
        <v>48</v>
      </c>
      <c r="B14" s="29"/>
      <c r="C14" s="28"/>
    </row>
    <row r="15" spans="1:3">
      <c r="A15" s="28" t="s">
        <v>50</v>
      </c>
      <c r="B15" s="29"/>
      <c r="C15" s="28"/>
    </row>
    <row r="16" spans="1:3">
      <c r="A16" s="28" t="s">
        <v>52</v>
      </c>
      <c r="B16" s="29"/>
      <c r="C16" s="28"/>
    </row>
    <row r="17" spans="1:3">
      <c r="A17" s="31" t="s">
        <v>54</v>
      </c>
      <c r="B17" s="32"/>
      <c r="C17" s="31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37"/>
  <sheetViews>
    <sheetView tabSelected="1" workbookViewId="0">
      <pane xSplit="4" ySplit="2" topLeftCell="K45" activePane="bottomRight" state="frozen"/>
      <selection pane="topRight" activeCell="E1" sqref="E1"/>
      <selection pane="bottomLeft" activeCell="A3" sqref="A3"/>
      <selection pane="bottomRight" activeCell="Q61" sqref="Q61"/>
    </sheetView>
  </sheetViews>
  <sheetFormatPr defaultRowHeight="15"/>
  <cols>
    <col min="1" max="1" width="2" bestFit="1" customWidth="1"/>
    <col min="2" max="2" width="11.7109375" bestFit="1" customWidth="1"/>
    <col min="3" max="3" width="4" bestFit="1" customWidth="1"/>
    <col min="4" max="4" width="4" customWidth="1"/>
    <col min="5" max="5" width="10.42578125" hidden="1" customWidth="1"/>
    <col min="6" max="6" width="4.85546875" hidden="1" customWidth="1"/>
    <col min="7" max="8" width="9.140625" hidden="1" customWidth="1"/>
    <col min="9" max="9" width="12.28515625" bestFit="1" customWidth="1"/>
    <col min="10" max="10" width="22.42578125" customWidth="1"/>
    <col min="11" max="11" width="6.42578125" style="3" hidden="1" customWidth="1"/>
    <col min="12" max="12" width="20.5703125" hidden="1" customWidth="1"/>
    <col min="13" max="14" width="7.28515625" style="3" hidden="1" customWidth="1"/>
    <col min="15" max="15" width="20.28515625" style="3" bestFit="1" customWidth="1"/>
    <col min="16" max="16" width="9.140625" style="16"/>
    <col min="17" max="17" width="22.5703125" customWidth="1"/>
    <col min="18" max="19" width="9.140625" style="3"/>
  </cols>
  <sheetData>
    <row r="1" spans="1:19">
      <c r="J1" s="55" t="s">
        <v>745</v>
      </c>
      <c r="K1" s="55"/>
      <c r="L1" s="55"/>
      <c r="M1" s="55"/>
      <c r="N1" s="55"/>
      <c r="O1" s="55" t="s">
        <v>908</v>
      </c>
      <c r="P1" s="55"/>
      <c r="Q1" s="55"/>
      <c r="R1" s="55"/>
      <c r="S1" s="55"/>
    </row>
    <row r="2" spans="1:19">
      <c r="B2" s="1" t="s">
        <v>630</v>
      </c>
      <c r="C2" s="2" t="s">
        <v>643</v>
      </c>
      <c r="D2" s="2" t="s">
        <v>744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651</v>
      </c>
      <c r="J2" s="40" t="s">
        <v>631</v>
      </c>
      <c r="K2" s="19" t="s">
        <v>750</v>
      </c>
      <c r="L2" s="18" t="s">
        <v>745</v>
      </c>
      <c r="M2" s="19" t="s">
        <v>765</v>
      </c>
      <c r="N2" s="19"/>
      <c r="O2" s="40" t="s">
        <v>631</v>
      </c>
      <c r="P2" s="18" t="s">
        <v>750</v>
      </c>
      <c r="Q2" s="18" t="s">
        <v>908</v>
      </c>
      <c r="R2" s="38" t="s">
        <v>765</v>
      </c>
      <c r="S2" s="39"/>
    </row>
    <row r="3" spans="1:19">
      <c r="A3">
        <v>0</v>
      </c>
      <c r="B3" t="s">
        <v>360</v>
      </c>
      <c r="C3" s="3">
        <v>0</v>
      </c>
      <c r="D3" s="3">
        <f t="shared" ref="D3:D17" si="0">C3</f>
        <v>0</v>
      </c>
      <c r="E3" t="s">
        <v>5</v>
      </c>
      <c r="F3" t="s">
        <v>361</v>
      </c>
      <c r="J3" s="16" t="s">
        <v>860</v>
      </c>
      <c r="K3" s="36">
        <v>1</v>
      </c>
      <c r="L3" t="s">
        <v>948</v>
      </c>
      <c r="M3" s="3">
        <v>0</v>
      </c>
      <c r="O3" s="16" t="s">
        <v>1003</v>
      </c>
      <c r="P3" s="36">
        <v>1</v>
      </c>
      <c r="Q3" t="s">
        <v>948</v>
      </c>
      <c r="R3" s="36">
        <v>0</v>
      </c>
      <c r="S3" s="23"/>
    </row>
    <row r="4" spans="1:19">
      <c r="A4">
        <v>0</v>
      </c>
      <c r="B4" t="s">
        <v>372</v>
      </c>
      <c r="C4" s="3">
        <v>1</v>
      </c>
      <c r="D4" s="3">
        <f t="shared" si="0"/>
        <v>1</v>
      </c>
      <c r="E4" t="s">
        <v>5</v>
      </c>
      <c r="F4" t="s">
        <v>373</v>
      </c>
      <c r="J4" s="16" t="s">
        <v>773</v>
      </c>
      <c r="K4" s="36">
        <v>0</v>
      </c>
      <c r="L4" t="s">
        <v>949</v>
      </c>
      <c r="M4" s="3" t="s">
        <v>958</v>
      </c>
      <c r="O4" s="16" t="s">
        <v>1004</v>
      </c>
      <c r="P4" s="36">
        <v>1</v>
      </c>
      <c r="Q4" t="s">
        <v>948</v>
      </c>
      <c r="R4" s="36">
        <v>0</v>
      </c>
      <c r="S4" s="23"/>
    </row>
    <row r="5" spans="1:19">
      <c r="A5">
        <v>0</v>
      </c>
      <c r="B5" t="s">
        <v>374</v>
      </c>
      <c r="C5" s="3">
        <v>2</v>
      </c>
      <c r="D5" s="3">
        <f t="shared" si="0"/>
        <v>2</v>
      </c>
      <c r="E5" t="s">
        <v>5</v>
      </c>
      <c r="F5" t="s">
        <v>375</v>
      </c>
      <c r="J5" s="16" t="s">
        <v>782</v>
      </c>
      <c r="K5" s="36">
        <v>0</v>
      </c>
      <c r="L5" t="s">
        <v>949</v>
      </c>
      <c r="M5" s="3" t="s">
        <v>958</v>
      </c>
      <c r="O5" s="16" t="s">
        <v>1005</v>
      </c>
      <c r="P5" s="36">
        <v>1</v>
      </c>
      <c r="Q5" t="s">
        <v>641</v>
      </c>
      <c r="R5" s="36">
        <v>1</v>
      </c>
      <c r="S5" s="23"/>
    </row>
    <row r="6" spans="1:19">
      <c r="A6">
        <v>0</v>
      </c>
      <c r="B6" t="s">
        <v>376</v>
      </c>
      <c r="C6" s="3">
        <v>3</v>
      </c>
      <c r="D6" s="3">
        <f t="shared" si="0"/>
        <v>3</v>
      </c>
      <c r="E6" t="s">
        <v>5</v>
      </c>
      <c r="F6" t="s">
        <v>377</v>
      </c>
      <c r="J6" s="16" t="s">
        <v>861</v>
      </c>
      <c r="K6" s="36">
        <v>1</v>
      </c>
      <c r="L6" t="s">
        <v>951</v>
      </c>
      <c r="M6" s="3">
        <v>1</v>
      </c>
      <c r="O6" s="16" t="s">
        <v>860</v>
      </c>
      <c r="P6" s="36">
        <v>0</v>
      </c>
      <c r="Q6" t="s">
        <v>949</v>
      </c>
      <c r="R6" s="36" t="s">
        <v>958</v>
      </c>
      <c r="S6" s="23"/>
    </row>
    <row r="7" spans="1:19">
      <c r="A7">
        <v>0</v>
      </c>
      <c r="B7" t="s">
        <v>378</v>
      </c>
      <c r="C7" s="3">
        <v>4</v>
      </c>
      <c r="D7" s="3">
        <f t="shared" si="0"/>
        <v>4</v>
      </c>
      <c r="E7" t="s">
        <v>5</v>
      </c>
      <c r="F7" t="s">
        <v>379</v>
      </c>
      <c r="J7" s="16" t="s">
        <v>868</v>
      </c>
      <c r="K7" s="36">
        <v>1</v>
      </c>
      <c r="L7" s="6" t="s">
        <v>952</v>
      </c>
      <c r="M7" s="3">
        <v>1</v>
      </c>
      <c r="O7" s="16" t="s">
        <v>861</v>
      </c>
      <c r="P7" s="36">
        <v>0</v>
      </c>
      <c r="Q7" t="s">
        <v>949</v>
      </c>
      <c r="R7" s="36" t="s">
        <v>958</v>
      </c>
      <c r="S7" s="23"/>
    </row>
    <row r="8" spans="1:19">
      <c r="A8">
        <v>0</v>
      </c>
      <c r="B8" t="s">
        <v>380</v>
      </c>
      <c r="C8" s="3">
        <v>5</v>
      </c>
      <c r="D8" s="3">
        <f t="shared" si="0"/>
        <v>5</v>
      </c>
      <c r="E8" t="s">
        <v>5</v>
      </c>
      <c r="F8" t="s">
        <v>381</v>
      </c>
      <c r="J8" s="16" t="s">
        <v>873</v>
      </c>
      <c r="K8" s="36">
        <v>1</v>
      </c>
      <c r="L8" t="s">
        <v>953</v>
      </c>
      <c r="M8" s="3">
        <v>1</v>
      </c>
      <c r="O8" s="16" t="s">
        <v>782</v>
      </c>
      <c r="P8" s="36">
        <v>1</v>
      </c>
      <c r="Q8" t="s">
        <v>950</v>
      </c>
      <c r="R8" s="36">
        <v>0</v>
      </c>
      <c r="S8" s="23"/>
    </row>
    <row r="9" spans="1:19">
      <c r="A9">
        <v>0</v>
      </c>
      <c r="B9" t="s">
        <v>382</v>
      </c>
      <c r="C9" s="3">
        <v>6</v>
      </c>
      <c r="D9" s="3">
        <f t="shared" si="0"/>
        <v>6</v>
      </c>
      <c r="E9" t="s">
        <v>5</v>
      </c>
      <c r="F9" t="s">
        <v>383</v>
      </c>
      <c r="J9" s="16" t="s">
        <v>804</v>
      </c>
      <c r="K9" s="36">
        <v>0</v>
      </c>
      <c r="L9" t="s">
        <v>949</v>
      </c>
      <c r="M9" s="3" t="s">
        <v>958</v>
      </c>
      <c r="O9" s="16" t="s">
        <v>868</v>
      </c>
      <c r="P9" s="36">
        <v>0</v>
      </c>
      <c r="Q9" t="s">
        <v>949</v>
      </c>
      <c r="R9" s="36" t="s">
        <v>958</v>
      </c>
      <c r="S9" s="23"/>
    </row>
    <row r="10" spans="1:19">
      <c r="A10">
        <v>0</v>
      </c>
      <c r="B10" t="s">
        <v>384</v>
      </c>
      <c r="C10" s="3">
        <v>7</v>
      </c>
      <c r="D10" s="3">
        <f t="shared" si="0"/>
        <v>7</v>
      </c>
      <c r="E10" t="s">
        <v>5</v>
      </c>
      <c r="F10" t="s">
        <v>385</v>
      </c>
      <c r="J10" s="16" t="s">
        <v>814</v>
      </c>
      <c r="K10" s="36">
        <v>1</v>
      </c>
      <c r="L10" t="s">
        <v>954</v>
      </c>
      <c r="M10" s="3">
        <v>1</v>
      </c>
      <c r="O10" s="16" t="s">
        <v>814</v>
      </c>
      <c r="P10" s="36">
        <v>1</v>
      </c>
      <c r="Q10" t="s">
        <v>954</v>
      </c>
      <c r="R10" s="36">
        <v>1</v>
      </c>
      <c r="S10" s="23"/>
    </row>
    <row r="11" spans="1:19">
      <c r="A11">
        <v>0</v>
      </c>
      <c r="B11" t="s">
        <v>386</v>
      </c>
      <c r="C11" s="3">
        <v>8</v>
      </c>
      <c r="D11" s="3">
        <f t="shared" si="0"/>
        <v>8</v>
      </c>
      <c r="E11" t="s">
        <v>5</v>
      </c>
      <c r="F11" t="s">
        <v>387</v>
      </c>
      <c r="J11" s="16" t="s">
        <v>738</v>
      </c>
      <c r="K11" s="36">
        <v>1</v>
      </c>
      <c r="L11" t="s">
        <v>955</v>
      </c>
      <c r="M11" s="3">
        <v>0</v>
      </c>
      <c r="O11" s="16" t="s">
        <v>1000</v>
      </c>
      <c r="P11" s="36">
        <v>1</v>
      </c>
      <c r="Q11" t="s">
        <v>955</v>
      </c>
      <c r="R11" s="36">
        <v>0</v>
      </c>
      <c r="S11" s="23"/>
    </row>
    <row r="12" spans="1:19">
      <c r="A12">
        <v>0</v>
      </c>
      <c r="B12" t="s">
        <v>388</v>
      </c>
      <c r="C12" s="3">
        <v>9</v>
      </c>
      <c r="D12" s="3">
        <f t="shared" si="0"/>
        <v>9</v>
      </c>
      <c r="E12" t="s">
        <v>5</v>
      </c>
      <c r="F12" t="s">
        <v>389</v>
      </c>
      <c r="J12" s="16" t="s">
        <v>739</v>
      </c>
      <c r="K12" s="36">
        <v>1</v>
      </c>
      <c r="L12" t="s">
        <v>955</v>
      </c>
      <c r="M12" s="3">
        <v>0</v>
      </c>
      <c r="O12" s="16" t="s">
        <v>1001</v>
      </c>
      <c r="P12" s="36">
        <v>1</v>
      </c>
      <c r="Q12" t="s">
        <v>955</v>
      </c>
      <c r="R12" s="36">
        <v>0</v>
      </c>
      <c r="S12" s="23"/>
    </row>
    <row r="13" spans="1:19">
      <c r="A13">
        <v>0</v>
      </c>
      <c r="B13" t="s">
        <v>362</v>
      </c>
      <c r="C13" s="3">
        <v>10</v>
      </c>
      <c r="D13" s="3">
        <f t="shared" si="0"/>
        <v>10</v>
      </c>
      <c r="E13" t="s">
        <v>5</v>
      </c>
      <c r="F13" t="s">
        <v>363</v>
      </c>
      <c r="J13" s="16" t="s">
        <v>740</v>
      </c>
      <c r="K13" s="36">
        <v>1</v>
      </c>
      <c r="L13" t="s">
        <v>955</v>
      </c>
      <c r="M13" s="3">
        <v>0</v>
      </c>
      <c r="O13" s="16" t="s">
        <v>1002</v>
      </c>
      <c r="P13" s="36">
        <v>1</v>
      </c>
      <c r="Q13" t="s">
        <v>955</v>
      </c>
      <c r="R13" s="36">
        <v>0</v>
      </c>
      <c r="S13" s="23"/>
    </row>
    <row r="14" spans="1:19">
      <c r="A14">
        <v>0</v>
      </c>
      <c r="B14" t="s">
        <v>364</v>
      </c>
      <c r="C14" s="3">
        <v>11</v>
      </c>
      <c r="D14" s="3">
        <f t="shared" si="0"/>
        <v>11</v>
      </c>
      <c r="E14" t="s">
        <v>5</v>
      </c>
      <c r="F14" t="s">
        <v>365</v>
      </c>
      <c r="J14" s="16" t="s">
        <v>823</v>
      </c>
      <c r="K14" s="36">
        <v>1</v>
      </c>
      <c r="L14" t="s">
        <v>956</v>
      </c>
      <c r="M14" s="3">
        <v>1</v>
      </c>
      <c r="O14" s="16" t="s">
        <v>823</v>
      </c>
      <c r="P14" s="36">
        <v>1</v>
      </c>
      <c r="Q14" t="s">
        <v>956</v>
      </c>
      <c r="R14" s="36">
        <v>1</v>
      </c>
      <c r="S14" s="23"/>
    </row>
    <row r="15" spans="1:19">
      <c r="A15">
        <v>0</v>
      </c>
      <c r="B15" t="s">
        <v>366</v>
      </c>
      <c r="C15" s="3">
        <v>12</v>
      </c>
      <c r="D15" s="3">
        <f t="shared" si="0"/>
        <v>12</v>
      </c>
      <c r="E15" t="s">
        <v>5</v>
      </c>
      <c r="F15" t="s">
        <v>367</v>
      </c>
      <c r="J15" s="16" t="s">
        <v>832</v>
      </c>
      <c r="K15" s="36">
        <v>1</v>
      </c>
      <c r="L15" t="s">
        <v>956</v>
      </c>
      <c r="M15" s="3">
        <v>1</v>
      </c>
      <c r="O15" s="16" t="s">
        <v>832</v>
      </c>
      <c r="P15" s="36">
        <v>1</v>
      </c>
      <c r="Q15" t="s">
        <v>956</v>
      </c>
      <c r="R15" s="36">
        <v>1</v>
      </c>
      <c r="S15" s="23"/>
    </row>
    <row r="16" spans="1:19">
      <c r="A16">
        <v>0</v>
      </c>
      <c r="B16" t="s">
        <v>368</v>
      </c>
      <c r="C16" s="3">
        <v>13</v>
      </c>
      <c r="D16" s="3">
        <f t="shared" si="0"/>
        <v>13</v>
      </c>
      <c r="E16" t="s">
        <v>5</v>
      </c>
      <c r="F16" t="s">
        <v>369</v>
      </c>
      <c r="J16" s="16" t="s">
        <v>841</v>
      </c>
      <c r="K16" s="36">
        <v>1</v>
      </c>
      <c r="L16" t="s">
        <v>956</v>
      </c>
      <c r="M16" s="3">
        <v>1</v>
      </c>
      <c r="O16" s="16" t="s">
        <v>841</v>
      </c>
      <c r="P16" s="36">
        <v>1</v>
      </c>
      <c r="Q16" t="s">
        <v>956</v>
      </c>
      <c r="R16" s="36">
        <v>1</v>
      </c>
      <c r="S16" s="23"/>
    </row>
    <row r="17" spans="1:19">
      <c r="A17" s="22">
        <v>0</v>
      </c>
      <c r="B17" s="22" t="s">
        <v>370</v>
      </c>
      <c r="C17" s="15">
        <v>14</v>
      </c>
      <c r="D17" s="15">
        <f t="shared" si="0"/>
        <v>14</v>
      </c>
      <c r="E17" s="22" t="s">
        <v>5</v>
      </c>
      <c r="F17" s="22" t="s">
        <v>371</v>
      </c>
      <c r="G17" s="22"/>
      <c r="H17" s="22"/>
      <c r="I17" s="22"/>
      <c r="J17" s="16" t="s">
        <v>878</v>
      </c>
      <c r="K17" s="21">
        <v>1</v>
      </c>
      <c r="L17" s="22" t="s">
        <v>957</v>
      </c>
      <c r="M17" s="15">
        <v>0</v>
      </c>
      <c r="N17" s="21"/>
      <c r="O17" s="16" t="s">
        <v>873</v>
      </c>
      <c r="P17" s="21">
        <v>1</v>
      </c>
      <c r="Q17" s="22" t="s">
        <v>957</v>
      </c>
      <c r="R17" s="21">
        <v>0</v>
      </c>
      <c r="S17" s="24"/>
    </row>
    <row r="18" spans="1:19">
      <c r="A18">
        <v>1</v>
      </c>
      <c r="B18" t="s">
        <v>120</v>
      </c>
      <c r="C18" s="3">
        <v>0</v>
      </c>
      <c r="D18" s="3">
        <f t="shared" ref="D18:D49" si="1">FLOOR(C18/8,1)</f>
        <v>0</v>
      </c>
      <c r="E18" t="s">
        <v>5</v>
      </c>
      <c r="F18" t="s">
        <v>121</v>
      </c>
      <c r="J18" s="43" t="s">
        <v>906</v>
      </c>
      <c r="K18" s="36"/>
      <c r="L18" s="6" t="s">
        <v>746</v>
      </c>
      <c r="M18" s="5" t="s">
        <v>946</v>
      </c>
      <c r="N18" s="5" t="s">
        <v>960</v>
      </c>
      <c r="O18" s="45" t="s">
        <v>767</v>
      </c>
      <c r="P18" s="37"/>
      <c r="Q18" s="5" t="s">
        <v>923</v>
      </c>
      <c r="R18" s="36">
        <v>0</v>
      </c>
      <c r="S18" s="23" t="s">
        <v>959</v>
      </c>
    </row>
    <row r="19" spans="1:19">
      <c r="A19">
        <v>1</v>
      </c>
      <c r="B19" t="s">
        <v>182</v>
      </c>
      <c r="C19" s="3">
        <v>1</v>
      </c>
      <c r="D19" s="3">
        <f t="shared" si="1"/>
        <v>0</v>
      </c>
      <c r="E19" t="s">
        <v>5</v>
      </c>
      <c r="F19" t="s">
        <v>183</v>
      </c>
      <c r="J19" s="16" t="s">
        <v>768</v>
      </c>
      <c r="K19" s="36"/>
      <c r="L19" s="6" t="s">
        <v>747</v>
      </c>
      <c r="M19" s="5" t="s">
        <v>946</v>
      </c>
      <c r="N19" s="5" t="s">
        <v>960</v>
      </c>
      <c r="O19" s="46" t="s">
        <v>768</v>
      </c>
      <c r="P19" s="37"/>
      <c r="Q19" s="5" t="s">
        <v>924</v>
      </c>
      <c r="R19" s="36">
        <v>0</v>
      </c>
      <c r="S19" s="23" t="s">
        <v>959</v>
      </c>
    </row>
    <row r="20" spans="1:19">
      <c r="A20">
        <v>1</v>
      </c>
      <c r="B20" t="s">
        <v>204</v>
      </c>
      <c r="C20" s="3">
        <v>2</v>
      </c>
      <c r="D20" s="3">
        <f t="shared" si="1"/>
        <v>0</v>
      </c>
      <c r="E20" t="s">
        <v>5</v>
      </c>
      <c r="F20" t="s">
        <v>205</v>
      </c>
      <c r="J20" s="16" t="s">
        <v>769</v>
      </c>
      <c r="K20" s="36"/>
      <c r="L20" s="6" t="s">
        <v>748</v>
      </c>
      <c r="M20" s="5" t="s">
        <v>946</v>
      </c>
      <c r="N20" s="5" t="s">
        <v>960</v>
      </c>
      <c r="O20" s="46" t="s">
        <v>769</v>
      </c>
      <c r="P20" s="37"/>
      <c r="Q20" s="5" t="s">
        <v>925</v>
      </c>
      <c r="R20" s="36">
        <v>0</v>
      </c>
      <c r="S20" s="23" t="s">
        <v>959</v>
      </c>
    </row>
    <row r="21" spans="1:19">
      <c r="A21">
        <v>1</v>
      </c>
      <c r="B21" t="s">
        <v>226</v>
      </c>
      <c r="C21" s="3">
        <v>3</v>
      </c>
      <c r="D21" s="3">
        <f t="shared" si="1"/>
        <v>0</v>
      </c>
      <c r="E21" t="s">
        <v>5</v>
      </c>
      <c r="F21" t="s">
        <v>227</v>
      </c>
      <c r="J21" s="16" t="s">
        <v>770</v>
      </c>
      <c r="K21" s="36"/>
      <c r="L21" s="6" t="s">
        <v>749</v>
      </c>
      <c r="M21" s="5" t="s">
        <v>946</v>
      </c>
      <c r="N21" s="5" t="s">
        <v>960</v>
      </c>
      <c r="O21" s="46" t="s">
        <v>770</v>
      </c>
      <c r="P21" s="37"/>
      <c r="Q21" s="5" t="s">
        <v>926</v>
      </c>
      <c r="R21" s="36">
        <v>0</v>
      </c>
      <c r="S21" s="23" t="s">
        <v>959</v>
      </c>
    </row>
    <row r="22" spans="1:19">
      <c r="A22">
        <v>1</v>
      </c>
      <c r="B22" t="s">
        <v>248</v>
      </c>
      <c r="C22" s="3">
        <v>4</v>
      </c>
      <c r="D22" s="3">
        <f t="shared" si="1"/>
        <v>0</v>
      </c>
      <c r="E22" t="s">
        <v>5</v>
      </c>
      <c r="F22" t="s">
        <v>249</v>
      </c>
      <c r="J22" s="16" t="s">
        <v>622</v>
      </c>
      <c r="K22" s="36"/>
      <c r="L22" s="6" t="s">
        <v>753</v>
      </c>
      <c r="M22" s="5" t="s">
        <v>946</v>
      </c>
      <c r="N22" s="5" t="s">
        <v>960</v>
      </c>
      <c r="O22" s="46" t="s">
        <v>965</v>
      </c>
      <c r="P22" s="37"/>
      <c r="Q22" s="5" t="s">
        <v>927</v>
      </c>
      <c r="R22" s="36">
        <v>0</v>
      </c>
      <c r="S22" s="23" t="s">
        <v>959</v>
      </c>
    </row>
    <row r="23" spans="1:19">
      <c r="A23">
        <v>1</v>
      </c>
      <c r="B23" t="s">
        <v>270</v>
      </c>
      <c r="C23" s="3">
        <v>5</v>
      </c>
      <c r="D23" s="3">
        <f t="shared" si="1"/>
        <v>0</v>
      </c>
      <c r="E23" t="s">
        <v>5</v>
      </c>
      <c r="F23" t="s">
        <v>271</v>
      </c>
      <c r="J23" s="16" t="s">
        <v>596</v>
      </c>
      <c r="K23" s="36"/>
      <c r="L23" s="6" t="s">
        <v>752</v>
      </c>
      <c r="M23" s="5" t="s">
        <v>946</v>
      </c>
      <c r="N23" s="5" t="s">
        <v>960</v>
      </c>
      <c r="O23" s="46" t="s">
        <v>966</v>
      </c>
      <c r="P23" s="37"/>
      <c r="Q23" s="5" t="s">
        <v>928</v>
      </c>
      <c r="R23" s="36">
        <v>0</v>
      </c>
      <c r="S23" s="23" t="s">
        <v>959</v>
      </c>
    </row>
    <row r="24" spans="1:19">
      <c r="A24">
        <v>1</v>
      </c>
      <c r="B24" t="s">
        <v>292</v>
      </c>
      <c r="C24" s="3">
        <v>6</v>
      </c>
      <c r="D24" s="3">
        <f t="shared" si="1"/>
        <v>0</v>
      </c>
      <c r="E24" t="s">
        <v>5</v>
      </c>
      <c r="F24" t="s">
        <v>293</v>
      </c>
      <c r="J24" s="16" t="s">
        <v>602</v>
      </c>
      <c r="K24" s="36"/>
      <c r="L24" s="6" t="s">
        <v>751</v>
      </c>
      <c r="M24" s="5" t="s">
        <v>946</v>
      </c>
      <c r="N24" s="5" t="s">
        <v>960</v>
      </c>
      <c r="O24" s="46" t="s">
        <v>967</v>
      </c>
      <c r="P24" s="37"/>
      <c r="Q24" s="5" t="s">
        <v>929</v>
      </c>
      <c r="R24" s="36">
        <v>0</v>
      </c>
      <c r="S24" s="23" t="s">
        <v>959</v>
      </c>
    </row>
    <row r="25" spans="1:19">
      <c r="A25">
        <v>1</v>
      </c>
      <c r="B25" t="s">
        <v>314</v>
      </c>
      <c r="C25" s="3">
        <v>7</v>
      </c>
      <c r="D25" s="3">
        <f t="shared" si="1"/>
        <v>0</v>
      </c>
      <c r="E25" t="s">
        <v>5</v>
      </c>
      <c r="F25" t="s">
        <v>315</v>
      </c>
      <c r="J25" s="16" t="s">
        <v>859</v>
      </c>
      <c r="K25" s="36"/>
      <c r="M25" s="5" t="s">
        <v>946</v>
      </c>
      <c r="N25" s="5" t="s">
        <v>949</v>
      </c>
      <c r="O25" s="46" t="s">
        <v>968</v>
      </c>
      <c r="P25" s="37"/>
      <c r="Q25" s="5" t="s">
        <v>930</v>
      </c>
      <c r="R25" s="36">
        <v>0</v>
      </c>
      <c r="S25" s="23" t="s">
        <v>959</v>
      </c>
    </row>
    <row r="26" spans="1:19">
      <c r="A26">
        <v>1</v>
      </c>
      <c r="B26" t="s">
        <v>336</v>
      </c>
      <c r="C26" s="3">
        <v>8</v>
      </c>
      <c r="D26" s="3">
        <f t="shared" si="1"/>
        <v>1</v>
      </c>
      <c r="E26" t="s">
        <v>5</v>
      </c>
      <c r="F26" t="s">
        <v>337</v>
      </c>
      <c r="J26" s="16" t="s">
        <v>774</v>
      </c>
      <c r="K26" s="36"/>
      <c r="N26" s="5" t="s">
        <v>949</v>
      </c>
      <c r="O26" s="46" t="s">
        <v>969</v>
      </c>
      <c r="P26" s="37"/>
      <c r="Q26" s="5" t="s">
        <v>931</v>
      </c>
      <c r="R26" s="36">
        <v>0</v>
      </c>
      <c r="S26" s="23" t="s">
        <v>959</v>
      </c>
    </row>
    <row r="27" spans="1:19">
      <c r="A27">
        <v>1</v>
      </c>
      <c r="B27" t="s">
        <v>358</v>
      </c>
      <c r="C27" s="3">
        <v>9</v>
      </c>
      <c r="D27" s="3">
        <f t="shared" si="1"/>
        <v>1</v>
      </c>
      <c r="E27" t="s">
        <v>5</v>
      </c>
      <c r="F27" t="s">
        <v>359</v>
      </c>
      <c r="J27" s="16" t="s">
        <v>775</v>
      </c>
      <c r="K27" s="36"/>
      <c r="N27" s="5" t="s">
        <v>949</v>
      </c>
      <c r="O27" s="46" t="s">
        <v>970</v>
      </c>
      <c r="P27" s="37"/>
      <c r="Q27" s="5" t="s">
        <v>932</v>
      </c>
      <c r="R27" s="36">
        <v>0</v>
      </c>
      <c r="S27" s="23" t="s">
        <v>959</v>
      </c>
    </row>
    <row r="28" spans="1:19">
      <c r="A28">
        <v>1</v>
      </c>
      <c r="B28" t="s">
        <v>142</v>
      </c>
      <c r="C28" s="3">
        <v>10</v>
      </c>
      <c r="D28" s="3">
        <f t="shared" si="1"/>
        <v>1</v>
      </c>
      <c r="E28" t="s">
        <v>5</v>
      </c>
      <c r="F28" t="s">
        <v>143</v>
      </c>
      <c r="J28" s="16" t="s">
        <v>776</v>
      </c>
      <c r="K28" s="36"/>
      <c r="N28" s="5" t="s">
        <v>949</v>
      </c>
      <c r="O28" s="46" t="s">
        <v>971</v>
      </c>
      <c r="P28" s="37"/>
      <c r="Q28" s="5" t="s">
        <v>746</v>
      </c>
      <c r="R28" s="36">
        <v>0</v>
      </c>
      <c r="S28" s="23" t="s">
        <v>959</v>
      </c>
    </row>
    <row r="29" spans="1:19">
      <c r="A29">
        <v>1</v>
      </c>
      <c r="B29" t="s">
        <v>164</v>
      </c>
      <c r="C29" s="3">
        <v>11</v>
      </c>
      <c r="D29" s="3">
        <f t="shared" si="1"/>
        <v>1</v>
      </c>
      <c r="E29" t="s">
        <v>5</v>
      </c>
      <c r="F29" t="s">
        <v>165</v>
      </c>
      <c r="J29" s="16" t="s">
        <v>777</v>
      </c>
      <c r="K29" s="36"/>
      <c r="N29" s="5" t="s">
        <v>949</v>
      </c>
      <c r="O29" s="46" t="s">
        <v>602</v>
      </c>
      <c r="P29" s="37"/>
      <c r="Q29" s="5" t="s">
        <v>933</v>
      </c>
      <c r="R29" s="36">
        <v>0</v>
      </c>
      <c r="S29" s="23" t="s">
        <v>960</v>
      </c>
    </row>
    <row r="30" spans="1:19">
      <c r="A30">
        <v>1</v>
      </c>
      <c r="B30" t="s">
        <v>166</v>
      </c>
      <c r="C30" s="3">
        <v>12</v>
      </c>
      <c r="D30" s="3">
        <f t="shared" si="1"/>
        <v>1</v>
      </c>
      <c r="E30" t="s">
        <v>5</v>
      </c>
      <c r="F30" t="s">
        <v>167</v>
      </c>
      <c r="J30" s="16" t="s">
        <v>778</v>
      </c>
      <c r="K30" s="36"/>
      <c r="N30" s="5" t="s">
        <v>949</v>
      </c>
      <c r="O30" s="46" t="s">
        <v>596</v>
      </c>
      <c r="P30" s="37"/>
      <c r="Q30" s="5" t="s">
        <v>934</v>
      </c>
      <c r="R30" s="36">
        <v>0</v>
      </c>
      <c r="S30" s="23" t="s">
        <v>960</v>
      </c>
    </row>
    <row r="31" spans="1:19">
      <c r="A31">
        <v>1</v>
      </c>
      <c r="B31" t="s">
        <v>168</v>
      </c>
      <c r="C31" s="3">
        <v>13</v>
      </c>
      <c r="D31" s="3">
        <f t="shared" si="1"/>
        <v>1</v>
      </c>
      <c r="E31" t="s">
        <v>5</v>
      </c>
      <c r="F31" t="s">
        <v>169</v>
      </c>
      <c r="J31" s="16" t="s">
        <v>779</v>
      </c>
      <c r="K31" s="36"/>
      <c r="N31" s="5" t="s">
        <v>949</v>
      </c>
      <c r="O31" s="46" t="s">
        <v>622</v>
      </c>
      <c r="P31" s="37"/>
      <c r="Q31" s="5" t="s">
        <v>935</v>
      </c>
      <c r="R31" s="36">
        <v>0</v>
      </c>
      <c r="S31" s="23" t="s">
        <v>960</v>
      </c>
    </row>
    <row r="32" spans="1:19">
      <c r="A32">
        <v>1</v>
      </c>
      <c r="B32" t="s">
        <v>170</v>
      </c>
      <c r="C32" s="3">
        <v>14</v>
      </c>
      <c r="D32" s="3">
        <f t="shared" si="1"/>
        <v>1</v>
      </c>
      <c r="E32" t="s">
        <v>5</v>
      </c>
      <c r="F32" t="s">
        <v>171</v>
      </c>
      <c r="J32" s="16" t="s">
        <v>780</v>
      </c>
      <c r="K32" s="36"/>
      <c r="N32" s="5" t="s">
        <v>949</v>
      </c>
      <c r="O32" s="46" t="s">
        <v>972</v>
      </c>
      <c r="P32" s="37"/>
      <c r="Q32" s="5" t="s">
        <v>936</v>
      </c>
      <c r="R32" s="36">
        <v>0</v>
      </c>
      <c r="S32" s="23" t="s">
        <v>959</v>
      </c>
    </row>
    <row r="33" spans="1:19">
      <c r="A33">
        <v>1</v>
      </c>
      <c r="B33" t="s">
        <v>172</v>
      </c>
      <c r="C33" s="3">
        <v>15</v>
      </c>
      <c r="D33" s="3">
        <f t="shared" si="1"/>
        <v>1</v>
      </c>
      <c r="E33" t="s">
        <v>5</v>
      </c>
      <c r="F33" t="s">
        <v>173</v>
      </c>
      <c r="J33" s="16" t="s">
        <v>781</v>
      </c>
      <c r="K33" s="36"/>
      <c r="N33" s="5" t="s">
        <v>949</v>
      </c>
      <c r="O33" s="46" t="s">
        <v>973</v>
      </c>
      <c r="P33" s="37"/>
      <c r="Q33" s="5" t="s">
        <v>937</v>
      </c>
      <c r="R33" s="36">
        <v>0</v>
      </c>
      <c r="S33" s="23" t="s">
        <v>959</v>
      </c>
    </row>
    <row r="34" spans="1:19">
      <c r="A34">
        <v>1</v>
      </c>
      <c r="B34" t="s">
        <v>174</v>
      </c>
      <c r="C34" s="3">
        <v>16</v>
      </c>
      <c r="D34" s="3">
        <f t="shared" si="1"/>
        <v>2</v>
      </c>
      <c r="E34" t="s">
        <v>5</v>
      </c>
      <c r="F34" t="s">
        <v>175</v>
      </c>
      <c r="J34" s="16" t="s">
        <v>783</v>
      </c>
      <c r="K34" s="36"/>
      <c r="N34" s="5" t="s">
        <v>949</v>
      </c>
      <c r="O34" s="16" t="s">
        <v>615</v>
      </c>
      <c r="P34" s="37"/>
      <c r="Q34" s="5" t="s">
        <v>938</v>
      </c>
      <c r="R34" s="36">
        <v>1</v>
      </c>
      <c r="S34" s="23" t="s">
        <v>960</v>
      </c>
    </row>
    <row r="35" spans="1:19">
      <c r="A35">
        <v>1</v>
      </c>
      <c r="B35" t="s">
        <v>176</v>
      </c>
      <c r="C35" s="3">
        <v>17</v>
      </c>
      <c r="D35" s="3">
        <f t="shared" si="1"/>
        <v>2</v>
      </c>
      <c r="E35" t="s">
        <v>5</v>
      </c>
      <c r="F35" t="s">
        <v>177</v>
      </c>
      <c r="J35" s="16" t="s">
        <v>784</v>
      </c>
      <c r="K35" s="36"/>
      <c r="N35" s="5" t="s">
        <v>949</v>
      </c>
      <c r="O35" s="16" t="s">
        <v>621</v>
      </c>
      <c r="P35" s="37"/>
      <c r="Q35" s="5" t="s">
        <v>939</v>
      </c>
      <c r="R35" s="36">
        <v>1</v>
      </c>
      <c r="S35" s="23" t="s">
        <v>960</v>
      </c>
    </row>
    <row r="36" spans="1:19">
      <c r="A36">
        <v>1</v>
      </c>
      <c r="B36" t="s">
        <v>178</v>
      </c>
      <c r="C36" s="3">
        <v>18</v>
      </c>
      <c r="D36" s="3">
        <f t="shared" si="1"/>
        <v>2</v>
      </c>
      <c r="E36" t="s">
        <v>5</v>
      </c>
      <c r="F36" t="s">
        <v>179</v>
      </c>
      <c r="J36" s="16" t="s">
        <v>785</v>
      </c>
      <c r="K36" s="36"/>
      <c r="N36" s="5" t="s">
        <v>949</v>
      </c>
      <c r="O36" s="16" t="s">
        <v>612</v>
      </c>
      <c r="P36" s="37"/>
      <c r="Q36" s="5" t="s">
        <v>940</v>
      </c>
      <c r="R36" s="36">
        <v>1</v>
      </c>
      <c r="S36" s="23" t="s">
        <v>960</v>
      </c>
    </row>
    <row r="37" spans="1:19">
      <c r="A37">
        <v>1</v>
      </c>
      <c r="B37" t="s">
        <v>180</v>
      </c>
      <c r="C37" s="3">
        <v>19</v>
      </c>
      <c r="D37" s="3">
        <f t="shared" si="1"/>
        <v>2</v>
      </c>
      <c r="E37" t="s">
        <v>5</v>
      </c>
      <c r="F37" t="s">
        <v>181</v>
      </c>
      <c r="J37" s="16" t="s">
        <v>786</v>
      </c>
      <c r="K37" s="36"/>
      <c r="N37" s="5" t="s">
        <v>949</v>
      </c>
      <c r="O37" s="16" t="s">
        <v>595</v>
      </c>
      <c r="P37" s="37"/>
      <c r="Q37" s="5" t="s">
        <v>941</v>
      </c>
      <c r="R37" s="36">
        <v>1</v>
      </c>
      <c r="S37" s="23" t="s">
        <v>960</v>
      </c>
    </row>
    <row r="38" spans="1:19">
      <c r="A38">
        <v>1</v>
      </c>
      <c r="B38" t="s">
        <v>184</v>
      </c>
      <c r="C38" s="3">
        <v>20</v>
      </c>
      <c r="D38" s="3">
        <f t="shared" si="1"/>
        <v>2</v>
      </c>
      <c r="E38" t="s">
        <v>5</v>
      </c>
      <c r="F38" t="s">
        <v>185</v>
      </c>
      <c r="J38" s="16" t="s">
        <v>787</v>
      </c>
      <c r="K38" s="36"/>
      <c r="N38" s="5" t="s">
        <v>949</v>
      </c>
      <c r="O38" s="16" t="s">
        <v>975</v>
      </c>
      <c r="P38" s="37"/>
      <c r="Q38" s="5" t="s">
        <v>760</v>
      </c>
      <c r="R38" s="36">
        <v>1</v>
      </c>
      <c r="S38" s="23" t="s">
        <v>960</v>
      </c>
    </row>
    <row r="39" spans="1:19">
      <c r="A39">
        <v>1</v>
      </c>
      <c r="B39" t="s">
        <v>186</v>
      </c>
      <c r="C39" s="3">
        <v>21</v>
      </c>
      <c r="D39" s="3">
        <f t="shared" si="1"/>
        <v>2</v>
      </c>
      <c r="E39" t="s">
        <v>5</v>
      </c>
      <c r="F39" t="s">
        <v>187</v>
      </c>
      <c r="J39" s="16" t="s">
        <v>788</v>
      </c>
      <c r="K39" s="36"/>
      <c r="N39" s="5" t="s">
        <v>949</v>
      </c>
      <c r="O39" s="16" t="s">
        <v>976</v>
      </c>
      <c r="P39" s="37"/>
      <c r="Q39" s="5" t="s">
        <v>761</v>
      </c>
      <c r="R39" s="36">
        <v>1</v>
      </c>
      <c r="S39" s="23" t="s">
        <v>960</v>
      </c>
    </row>
    <row r="40" spans="1:19">
      <c r="A40">
        <v>1</v>
      </c>
      <c r="B40" t="s">
        <v>188</v>
      </c>
      <c r="C40" s="3">
        <v>22</v>
      </c>
      <c r="D40" s="3">
        <f t="shared" si="1"/>
        <v>2</v>
      </c>
      <c r="E40" t="s">
        <v>5</v>
      </c>
      <c r="F40" t="s">
        <v>189</v>
      </c>
      <c r="J40" s="16" t="s">
        <v>789</v>
      </c>
      <c r="K40" s="36"/>
      <c r="N40" s="5" t="s">
        <v>949</v>
      </c>
      <c r="O40" s="16" t="s">
        <v>977</v>
      </c>
      <c r="P40" s="37"/>
      <c r="Q40" s="5" t="s">
        <v>762</v>
      </c>
      <c r="R40" s="36">
        <v>1</v>
      </c>
      <c r="S40" s="23" t="s">
        <v>960</v>
      </c>
    </row>
    <row r="41" spans="1:19">
      <c r="A41">
        <v>1</v>
      </c>
      <c r="B41" t="s">
        <v>190</v>
      </c>
      <c r="C41" s="3">
        <v>23</v>
      </c>
      <c r="D41" s="3">
        <f t="shared" si="1"/>
        <v>2</v>
      </c>
      <c r="E41" t="s">
        <v>5</v>
      </c>
      <c r="F41" t="s">
        <v>191</v>
      </c>
      <c r="J41" s="16" t="s">
        <v>790</v>
      </c>
      <c r="K41" s="36"/>
      <c r="N41" s="5" t="s">
        <v>949</v>
      </c>
      <c r="O41" s="16" t="s">
        <v>978</v>
      </c>
      <c r="P41" s="37"/>
      <c r="Q41" s="5" t="s">
        <v>763</v>
      </c>
      <c r="R41" s="36">
        <v>1</v>
      </c>
      <c r="S41" s="23" t="s">
        <v>960</v>
      </c>
    </row>
    <row r="42" spans="1:19">
      <c r="A42">
        <v>1</v>
      </c>
      <c r="B42" t="s">
        <v>192</v>
      </c>
      <c r="C42" s="3">
        <v>24</v>
      </c>
      <c r="D42" s="3">
        <f t="shared" si="1"/>
        <v>3</v>
      </c>
      <c r="E42" t="s">
        <v>5</v>
      </c>
      <c r="F42" t="s">
        <v>193</v>
      </c>
      <c r="J42" s="41" t="s">
        <v>862</v>
      </c>
      <c r="K42" s="36"/>
      <c r="M42" s="3">
        <v>1</v>
      </c>
      <c r="N42" s="5" t="s">
        <v>949</v>
      </c>
      <c r="O42" s="49" t="s">
        <v>985</v>
      </c>
      <c r="P42" s="37"/>
      <c r="Q42" s="5" t="s">
        <v>942</v>
      </c>
      <c r="R42" s="36"/>
      <c r="S42" s="23" t="s">
        <v>949</v>
      </c>
    </row>
    <row r="43" spans="1:19">
      <c r="A43">
        <v>1</v>
      </c>
      <c r="B43" t="s">
        <v>194</v>
      </c>
      <c r="C43" s="3">
        <v>25</v>
      </c>
      <c r="D43" s="3">
        <f t="shared" si="1"/>
        <v>3</v>
      </c>
      <c r="E43" t="s">
        <v>5</v>
      </c>
      <c r="F43" t="s">
        <v>195</v>
      </c>
      <c r="J43" s="41" t="s">
        <v>863</v>
      </c>
      <c r="K43" s="36"/>
      <c r="M43" s="3">
        <v>1</v>
      </c>
      <c r="N43" s="5" t="s">
        <v>949</v>
      </c>
      <c r="O43" s="49" t="s">
        <v>986</v>
      </c>
      <c r="P43" s="37"/>
      <c r="Q43" s="5" t="s">
        <v>943</v>
      </c>
      <c r="R43" s="36"/>
      <c r="S43" s="23" t="s">
        <v>949</v>
      </c>
    </row>
    <row r="44" spans="1:19">
      <c r="A44">
        <v>1</v>
      </c>
      <c r="B44" t="s">
        <v>196</v>
      </c>
      <c r="C44" s="3">
        <v>26</v>
      </c>
      <c r="D44" s="3">
        <f t="shared" si="1"/>
        <v>3</v>
      </c>
      <c r="E44" t="s">
        <v>5</v>
      </c>
      <c r="F44" t="s">
        <v>197</v>
      </c>
      <c r="J44" s="41" t="s">
        <v>864</v>
      </c>
      <c r="K44" s="36"/>
      <c r="M44" s="3">
        <v>1</v>
      </c>
      <c r="N44" s="5" t="s">
        <v>949</v>
      </c>
      <c r="O44" s="46" t="s">
        <v>987</v>
      </c>
      <c r="P44" s="37"/>
      <c r="R44" s="36"/>
      <c r="S44" s="23" t="s">
        <v>949</v>
      </c>
    </row>
    <row r="45" spans="1:19">
      <c r="A45">
        <v>1</v>
      </c>
      <c r="B45" t="s">
        <v>198</v>
      </c>
      <c r="C45" s="3">
        <v>27</v>
      </c>
      <c r="D45" s="3">
        <f t="shared" si="1"/>
        <v>3</v>
      </c>
      <c r="E45" t="s">
        <v>5</v>
      </c>
      <c r="F45" t="s">
        <v>199</v>
      </c>
      <c r="J45" s="41" t="s">
        <v>865</v>
      </c>
      <c r="K45" s="36"/>
      <c r="M45" s="3">
        <v>1</v>
      </c>
      <c r="N45" s="5" t="s">
        <v>949</v>
      </c>
      <c r="O45" s="46" t="s">
        <v>988</v>
      </c>
      <c r="P45" s="37"/>
      <c r="R45" s="36"/>
      <c r="S45" s="23" t="s">
        <v>949</v>
      </c>
    </row>
    <row r="46" spans="1:19">
      <c r="A46">
        <v>1</v>
      </c>
      <c r="B46" t="s">
        <v>200</v>
      </c>
      <c r="C46" s="3">
        <v>28</v>
      </c>
      <c r="D46" s="3">
        <f t="shared" si="1"/>
        <v>3</v>
      </c>
      <c r="E46" t="s">
        <v>5</v>
      </c>
      <c r="F46" t="s">
        <v>201</v>
      </c>
      <c r="J46" s="41" t="s">
        <v>866</v>
      </c>
      <c r="K46" s="36"/>
      <c r="M46" s="3">
        <v>1</v>
      </c>
      <c r="N46" s="5" t="s">
        <v>949</v>
      </c>
      <c r="O46" s="46" t="s">
        <v>989</v>
      </c>
      <c r="P46" s="37"/>
      <c r="R46" s="36"/>
      <c r="S46" s="23" t="s">
        <v>949</v>
      </c>
    </row>
    <row r="47" spans="1:19">
      <c r="A47">
        <v>1</v>
      </c>
      <c r="B47" t="s">
        <v>202</v>
      </c>
      <c r="C47" s="3">
        <v>29</v>
      </c>
      <c r="D47" s="3">
        <f t="shared" si="1"/>
        <v>3</v>
      </c>
      <c r="E47" t="s">
        <v>5</v>
      </c>
      <c r="F47" t="s">
        <v>203</v>
      </c>
      <c r="J47" s="41" t="s">
        <v>867</v>
      </c>
      <c r="K47" s="36"/>
      <c r="M47" s="3">
        <v>1</v>
      </c>
      <c r="N47" s="5" t="s">
        <v>949</v>
      </c>
      <c r="O47" s="46" t="s">
        <v>990</v>
      </c>
      <c r="P47" s="37"/>
      <c r="R47" s="36"/>
      <c r="S47" s="23" t="s">
        <v>949</v>
      </c>
    </row>
    <row r="48" spans="1:19">
      <c r="A48">
        <v>1</v>
      </c>
      <c r="B48" t="s">
        <v>206</v>
      </c>
      <c r="C48" s="3">
        <v>30</v>
      </c>
      <c r="D48" s="3">
        <f t="shared" si="1"/>
        <v>3</v>
      </c>
      <c r="E48" t="s">
        <v>5</v>
      </c>
      <c r="F48" t="s">
        <v>207</v>
      </c>
      <c r="J48" s="16" t="s">
        <v>803</v>
      </c>
      <c r="K48" s="36"/>
      <c r="L48" s="7" t="s">
        <v>754</v>
      </c>
      <c r="M48" s="7" t="s">
        <v>947</v>
      </c>
      <c r="N48" s="7" t="s">
        <v>961</v>
      </c>
      <c r="O48" s="50" t="s">
        <v>991</v>
      </c>
      <c r="P48" s="37"/>
      <c r="R48" s="36"/>
      <c r="S48" s="23" t="s">
        <v>949</v>
      </c>
    </row>
    <row r="49" spans="1:19">
      <c r="A49">
        <v>1</v>
      </c>
      <c r="B49" t="s">
        <v>208</v>
      </c>
      <c r="C49" s="3">
        <v>31</v>
      </c>
      <c r="D49" s="3">
        <f t="shared" si="1"/>
        <v>3</v>
      </c>
      <c r="E49" t="s">
        <v>5</v>
      </c>
      <c r="F49" t="s">
        <v>209</v>
      </c>
      <c r="J49" s="16" t="s">
        <v>798</v>
      </c>
      <c r="K49" s="36"/>
      <c r="L49" s="7" t="s">
        <v>755</v>
      </c>
      <c r="M49" s="7" t="s">
        <v>947</v>
      </c>
      <c r="N49" s="7" t="s">
        <v>961</v>
      </c>
      <c r="O49" s="50" t="s">
        <v>859</v>
      </c>
      <c r="P49" s="37"/>
      <c r="R49" s="36"/>
      <c r="S49" s="23" t="s">
        <v>949</v>
      </c>
    </row>
    <row r="50" spans="1:19">
      <c r="A50">
        <v>1</v>
      </c>
      <c r="B50" t="s">
        <v>210</v>
      </c>
      <c r="C50" s="3">
        <v>32</v>
      </c>
      <c r="D50" s="3">
        <f t="shared" ref="D50:D81" si="2">FLOOR(C50/8,1)</f>
        <v>4</v>
      </c>
      <c r="E50" t="s">
        <v>5</v>
      </c>
      <c r="F50" t="s">
        <v>211</v>
      </c>
      <c r="J50" s="16" t="s">
        <v>799</v>
      </c>
      <c r="K50" s="36"/>
      <c r="L50" s="5" t="s">
        <v>756</v>
      </c>
      <c r="M50" s="5" t="s">
        <v>947</v>
      </c>
      <c r="N50" s="7" t="s">
        <v>961</v>
      </c>
      <c r="O50" s="51" t="s">
        <v>862</v>
      </c>
      <c r="P50" s="37"/>
      <c r="Q50" s="5" t="s">
        <v>944</v>
      </c>
      <c r="R50" s="36"/>
      <c r="S50" s="23" t="s">
        <v>949</v>
      </c>
    </row>
    <row r="51" spans="1:19">
      <c r="A51">
        <v>1</v>
      </c>
      <c r="B51" t="s">
        <v>212</v>
      </c>
      <c r="C51" s="3">
        <v>33</v>
      </c>
      <c r="D51" s="3">
        <f t="shared" si="2"/>
        <v>4</v>
      </c>
      <c r="E51" t="s">
        <v>5</v>
      </c>
      <c r="F51" t="s">
        <v>213</v>
      </c>
      <c r="J51" s="16" t="s">
        <v>800</v>
      </c>
      <c r="K51" s="36"/>
      <c r="L51" s="5" t="s">
        <v>757</v>
      </c>
      <c r="M51" s="5" t="s">
        <v>947</v>
      </c>
      <c r="N51" s="7" t="s">
        <v>961</v>
      </c>
      <c r="O51" s="51" t="s">
        <v>863</v>
      </c>
      <c r="P51" s="37"/>
      <c r="Q51" s="5" t="s">
        <v>945</v>
      </c>
      <c r="R51" s="36"/>
      <c r="S51" s="23" t="s">
        <v>949</v>
      </c>
    </row>
    <row r="52" spans="1:19">
      <c r="A52">
        <v>1</v>
      </c>
      <c r="B52" t="s">
        <v>214</v>
      </c>
      <c r="C52" s="3">
        <v>34</v>
      </c>
      <c r="D52" s="3">
        <f t="shared" si="2"/>
        <v>4</v>
      </c>
      <c r="E52" t="s">
        <v>5</v>
      </c>
      <c r="F52" t="s">
        <v>215</v>
      </c>
      <c r="J52" s="16" t="s">
        <v>801</v>
      </c>
      <c r="K52" s="36"/>
      <c r="L52" s="5" t="s">
        <v>758</v>
      </c>
      <c r="M52" s="5" t="s">
        <v>947</v>
      </c>
      <c r="N52" s="7" t="s">
        <v>961</v>
      </c>
      <c r="O52" s="51" t="s">
        <v>864</v>
      </c>
      <c r="P52" s="37"/>
      <c r="R52" s="36"/>
      <c r="S52" s="23" t="s">
        <v>949</v>
      </c>
    </row>
    <row r="53" spans="1:19">
      <c r="A53">
        <v>1</v>
      </c>
      <c r="B53" t="s">
        <v>216</v>
      </c>
      <c r="C53" s="3">
        <v>35</v>
      </c>
      <c r="D53" s="3">
        <f t="shared" si="2"/>
        <v>4</v>
      </c>
      <c r="E53" t="s">
        <v>5</v>
      </c>
      <c r="F53" t="s">
        <v>217</v>
      </c>
      <c r="J53" s="16" t="s">
        <v>802</v>
      </c>
      <c r="K53" s="36"/>
      <c r="L53" s="5" t="s">
        <v>759</v>
      </c>
      <c r="M53" s="5" t="s">
        <v>947</v>
      </c>
      <c r="N53" s="7" t="s">
        <v>961</v>
      </c>
      <c r="O53" s="51" t="s">
        <v>865</v>
      </c>
      <c r="P53" s="37"/>
      <c r="R53" s="36"/>
      <c r="S53" s="23" t="s">
        <v>949</v>
      </c>
    </row>
    <row r="54" spans="1:19">
      <c r="A54">
        <v>1</v>
      </c>
      <c r="B54" t="s">
        <v>218</v>
      </c>
      <c r="C54" s="3">
        <v>36</v>
      </c>
      <c r="D54" s="3">
        <f t="shared" si="2"/>
        <v>4</v>
      </c>
      <c r="E54" t="s">
        <v>5</v>
      </c>
      <c r="F54" t="s">
        <v>219</v>
      </c>
      <c r="J54" s="41" t="s">
        <v>869</v>
      </c>
      <c r="K54" s="36"/>
      <c r="M54" s="3">
        <v>1</v>
      </c>
      <c r="N54" s="3" t="s">
        <v>949</v>
      </c>
      <c r="O54" s="52" t="s">
        <v>866</v>
      </c>
      <c r="P54" s="37"/>
      <c r="R54" s="36"/>
      <c r="S54" s="23" t="s">
        <v>949</v>
      </c>
    </row>
    <row r="55" spans="1:19">
      <c r="A55">
        <v>1</v>
      </c>
      <c r="B55" t="s">
        <v>220</v>
      </c>
      <c r="C55" s="3">
        <v>37</v>
      </c>
      <c r="D55" s="3">
        <f t="shared" si="2"/>
        <v>4</v>
      </c>
      <c r="E55" t="s">
        <v>5</v>
      </c>
      <c r="F55" t="s">
        <v>221</v>
      </c>
      <c r="J55" s="41" t="s">
        <v>870</v>
      </c>
      <c r="K55" s="36"/>
      <c r="M55" s="3">
        <v>1</v>
      </c>
      <c r="N55" s="3" t="s">
        <v>949</v>
      </c>
      <c r="O55" s="52" t="s">
        <v>867</v>
      </c>
      <c r="P55" s="37"/>
      <c r="R55" s="36"/>
      <c r="S55" s="23" t="s">
        <v>949</v>
      </c>
    </row>
    <row r="56" spans="1:19">
      <c r="A56">
        <v>1</v>
      </c>
      <c r="B56" t="s">
        <v>222</v>
      </c>
      <c r="C56" s="3">
        <v>38</v>
      </c>
      <c r="D56" s="3">
        <f t="shared" si="2"/>
        <v>4</v>
      </c>
      <c r="E56" t="s">
        <v>5</v>
      </c>
      <c r="F56" t="s">
        <v>223</v>
      </c>
      <c r="J56" s="41" t="s">
        <v>871</v>
      </c>
      <c r="K56" s="36"/>
      <c r="M56" s="3">
        <v>1</v>
      </c>
      <c r="N56" s="3" t="s">
        <v>949</v>
      </c>
      <c r="O56" s="52" t="s">
        <v>992</v>
      </c>
      <c r="P56" s="37"/>
      <c r="R56" s="36"/>
      <c r="S56" s="23" t="s">
        <v>949</v>
      </c>
    </row>
    <row r="57" spans="1:19">
      <c r="A57">
        <v>1</v>
      </c>
      <c r="B57" t="s">
        <v>224</v>
      </c>
      <c r="C57" s="3">
        <v>39</v>
      </c>
      <c r="D57" s="3">
        <f t="shared" si="2"/>
        <v>4</v>
      </c>
      <c r="E57" t="s">
        <v>5</v>
      </c>
      <c r="F57" t="s">
        <v>225</v>
      </c>
      <c r="J57" s="41" t="s">
        <v>872</v>
      </c>
      <c r="K57" s="36"/>
      <c r="M57" s="3">
        <v>1</v>
      </c>
      <c r="N57" s="3" t="s">
        <v>949</v>
      </c>
      <c r="O57" s="52" t="s">
        <v>993</v>
      </c>
      <c r="P57" s="37"/>
      <c r="R57" s="36"/>
      <c r="S57" s="23" t="s">
        <v>949</v>
      </c>
    </row>
    <row r="58" spans="1:19">
      <c r="A58">
        <v>1</v>
      </c>
      <c r="B58" t="s">
        <v>228</v>
      </c>
      <c r="C58" s="3">
        <v>40</v>
      </c>
      <c r="D58" s="3">
        <f t="shared" si="2"/>
        <v>5</v>
      </c>
      <c r="E58" t="s">
        <v>5</v>
      </c>
      <c r="F58" t="s">
        <v>229</v>
      </c>
      <c r="J58" s="16" t="s">
        <v>615</v>
      </c>
      <c r="K58" s="36"/>
      <c r="L58" s="5" t="s">
        <v>760</v>
      </c>
      <c r="M58" s="5" t="s">
        <v>947</v>
      </c>
      <c r="N58" s="5" t="s">
        <v>960</v>
      </c>
      <c r="O58" s="46" t="s">
        <v>979</v>
      </c>
      <c r="P58" s="37"/>
      <c r="Q58" s="5" t="s">
        <v>751</v>
      </c>
      <c r="R58" s="36">
        <v>0</v>
      </c>
      <c r="S58" s="23" t="s">
        <v>960</v>
      </c>
    </row>
    <row r="59" spans="1:19">
      <c r="A59">
        <v>1</v>
      </c>
      <c r="B59" t="s">
        <v>230</v>
      </c>
      <c r="C59" s="3">
        <v>41</v>
      </c>
      <c r="D59" s="3">
        <f t="shared" si="2"/>
        <v>5</v>
      </c>
      <c r="E59" t="s">
        <v>5</v>
      </c>
      <c r="F59" t="s">
        <v>231</v>
      </c>
      <c r="J59" s="16" t="s">
        <v>621</v>
      </c>
      <c r="K59" s="36"/>
      <c r="L59" s="5" t="s">
        <v>761</v>
      </c>
      <c r="M59" s="5" t="s">
        <v>947</v>
      </c>
      <c r="N59" s="5" t="s">
        <v>960</v>
      </c>
      <c r="O59" s="46" t="s">
        <v>980</v>
      </c>
      <c r="P59" s="37"/>
      <c r="Q59" s="5" t="s">
        <v>752</v>
      </c>
      <c r="R59" s="36">
        <v>0</v>
      </c>
      <c r="S59" s="23" t="s">
        <v>960</v>
      </c>
    </row>
    <row r="60" spans="1:19">
      <c r="A60">
        <v>1</v>
      </c>
      <c r="B60" t="s">
        <v>232</v>
      </c>
      <c r="C60" s="3">
        <v>42</v>
      </c>
      <c r="D60" s="3">
        <f t="shared" si="2"/>
        <v>5</v>
      </c>
      <c r="E60" t="s">
        <v>5</v>
      </c>
      <c r="F60" t="s">
        <v>233</v>
      </c>
      <c r="J60" s="16" t="s">
        <v>612</v>
      </c>
      <c r="K60" s="36"/>
      <c r="L60" s="5" t="s">
        <v>762</v>
      </c>
      <c r="M60" s="5" t="s">
        <v>947</v>
      </c>
      <c r="N60" s="5" t="s">
        <v>960</v>
      </c>
      <c r="O60" s="46" t="s">
        <v>981</v>
      </c>
      <c r="P60" s="37"/>
      <c r="Q60" s="5" t="s">
        <v>753</v>
      </c>
      <c r="R60" s="36">
        <v>0</v>
      </c>
      <c r="S60" s="23" t="s">
        <v>960</v>
      </c>
    </row>
    <row r="61" spans="1:19">
      <c r="A61">
        <v>1</v>
      </c>
      <c r="B61" t="s">
        <v>234</v>
      </c>
      <c r="C61" s="3">
        <v>43</v>
      </c>
      <c r="D61" s="3">
        <f t="shared" si="2"/>
        <v>5</v>
      </c>
      <c r="E61" t="s">
        <v>5</v>
      </c>
      <c r="F61" t="s">
        <v>235</v>
      </c>
      <c r="J61" s="16" t="s">
        <v>595</v>
      </c>
      <c r="K61" s="36"/>
      <c r="L61" s="5" t="s">
        <v>763</v>
      </c>
      <c r="M61" s="5" t="s">
        <v>947</v>
      </c>
      <c r="N61" s="5" t="s">
        <v>960</v>
      </c>
      <c r="O61" s="46" t="s">
        <v>974</v>
      </c>
      <c r="P61" s="37"/>
      <c r="Q61" s="5" t="s">
        <v>1029</v>
      </c>
      <c r="R61" s="36">
        <v>0</v>
      </c>
      <c r="S61" s="23" t="s">
        <v>959</v>
      </c>
    </row>
    <row r="62" spans="1:19">
      <c r="A62">
        <v>1</v>
      </c>
      <c r="B62" t="s">
        <v>236</v>
      </c>
      <c r="C62" s="3">
        <v>44</v>
      </c>
      <c r="D62" s="3">
        <f t="shared" si="2"/>
        <v>5</v>
      </c>
      <c r="E62" t="s">
        <v>5</v>
      </c>
      <c r="F62" t="s">
        <v>237</v>
      </c>
      <c r="J62" s="41" t="s">
        <v>874</v>
      </c>
      <c r="K62" s="36"/>
      <c r="M62" s="3">
        <v>1</v>
      </c>
      <c r="N62" s="3" t="s">
        <v>949</v>
      </c>
      <c r="O62" s="16" t="s">
        <v>787</v>
      </c>
      <c r="P62" s="37"/>
      <c r="R62" s="36">
        <v>0</v>
      </c>
      <c r="S62" s="23" t="s">
        <v>949</v>
      </c>
    </row>
    <row r="63" spans="1:19">
      <c r="A63">
        <v>1</v>
      </c>
      <c r="B63" t="s">
        <v>238</v>
      </c>
      <c r="C63" s="3">
        <v>45</v>
      </c>
      <c r="D63" s="3">
        <f t="shared" si="2"/>
        <v>5</v>
      </c>
      <c r="E63" t="s">
        <v>5</v>
      </c>
      <c r="F63" t="s">
        <v>239</v>
      </c>
      <c r="J63" s="41" t="s">
        <v>875</v>
      </c>
      <c r="K63" s="36"/>
      <c r="M63" s="3">
        <v>1</v>
      </c>
      <c r="N63" s="3" t="s">
        <v>949</v>
      </c>
      <c r="O63" s="16" t="s">
        <v>788</v>
      </c>
      <c r="P63" s="37"/>
      <c r="R63" s="36">
        <v>0</v>
      </c>
      <c r="S63" s="23" t="s">
        <v>949</v>
      </c>
    </row>
    <row r="64" spans="1:19">
      <c r="A64">
        <v>1</v>
      </c>
      <c r="B64" t="s">
        <v>240</v>
      </c>
      <c r="C64" s="3">
        <v>46</v>
      </c>
      <c r="D64" s="3">
        <f t="shared" si="2"/>
        <v>5</v>
      </c>
      <c r="E64" t="s">
        <v>5</v>
      </c>
      <c r="F64" t="s">
        <v>241</v>
      </c>
      <c r="J64" s="41" t="s">
        <v>876</v>
      </c>
      <c r="K64" s="36"/>
      <c r="M64" s="3">
        <v>1</v>
      </c>
      <c r="N64" s="3" t="s">
        <v>949</v>
      </c>
      <c r="O64" s="16" t="s">
        <v>789</v>
      </c>
      <c r="P64" s="37"/>
      <c r="R64" s="36">
        <v>0</v>
      </c>
      <c r="S64" s="23" t="s">
        <v>949</v>
      </c>
    </row>
    <row r="65" spans="1:19">
      <c r="A65">
        <v>1</v>
      </c>
      <c r="B65" t="s">
        <v>242</v>
      </c>
      <c r="C65" s="3">
        <v>47</v>
      </c>
      <c r="D65" s="3">
        <f t="shared" si="2"/>
        <v>5</v>
      </c>
      <c r="E65" t="s">
        <v>5</v>
      </c>
      <c r="F65" t="s">
        <v>243</v>
      </c>
      <c r="J65" s="41" t="s">
        <v>877</v>
      </c>
      <c r="K65" s="36"/>
      <c r="M65" s="3">
        <v>1</v>
      </c>
      <c r="N65" s="3" t="s">
        <v>949</v>
      </c>
      <c r="O65" s="16" t="s">
        <v>790</v>
      </c>
      <c r="P65" s="37"/>
      <c r="R65" s="36">
        <v>0</v>
      </c>
      <c r="S65" s="23" t="s">
        <v>949</v>
      </c>
    </row>
    <row r="66" spans="1:19">
      <c r="A66">
        <v>1</v>
      </c>
      <c r="B66" t="s">
        <v>244</v>
      </c>
      <c r="C66" s="3">
        <v>48</v>
      </c>
      <c r="D66" s="3">
        <f t="shared" si="2"/>
        <v>6</v>
      </c>
      <c r="E66" t="s">
        <v>5</v>
      </c>
      <c r="F66" t="s">
        <v>245</v>
      </c>
      <c r="J66" s="16" t="s">
        <v>805</v>
      </c>
      <c r="K66" s="36"/>
      <c r="N66" s="3" t="s">
        <v>949</v>
      </c>
      <c r="O66" s="49" t="s">
        <v>994</v>
      </c>
      <c r="P66" s="37"/>
      <c r="R66" s="36"/>
      <c r="S66" s="23" t="s">
        <v>949</v>
      </c>
    </row>
    <row r="67" spans="1:19">
      <c r="A67">
        <v>1</v>
      </c>
      <c r="B67" t="s">
        <v>246</v>
      </c>
      <c r="C67" s="3">
        <v>49</v>
      </c>
      <c r="D67" s="3">
        <f t="shared" si="2"/>
        <v>6</v>
      </c>
      <c r="E67" t="s">
        <v>5</v>
      </c>
      <c r="F67" t="s">
        <v>247</v>
      </c>
      <c r="J67" s="16" t="s">
        <v>806</v>
      </c>
      <c r="K67" s="36"/>
      <c r="N67" s="3" t="s">
        <v>949</v>
      </c>
      <c r="O67" s="49" t="s">
        <v>995</v>
      </c>
      <c r="P67" s="37"/>
      <c r="R67" s="36"/>
      <c r="S67" s="23" t="s">
        <v>949</v>
      </c>
    </row>
    <row r="68" spans="1:19">
      <c r="A68">
        <v>1</v>
      </c>
      <c r="B68" t="s">
        <v>250</v>
      </c>
      <c r="C68" s="3">
        <v>50</v>
      </c>
      <c r="D68" s="3">
        <f t="shared" si="2"/>
        <v>6</v>
      </c>
      <c r="E68" t="s">
        <v>5</v>
      </c>
      <c r="F68" t="s">
        <v>251</v>
      </c>
      <c r="J68" s="16" t="s">
        <v>807</v>
      </c>
      <c r="K68" s="36"/>
      <c r="N68" s="3" t="s">
        <v>949</v>
      </c>
      <c r="O68" s="49" t="s">
        <v>996</v>
      </c>
      <c r="P68" s="37"/>
      <c r="R68" s="36"/>
      <c r="S68" s="23" t="s">
        <v>949</v>
      </c>
    </row>
    <row r="69" spans="1:19">
      <c r="A69">
        <v>1</v>
      </c>
      <c r="B69" t="s">
        <v>252</v>
      </c>
      <c r="C69" s="3">
        <v>51</v>
      </c>
      <c r="D69" s="3">
        <f t="shared" si="2"/>
        <v>6</v>
      </c>
      <c r="E69" t="s">
        <v>5</v>
      </c>
      <c r="F69" t="s">
        <v>253</v>
      </c>
      <c r="J69" s="16" t="s">
        <v>808</v>
      </c>
      <c r="K69" s="36"/>
      <c r="N69" s="3" t="s">
        <v>949</v>
      </c>
      <c r="O69" s="49" t="s">
        <v>997</v>
      </c>
      <c r="P69" s="37"/>
      <c r="R69" s="36"/>
      <c r="S69" s="23" t="s">
        <v>949</v>
      </c>
    </row>
    <row r="70" spans="1:19">
      <c r="A70">
        <v>1</v>
      </c>
      <c r="B70" t="s">
        <v>254</v>
      </c>
      <c r="C70" s="3">
        <v>52</v>
      </c>
      <c r="D70" s="3">
        <f t="shared" si="2"/>
        <v>6</v>
      </c>
      <c r="E70" t="s">
        <v>5</v>
      </c>
      <c r="F70" t="s">
        <v>255</v>
      </c>
      <c r="J70" s="16" t="s">
        <v>809</v>
      </c>
      <c r="K70" s="36"/>
      <c r="N70" s="3" t="s">
        <v>949</v>
      </c>
      <c r="O70" s="49" t="s">
        <v>869</v>
      </c>
      <c r="P70" s="37"/>
      <c r="R70" s="36"/>
      <c r="S70" s="23" t="s">
        <v>949</v>
      </c>
    </row>
    <row r="71" spans="1:19">
      <c r="A71">
        <v>1</v>
      </c>
      <c r="B71" t="s">
        <v>256</v>
      </c>
      <c r="C71" s="3">
        <v>53</v>
      </c>
      <c r="D71" s="3">
        <f t="shared" si="2"/>
        <v>6</v>
      </c>
      <c r="E71" t="s">
        <v>5</v>
      </c>
      <c r="F71" t="s">
        <v>257</v>
      </c>
      <c r="J71" s="16" t="s">
        <v>810</v>
      </c>
      <c r="K71" s="36"/>
      <c r="N71" s="3" t="s">
        <v>949</v>
      </c>
      <c r="O71" s="49" t="s">
        <v>870</v>
      </c>
      <c r="P71" s="37"/>
      <c r="R71" s="36"/>
      <c r="S71" s="23" t="s">
        <v>949</v>
      </c>
    </row>
    <row r="72" spans="1:19">
      <c r="A72">
        <v>1</v>
      </c>
      <c r="B72" t="s">
        <v>258</v>
      </c>
      <c r="C72" s="3">
        <v>54</v>
      </c>
      <c r="D72" s="3">
        <f t="shared" si="2"/>
        <v>6</v>
      </c>
      <c r="E72" t="s">
        <v>5</v>
      </c>
      <c r="F72" t="s">
        <v>259</v>
      </c>
      <c r="J72" s="16" t="s">
        <v>811</v>
      </c>
      <c r="K72" s="36"/>
      <c r="N72" s="3" t="s">
        <v>949</v>
      </c>
      <c r="O72" s="49" t="s">
        <v>871</v>
      </c>
      <c r="P72" s="37"/>
      <c r="R72" s="36"/>
      <c r="S72" s="23" t="s">
        <v>949</v>
      </c>
    </row>
    <row r="73" spans="1:19">
      <c r="A73">
        <v>1</v>
      </c>
      <c r="B73" t="s">
        <v>260</v>
      </c>
      <c r="C73" s="3">
        <v>55</v>
      </c>
      <c r="D73" s="3">
        <f t="shared" si="2"/>
        <v>6</v>
      </c>
      <c r="E73" t="s">
        <v>5</v>
      </c>
      <c r="F73" t="s">
        <v>261</v>
      </c>
      <c r="J73" s="16" t="s">
        <v>812</v>
      </c>
      <c r="K73" s="36"/>
      <c r="N73" s="3" t="s">
        <v>949</v>
      </c>
      <c r="O73" s="49" t="s">
        <v>872</v>
      </c>
      <c r="P73" s="37"/>
      <c r="R73" s="36"/>
      <c r="S73" s="23" t="s">
        <v>949</v>
      </c>
    </row>
    <row r="74" spans="1:19">
      <c r="A74">
        <v>1</v>
      </c>
      <c r="B74" t="s">
        <v>262</v>
      </c>
      <c r="C74" s="3">
        <v>56</v>
      </c>
      <c r="D74" s="3">
        <f t="shared" si="2"/>
        <v>7</v>
      </c>
      <c r="E74" t="s">
        <v>5</v>
      </c>
      <c r="F74" t="s">
        <v>263</v>
      </c>
      <c r="J74" s="16" t="s">
        <v>815</v>
      </c>
      <c r="K74" s="36"/>
      <c r="M74" s="3">
        <v>1</v>
      </c>
      <c r="N74" s="3" t="s">
        <v>949</v>
      </c>
      <c r="O74" s="49" t="s">
        <v>815</v>
      </c>
      <c r="P74" s="37"/>
      <c r="R74" s="36">
        <v>1</v>
      </c>
      <c r="S74" s="23" t="s">
        <v>949</v>
      </c>
    </row>
    <row r="75" spans="1:19">
      <c r="A75">
        <v>1</v>
      </c>
      <c r="B75" t="s">
        <v>264</v>
      </c>
      <c r="C75" s="3">
        <v>57</v>
      </c>
      <c r="D75" s="3">
        <f t="shared" si="2"/>
        <v>7</v>
      </c>
      <c r="E75" t="s">
        <v>5</v>
      </c>
      <c r="F75" t="s">
        <v>265</v>
      </c>
      <c r="J75" s="16" t="s">
        <v>816</v>
      </c>
      <c r="K75" s="36"/>
      <c r="M75" s="3">
        <v>1</v>
      </c>
      <c r="N75" s="3" t="s">
        <v>949</v>
      </c>
      <c r="O75" s="49" t="s">
        <v>816</v>
      </c>
      <c r="P75" s="37"/>
      <c r="R75" s="36">
        <v>1</v>
      </c>
      <c r="S75" s="23" t="s">
        <v>949</v>
      </c>
    </row>
    <row r="76" spans="1:19">
      <c r="A76">
        <v>1</v>
      </c>
      <c r="B76" t="s">
        <v>266</v>
      </c>
      <c r="C76" s="3">
        <v>58</v>
      </c>
      <c r="D76" s="3">
        <f t="shared" si="2"/>
        <v>7</v>
      </c>
      <c r="E76" t="s">
        <v>5</v>
      </c>
      <c r="F76" t="s">
        <v>267</v>
      </c>
      <c r="J76" s="16" t="s">
        <v>817</v>
      </c>
      <c r="K76" s="36"/>
      <c r="M76" s="3">
        <v>1</v>
      </c>
      <c r="N76" s="3" t="s">
        <v>949</v>
      </c>
      <c r="O76" s="49" t="s">
        <v>817</v>
      </c>
      <c r="P76" s="37"/>
      <c r="R76" s="36">
        <v>1</v>
      </c>
      <c r="S76" s="23" t="s">
        <v>949</v>
      </c>
    </row>
    <row r="77" spans="1:19">
      <c r="A77">
        <v>1</v>
      </c>
      <c r="B77" t="s">
        <v>268</v>
      </c>
      <c r="C77" s="3">
        <v>59</v>
      </c>
      <c r="D77" s="3">
        <f t="shared" si="2"/>
        <v>7</v>
      </c>
      <c r="E77" t="s">
        <v>5</v>
      </c>
      <c r="F77" t="s">
        <v>269</v>
      </c>
      <c r="J77" s="16" t="s">
        <v>818</v>
      </c>
      <c r="K77" s="36"/>
      <c r="M77" s="3">
        <v>1</v>
      </c>
      <c r="N77" s="3" t="s">
        <v>949</v>
      </c>
      <c r="O77" s="49" t="s">
        <v>818</v>
      </c>
      <c r="P77" s="37"/>
      <c r="R77" s="36">
        <v>1</v>
      </c>
      <c r="S77" s="23" t="s">
        <v>949</v>
      </c>
    </row>
    <row r="78" spans="1:19">
      <c r="A78">
        <v>1</v>
      </c>
      <c r="B78" t="s">
        <v>272</v>
      </c>
      <c r="C78" s="3">
        <v>60</v>
      </c>
      <c r="D78" s="3">
        <f t="shared" si="2"/>
        <v>7</v>
      </c>
      <c r="E78" t="s">
        <v>5</v>
      </c>
      <c r="F78" t="s">
        <v>273</v>
      </c>
      <c r="I78" t="s">
        <v>651</v>
      </c>
      <c r="J78" s="16" t="s">
        <v>819</v>
      </c>
      <c r="K78" s="36"/>
      <c r="L78" t="s">
        <v>655</v>
      </c>
      <c r="M78" s="3">
        <v>1</v>
      </c>
      <c r="N78" s="3" t="s">
        <v>949</v>
      </c>
      <c r="O78" s="49" t="s">
        <v>819</v>
      </c>
      <c r="P78" s="37"/>
      <c r="Q78" t="s">
        <v>655</v>
      </c>
      <c r="R78" s="36">
        <v>1</v>
      </c>
      <c r="S78" s="23" t="s">
        <v>963</v>
      </c>
    </row>
    <row r="79" spans="1:19">
      <c r="A79">
        <v>1</v>
      </c>
      <c r="B79" t="s">
        <v>274</v>
      </c>
      <c r="C79" s="3">
        <v>61</v>
      </c>
      <c r="D79" s="3">
        <f t="shared" si="2"/>
        <v>7</v>
      </c>
      <c r="E79" t="s">
        <v>5</v>
      </c>
      <c r="F79" t="s">
        <v>275</v>
      </c>
      <c r="I79" t="s">
        <v>651</v>
      </c>
      <c r="J79" s="16" t="s">
        <v>820</v>
      </c>
      <c r="K79" s="36"/>
      <c r="L79" t="s">
        <v>656</v>
      </c>
      <c r="M79" s="3">
        <v>1</v>
      </c>
      <c r="N79" s="3" t="s">
        <v>949</v>
      </c>
      <c r="O79" s="49" t="s">
        <v>820</v>
      </c>
      <c r="P79" s="37"/>
      <c r="Q79" t="s">
        <v>656</v>
      </c>
      <c r="R79" s="36">
        <v>1</v>
      </c>
      <c r="S79" s="23" t="s">
        <v>963</v>
      </c>
    </row>
    <row r="80" spans="1:19">
      <c r="A80">
        <v>1</v>
      </c>
      <c r="B80" t="s">
        <v>276</v>
      </c>
      <c r="C80" s="3">
        <v>62</v>
      </c>
      <c r="D80" s="3">
        <f t="shared" si="2"/>
        <v>7</v>
      </c>
      <c r="E80" t="s">
        <v>5</v>
      </c>
      <c r="F80" t="s">
        <v>277</v>
      </c>
      <c r="I80" t="s">
        <v>651</v>
      </c>
      <c r="J80" s="16" t="s">
        <v>821</v>
      </c>
      <c r="K80" s="36"/>
      <c r="L80" t="s">
        <v>657</v>
      </c>
      <c r="M80" s="3">
        <v>1</v>
      </c>
      <c r="N80" s="3" t="s">
        <v>949</v>
      </c>
      <c r="O80" s="49" t="s">
        <v>821</v>
      </c>
      <c r="P80" s="37"/>
      <c r="Q80" t="s">
        <v>657</v>
      </c>
      <c r="R80" s="36">
        <v>1</v>
      </c>
      <c r="S80" s="23" t="s">
        <v>963</v>
      </c>
    </row>
    <row r="81" spans="1:19">
      <c r="A81">
        <v>1</v>
      </c>
      <c r="B81" t="s">
        <v>278</v>
      </c>
      <c r="C81" s="3">
        <v>63</v>
      </c>
      <c r="D81" s="3">
        <f t="shared" si="2"/>
        <v>7</v>
      </c>
      <c r="E81" t="s">
        <v>5</v>
      </c>
      <c r="F81" t="s">
        <v>279</v>
      </c>
      <c r="I81" t="s">
        <v>651</v>
      </c>
      <c r="J81" s="16" t="s">
        <v>822</v>
      </c>
      <c r="K81" s="36"/>
      <c r="L81" t="s">
        <v>658</v>
      </c>
      <c r="M81" s="3">
        <v>1</v>
      </c>
      <c r="N81" s="3" t="s">
        <v>949</v>
      </c>
      <c r="O81" s="49" t="s">
        <v>822</v>
      </c>
      <c r="P81" s="37"/>
      <c r="Q81" t="s">
        <v>658</v>
      </c>
      <c r="R81" s="36">
        <v>1</v>
      </c>
      <c r="S81" s="23" t="s">
        <v>963</v>
      </c>
    </row>
    <row r="82" spans="1:19">
      <c r="A82">
        <v>1</v>
      </c>
      <c r="B82" t="s">
        <v>280</v>
      </c>
      <c r="C82" s="3">
        <v>64</v>
      </c>
      <c r="D82" s="3">
        <f t="shared" ref="D82:D113" si="3">FLOOR(C82/8,1)</f>
        <v>8</v>
      </c>
      <c r="E82" t="s">
        <v>5</v>
      </c>
      <c r="F82" t="s">
        <v>281</v>
      </c>
      <c r="I82" t="s">
        <v>651</v>
      </c>
      <c r="J82" s="16" t="s">
        <v>714</v>
      </c>
      <c r="K82" s="36"/>
      <c r="L82" t="s">
        <v>659</v>
      </c>
      <c r="M82" s="3">
        <v>0</v>
      </c>
      <c r="N82" s="3" t="s">
        <v>959</v>
      </c>
      <c r="O82" s="16" t="s">
        <v>714</v>
      </c>
      <c r="P82" s="37"/>
      <c r="Q82" t="s">
        <v>659</v>
      </c>
      <c r="R82" s="36">
        <v>0</v>
      </c>
      <c r="S82" s="23" t="s">
        <v>959</v>
      </c>
    </row>
    <row r="83" spans="1:19">
      <c r="A83">
        <v>1</v>
      </c>
      <c r="B83" t="s">
        <v>282</v>
      </c>
      <c r="C83" s="3">
        <v>65</v>
      </c>
      <c r="D83" s="3">
        <f t="shared" si="3"/>
        <v>8</v>
      </c>
      <c r="E83" t="s">
        <v>5</v>
      </c>
      <c r="F83" t="s">
        <v>283</v>
      </c>
      <c r="I83" t="s">
        <v>651</v>
      </c>
      <c r="J83" s="16" t="s">
        <v>715</v>
      </c>
      <c r="K83" s="36"/>
      <c r="L83" t="s">
        <v>660</v>
      </c>
      <c r="M83" s="3">
        <v>0</v>
      </c>
      <c r="N83" s="3" t="s">
        <v>959</v>
      </c>
      <c r="O83" s="16" t="s">
        <v>715</v>
      </c>
      <c r="P83" s="37"/>
      <c r="Q83" t="s">
        <v>660</v>
      </c>
      <c r="R83" s="36">
        <v>0</v>
      </c>
      <c r="S83" s="23" t="s">
        <v>959</v>
      </c>
    </row>
    <row r="84" spans="1:19">
      <c r="A84">
        <v>1</v>
      </c>
      <c r="B84" t="s">
        <v>284</v>
      </c>
      <c r="C84" s="3">
        <v>66</v>
      </c>
      <c r="D84" s="3">
        <f t="shared" si="3"/>
        <v>8</v>
      </c>
      <c r="E84" t="s">
        <v>5</v>
      </c>
      <c r="F84" t="s">
        <v>285</v>
      </c>
      <c r="I84" t="s">
        <v>651</v>
      </c>
      <c r="J84" s="16" t="s">
        <v>716</v>
      </c>
      <c r="K84" s="36"/>
      <c r="L84" t="s">
        <v>661</v>
      </c>
      <c r="M84" s="3">
        <v>0</v>
      </c>
      <c r="N84" s="3" t="s">
        <v>959</v>
      </c>
      <c r="O84" s="16" t="s">
        <v>716</v>
      </c>
      <c r="P84" s="37"/>
      <c r="Q84" t="s">
        <v>661</v>
      </c>
      <c r="R84" s="36">
        <v>0</v>
      </c>
      <c r="S84" s="23" t="s">
        <v>959</v>
      </c>
    </row>
    <row r="85" spans="1:19">
      <c r="A85">
        <v>1</v>
      </c>
      <c r="B85" t="s">
        <v>286</v>
      </c>
      <c r="C85" s="3">
        <v>67</v>
      </c>
      <c r="D85" s="3">
        <f t="shared" si="3"/>
        <v>8</v>
      </c>
      <c r="E85" t="s">
        <v>5</v>
      </c>
      <c r="F85" t="s">
        <v>287</v>
      </c>
      <c r="I85" t="s">
        <v>651</v>
      </c>
      <c r="J85" s="16" t="s">
        <v>717</v>
      </c>
      <c r="K85" s="36"/>
      <c r="L85" t="s">
        <v>662</v>
      </c>
      <c r="M85" s="3">
        <v>0</v>
      </c>
      <c r="N85" s="3" t="s">
        <v>959</v>
      </c>
      <c r="O85" s="16" t="s">
        <v>717</v>
      </c>
      <c r="P85" s="37"/>
      <c r="Q85" t="s">
        <v>662</v>
      </c>
      <c r="R85" s="36">
        <v>0</v>
      </c>
      <c r="S85" s="23" t="s">
        <v>959</v>
      </c>
    </row>
    <row r="86" spans="1:19">
      <c r="A86">
        <v>1</v>
      </c>
      <c r="B86" t="s">
        <v>288</v>
      </c>
      <c r="C86" s="3">
        <v>68</v>
      </c>
      <c r="D86" s="3">
        <f t="shared" si="3"/>
        <v>8</v>
      </c>
      <c r="E86" t="s">
        <v>5</v>
      </c>
      <c r="F86" t="s">
        <v>289</v>
      </c>
      <c r="I86" t="s">
        <v>651</v>
      </c>
      <c r="J86" s="16" t="s">
        <v>718</v>
      </c>
      <c r="K86" s="36"/>
      <c r="L86" t="s">
        <v>663</v>
      </c>
      <c r="M86" s="3">
        <v>0</v>
      </c>
      <c r="N86" s="3" t="s">
        <v>959</v>
      </c>
      <c r="O86" s="16" t="s">
        <v>718</v>
      </c>
      <c r="P86" s="37"/>
      <c r="Q86" t="s">
        <v>663</v>
      </c>
      <c r="R86" s="36">
        <v>0</v>
      </c>
      <c r="S86" s="23" t="s">
        <v>959</v>
      </c>
    </row>
    <row r="87" spans="1:19">
      <c r="A87">
        <v>1</v>
      </c>
      <c r="B87" t="s">
        <v>290</v>
      </c>
      <c r="C87" s="3">
        <v>69</v>
      </c>
      <c r="D87" s="3">
        <f t="shared" si="3"/>
        <v>8</v>
      </c>
      <c r="E87" t="s">
        <v>5</v>
      </c>
      <c r="F87" t="s">
        <v>291</v>
      </c>
      <c r="I87" t="s">
        <v>651</v>
      </c>
      <c r="J87" s="16" t="s">
        <v>719</v>
      </c>
      <c r="K87" s="36"/>
      <c r="L87" t="s">
        <v>664</v>
      </c>
      <c r="M87" s="3">
        <v>0</v>
      </c>
      <c r="N87" s="3" t="s">
        <v>959</v>
      </c>
      <c r="O87" s="16" t="s">
        <v>719</v>
      </c>
      <c r="P87" s="37"/>
      <c r="Q87" t="s">
        <v>664</v>
      </c>
      <c r="R87" s="36">
        <v>0</v>
      </c>
      <c r="S87" s="23" t="s">
        <v>959</v>
      </c>
    </row>
    <row r="88" spans="1:19">
      <c r="A88">
        <v>1</v>
      </c>
      <c r="B88" t="s">
        <v>294</v>
      </c>
      <c r="C88" s="3">
        <v>70</v>
      </c>
      <c r="D88" s="3">
        <f t="shared" si="3"/>
        <v>8</v>
      </c>
      <c r="E88" t="s">
        <v>5</v>
      </c>
      <c r="F88" t="s">
        <v>295</v>
      </c>
      <c r="I88" t="s">
        <v>651</v>
      </c>
      <c r="J88" s="16" t="s">
        <v>720</v>
      </c>
      <c r="K88" s="36"/>
      <c r="L88" t="s">
        <v>665</v>
      </c>
      <c r="M88" s="3">
        <v>0</v>
      </c>
      <c r="N88" s="3" t="s">
        <v>959</v>
      </c>
      <c r="O88" s="16" t="s">
        <v>720</v>
      </c>
      <c r="P88" s="37"/>
      <c r="Q88" t="s">
        <v>665</v>
      </c>
      <c r="R88" s="36">
        <v>0</v>
      </c>
      <c r="S88" s="23" t="s">
        <v>959</v>
      </c>
    </row>
    <row r="89" spans="1:19">
      <c r="A89">
        <v>1</v>
      </c>
      <c r="B89" t="s">
        <v>296</v>
      </c>
      <c r="C89" s="3">
        <v>71</v>
      </c>
      <c r="D89" s="3">
        <f t="shared" si="3"/>
        <v>8</v>
      </c>
      <c r="E89" t="s">
        <v>5</v>
      </c>
      <c r="F89" t="s">
        <v>297</v>
      </c>
      <c r="I89" t="s">
        <v>651</v>
      </c>
      <c r="J89" s="16" t="s">
        <v>721</v>
      </c>
      <c r="K89" s="36"/>
      <c r="L89" t="s">
        <v>666</v>
      </c>
      <c r="M89" s="3">
        <v>0</v>
      </c>
      <c r="N89" s="3" t="s">
        <v>959</v>
      </c>
      <c r="O89" s="16" t="s">
        <v>721</v>
      </c>
      <c r="P89" s="37"/>
      <c r="Q89" t="s">
        <v>666</v>
      </c>
      <c r="R89" s="36">
        <v>0</v>
      </c>
      <c r="S89" s="23" t="s">
        <v>959</v>
      </c>
    </row>
    <row r="90" spans="1:19">
      <c r="A90">
        <v>1</v>
      </c>
      <c r="B90" t="s">
        <v>298</v>
      </c>
      <c r="C90" s="3">
        <v>72</v>
      </c>
      <c r="D90" s="3">
        <f t="shared" si="3"/>
        <v>9</v>
      </c>
      <c r="E90" t="s">
        <v>5</v>
      </c>
      <c r="F90" t="s">
        <v>299</v>
      </c>
      <c r="I90" t="s">
        <v>651</v>
      </c>
      <c r="J90" s="16" t="s">
        <v>722</v>
      </c>
      <c r="K90" s="36"/>
      <c r="L90" t="s">
        <v>667</v>
      </c>
      <c r="M90" s="3">
        <v>0</v>
      </c>
      <c r="N90" s="3" t="s">
        <v>959</v>
      </c>
      <c r="O90" s="16" t="s">
        <v>722</v>
      </c>
      <c r="P90" s="37"/>
      <c r="Q90" t="s">
        <v>667</v>
      </c>
      <c r="R90" s="36">
        <v>0</v>
      </c>
      <c r="S90" s="23" t="s">
        <v>959</v>
      </c>
    </row>
    <row r="91" spans="1:19">
      <c r="A91">
        <v>1</v>
      </c>
      <c r="B91" t="s">
        <v>300</v>
      </c>
      <c r="C91" s="3">
        <v>73</v>
      </c>
      <c r="D91" s="3">
        <f t="shared" si="3"/>
        <v>9</v>
      </c>
      <c r="E91" t="s">
        <v>5</v>
      </c>
      <c r="F91" t="s">
        <v>301</v>
      </c>
      <c r="I91" t="s">
        <v>651</v>
      </c>
      <c r="J91" s="16" t="s">
        <v>723</v>
      </c>
      <c r="K91" s="36"/>
      <c r="L91" t="s">
        <v>668</v>
      </c>
      <c r="M91" s="3">
        <v>0</v>
      </c>
      <c r="N91" s="3" t="s">
        <v>959</v>
      </c>
      <c r="O91" s="16" t="s">
        <v>723</v>
      </c>
      <c r="P91" s="37"/>
      <c r="Q91" t="s">
        <v>668</v>
      </c>
      <c r="R91" s="36">
        <v>0</v>
      </c>
      <c r="S91" s="23" t="s">
        <v>959</v>
      </c>
    </row>
    <row r="92" spans="1:19">
      <c r="A92">
        <v>1</v>
      </c>
      <c r="B92" t="s">
        <v>302</v>
      </c>
      <c r="C92" s="3">
        <v>74</v>
      </c>
      <c r="D92" s="3">
        <f t="shared" si="3"/>
        <v>9</v>
      </c>
      <c r="E92" t="s">
        <v>5</v>
      </c>
      <c r="F92" t="s">
        <v>303</v>
      </c>
      <c r="I92" t="s">
        <v>651</v>
      </c>
      <c r="J92" s="16" t="s">
        <v>724</v>
      </c>
      <c r="K92" s="36"/>
      <c r="L92" t="s">
        <v>669</v>
      </c>
      <c r="M92" s="3">
        <v>0</v>
      </c>
      <c r="N92" s="3" t="s">
        <v>959</v>
      </c>
      <c r="O92" s="16" t="s">
        <v>724</v>
      </c>
      <c r="P92" s="37"/>
      <c r="Q92" t="s">
        <v>669</v>
      </c>
      <c r="R92" s="36">
        <v>0</v>
      </c>
      <c r="S92" s="23" t="s">
        <v>959</v>
      </c>
    </row>
    <row r="93" spans="1:19">
      <c r="A93">
        <v>1</v>
      </c>
      <c r="B93" t="s">
        <v>304</v>
      </c>
      <c r="C93" s="3">
        <v>75</v>
      </c>
      <c r="D93" s="3">
        <f t="shared" si="3"/>
        <v>9</v>
      </c>
      <c r="E93" t="s">
        <v>5</v>
      </c>
      <c r="F93" t="s">
        <v>305</v>
      </c>
      <c r="I93" t="s">
        <v>651</v>
      </c>
      <c r="J93" s="16" t="s">
        <v>725</v>
      </c>
      <c r="K93" s="36"/>
      <c r="L93" t="s">
        <v>670</v>
      </c>
      <c r="M93" s="3">
        <v>0</v>
      </c>
      <c r="N93" s="3" t="s">
        <v>959</v>
      </c>
      <c r="O93" s="16" t="s">
        <v>725</v>
      </c>
      <c r="P93" s="37"/>
      <c r="Q93" t="s">
        <v>670</v>
      </c>
      <c r="R93" s="36">
        <v>0</v>
      </c>
      <c r="S93" s="23" t="s">
        <v>959</v>
      </c>
    </row>
    <row r="94" spans="1:19">
      <c r="A94">
        <v>1</v>
      </c>
      <c r="B94" t="s">
        <v>306</v>
      </c>
      <c r="C94" s="3">
        <v>76</v>
      </c>
      <c r="D94" s="3">
        <f t="shared" si="3"/>
        <v>9</v>
      </c>
      <c r="E94" t="s">
        <v>5</v>
      </c>
      <c r="F94" t="s">
        <v>307</v>
      </c>
      <c r="I94" t="s">
        <v>651</v>
      </c>
      <c r="J94" s="16" t="s">
        <v>726</v>
      </c>
      <c r="K94" s="36"/>
      <c r="L94" t="s">
        <v>671</v>
      </c>
      <c r="M94" s="3">
        <v>0</v>
      </c>
      <c r="N94" s="3" t="s">
        <v>959</v>
      </c>
      <c r="O94" s="16" t="s">
        <v>726</v>
      </c>
      <c r="P94" s="37"/>
      <c r="Q94" t="s">
        <v>671</v>
      </c>
      <c r="R94" s="36">
        <v>0</v>
      </c>
      <c r="S94" s="23" t="s">
        <v>959</v>
      </c>
    </row>
    <row r="95" spans="1:19">
      <c r="A95">
        <v>1</v>
      </c>
      <c r="B95" t="s">
        <v>308</v>
      </c>
      <c r="C95" s="3">
        <v>77</v>
      </c>
      <c r="D95" s="3">
        <f t="shared" si="3"/>
        <v>9</v>
      </c>
      <c r="E95" t="s">
        <v>5</v>
      </c>
      <c r="F95" t="s">
        <v>309</v>
      </c>
      <c r="I95" t="s">
        <v>651</v>
      </c>
      <c r="J95" s="16" t="s">
        <v>727</v>
      </c>
      <c r="K95" s="36"/>
      <c r="L95" t="s">
        <v>672</v>
      </c>
      <c r="M95" s="3">
        <v>0</v>
      </c>
      <c r="N95" s="3" t="s">
        <v>959</v>
      </c>
      <c r="O95" s="16" t="s">
        <v>727</v>
      </c>
      <c r="P95" s="37"/>
      <c r="Q95" t="s">
        <v>672</v>
      </c>
      <c r="R95" s="36">
        <v>0</v>
      </c>
      <c r="S95" s="23" t="s">
        <v>959</v>
      </c>
    </row>
    <row r="96" spans="1:19">
      <c r="A96">
        <v>1</v>
      </c>
      <c r="B96" t="s">
        <v>310</v>
      </c>
      <c r="C96" s="3">
        <v>78</v>
      </c>
      <c r="D96" s="3">
        <f t="shared" si="3"/>
        <v>9</v>
      </c>
      <c r="E96" t="s">
        <v>5</v>
      </c>
      <c r="F96" t="s">
        <v>311</v>
      </c>
      <c r="I96" t="s">
        <v>651</v>
      </c>
      <c r="J96" s="16" t="s">
        <v>728</v>
      </c>
      <c r="K96" s="36"/>
      <c r="L96" t="s">
        <v>673</v>
      </c>
      <c r="M96" s="3">
        <v>0</v>
      </c>
      <c r="N96" s="3" t="s">
        <v>959</v>
      </c>
      <c r="O96" s="16" t="s">
        <v>728</v>
      </c>
      <c r="P96" s="37"/>
      <c r="Q96" t="s">
        <v>673</v>
      </c>
      <c r="R96" s="36">
        <v>0</v>
      </c>
      <c r="S96" s="23" t="s">
        <v>959</v>
      </c>
    </row>
    <row r="97" spans="1:19">
      <c r="A97">
        <v>1</v>
      </c>
      <c r="B97" t="s">
        <v>312</v>
      </c>
      <c r="C97" s="3">
        <v>79</v>
      </c>
      <c r="D97" s="3">
        <f t="shared" si="3"/>
        <v>9</v>
      </c>
      <c r="E97" t="s">
        <v>5</v>
      </c>
      <c r="F97" t="s">
        <v>313</v>
      </c>
      <c r="I97" t="s">
        <v>651</v>
      </c>
      <c r="J97" s="16" t="s">
        <v>729</v>
      </c>
      <c r="K97" s="36"/>
      <c r="L97" t="s">
        <v>674</v>
      </c>
      <c r="M97" s="3">
        <v>0</v>
      </c>
      <c r="N97" s="3" t="s">
        <v>959</v>
      </c>
      <c r="O97" s="16" t="s">
        <v>729</v>
      </c>
      <c r="P97" s="37"/>
      <c r="Q97" t="s">
        <v>674</v>
      </c>
      <c r="R97" s="36">
        <v>0</v>
      </c>
      <c r="S97" s="23" t="s">
        <v>959</v>
      </c>
    </row>
    <row r="98" spans="1:19">
      <c r="A98">
        <v>1</v>
      </c>
      <c r="B98" t="s">
        <v>316</v>
      </c>
      <c r="C98" s="3">
        <v>80</v>
      </c>
      <c r="D98" s="3">
        <f t="shared" si="3"/>
        <v>10</v>
      </c>
      <c r="E98" t="s">
        <v>5</v>
      </c>
      <c r="F98" t="s">
        <v>317</v>
      </c>
      <c r="I98" t="s">
        <v>651</v>
      </c>
      <c r="J98" s="16" t="s">
        <v>730</v>
      </c>
      <c r="K98" s="36"/>
      <c r="L98" t="s">
        <v>675</v>
      </c>
      <c r="M98" s="3">
        <v>0</v>
      </c>
      <c r="N98" s="3" t="s">
        <v>959</v>
      </c>
      <c r="O98" s="16" t="s">
        <v>730</v>
      </c>
      <c r="P98" s="37"/>
      <c r="Q98" t="s">
        <v>675</v>
      </c>
      <c r="R98" s="36">
        <v>0</v>
      </c>
      <c r="S98" s="23" t="s">
        <v>959</v>
      </c>
    </row>
    <row r="99" spans="1:19">
      <c r="A99">
        <v>1</v>
      </c>
      <c r="B99" t="s">
        <v>318</v>
      </c>
      <c r="C99" s="3">
        <v>81</v>
      </c>
      <c r="D99" s="3">
        <f t="shared" si="3"/>
        <v>10</v>
      </c>
      <c r="E99" t="s">
        <v>5</v>
      </c>
      <c r="F99" t="s">
        <v>319</v>
      </c>
      <c r="I99" t="s">
        <v>651</v>
      </c>
      <c r="J99" s="16" t="s">
        <v>731</v>
      </c>
      <c r="K99" s="36"/>
      <c r="L99" t="s">
        <v>676</v>
      </c>
      <c r="M99" s="3">
        <v>0</v>
      </c>
      <c r="N99" s="3" t="s">
        <v>959</v>
      </c>
      <c r="O99" s="16" t="s">
        <v>731</v>
      </c>
      <c r="P99" s="37"/>
      <c r="Q99" t="s">
        <v>676</v>
      </c>
      <c r="R99" s="36">
        <v>0</v>
      </c>
      <c r="S99" s="23" t="s">
        <v>959</v>
      </c>
    </row>
    <row r="100" spans="1:19">
      <c r="A100">
        <v>1</v>
      </c>
      <c r="B100" t="s">
        <v>320</v>
      </c>
      <c r="C100" s="3">
        <v>82</v>
      </c>
      <c r="D100" s="3">
        <f t="shared" si="3"/>
        <v>10</v>
      </c>
      <c r="E100" t="s">
        <v>5</v>
      </c>
      <c r="F100" t="s">
        <v>321</v>
      </c>
      <c r="I100" t="s">
        <v>651</v>
      </c>
      <c r="J100" s="16" t="s">
        <v>732</v>
      </c>
      <c r="K100" s="36"/>
      <c r="L100" t="s">
        <v>677</v>
      </c>
      <c r="M100" s="3">
        <v>0</v>
      </c>
      <c r="N100" s="3" t="s">
        <v>959</v>
      </c>
      <c r="O100" s="16" t="s">
        <v>732</v>
      </c>
      <c r="P100" s="37"/>
      <c r="Q100" t="s">
        <v>677</v>
      </c>
      <c r="R100" s="36">
        <v>0</v>
      </c>
      <c r="S100" s="23" t="s">
        <v>959</v>
      </c>
    </row>
    <row r="101" spans="1:19">
      <c r="A101">
        <v>1</v>
      </c>
      <c r="B101" t="s">
        <v>322</v>
      </c>
      <c r="C101" s="3">
        <v>83</v>
      </c>
      <c r="D101" s="3">
        <f t="shared" si="3"/>
        <v>10</v>
      </c>
      <c r="E101" t="s">
        <v>5</v>
      </c>
      <c r="F101" t="s">
        <v>323</v>
      </c>
      <c r="I101" t="s">
        <v>651</v>
      </c>
      <c r="J101" s="16" t="s">
        <v>733</v>
      </c>
      <c r="K101" s="36"/>
      <c r="L101" t="s">
        <v>678</v>
      </c>
      <c r="M101" s="3">
        <v>0</v>
      </c>
      <c r="N101" s="3" t="s">
        <v>959</v>
      </c>
      <c r="O101" s="16" t="s">
        <v>733</v>
      </c>
      <c r="P101" s="37"/>
      <c r="Q101" t="s">
        <v>678</v>
      </c>
      <c r="R101" s="36">
        <v>0</v>
      </c>
      <c r="S101" s="23" t="s">
        <v>959</v>
      </c>
    </row>
    <row r="102" spans="1:19">
      <c r="A102">
        <v>1</v>
      </c>
      <c r="B102" t="s">
        <v>324</v>
      </c>
      <c r="C102" s="3">
        <v>84</v>
      </c>
      <c r="D102" s="3">
        <f t="shared" si="3"/>
        <v>10</v>
      </c>
      <c r="E102" t="s">
        <v>5</v>
      </c>
      <c r="F102" t="s">
        <v>325</v>
      </c>
      <c r="I102" t="s">
        <v>651</v>
      </c>
      <c r="J102" s="16" t="s">
        <v>734</v>
      </c>
      <c r="K102" s="36"/>
      <c r="L102" t="s">
        <v>679</v>
      </c>
      <c r="M102" s="3">
        <v>0</v>
      </c>
      <c r="N102" s="3" t="s">
        <v>959</v>
      </c>
      <c r="O102" s="16" t="s">
        <v>734</v>
      </c>
      <c r="P102" s="37"/>
      <c r="Q102" t="s">
        <v>679</v>
      </c>
      <c r="R102" s="36">
        <v>0</v>
      </c>
      <c r="S102" s="23" t="s">
        <v>959</v>
      </c>
    </row>
    <row r="103" spans="1:19">
      <c r="A103">
        <v>1</v>
      </c>
      <c r="B103" t="s">
        <v>326</v>
      </c>
      <c r="C103" s="3">
        <v>85</v>
      </c>
      <c r="D103" s="3">
        <f t="shared" si="3"/>
        <v>10</v>
      </c>
      <c r="E103" t="s">
        <v>5</v>
      </c>
      <c r="F103" t="s">
        <v>327</v>
      </c>
      <c r="I103" t="s">
        <v>651</v>
      </c>
      <c r="J103" s="16" t="s">
        <v>735</v>
      </c>
      <c r="K103" s="36"/>
      <c r="L103" t="s">
        <v>680</v>
      </c>
      <c r="M103" s="3">
        <v>0</v>
      </c>
      <c r="N103" s="3" t="s">
        <v>959</v>
      </c>
      <c r="O103" s="16" t="s">
        <v>735</v>
      </c>
      <c r="P103" s="37"/>
      <c r="Q103" t="s">
        <v>680</v>
      </c>
      <c r="R103" s="36">
        <v>0</v>
      </c>
      <c r="S103" s="23" t="s">
        <v>959</v>
      </c>
    </row>
    <row r="104" spans="1:19">
      <c r="A104">
        <v>1</v>
      </c>
      <c r="B104" t="s">
        <v>328</v>
      </c>
      <c r="C104" s="3">
        <v>86</v>
      </c>
      <c r="D104" s="3">
        <f t="shared" si="3"/>
        <v>10</v>
      </c>
      <c r="E104" t="s">
        <v>5</v>
      </c>
      <c r="F104" t="s">
        <v>329</v>
      </c>
      <c r="I104" t="s">
        <v>651</v>
      </c>
      <c r="J104" s="16" t="s">
        <v>736</v>
      </c>
      <c r="K104" s="36"/>
      <c r="L104" t="s">
        <v>681</v>
      </c>
      <c r="M104" s="3">
        <v>0</v>
      </c>
      <c r="N104" s="3" t="s">
        <v>959</v>
      </c>
      <c r="O104" s="16" t="s">
        <v>736</v>
      </c>
      <c r="P104" s="37"/>
      <c r="Q104" t="s">
        <v>681</v>
      </c>
      <c r="R104" s="36">
        <v>0</v>
      </c>
      <c r="S104" s="23" t="s">
        <v>959</v>
      </c>
    </row>
    <row r="105" spans="1:19">
      <c r="A105">
        <v>1</v>
      </c>
      <c r="B105" t="s">
        <v>330</v>
      </c>
      <c r="C105" s="3">
        <v>87</v>
      </c>
      <c r="D105" s="3">
        <f t="shared" si="3"/>
        <v>10</v>
      </c>
      <c r="E105" t="s">
        <v>5</v>
      </c>
      <c r="F105" t="s">
        <v>331</v>
      </c>
      <c r="I105" t="s">
        <v>651</v>
      </c>
      <c r="J105" s="16" t="s">
        <v>737</v>
      </c>
      <c r="K105" s="36"/>
      <c r="L105" t="s">
        <v>682</v>
      </c>
      <c r="M105" s="3">
        <v>0</v>
      </c>
      <c r="N105" s="3" t="s">
        <v>959</v>
      </c>
      <c r="O105" s="16" t="s">
        <v>737</v>
      </c>
      <c r="P105" s="37"/>
      <c r="Q105" t="s">
        <v>682</v>
      </c>
      <c r="R105" s="36">
        <v>0</v>
      </c>
      <c r="S105" s="23" t="s">
        <v>959</v>
      </c>
    </row>
    <row r="106" spans="1:19">
      <c r="A106">
        <v>1</v>
      </c>
      <c r="B106" t="s">
        <v>332</v>
      </c>
      <c r="C106" s="3">
        <v>88</v>
      </c>
      <c r="D106" s="3">
        <f t="shared" si="3"/>
        <v>11</v>
      </c>
      <c r="E106" t="s">
        <v>5</v>
      </c>
      <c r="F106" t="s">
        <v>333</v>
      </c>
      <c r="I106" t="s">
        <v>651</v>
      </c>
      <c r="J106" s="16" t="s">
        <v>824</v>
      </c>
      <c r="K106" s="36"/>
      <c r="L106" t="s">
        <v>691</v>
      </c>
      <c r="M106" s="3">
        <v>1</v>
      </c>
      <c r="N106" s="3" t="s">
        <v>949</v>
      </c>
      <c r="O106" s="16" t="s">
        <v>824</v>
      </c>
      <c r="P106" s="37"/>
      <c r="Q106" t="s">
        <v>691</v>
      </c>
      <c r="R106" s="36">
        <v>1</v>
      </c>
      <c r="S106" s="23" t="s">
        <v>949</v>
      </c>
    </row>
    <row r="107" spans="1:19">
      <c r="A107">
        <v>1</v>
      </c>
      <c r="B107" t="s">
        <v>334</v>
      </c>
      <c r="C107" s="3">
        <v>89</v>
      </c>
      <c r="D107" s="3">
        <f t="shared" si="3"/>
        <v>11</v>
      </c>
      <c r="E107" t="s">
        <v>5</v>
      </c>
      <c r="F107" t="s">
        <v>335</v>
      </c>
      <c r="I107" t="s">
        <v>651</v>
      </c>
      <c r="J107" s="16" t="s">
        <v>825</v>
      </c>
      <c r="K107" s="36"/>
      <c r="L107" t="s">
        <v>683</v>
      </c>
      <c r="M107" s="3">
        <v>1</v>
      </c>
      <c r="N107" s="3" t="s">
        <v>949</v>
      </c>
      <c r="O107" s="16" t="s">
        <v>825</v>
      </c>
      <c r="P107" s="37"/>
      <c r="Q107" t="s">
        <v>683</v>
      </c>
      <c r="R107" s="36">
        <v>1</v>
      </c>
      <c r="S107" s="23" t="s">
        <v>949</v>
      </c>
    </row>
    <row r="108" spans="1:19">
      <c r="A108">
        <v>1</v>
      </c>
      <c r="B108" t="s">
        <v>338</v>
      </c>
      <c r="C108" s="3">
        <v>90</v>
      </c>
      <c r="D108" s="3">
        <f t="shared" si="3"/>
        <v>11</v>
      </c>
      <c r="E108" t="s">
        <v>5</v>
      </c>
      <c r="F108" t="s">
        <v>339</v>
      </c>
      <c r="I108" t="s">
        <v>651</v>
      </c>
      <c r="J108" s="16" t="s">
        <v>826</v>
      </c>
      <c r="K108" s="36"/>
      <c r="L108" t="s">
        <v>684</v>
      </c>
      <c r="M108" s="3">
        <v>1</v>
      </c>
      <c r="N108" s="3" t="s">
        <v>949</v>
      </c>
      <c r="O108" s="16" t="s">
        <v>826</v>
      </c>
      <c r="P108" s="37"/>
      <c r="Q108" t="s">
        <v>684</v>
      </c>
      <c r="R108" s="36">
        <v>1</v>
      </c>
      <c r="S108" s="23" t="s">
        <v>949</v>
      </c>
    </row>
    <row r="109" spans="1:19">
      <c r="A109">
        <v>1</v>
      </c>
      <c r="B109" t="s">
        <v>340</v>
      </c>
      <c r="C109" s="3">
        <v>91</v>
      </c>
      <c r="D109" s="3">
        <f t="shared" si="3"/>
        <v>11</v>
      </c>
      <c r="E109" t="s">
        <v>5</v>
      </c>
      <c r="F109" t="s">
        <v>341</v>
      </c>
      <c r="I109" t="s">
        <v>651</v>
      </c>
      <c r="J109" s="16" t="s">
        <v>827</v>
      </c>
      <c r="K109" s="36"/>
      <c r="L109" t="s">
        <v>685</v>
      </c>
      <c r="M109" s="3">
        <v>1</v>
      </c>
      <c r="N109" s="3" t="s">
        <v>949</v>
      </c>
      <c r="O109" s="16" t="s">
        <v>827</v>
      </c>
      <c r="P109" s="37"/>
      <c r="Q109" t="s">
        <v>685</v>
      </c>
      <c r="R109" s="36">
        <v>1</v>
      </c>
      <c r="S109" s="23" t="s">
        <v>949</v>
      </c>
    </row>
    <row r="110" spans="1:19">
      <c r="A110">
        <v>1</v>
      </c>
      <c r="B110" t="s">
        <v>342</v>
      </c>
      <c r="C110" s="3">
        <v>92</v>
      </c>
      <c r="D110" s="3">
        <f t="shared" si="3"/>
        <v>11</v>
      </c>
      <c r="E110" t="s">
        <v>5</v>
      </c>
      <c r="F110" t="s">
        <v>343</v>
      </c>
      <c r="I110" t="s">
        <v>651</v>
      </c>
      <c r="J110" s="16" t="s">
        <v>828</v>
      </c>
      <c r="K110" s="36"/>
      <c r="L110" t="s">
        <v>686</v>
      </c>
      <c r="M110" s="3">
        <v>1</v>
      </c>
      <c r="N110" s="3" t="s">
        <v>949</v>
      </c>
      <c r="O110" s="16" t="s">
        <v>828</v>
      </c>
      <c r="P110" s="37"/>
      <c r="Q110" t="s">
        <v>686</v>
      </c>
      <c r="R110" s="36">
        <v>1</v>
      </c>
      <c r="S110" s="23" t="s">
        <v>949</v>
      </c>
    </row>
    <row r="111" spans="1:19">
      <c r="A111">
        <v>1</v>
      </c>
      <c r="B111" t="s">
        <v>344</v>
      </c>
      <c r="C111" s="3">
        <v>93</v>
      </c>
      <c r="D111" s="3">
        <f t="shared" si="3"/>
        <v>11</v>
      </c>
      <c r="E111" t="s">
        <v>5</v>
      </c>
      <c r="F111" t="s">
        <v>345</v>
      </c>
      <c r="I111" t="s">
        <v>651</v>
      </c>
      <c r="J111" s="16" t="s">
        <v>829</v>
      </c>
      <c r="K111" s="36"/>
      <c r="L111" t="s">
        <v>687</v>
      </c>
      <c r="M111" s="3">
        <v>1</v>
      </c>
      <c r="N111" s="3" t="s">
        <v>949</v>
      </c>
      <c r="O111" s="16" t="s">
        <v>829</v>
      </c>
      <c r="P111" s="37"/>
      <c r="Q111" t="s">
        <v>687</v>
      </c>
      <c r="R111" s="36">
        <v>1</v>
      </c>
      <c r="S111" s="23" t="s">
        <v>949</v>
      </c>
    </row>
    <row r="112" spans="1:19">
      <c r="A112">
        <v>1</v>
      </c>
      <c r="B112" t="s">
        <v>346</v>
      </c>
      <c r="C112" s="3">
        <v>94</v>
      </c>
      <c r="D112" s="3">
        <f t="shared" si="3"/>
        <v>11</v>
      </c>
      <c r="E112" t="s">
        <v>5</v>
      </c>
      <c r="F112" t="s">
        <v>347</v>
      </c>
      <c r="I112" t="s">
        <v>651</v>
      </c>
      <c r="J112" s="16" t="s">
        <v>830</v>
      </c>
      <c r="K112" s="36"/>
      <c r="L112" t="s">
        <v>688</v>
      </c>
      <c r="M112" s="3">
        <v>1</v>
      </c>
      <c r="N112" s="3" t="s">
        <v>949</v>
      </c>
      <c r="O112" s="16" t="s">
        <v>830</v>
      </c>
      <c r="P112" s="37"/>
      <c r="Q112" t="s">
        <v>688</v>
      </c>
      <c r="R112" s="36">
        <v>1</v>
      </c>
      <c r="S112" s="23" t="s">
        <v>949</v>
      </c>
    </row>
    <row r="113" spans="1:19">
      <c r="A113">
        <v>1</v>
      </c>
      <c r="B113" t="s">
        <v>348</v>
      </c>
      <c r="C113" s="3">
        <v>95</v>
      </c>
      <c r="D113" s="3">
        <f t="shared" si="3"/>
        <v>11</v>
      </c>
      <c r="E113" t="s">
        <v>5</v>
      </c>
      <c r="F113" t="s">
        <v>349</v>
      </c>
      <c r="I113" t="s">
        <v>651</v>
      </c>
      <c r="J113" s="16" t="s">
        <v>831</v>
      </c>
      <c r="K113" s="36"/>
      <c r="L113" t="s">
        <v>689</v>
      </c>
      <c r="M113" s="3">
        <v>1</v>
      </c>
      <c r="N113" s="3" t="s">
        <v>949</v>
      </c>
      <c r="O113" s="16" t="s">
        <v>831</v>
      </c>
      <c r="P113" s="37"/>
      <c r="Q113" t="s">
        <v>689</v>
      </c>
      <c r="R113" s="36">
        <v>1</v>
      </c>
      <c r="S113" s="23" t="s">
        <v>949</v>
      </c>
    </row>
    <row r="114" spans="1:19">
      <c r="A114">
        <v>1</v>
      </c>
      <c r="B114" t="s">
        <v>350</v>
      </c>
      <c r="C114" s="3">
        <v>96</v>
      </c>
      <c r="D114" s="3">
        <f t="shared" ref="D114:D137" si="4">FLOOR(C114/8,1)</f>
        <v>12</v>
      </c>
      <c r="E114" t="s">
        <v>5</v>
      </c>
      <c r="F114" t="s">
        <v>351</v>
      </c>
      <c r="I114" t="s">
        <v>651</v>
      </c>
      <c r="J114" s="16" t="s">
        <v>833</v>
      </c>
      <c r="K114" s="36"/>
      <c r="L114" t="s">
        <v>690</v>
      </c>
      <c r="M114" s="3">
        <v>1</v>
      </c>
      <c r="N114" s="3" t="s">
        <v>949</v>
      </c>
      <c r="O114" s="16" t="s">
        <v>833</v>
      </c>
      <c r="P114" s="37"/>
      <c r="Q114" t="s">
        <v>690</v>
      </c>
      <c r="R114" s="36">
        <v>1</v>
      </c>
      <c r="S114" s="23" t="s">
        <v>949</v>
      </c>
    </row>
    <row r="115" spans="1:19">
      <c r="A115">
        <v>1</v>
      </c>
      <c r="B115" t="s">
        <v>352</v>
      </c>
      <c r="C115" s="3">
        <v>97</v>
      </c>
      <c r="D115" s="3">
        <f t="shared" si="4"/>
        <v>12</v>
      </c>
      <c r="E115" t="s">
        <v>5</v>
      </c>
      <c r="F115" t="s">
        <v>353</v>
      </c>
      <c r="I115" t="s">
        <v>651</v>
      </c>
      <c r="J115" s="16" t="s">
        <v>834</v>
      </c>
      <c r="K115" s="36"/>
      <c r="L115" t="s">
        <v>692</v>
      </c>
      <c r="M115" s="3">
        <v>1</v>
      </c>
      <c r="N115" s="3" t="s">
        <v>949</v>
      </c>
      <c r="O115" s="16" t="s">
        <v>834</v>
      </c>
      <c r="P115" s="37"/>
      <c r="Q115" t="s">
        <v>692</v>
      </c>
      <c r="R115" s="36">
        <v>1</v>
      </c>
      <c r="S115" s="23" t="s">
        <v>949</v>
      </c>
    </row>
    <row r="116" spans="1:19">
      <c r="A116">
        <v>1</v>
      </c>
      <c r="B116" t="s">
        <v>354</v>
      </c>
      <c r="C116" s="3">
        <v>98</v>
      </c>
      <c r="D116" s="3">
        <f t="shared" si="4"/>
        <v>12</v>
      </c>
      <c r="E116" t="s">
        <v>5</v>
      </c>
      <c r="F116" t="s">
        <v>355</v>
      </c>
      <c r="I116" t="s">
        <v>651</v>
      </c>
      <c r="J116" s="16" t="s">
        <v>835</v>
      </c>
      <c r="K116" s="36"/>
      <c r="L116" t="s">
        <v>693</v>
      </c>
      <c r="M116" s="3">
        <v>1</v>
      </c>
      <c r="N116" s="3" t="s">
        <v>949</v>
      </c>
      <c r="O116" s="16" t="s">
        <v>835</v>
      </c>
      <c r="P116" s="37"/>
      <c r="Q116" t="s">
        <v>693</v>
      </c>
      <c r="R116" s="36">
        <v>1</v>
      </c>
      <c r="S116" s="23" t="s">
        <v>949</v>
      </c>
    </row>
    <row r="117" spans="1:19">
      <c r="A117">
        <v>1</v>
      </c>
      <c r="B117" t="s">
        <v>356</v>
      </c>
      <c r="C117" s="3">
        <v>99</v>
      </c>
      <c r="D117" s="3">
        <f t="shared" si="4"/>
        <v>12</v>
      </c>
      <c r="E117" t="s">
        <v>5</v>
      </c>
      <c r="F117" t="s">
        <v>357</v>
      </c>
      <c r="I117" t="s">
        <v>651</v>
      </c>
      <c r="J117" s="16" t="s">
        <v>836</v>
      </c>
      <c r="K117" s="36"/>
      <c r="L117" t="s">
        <v>694</v>
      </c>
      <c r="M117" s="3">
        <v>1</v>
      </c>
      <c r="N117" s="3" t="s">
        <v>949</v>
      </c>
      <c r="O117" s="16" t="s">
        <v>836</v>
      </c>
      <c r="P117" s="37"/>
      <c r="Q117" t="s">
        <v>694</v>
      </c>
      <c r="R117" s="36">
        <v>1</v>
      </c>
      <c r="S117" s="23" t="s">
        <v>949</v>
      </c>
    </row>
    <row r="118" spans="1:19">
      <c r="A118">
        <v>1</v>
      </c>
      <c r="B118" t="s">
        <v>122</v>
      </c>
      <c r="C118" s="3">
        <v>100</v>
      </c>
      <c r="D118" s="3">
        <f t="shared" si="4"/>
        <v>12</v>
      </c>
      <c r="E118" t="s">
        <v>5</v>
      </c>
      <c r="F118" t="s">
        <v>123</v>
      </c>
      <c r="I118" t="s">
        <v>651</v>
      </c>
      <c r="J118" s="16" t="s">
        <v>837</v>
      </c>
      <c r="K118" s="36"/>
      <c r="L118" t="s">
        <v>695</v>
      </c>
      <c r="M118" s="3">
        <v>1</v>
      </c>
      <c r="N118" s="3" t="s">
        <v>949</v>
      </c>
      <c r="O118" s="16" t="s">
        <v>837</v>
      </c>
      <c r="P118" s="37"/>
      <c r="Q118" t="s">
        <v>695</v>
      </c>
      <c r="R118" s="36">
        <v>1</v>
      </c>
      <c r="S118" s="23" t="s">
        <v>949</v>
      </c>
    </row>
    <row r="119" spans="1:19">
      <c r="A119">
        <v>1</v>
      </c>
      <c r="B119" t="s">
        <v>124</v>
      </c>
      <c r="C119" s="3">
        <v>101</v>
      </c>
      <c r="D119" s="3">
        <f t="shared" si="4"/>
        <v>12</v>
      </c>
      <c r="E119" t="s">
        <v>5</v>
      </c>
      <c r="F119" t="s">
        <v>125</v>
      </c>
      <c r="I119" t="s">
        <v>651</v>
      </c>
      <c r="J119" s="16" t="s">
        <v>838</v>
      </c>
      <c r="K119" s="36"/>
      <c r="L119" t="s">
        <v>696</v>
      </c>
      <c r="M119" s="3">
        <v>1</v>
      </c>
      <c r="N119" s="3" t="s">
        <v>949</v>
      </c>
      <c r="O119" s="16" t="s">
        <v>838</v>
      </c>
      <c r="P119" s="37"/>
      <c r="Q119" t="s">
        <v>696</v>
      </c>
      <c r="R119" s="36">
        <v>1</v>
      </c>
      <c r="S119" s="23" t="s">
        <v>949</v>
      </c>
    </row>
    <row r="120" spans="1:19">
      <c r="A120">
        <v>1</v>
      </c>
      <c r="B120" t="s">
        <v>126</v>
      </c>
      <c r="C120" s="3">
        <v>102</v>
      </c>
      <c r="D120" s="3">
        <f t="shared" si="4"/>
        <v>12</v>
      </c>
      <c r="E120" t="s">
        <v>5</v>
      </c>
      <c r="F120" t="s">
        <v>127</v>
      </c>
      <c r="I120" t="s">
        <v>651</v>
      </c>
      <c r="J120" s="16" t="s">
        <v>839</v>
      </c>
      <c r="K120" s="36"/>
      <c r="L120" t="s">
        <v>697</v>
      </c>
      <c r="M120" s="3">
        <v>1</v>
      </c>
      <c r="N120" s="3" t="s">
        <v>949</v>
      </c>
      <c r="O120" s="16" t="s">
        <v>839</v>
      </c>
      <c r="P120" s="37"/>
      <c r="Q120" t="s">
        <v>697</v>
      </c>
      <c r="R120" s="36">
        <v>1</v>
      </c>
      <c r="S120" s="23" t="s">
        <v>949</v>
      </c>
    </row>
    <row r="121" spans="1:19">
      <c r="A121">
        <v>1</v>
      </c>
      <c r="B121" t="s">
        <v>128</v>
      </c>
      <c r="C121" s="3">
        <v>103</v>
      </c>
      <c r="D121" s="3">
        <f t="shared" si="4"/>
        <v>12</v>
      </c>
      <c r="E121" t="s">
        <v>5</v>
      </c>
      <c r="F121" t="s">
        <v>129</v>
      </c>
      <c r="I121" t="s">
        <v>651</v>
      </c>
      <c r="J121" s="16" t="s">
        <v>840</v>
      </c>
      <c r="K121" s="36"/>
      <c r="L121" t="s">
        <v>698</v>
      </c>
      <c r="M121" s="3">
        <v>1</v>
      </c>
      <c r="N121" s="3" t="s">
        <v>949</v>
      </c>
      <c r="O121" s="16" t="s">
        <v>840</v>
      </c>
      <c r="P121" s="37"/>
      <c r="Q121" t="s">
        <v>698</v>
      </c>
      <c r="R121" s="36">
        <v>1</v>
      </c>
      <c r="S121" s="23" t="s">
        <v>949</v>
      </c>
    </row>
    <row r="122" spans="1:19">
      <c r="A122">
        <v>1</v>
      </c>
      <c r="B122" t="s">
        <v>130</v>
      </c>
      <c r="C122" s="3">
        <v>104</v>
      </c>
      <c r="D122" s="3">
        <f t="shared" si="4"/>
        <v>13</v>
      </c>
      <c r="E122" t="s">
        <v>5</v>
      </c>
      <c r="F122" t="s">
        <v>131</v>
      </c>
      <c r="I122" t="s">
        <v>651</v>
      </c>
      <c r="J122" s="16" t="s">
        <v>842</v>
      </c>
      <c r="K122" s="36"/>
      <c r="L122" t="s">
        <v>699</v>
      </c>
      <c r="M122" s="3">
        <v>1</v>
      </c>
      <c r="N122" s="3" t="s">
        <v>949</v>
      </c>
      <c r="O122" s="16" t="s">
        <v>842</v>
      </c>
      <c r="P122" s="37"/>
      <c r="Q122" t="s">
        <v>699</v>
      </c>
      <c r="R122" s="36">
        <v>1</v>
      </c>
      <c r="S122" s="23" t="s">
        <v>949</v>
      </c>
    </row>
    <row r="123" spans="1:19">
      <c r="A123">
        <v>1</v>
      </c>
      <c r="B123" t="s">
        <v>132</v>
      </c>
      <c r="C123" s="3">
        <v>105</v>
      </c>
      <c r="D123" s="3">
        <f t="shared" si="4"/>
        <v>13</v>
      </c>
      <c r="E123" t="s">
        <v>5</v>
      </c>
      <c r="F123" t="s">
        <v>133</v>
      </c>
      <c r="I123" t="s">
        <v>651</v>
      </c>
      <c r="J123" s="16" t="s">
        <v>843</v>
      </c>
      <c r="K123" s="36"/>
      <c r="L123" t="s">
        <v>700</v>
      </c>
      <c r="M123" s="3">
        <v>1</v>
      </c>
      <c r="N123" s="3" t="s">
        <v>949</v>
      </c>
      <c r="O123" s="16" t="s">
        <v>843</v>
      </c>
      <c r="P123" s="37"/>
      <c r="Q123" t="s">
        <v>700</v>
      </c>
      <c r="R123" s="36">
        <v>1</v>
      </c>
      <c r="S123" s="23" t="s">
        <v>949</v>
      </c>
    </row>
    <row r="124" spans="1:19">
      <c r="A124">
        <v>1</v>
      </c>
      <c r="B124" t="s">
        <v>134</v>
      </c>
      <c r="C124" s="3">
        <v>106</v>
      </c>
      <c r="D124" s="3">
        <f t="shared" si="4"/>
        <v>13</v>
      </c>
      <c r="E124" t="s">
        <v>5</v>
      </c>
      <c r="F124" t="s">
        <v>135</v>
      </c>
      <c r="I124" t="s">
        <v>651</v>
      </c>
      <c r="J124" s="16" t="s">
        <v>844</v>
      </c>
      <c r="K124" s="36"/>
      <c r="L124" t="s">
        <v>701</v>
      </c>
      <c r="M124" s="3">
        <v>1</v>
      </c>
      <c r="N124" s="3" t="s">
        <v>949</v>
      </c>
      <c r="O124" s="16" t="s">
        <v>844</v>
      </c>
      <c r="P124" s="37"/>
      <c r="Q124" t="s">
        <v>701</v>
      </c>
      <c r="R124" s="36">
        <v>1</v>
      </c>
      <c r="S124" s="23" t="s">
        <v>949</v>
      </c>
    </row>
    <row r="125" spans="1:19">
      <c r="A125">
        <v>1</v>
      </c>
      <c r="B125" t="s">
        <v>136</v>
      </c>
      <c r="C125" s="3">
        <v>107</v>
      </c>
      <c r="D125" s="3">
        <f t="shared" si="4"/>
        <v>13</v>
      </c>
      <c r="E125" t="s">
        <v>5</v>
      </c>
      <c r="F125" t="s">
        <v>137</v>
      </c>
      <c r="I125" t="s">
        <v>651</v>
      </c>
      <c r="J125" s="16" t="s">
        <v>845</v>
      </c>
      <c r="K125" s="36"/>
      <c r="L125" t="s">
        <v>702</v>
      </c>
      <c r="M125" s="3">
        <v>1</v>
      </c>
      <c r="N125" s="3" t="s">
        <v>949</v>
      </c>
      <c r="O125" s="16" t="s">
        <v>845</v>
      </c>
      <c r="P125" s="37"/>
      <c r="Q125" t="s">
        <v>702</v>
      </c>
      <c r="R125" s="36">
        <v>1</v>
      </c>
      <c r="S125" s="23" t="s">
        <v>949</v>
      </c>
    </row>
    <row r="126" spans="1:19">
      <c r="A126">
        <v>1</v>
      </c>
      <c r="B126" t="s">
        <v>138</v>
      </c>
      <c r="C126" s="3">
        <v>108</v>
      </c>
      <c r="D126" s="3">
        <f t="shared" si="4"/>
        <v>13</v>
      </c>
      <c r="E126" t="s">
        <v>5</v>
      </c>
      <c r="F126" t="s">
        <v>139</v>
      </c>
      <c r="I126" t="s">
        <v>651</v>
      </c>
      <c r="J126" s="16" t="s">
        <v>846</v>
      </c>
      <c r="K126" s="36"/>
      <c r="L126" t="s">
        <v>703</v>
      </c>
      <c r="M126" s="3">
        <v>1</v>
      </c>
      <c r="N126" s="3" t="s">
        <v>949</v>
      </c>
      <c r="O126" s="16" t="s">
        <v>846</v>
      </c>
      <c r="P126" s="37"/>
      <c r="Q126" t="s">
        <v>703</v>
      </c>
      <c r="R126" s="36">
        <v>1</v>
      </c>
      <c r="S126" s="23" t="s">
        <v>949</v>
      </c>
    </row>
    <row r="127" spans="1:19">
      <c r="A127">
        <v>1</v>
      </c>
      <c r="B127" t="s">
        <v>140</v>
      </c>
      <c r="C127" s="3">
        <v>109</v>
      </c>
      <c r="D127" s="3">
        <f t="shared" si="4"/>
        <v>13</v>
      </c>
      <c r="E127" t="s">
        <v>5</v>
      </c>
      <c r="F127" t="s">
        <v>141</v>
      </c>
      <c r="I127" t="s">
        <v>651</v>
      </c>
      <c r="J127" s="16" t="s">
        <v>847</v>
      </c>
      <c r="K127" s="36"/>
      <c r="L127" t="s">
        <v>704</v>
      </c>
      <c r="M127" s="3">
        <v>1</v>
      </c>
      <c r="N127" s="3" t="s">
        <v>949</v>
      </c>
      <c r="O127" s="16" t="s">
        <v>847</v>
      </c>
      <c r="P127" s="37"/>
      <c r="Q127" t="s">
        <v>704</v>
      </c>
      <c r="R127" s="36">
        <v>1</v>
      </c>
      <c r="S127" s="23" t="s">
        <v>949</v>
      </c>
    </row>
    <row r="128" spans="1:19">
      <c r="A128">
        <v>1</v>
      </c>
      <c r="B128" t="s">
        <v>144</v>
      </c>
      <c r="C128" s="3">
        <v>110</v>
      </c>
      <c r="D128" s="3">
        <f t="shared" si="4"/>
        <v>13</v>
      </c>
      <c r="E128" t="s">
        <v>5</v>
      </c>
      <c r="F128" t="s">
        <v>145</v>
      </c>
      <c r="I128" t="s">
        <v>651</v>
      </c>
      <c r="J128" s="16" t="s">
        <v>848</v>
      </c>
      <c r="K128" s="36"/>
      <c r="L128" t="s">
        <v>705</v>
      </c>
      <c r="M128" s="3">
        <v>1</v>
      </c>
      <c r="N128" s="3" t="s">
        <v>949</v>
      </c>
      <c r="O128" s="16" t="s">
        <v>848</v>
      </c>
      <c r="P128" s="37"/>
      <c r="Q128" t="s">
        <v>705</v>
      </c>
      <c r="R128" s="36">
        <v>1</v>
      </c>
      <c r="S128" s="23" t="s">
        <v>949</v>
      </c>
    </row>
    <row r="129" spans="1:19">
      <c r="A129">
        <v>1</v>
      </c>
      <c r="B129" t="s">
        <v>146</v>
      </c>
      <c r="C129" s="3">
        <v>111</v>
      </c>
      <c r="D129" s="3">
        <f t="shared" si="4"/>
        <v>13</v>
      </c>
      <c r="E129" t="s">
        <v>5</v>
      </c>
      <c r="F129" t="s">
        <v>147</v>
      </c>
      <c r="I129" t="s">
        <v>651</v>
      </c>
      <c r="J129" s="16" t="s">
        <v>849</v>
      </c>
      <c r="K129" s="36"/>
      <c r="L129" t="s">
        <v>706</v>
      </c>
      <c r="M129" s="3">
        <v>1</v>
      </c>
      <c r="N129" s="3" t="s">
        <v>949</v>
      </c>
      <c r="O129" s="16" t="s">
        <v>849</v>
      </c>
      <c r="P129" s="37"/>
      <c r="Q129" t="s">
        <v>706</v>
      </c>
      <c r="R129" s="36">
        <v>1</v>
      </c>
      <c r="S129" s="23" t="s">
        <v>949</v>
      </c>
    </row>
    <row r="130" spans="1:19">
      <c r="A130">
        <v>1</v>
      </c>
      <c r="B130" t="s">
        <v>148</v>
      </c>
      <c r="C130" s="3">
        <v>112</v>
      </c>
      <c r="D130" s="3">
        <f t="shared" si="4"/>
        <v>14</v>
      </c>
      <c r="E130" t="s">
        <v>5</v>
      </c>
      <c r="F130" t="s">
        <v>149</v>
      </c>
      <c r="I130" t="s">
        <v>651</v>
      </c>
      <c r="J130" s="16" t="s">
        <v>741</v>
      </c>
      <c r="K130" s="36"/>
      <c r="L130" t="s">
        <v>707</v>
      </c>
      <c r="M130" s="3">
        <v>0</v>
      </c>
      <c r="N130" s="3" t="s">
        <v>962</v>
      </c>
      <c r="O130" s="16" t="s">
        <v>741</v>
      </c>
      <c r="P130" s="37"/>
      <c r="Q130" t="s">
        <v>707</v>
      </c>
      <c r="R130" s="36">
        <v>0</v>
      </c>
      <c r="S130" s="23" t="s">
        <v>962</v>
      </c>
    </row>
    <row r="131" spans="1:19">
      <c r="A131">
        <v>1</v>
      </c>
      <c r="B131" t="s">
        <v>150</v>
      </c>
      <c r="C131" s="3">
        <v>113</v>
      </c>
      <c r="D131" s="3">
        <f t="shared" si="4"/>
        <v>14</v>
      </c>
      <c r="E131" t="s">
        <v>5</v>
      </c>
      <c r="F131" t="s">
        <v>151</v>
      </c>
      <c r="I131" t="s">
        <v>651</v>
      </c>
      <c r="J131" s="16" t="s">
        <v>619</v>
      </c>
      <c r="K131" s="36"/>
      <c r="L131" t="s">
        <v>710</v>
      </c>
      <c r="M131" s="3">
        <v>0</v>
      </c>
      <c r="N131" s="3" t="s">
        <v>963</v>
      </c>
      <c r="O131" s="16" t="s">
        <v>619</v>
      </c>
      <c r="P131" s="37"/>
      <c r="Q131" t="s">
        <v>710</v>
      </c>
      <c r="R131" s="36">
        <v>0</v>
      </c>
      <c r="S131" s="23" t="s">
        <v>963</v>
      </c>
    </row>
    <row r="132" spans="1:19">
      <c r="A132">
        <v>1</v>
      </c>
      <c r="B132" t="s">
        <v>152</v>
      </c>
      <c r="C132" s="3">
        <v>114</v>
      </c>
      <c r="D132" s="3">
        <f t="shared" si="4"/>
        <v>14</v>
      </c>
      <c r="E132" t="s">
        <v>5</v>
      </c>
      <c r="F132" t="s">
        <v>153</v>
      </c>
      <c r="I132" t="s">
        <v>651</v>
      </c>
      <c r="J132" s="16" t="s">
        <v>742</v>
      </c>
      <c r="K132" s="36"/>
      <c r="L132" t="s">
        <v>708</v>
      </c>
      <c r="M132" s="3">
        <v>0</v>
      </c>
      <c r="N132" s="3" t="s">
        <v>962</v>
      </c>
      <c r="O132" s="16" t="s">
        <v>742</v>
      </c>
      <c r="P132" s="37"/>
      <c r="Q132" t="s">
        <v>708</v>
      </c>
      <c r="R132" s="36">
        <v>0</v>
      </c>
      <c r="S132" s="23" t="s">
        <v>962</v>
      </c>
    </row>
    <row r="133" spans="1:19">
      <c r="A133">
        <v>1</v>
      </c>
      <c r="B133" t="s">
        <v>154</v>
      </c>
      <c r="C133" s="3">
        <v>115</v>
      </c>
      <c r="D133" s="3">
        <f t="shared" si="4"/>
        <v>14</v>
      </c>
      <c r="E133" t="s">
        <v>5</v>
      </c>
      <c r="F133" t="s">
        <v>155</v>
      </c>
      <c r="I133" t="s">
        <v>651</v>
      </c>
      <c r="J133" s="16" t="s">
        <v>620</v>
      </c>
      <c r="K133" s="36"/>
      <c r="L133" t="s">
        <v>709</v>
      </c>
      <c r="M133" s="3">
        <v>0</v>
      </c>
      <c r="N133" s="3" t="s">
        <v>963</v>
      </c>
      <c r="O133" s="16" t="s">
        <v>620</v>
      </c>
      <c r="P133" s="37"/>
      <c r="Q133" t="s">
        <v>709</v>
      </c>
      <c r="R133" s="36">
        <v>0</v>
      </c>
      <c r="S133" s="23" t="s">
        <v>963</v>
      </c>
    </row>
    <row r="134" spans="1:19">
      <c r="A134">
        <v>1</v>
      </c>
      <c r="B134" t="s">
        <v>156</v>
      </c>
      <c r="C134" s="3">
        <v>116</v>
      </c>
      <c r="D134" s="3">
        <f t="shared" si="4"/>
        <v>14</v>
      </c>
      <c r="E134" t="s">
        <v>5</v>
      </c>
      <c r="F134" t="s">
        <v>157</v>
      </c>
      <c r="I134" t="s">
        <v>651</v>
      </c>
      <c r="J134" s="16" t="s">
        <v>743</v>
      </c>
      <c r="K134" s="36"/>
      <c r="L134" t="s">
        <v>711</v>
      </c>
      <c r="M134" s="3">
        <v>0</v>
      </c>
      <c r="N134" s="3" t="s">
        <v>962</v>
      </c>
      <c r="O134" s="16" t="s">
        <v>743</v>
      </c>
      <c r="P134" s="37"/>
      <c r="Q134" t="s">
        <v>711</v>
      </c>
      <c r="R134" s="36">
        <v>0</v>
      </c>
      <c r="S134" s="23" t="s">
        <v>962</v>
      </c>
    </row>
    <row r="135" spans="1:19">
      <c r="A135">
        <v>1</v>
      </c>
      <c r="B135" t="s">
        <v>158</v>
      </c>
      <c r="C135" s="3">
        <v>117</v>
      </c>
      <c r="D135" s="3">
        <f t="shared" si="4"/>
        <v>14</v>
      </c>
      <c r="E135" t="s">
        <v>5</v>
      </c>
      <c r="F135" t="s">
        <v>159</v>
      </c>
      <c r="I135" t="s">
        <v>651</v>
      </c>
      <c r="J135" s="41" t="s">
        <v>882</v>
      </c>
      <c r="K135" s="36"/>
      <c r="M135" s="3">
        <v>0</v>
      </c>
      <c r="N135" s="3" t="s">
        <v>949</v>
      </c>
      <c r="O135" s="49" t="s">
        <v>998</v>
      </c>
      <c r="P135" s="37"/>
      <c r="R135" s="36">
        <v>0</v>
      </c>
      <c r="S135" s="23" t="s">
        <v>949</v>
      </c>
    </row>
    <row r="136" spans="1:19">
      <c r="A136">
        <v>1</v>
      </c>
      <c r="B136" t="s">
        <v>160</v>
      </c>
      <c r="C136" s="3">
        <v>118</v>
      </c>
      <c r="D136" s="3">
        <f t="shared" si="4"/>
        <v>14</v>
      </c>
      <c r="E136" t="s">
        <v>5</v>
      </c>
      <c r="F136" t="s">
        <v>161</v>
      </c>
      <c r="I136" t="s">
        <v>651</v>
      </c>
      <c r="J136" s="42" t="s">
        <v>884</v>
      </c>
      <c r="K136" s="36"/>
      <c r="L136" t="s">
        <v>712</v>
      </c>
      <c r="M136" s="3">
        <v>0</v>
      </c>
      <c r="N136" s="3" t="s">
        <v>963</v>
      </c>
      <c r="O136" s="42" t="s">
        <v>884</v>
      </c>
      <c r="P136" s="37"/>
      <c r="Q136" t="s">
        <v>712</v>
      </c>
      <c r="R136" s="36">
        <v>0</v>
      </c>
      <c r="S136" s="23" t="s">
        <v>963</v>
      </c>
    </row>
    <row r="137" spans="1:19">
      <c r="A137">
        <v>1</v>
      </c>
      <c r="B137" s="22" t="s">
        <v>162</v>
      </c>
      <c r="C137" s="15">
        <v>119</v>
      </c>
      <c r="D137" s="15">
        <f t="shared" si="4"/>
        <v>14</v>
      </c>
      <c r="E137" s="22" t="s">
        <v>5</v>
      </c>
      <c r="F137" s="22" t="s">
        <v>163</v>
      </c>
      <c r="G137" s="22"/>
      <c r="H137" s="22"/>
      <c r="I137" s="22" t="s">
        <v>651</v>
      </c>
      <c r="J137" s="44" t="s">
        <v>881</v>
      </c>
      <c r="K137" s="21"/>
      <c r="L137" s="22"/>
      <c r="M137" s="15">
        <v>0</v>
      </c>
      <c r="N137" s="21" t="s">
        <v>949</v>
      </c>
      <c r="O137" s="53" t="s">
        <v>999</v>
      </c>
      <c r="P137" s="22"/>
      <c r="Q137" s="22"/>
      <c r="R137" s="21">
        <v>0</v>
      </c>
      <c r="S137" s="24" t="s">
        <v>949</v>
      </c>
    </row>
  </sheetData>
  <sortState ref="A2:N136">
    <sortCondition ref="A2:A136"/>
    <sortCondition ref="C2:C136"/>
  </sortState>
  <mergeCells count="2">
    <mergeCell ref="J1:N1"/>
    <mergeCell ref="O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218"/>
  <sheetViews>
    <sheetView workbookViewId="0">
      <pane ySplit="2" topLeftCell="A117" activePane="bottomLeft" state="frozen"/>
      <selection pane="bottomLeft" activeCell="U135" sqref="U135"/>
    </sheetView>
  </sheetViews>
  <sheetFormatPr defaultRowHeight="15"/>
  <cols>
    <col min="1" max="1" width="3.5703125" style="3" bestFit="1" customWidth="1"/>
    <col min="2" max="4" width="9.140625" style="3"/>
    <col min="5" max="5" width="13.85546875" customWidth="1"/>
    <col min="6" max="6" width="5.85546875" style="3" hidden="1" customWidth="1"/>
    <col min="7" max="7" width="5" style="3" hidden="1" customWidth="1"/>
    <col min="8" max="8" width="9.140625" hidden="1" customWidth="1"/>
    <col min="9" max="9" width="6.7109375" hidden="1" customWidth="1"/>
    <col min="10" max="11" width="12.7109375" hidden="1" customWidth="1"/>
    <col min="12" max="12" width="12.42578125" hidden="1" customWidth="1"/>
    <col min="13" max="13" width="5.5703125" hidden="1" customWidth="1"/>
    <col min="14" max="14" width="17" hidden="1" customWidth="1"/>
    <col min="15" max="15" width="0" hidden="1" customWidth="1"/>
    <col min="16" max="16" width="5.85546875" style="17" bestFit="1" customWidth="1"/>
    <col min="17" max="17" width="5.85546875" style="36" customWidth="1"/>
    <col min="18" max="18" width="5" customWidth="1"/>
    <col min="19" max="19" width="9.140625" hidden="1" customWidth="1"/>
    <col min="20" max="20" width="6.7109375" hidden="1" customWidth="1"/>
    <col min="21" max="21" width="11.85546875" bestFit="1" customWidth="1"/>
    <col min="22" max="22" width="12" customWidth="1"/>
    <col min="23" max="23" width="12.42578125" bestFit="1" customWidth="1"/>
    <col min="25" max="25" width="17" hidden="1" customWidth="1"/>
    <col min="26" max="26" width="17" customWidth="1"/>
  </cols>
  <sheetData>
    <row r="1" spans="1:27">
      <c r="F1" s="56" t="s">
        <v>745</v>
      </c>
      <c r="G1" s="56"/>
      <c r="H1" s="56"/>
      <c r="I1" s="56"/>
      <c r="J1" s="56"/>
      <c r="K1" s="56"/>
      <c r="L1" s="56"/>
      <c r="M1" s="56"/>
      <c r="N1" s="56"/>
      <c r="O1" s="56"/>
      <c r="P1" s="57" t="s">
        <v>908</v>
      </c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 spans="1:27">
      <c r="A2" s="2" t="s">
        <v>765</v>
      </c>
      <c r="B2" s="2" t="s">
        <v>643</v>
      </c>
      <c r="C2" s="2" t="s">
        <v>744</v>
      </c>
      <c r="D2" s="2" t="s">
        <v>885</v>
      </c>
      <c r="E2" s="1" t="s">
        <v>764</v>
      </c>
      <c r="F2" s="13" t="s">
        <v>750</v>
      </c>
      <c r="G2" s="13" t="s">
        <v>771</v>
      </c>
      <c r="H2" s="13" t="s">
        <v>851</v>
      </c>
      <c r="I2" s="13" t="s">
        <v>850</v>
      </c>
      <c r="J2" s="13" t="s">
        <v>772</v>
      </c>
      <c r="K2" s="13" t="s">
        <v>766</v>
      </c>
      <c r="L2" s="13" t="s">
        <v>813</v>
      </c>
      <c r="M2" s="13" t="s">
        <v>745</v>
      </c>
      <c r="N2" s="13" t="s">
        <v>852</v>
      </c>
      <c r="O2" s="14" t="s">
        <v>907</v>
      </c>
      <c r="P2" s="13" t="s">
        <v>750</v>
      </c>
      <c r="Q2" s="35" t="s">
        <v>765</v>
      </c>
      <c r="R2" s="13" t="s">
        <v>771</v>
      </c>
      <c r="S2" s="13" t="s">
        <v>851</v>
      </c>
      <c r="T2" s="13" t="s">
        <v>850</v>
      </c>
      <c r="U2" s="13" t="s">
        <v>772</v>
      </c>
      <c r="V2" s="13" t="s">
        <v>766</v>
      </c>
      <c r="W2" s="13" t="s">
        <v>813</v>
      </c>
      <c r="X2" s="13" t="s">
        <v>908</v>
      </c>
      <c r="Y2" s="13" t="s">
        <v>852</v>
      </c>
      <c r="Z2" s="47" t="s">
        <v>852</v>
      </c>
      <c r="AA2" s="13" t="s">
        <v>907</v>
      </c>
    </row>
    <row r="3" spans="1:27">
      <c r="A3" s="3">
        <v>0</v>
      </c>
      <c r="B3" s="3">
        <v>0</v>
      </c>
      <c r="C3" s="3">
        <v>0</v>
      </c>
      <c r="D3" s="3">
        <f>FLOOR(C3/6,1)</f>
        <v>0</v>
      </c>
      <c r="E3" t="str">
        <f t="shared" ref="E3:E20" si="0">CONCATENATE("dig_dir&lt;",B3,"&gt;")</f>
        <v>dig_dir&lt;0&gt;</v>
      </c>
      <c r="F3" s="3">
        <v>0</v>
      </c>
      <c r="H3" s="3">
        <f t="shared" ref="H3:H66" si="1">IF(AND(ISBLANK(J3), ISBLANK(K3)),1,0)</f>
        <v>1</v>
      </c>
      <c r="I3" s="3">
        <v>0</v>
      </c>
      <c r="L3" t="s">
        <v>964</v>
      </c>
      <c r="N3" t="str">
        <f t="shared" ref="N3:N66" si="2">IF(H3,CONCATENATE("dig_io_nc(",I3,")"),"")</f>
        <v>dig_io_nc(0)</v>
      </c>
      <c r="P3" s="17">
        <v>1</v>
      </c>
      <c r="Q3" s="36">
        <v>0</v>
      </c>
      <c r="S3" s="3">
        <v>0</v>
      </c>
      <c r="T3" s="3">
        <v>-1</v>
      </c>
      <c r="X3" t="s">
        <v>964</v>
      </c>
      <c r="Y3" t="str">
        <f t="shared" ref="Y3:Y66" si="3">IF(S3,CONCATENATE("dig_io_nc(",T3,")"),"")</f>
        <v/>
      </c>
      <c r="Z3" t="str">
        <f>IF(S3,CONCATENATE("dig_io_nc(",T3,")"),"")</f>
        <v/>
      </c>
    </row>
    <row r="4" spans="1:27">
      <c r="A4" s="3">
        <v>0</v>
      </c>
      <c r="B4" s="3">
        <v>1</v>
      </c>
      <c r="C4" s="3">
        <f t="shared" ref="C4:C14" si="4">C3+1</f>
        <v>1</v>
      </c>
      <c r="D4" s="3">
        <f t="shared" ref="D4:D67" si="5">FLOOR(C4/6,1)</f>
        <v>0</v>
      </c>
      <c r="E4" t="str">
        <f t="shared" si="0"/>
        <v>dig_dir&lt;1&gt;</v>
      </c>
      <c r="F4" s="3">
        <v>0</v>
      </c>
      <c r="H4" s="3">
        <f t="shared" si="1"/>
        <v>1</v>
      </c>
      <c r="I4" s="3">
        <f t="shared" ref="I4:I67" si="6">I3+H4</f>
        <v>1</v>
      </c>
      <c r="N4" t="str">
        <f t="shared" si="2"/>
        <v>dig_io_nc(1)</v>
      </c>
      <c r="P4" s="17">
        <v>1</v>
      </c>
      <c r="Q4" s="36">
        <v>0</v>
      </c>
      <c r="S4" s="3">
        <v>0</v>
      </c>
      <c r="T4" s="3">
        <f t="shared" ref="T4:T67" si="7">T3+S4</f>
        <v>-1</v>
      </c>
      <c r="X4" t="s">
        <v>964</v>
      </c>
      <c r="Y4" t="str">
        <f t="shared" si="3"/>
        <v/>
      </c>
      <c r="Z4" t="str">
        <f t="shared" ref="Z4:Z67" si="8">IF(S4,CONCATENATE("dig_io_nc(",T4,")"),"")</f>
        <v/>
      </c>
    </row>
    <row r="5" spans="1:27">
      <c r="A5" s="3">
        <v>0</v>
      </c>
      <c r="B5" s="3">
        <v>2</v>
      </c>
      <c r="C5" s="3">
        <f t="shared" si="4"/>
        <v>2</v>
      </c>
      <c r="D5" s="3">
        <f t="shared" si="5"/>
        <v>0</v>
      </c>
      <c r="E5" t="str">
        <f t="shared" si="0"/>
        <v>dig_dir&lt;2&gt;</v>
      </c>
      <c r="F5" s="3">
        <v>0</v>
      </c>
      <c r="H5" s="3">
        <f t="shared" si="1"/>
        <v>1</v>
      </c>
      <c r="I5" s="3">
        <f t="shared" si="6"/>
        <v>2</v>
      </c>
      <c r="N5" t="str">
        <f t="shared" si="2"/>
        <v>dig_io_nc(2)</v>
      </c>
      <c r="P5" s="17">
        <v>1</v>
      </c>
      <c r="Q5" s="36">
        <v>0</v>
      </c>
      <c r="S5" s="3">
        <v>0</v>
      </c>
      <c r="T5" s="3">
        <f t="shared" si="7"/>
        <v>-1</v>
      </c>
      <c r="X5" t="s">
        <v>964</v>
      </c>
      <c r="Y5" t="str">
        <f t="shared" si="3"/>
        <v/>
      </c>
      <c r="Z5" t="str">
        <f t="shared" si="8"/>
        <v/>
      </c>
    </row>
    <row r="6" spans="1:27">
      <c r="A6" s="3">
        <v>0</v>
      </c>
      <c r="B6" s="3">
        <v>3</v>
      </c>
      <c r="C6" s="3">
        <f t="shared" si="4"/>
        <v>3</v>
      </c>
      <c r="D6" s="3">
        <f t="shared" si="5"/>
        <v>0</v>
      </c>
      <c r="E6" t="str">
        <f t="shared" si="0"/>
        <v>dig_dir&lt;3&gt;</v>
      </c>
      <c r="F6" s="3">
        <v>0</v>
      </c>
      <c r="H6" s="3">
        <f t="shared" si="1"/>
        <v>1</v>
      </c>
      <c r="I6" s="3">
        <f t="shared" si="6"/>
        <v>3</v>
      </c>
      <c r="N6" t="str">
        <f t="shared" si="2"/>
        <v>dig_io_nc(3)</v>
      </c>
      <c r="P6" s="17">
        <v>1</v>
      </c>
      <c r="Q6" s="36">
        <v>0</v>
      </c>
      <c r="S6" s="3">
        <v>0</v>
      </c>
      <c r="T6" s="3">
        <f t="shared" si="7"/>
        <v>-1</v>
      </c>
      <c r="X6" t="s">
        <v>964</v>
      </c>
      <c r="Y6" t="str">
        <f t="shared" si="3"/>
        <v/>
      </c>
      <c r="Z6" t="str">
        <f t="shared" si="8"/>
        <v/>
      </c>
    </row>
    <row r="7" spans="1:27">
      <c r="A7" s="3">
        <v>0</v>
      </c>
      <c r="B7" s="3">
        <v>4</v>
      </c>
      <c r="C7" s="3">
        <f t="shared" si="4"/>
        <v>4</v>
      </c>
      <c r="D7" s="3">
        <f t="shared" si="5"/>
        <v>0</v>
      </c>
      <c r="E7" t="str">
        <f t="shared" si="0"/>
        <v>dig_dir&lt;4&gt;</v>
      </c>
      <c r="F7" s="3">
        <v>0</v>
      </c>
      <c r="H7" s="3">
        <f t="shared" si="1"/>
        <v>1</v>
      </c>
      <c r="I7" s="3">
        <f t="shared" si="6"/>
        <v>4</v>
      </c>
      <c r="N7" t="str">
        <f t="shared" si="2"/>
        <v>dig_io_nc(4)</v>
      </c>
      <c r="P7" s="17">
        <v>1</v>
      </c>
      <c r="Q7" s="36">
        <v>0</v>
      </c>
      <c r="S7" s="3">
        <v>0</v>
      </c>
      <c r="T7" s="3">
        <f t="shared" si="7"/>
        <v>-1</v>
      </c>
      <c r="X7" t="s">
        <v>964</v>
      </c>
      <c r="Y7" t="str">
        <f t="shared" si="3"/>
        <v/>
      </c>
      <c r="Z7" t="str">
        <f t="shared" si="8"/>
        <v/>
      </c>
    </row>
    <row r="8" spans="1:27">
      <c r="A8" s="3">
        <v>0</v>
      </c>
      <c r="B8" s="3">
        <v>5</v>
      </c>
      <c r="C8" s="3">
        <f t="shared" si="4"/>
        <v>5</v>
      </c>
      <c r="D8" s="3">
        <f t="shared" si="5"/>
        <v>0</v>
      </c>
      <c r="E8" t="str">
        <f t="shared" si="0"/>
        <v>dig_dir&lt;5&gt;</v>
      </c>
      <c r="F8" s="3">
        <v>0</v>
      </c>
      <c r="H8" s="3">
        <f t="shared" si="1"/>
        <v>1</v>
      </c>
      <c r="I8" s="3">
        <f t="shared" si="6"/>
        <v>5</v>
      </c>
      <c r="N8" t="str">
        <f t="shared" si="2"/>
        <v>dig_io_nc(5)</v>
      </c>
      <c r="P8" s="17">
        <v>1</v>
      </c>
      <c r="Q8" s="36">
        <v>0</v>
      </c>
      <c r="S8" s="3">
        <v>0</v>
      </c>
      <c r="T8" s="3">
        <f t="shared" si="7"/>
        <v>-1</v>
      </c>
      <c r="X8" t="s">
        <v>964</v>
      </c>
      <c r="Y8" t="str">
        <f t="shared" si="3"/>
        <v/>
      </c>
      <c r="Z8" t="str">
        <f t="shared" si="8"/>
        <v/>
      </c>
    </row>
    <row r="9" spans="1:27">
      <c r="A9" s="3">
        <v>0</v>
      </c>
      <c r="B9" s="3">
        <v>6</v>
      </c>
      <c r="C9" s="3">
        <f t="shared" si="4"/>
        <v>6</v>
      </c>
      <c r="D9" s="3">
        <f t="shared" si="5"/>
        <v>1</v>
      </c>
      <c r="E9" t="str">
        <f t="shared" si="0"/>
        <v>dig_dir&lt;6&gt;</v>
      </c>
      <c r="F9" s="3">
        <v>0</v>
      </c>
      <c r="H9" s="3">
        <f t="shared" si="1"/>
        <v>1</v>
      </c>
      <c r="I9" s="3">
        <f t="shared" si="6"/>
        <v>6</v>
      </c>
      <c r="N9" t="str">
        <f t="shared" si="2"/>
        <v>dig_io_nc(6)</v>
      </c>
      <c r="P9" s="17">
        <v>1</v>
      </c>
      <c r="Q9" s="36">
        <v>0</v>
      </c>
      <c r="S9" s="3">
        <v>0</v>
      </c>
      <c r="T9" s="3">
        <f t="shared" si="7"/>
        <v>-1</v>
      </c>
      <c r="X9" t="s">
        <v>982</v>
      </c>
      <c r="Y9" t="str">
        <f t="shared" si="3"/>
        <v/>
      </c>
      <c r="Z9" t="str">
        <f t="shared" si="8"/>
        <v/>
      </c>
    </row>
    <row r="10" spans="1:27">
      <c r="A10" s="3">
        <v>0</v>
      </c>
      <c r="B10" s="3">
        <v>7</v>
      </c>
      <c r="C10" s="3">
        <f t="shared" si="4"/>
        <v>7</v>
      </c>
      <c r="D10" s="3">
        <f t="shared" si="5"/>
        <v>1</v>
      </c>
      <c r="E10" t="str">
        <f t="shared" si="0"/>
        <v>dig_dir&lt;7&gt;</v>
      </c>
      <c r="F10" s="3">
        <v>0</v>
      </c>
      <c r="H10" s="3">
        <f t="shared" si="1"/>
        <v>1</v>
      </c>
      <c r="I10" s="3">
        <f t="shared" si="6"/>
        <v>7</v>
      </c>
      <c r="N10" t="str">
        <f t="shared" si="2"/>
        <v>dig_io_nc(7)</v>
      </c>
      <c r="P10" s="17">
        <v>1</v>
      </c>
      <c r="Q10" s="36">
        <v>0</v>
      </c>
      <c r="S10" s="3">
        <v>0</v>
      </c>
      <c r="T10" s="3">
        <f t="shared" si="7"/>
        <v>-1</v>
      </c>
      <c r="X10" t="s">
        <v>982</v>
      </c>
      <c r="Y10" t="str">
        <f t="shared" si="3"/>
        <v/>
      </c>
      <c r="Z10" t="str">
        <f t="shared" si="8"/>
        <v/>
      </c>
    </row>
    <row r="11" spans="1:27">
      <c r="A11" s="3">
        <v>0</v>
      </c>
      <c r="B11" s="3">
        <v>8</v>
      </c>
      <c r="C11" s="3">
        <f t="shared" si="4"/>
        <v>8</v>
      </c>
      <c r="D11" s="3">
        <f t="shared" si="5"/>
        <v>1</v>
      </c>
      <c r="E11" t="str">
        <f t="shared" si="0"/>
        <v>dig_dir&lt;8&gt;</v>
      </c>
      <c r="F11" s="3">
        <v>1</v>
      </c>
      <c r="H11" s="3">
        <f t="shared" si="1"/>
        <v>1</v>
      </c>
      <c r="I11" s="3">
        <f t="shared" si="6"/>
        <v>8</v>
      </c>
      <c r="N11" t="str">
        <f t="shared" si="2"/>
        <v>dig_io_nc(8)</v>
      </c>
      <c r="P11" s="17">
        <v>1</v>
      </c>
      <c r="Q11" s="36">
        <v>1</v>
      </c>
      <c r="S11" s="3">
        <v>0</v>
      </c>
      <c r="T11" s="3">
        <f t="shared" si="7"/>
        <v>-1</v>
      </c>
      <c r="X11" t="s">
        <v>983</v>
      </c>
      <c r="Y11" t="str">
        <f t="shared" si="3"/>
        <v/>
      </c>
      <c r="Z11" t="str">
        <f t="shared" si="8"/>
        <v/>
      </c>
    </row>
    <row r="12" spans="1:27">
      <c r="A12" s="3">
        <v>0</v>
      </c>
      <c r="B12" s="3">
        <v>9</v>
      </c>
      <c r="C12" s="3">
        <f t="shared" si="4"/>
        <v>9</v>
      </c>
      <c r="D12" s="3">
        <f t="shared" si="5"/>
        <v>1</v>
      </c>
      <c r="E12" t="str">
        <f t="shared" si="0"/>
        <v>dig_dir&lt;9&gt;</v>
      </c>
      <c r="F12" s="3">
        <v>1</v>
      </c>
      <c r="H12" s="3">
        <f t="shared" si="1"/>
        <v>1</v>
      </c>
      <c r="I12" s="3">
        <f t="shared" si="6"/>
        <v>9</v>
      </c>
      <c r="N12" t="str">
        <f t="shared" si="2"/>
        <v>dig_io_nc(9)</v>
      </c>
      <c r="P12" s="17">
        <v>1</v>
      </c>
      <c r="Q12" s="36">
        <v>1</v>
      </c>
      <c r="S12" s="3">
        <v>0</v>
      </c>
      <c r="T12" s="3">
        <f t="shared" si="7"/>
        <v>-1</v>
      </c>
      <c r="X12" t="s">
        <v>983</v>
      </c>
      <c r="Y12" t="str">
        <f t="shared" si="3"/>
        <v/>
      </c>
      <c r="Z12" t="str">
        <f t="shared" si="8"/>
        <v/>
      </c>
    </row>
    <row r="13" spans="1:27">
      <c r="A13" s="3">
        <v>0</v>
      </c>
      <c r="B13" s="3">
        <v>10</v>
      </c>
      <c r="C13" s="3">
        <f t="shared" si="4"/>
        <v>10</v>
      </c>
      <c r="D13" s="3">
        <f t="shared" si="5"/>
        <v>1</v>
      </c>
      <c r="E13" t="str">
        <f t="shared" si="0"/>
        <v>dig_dir&lt;10&gt;</v>
      </c>
      <c r="F13" s="3">
        <v>1</v>
      </c>
      <c r="H13" s="3">
        <f t="shared" si="1"/>
        <v>1</v>
      </c>
      <c r="I13" s="3">
        <f t="shared" si="6"/>
        <v>10</v>
      </c>
      <c r="N13" t="str">
        <f t="shared" si="2"/>
        <v>dig_io_nc(10)</v>
      </c>
      <c r="P13" s="17">
        <v>1</v>
      </c>
      <c r="Q13" s="36">
        <v>1</v>
      </c>
      <c r="S13" s="3">
        <v>0</v>
      </c>
      <c r="T13" s="3">
        <f t="shared" si="7"/>
        <v>-1</v>
      </c>
      <c r="X13" t="s">
        <v>983</v>
      </c>
      <c r="Y13" t="str">
        <f t="shared" si="3"/>
        <v/>
      </c>
      <c r="Z13" t="str">
        <f t="shared" si="8"/>
        <v/>
      </c>
    </row>
    <row r="14" spans="1:27">
      <c r="A14" s="3">
        <v>0</v>
      </c>
      <c r="B14" s="3">
        <v>11</v>
      </c>
      <c r="C14" s="3">
        <f t="shared" si="4"/>
        <v>11</v>
      </c>
      <c r="D14" s="3">
        <f t="shared" si="5"/>
        <v>1</v>
      </c>
      <c r="E14" t="str">
        <f t="shared" si="0"/>
        <v>dig_dir&lt;11&gt;</v>
      </c>
      <c r="F14" s="3">
        <v>1</v>
      </c>
      <c r="H14" s="3">
        <f t="shared" si="1"/>
        <v>1</v>
      </c>
      <c r="I14" s="3">
        <f t="shared" si="6"/>
        <v>11</v>
      </c>
      <c r="N14" t="str">
        <f t="shared" si="2"/>
        <v>dig_io_nc(11)</v>
      </c>
      <c r="P14" s="17">
        <v>1</v>
      </c>
      <c r="Q14" s="36">
        <v>1</v>
      </c>
      <c r="S14" s="3">
        <v>0</v>
      </c>
      <c r="T14" s="3">
        <f t="shared" si="7"/>
        <v>-1</v>
      </c>
      <c r="X14" t="s">
        <v>983</v>
      </c>
      <c r="Y14" t="str">
        <f t="shared" si="3"/>
        <v/>
      </c>
      <c r="Z14" t="str">
        <f t="shared" si="8"/>
        <v/>
      </c>
    </row>
    <row r="15" spans="1:27">
      <c r="A15" s="3">
        <v>0</v>
      </c>
      <c r="B15" s="3">
        <v>12</v>
      </c>
      <c r="C15" s="3">
        <f t="shared" ref="C15:C26" si="9">B15</f>
        <v>12</v>
      </c>
      <c r="D15" s="3">
        <f t="shared" si="5"/>
        <v>2</v>
      </c>
      <c r="E15" t="str">
        <f t="shared" si="0"/>
        <v>dig_dir&lt;12&gt;</v>
      </c>
      <c r="H15" s="3">
        <f t="shared" si="1"/>
        <v>0</v>
      </c>
      <c r="I15" s="3">
        <f t="shared" si="6"/>
        <v>11</v>
      </c>
      <c r="K15" t="s">
        <v>372</v>
      </c>
      <c r="N15" t="str">
        <f t="shared" si="2"/>
        <v/>
      </c>
      <c r="P15" s="17">
        <v>1</v>
      </c>
      <c r="Q15" s="36">
        <v>0</v>
      </c>
      <c r="S15" s="3">
        <v>0</v>
      </c>
      <c r="T15" s="3">
        <f t="shared" si="7"/>
        <v>-1</v>
      </c>
      <c r="X15" t="s">
        <v>982</v>
      </c>
      <c r="Y15" t="str">
        <f t="shared" si="3"/>
        <v/>
      </c>
      <c r="Z15" t="str">
        <f t="shared" si="8"/>
        <v/>
      </c>
    </row>
    <row r="16" spans="1:27">
      <c r="A16" s="3">
        <v>0</v>
      </c>
      <c r="B16" s="3">
        <v>13</v>
      </c>
      <c r="C16" s="3">
        <f t="shared" si="9"/>
        <v>13</v>
      </c>
      <c r="D16" s="3">
        <f t="shared" si="5"/>
        <v>2</v>
      </c>
      <c r="E16" t="str">
        <f t="shared" si="0"/>
        <v>dig_dir&lt;13&gt;</v>
      </c>
      <c r="H16" s="3">
        <f t="shared" si="1"/>
        <v>0</v>
      </c>
      <c r="I16" s="3">
        <f t="shared" si="6"/>
        <v>11</v>
      </c>
      <c r="K16" t="s">
        <v>374</v>
      </c>
      <c r="N16" t="str">
        <f t="shared" si="2"/>
        <v/>
      </c>
      <c r="P16" s="17">
        <v>1</v>
      </c>
      <c r="Q16" s="36">
        <v>0</v>
      </c>
      <c r="S16" s="3">
        <v>0</v>
      </c>
      <c r="T16" s="3">
        <f t="shared" si="7"/>
        <v>-1</v>
      </c>
      <c r="V16" t="s">
        <v>380</v>
      </c>
      <c r="Y16" t="str">
        <f t="shared" si="3"/>
        <v/>
      </c>
      <c r="Z16" t="str">
        <f t="shared" si="8"/>
        <v/>
      </c>
    </row>
    <row r="17" spans="1:27">
      <c r="A17" s="3">
        <v>0</v>
      </c>
      <c r="B17" s="3">
        <v>14</v>
      </c>
      <c r="C17" s="3">
        <f t="shared" si="9"/>
        <v>14</v>
      </c>
      <c r="D17" s="3">
        <f t="shared" si="5"/>
        <v>2</v>
      </c>
      <c r="E17" t="str">
        <f t="shared" si="0"/>
        <v>dig_dir&lt;14&gt;</v>
      </c>
      <c r="H17" s="3">
        <f t="shared" si="1"/>
        <v>0</v>
      </c>
      <c r="I17" s="3">
        <f t="shared" si="6"/>
        <v>11</v>
      </c>
      <c r="K17" t="s">
        <v>382</v>
      </c>
      <c r="N17" t="str">
        <f t="shared" si="2"/>
        <v/>
      </c>
      <c r="P17" s="17">
        <v>1</v>
      </c>
      <c r="Q17" s="36">
        <v>1</v>
      </c>
      <c r="S17" s="3">
        <v>0</v>
      </c>
      <c r="T17" s="3">
        <f t="shared" si="7"/>
        <v>-1</v>
      </c>
      <c r="X17" t="s">
        <v>983</v>
      </c>
      <c r="Y17" t="str">
        <f t="shared" si="3"/>
        <v/>
      </c>
      <c r="Z17" t="str">
        <f t="shared" si="8"/>
        <v/>
      </c>
    </row>
    <row r="18" spans="1:27">
      <c r="A18" s="3">
        <v>0</v>
      </c>
      <c r="B18" s="3">
        <v>15</v>
      </c>
      <c r="C18" s="3">
        <f t="shared" si="9"/>
        <v>15</v>
      </c>
      <c r="D18" s="3">
        <f t="shared" si="5"/>
        <v>2</v>
      </c>
      <c r="E18" t="str">
        <f t="shared" si="0"/>
        <v>dig_dir&lt;15&gt;</v>
      </c>
      <c r="F18" s="3">
        <v>1</v>
      </c>
      <c r="H18" s="3">
        <f t="shared" si="1"/>
        <v>0</v>
      </c>
      <c r="I18" s="3">
        <f t="shared" si="6"/>
        <v>11</v>
      </c>
      <c r="K18" t="s">
        <v>384</v>
      </c>
      <c r="N18" t="str">
        <f t="shared" si="2"/>
        <v/>
      </c>
      <c r="P18" s="17">
        <v>1</v>
      </c>
      <c r="Q18" s="36">
        <v>1</v>
      </c>
      <c r="S18" s="3">
        <v>0</v>
      </c>
      <c r="T18" s="3">
        <f t="shared" si="7"/>
        <v>-1</v>
      </c>
      <c r="V18" t="s">
        <v>384</v>
      </c>
      <c r="Y18" t="str">
        <f t="shared" si="3"/>
        <v/>
      </c>
      <c r="Z18" t="str">
        <f t="shared" si="8"/>
        <v/>
      </c>
    </row>
    <row r="19" spans="1:27">
      <c r="A19" s="3">
        <v>0</v>
      </c>
      <c r="B19" s="3">
        <v>16</v>
      </c>
      <c r="C19" s="3">
        <f t="shared" si="9"/>
        <v>16</v>
      </c>
      <c r="D19" s="3">
        <f t="shared" si="5"/>
        <v>2</v>
      </c>
      <c r="E19" t="str">
        <f t="shared" si="0"/>
        <v>dig_dir&lt;16&gt;</v>
      </c>
      <c r="F19" s="3">
        <v>1</v>
      </c>
      <c r="H19" s="3">
        <f t="shared" si="1"/>
        <v>0</v>
      </c>
      <c r="I19" s="3">
        <f t="shared" si="6"/>
        <v>11</v>
      </c>
      <c r="K19" t="s">
        <v>364</v>
      </c>
      <c r="N19" t="str">
        <f t="shared" si="2"/>
        <v/>
      </c>
      <c r="P19" s="17">
        <v>1</v>
      </c>
      <c r="Q19" s="36">
        <v>1</v>
      </c>
      <c r="S19" s="3">
        <v>0</v>
      </c>
      <c r="T19" s="3">
        <f t="shared" si="7"/>
        <v>-1</v>
      </c>
      <c r="V19" t="s">
        <v>364</v>
      </c>
      <c r="X19" t="s">
        <v>984</v>
      </c>
      <c r="Y19" t="str">
        <f t="shared" si="3"/>
        <v/>
      </c>
      <c r="Z19" t="str">
        <f t="shared" si="8"/>
        <v/>
      </c>
    </row>
    <row r="20" spans="1:27">
      <c r="A20" s="3">
        <v>0</v>
      </c>
      <c r="B20" s="3">
        <v>17</v>
      </c>
      <c r="C20" s="3">
        <f t="shared" si="9"/>
        <v>17</v>
      </c>
      <c r="D20" s="3">
        <f t="shared" si="5"/>
        <v>2</v>
      </c>
      <c r="E20" t="str">
        <f t="shared" si="0"/>
        <v>dig_dir&lt;17&gt;</v>
      </c>
      <c r="F20" s="3">
        <v>1</v>
      </c>
      <c r="H20" s="3">
        <f t="shared" si="1"/>
        <v>0</v>
      </c>
      <c r="I20" s="3">
        <f t="shared" si="6"/>
        <v>11</v>
      </c>
      <c r="K20" t="s">
        <v>366</v>
      </c>
      <c r="N20" t="str">
        <f t="shared" si="2"/>
        <v/>
      </c>
      <c r="P20" s="17">
        <v>1</v>
      </c>
      <c r="Q20" s="36">
        <v>1</v>
      </c>
      <c r="S20" s="3">
        <v>0</v>
      </c>
      <c r="T20" s="3">
        <f t="shared" si="7"/>
        <v>-1</v>
      </c>
      <c r="V20" t="s">
        <v>366</v>
      </c>
      <c r="X20" t="s">
        <v>984</v>
      </c>
      <c r="Y20" t="str">
        <f t="shared" si="3"/>
        <v/>
      </c>
      <c r="Z20" t="str">
        <f t="shared" si="8"/>
        <v/>
      </c>
    </row>
    <row r="21" spans="1:27">
      <c r="A21" s="3">
        <v>0</v>
      </c>
      <c r="B21" s="3">
        <v>18</v>
      </c>
      <c r="C21" s="3">
        <f t="shared" si="9"/>
        <v>18</v>
      </c>
      <c r="D21" s="3">
        <f t="shared" si="5"/>
        <v>3</v>
      </c>
      <c r="E21" t="s">
        <v>841</v>
      </c>
      <c r="F21" s="3">
        <v>1</v>
      </c>
      <c r="H21" s="3">
        <f t="shared" si="1"/>
        <v>0</v>
      </c>
      <c r="I21" s="3">
        <f t="shared" si="6"/>
        <v>11</v>
      </c>
      <c r="K21" t="s">
        <v>368</v>
      </c>
      <c r="N21" t="str">
        <f t="shared" si="2"/>
        <v/>
      </c>
      <c r="P21" s="17">
        <v>1</v>
      </c>
      <c r="Q21" s="36">
        <v>1</v>
      </c>
      <c r="S21" s="3">
        <v>0</v>
      </c>
      <c r="T21" s="3">
        <f t="shared" si="7"/>
        <v>-1</v>
      </c>
      <c r="V21" t="s">
        <v>368</v>
      </c>
      <c r="X21" t="s">
        <v>984</v>
      </c>
      <c r="Y21" t="str">
        <f t="shared" si="3"/>
        <v/>
      </c>
      <c r="Z21" t="str">
        <f t="shared" si="8"/>
        <v/>
      </c>
    </row>
    <row r="22" spans="1:27">
      <c r="A22" s="3">
        <v>0</v>
      </c>
      <c r="B22" s="3">
        <v>19</v>
      </c>
      <c r="C22" s="3">
        <f t="shared" si="9"/>
        <v>19</v>
      </c>
      <c r="D22" s="3">
        <f t="shared" si="5"/>
        <v>3</v>
      </c>
      <c r="E22" t="str">
        <f>CONCATENATE("dig_dir&lt;",B22,"&gt;")</f>
        <v>dig_dir&lt;19&gt;</v>
      </c>
      <c r="F22" s="3">
        <v>0</v>
      </c>
      <c r="H22" s="3">
        <f t="shared" si="1"/>
        <v>0</v>
      </c>
      <c r="I22" s="3">
        <f t="shared" si="6"/>
        <v>11</v>
      </c>
      <c r="K22" t="s">
        <v>360</v>
      </c>
      <c r="N22" t="str">
        <f t="shared" si="2"/>
        <v/>
      </c>
      <c r="P22" s="17">
        <v>0</v>
      </c>
      <c r="Q22" s="36" t="s">
        <v>958</v>
      </c>
      <c r="S22" s="3">
        <v>0</v>
      </c>
      <c r="T22" s="3">
        <f t="shared" si="7"/>
        <v>-1</v>
      </c>
      <c r="V22" t="s">
        <v>376</v>
      </c>
      <c r="Y22" t="str">
        <f t="shared" si="3"/>
        <v/>
      </c>
      <c r="Z22" t="str">
        <f t="shared" si="8"/>
        <v/>
      </c>
    </row>
    <row r="23" spans="1:27">
      <c r="A23" s="3">
        <v>0</v>
      </c>
      <c r="B23" s="3">
        <v>20</v>
      </c>
      <c r="C23" s="3">
        <f t="shared" si="9"/>
        <v>20</v>
      </c>
      <c r="D23" s="3">
        <f t="shared" si="5"/>
        <v>3</v>
      </c>
      <c r="E23" t="str">
        <f>CONCATENATE("dig_dir&lt;",B23,"&gt;")</f>
        <v>dig_dir&lt;20&gt;</v>
      </c>
      <c r="H23" s="3">
        <f t="shared" si="1"/>
        <v>0</v>
      </c>
      <c r="I23" s="3">
        <f t="shared" si="6"/>
        <v>11</v>
      </c>
      <c r="K23" t="s">
        <v>376</v>
      </c>
      <c r="N23" t="str">
        <f t="shared" si="2"/>
        <v/>
      </c>
      <c r="P23" s="17">
        <v>0</v>
      </c>
      <c r="Q23" s="36" t="s">
        <v>958</v>
      </c>
      <c r="S23" s="3">
        <v>0</v>
      </c>
      <c r="T23" s="3">
        <f t="shared" si="7"/>
        <v>-1</v>
      </c>
      <c r="V23" t="s">
        <v>378</v>
      </c>
      <c r="Y23" t="str">
        <f t="shared" si="3"/>
        <v/>
      </c>
      <c r="Z23" t="str">
        <f t="shared" si="8"/>
        <v/>
      </c>
    </row>
    <row r="24" spans="1:27">
      <c r="A24" s="3">
        <v>0</v>
      </c>
      <c r="B24" s="3">
        <v>21</v>
      </c>
      <c r="C24" s="3">
        <f t="shared" si="9"/>
        <v>21</v>
      </c>
      <c r="D24" s="3">
        <f t="shared" si="5"/>
        <v>3</v>
      </c>
      <c r="E24" t="str">
        <f>CONCATENATE("dig_dir&lt;",B24,"&gt;")</f>
        <v>dig_dir&lt;21&gt;</v>
      </c>
      <c r="F24" s="3">
        <v>1</v>
      </c>
      <c r="H24" s="3">
        <f t="shared" si="1"/>
        <v>0</v>
      </c>
      <c r="I24" s="3">
        <f t="shared" si="6"/>
        <v>11</v>
      </c>
      <c r="K24" t="s">
        <v>378</v>
      </c>
      <c r="N24" t="str">
        <f t="shared" si="2"/>
        <v/>
      </c>
      <c r="P24" s="17">
        <v>0</v>
      </c>
      <c r="Q24" s="36" t="s">
        <v>958</v>
      </c>
      <c r="S24" s="3">
        <v>0</v>
      </c>
      <c r="T24" s="3">
        <f t="shared" si="7"/>
        <v>-1</v>
      </c>
      <c r="V24" t="s">
        <v>382</v>
      </c>
      <c r="Y24" t="str">
        <f t="shared" si="3"/>
        <v/>
      </c>
      <c r="Z24" t="str">
        <f t="shared" si="8"/>
        <v/>
      </c>
    </row>
    <row r="25" spans="1:27">
      <c r="A25" s="3">
        <v>0</v>
      </c>
      <c r="B25" s="3">
        <v>22</v>
      </c>
      <c r="C25" s="3">
        <f t="shared" si="9"/>
        <v>22</v>
      </c>
      <c r="D25" s="3">
        <f t="shared" si="5"/>
        <v>3</v>
      </c>
      <c r="E25" t="str">
        <f>CONCATENATE("dig_dir&lt;",B25,"&gt;")</f>
        <v>dig_dir&lt;22&gt;</v>
      </c>
      <c r="F25" s="3">
        <v>1</v>
      </c>
      <c r="H25" s="3">
        <f t="shared" si="1"/>
        <v>0</v>
      </c>
      <c r="I25" s="3">
        <f t="shared" si="6"/>
        <v>11</v>
      </c>
      <c r="K25" t="s">
        <v>380</v>
      </c>
      <c r="N25" t="str">
        <f t="shared" si="2"/>
        <v/>
      </c>
      <c r="P25" s="17">
        <v>1</v>
      </c>
      <c r="Q25" s="36">
        <v>0</v>
      </c>
      <c r="S25" s="3">
        <v>0</v>
      </c>
      <c r="T25" s="3">
        <f t="shared" si="7"/>
        <v>-1</v>
      </c>
      <c r="V25" t="s">
        <v>370</v>
      </c>
      <c r="Y25" t="str">
        <f t="shared" si="3"/>
        <v/>
      </c>
      <c r="Z25" t="str">
        <f t="shared" si="8"/>
        <v/>
      </c>
    </row>
    <row r="26" spans="1:27">
      <c r="A26" s="3">
        <v>0</v>
      </c>
      <c r="B26" s="3">
        <v>23</v>
      </c>
      <c r="C26" s="21">
        <f t="shared" si="9"/>
        <v>23</v>
      </c>
      <c r="D26" s="21">
        <f t="shared" si="5"/>
        <v>3</v>
      </c>
      <c r="E26" s="22" t="str">
        <f>CONCATENATE("dig_dir&lt;",B26,"&gt;")</f>
        <v>dig_dir&lt;23&gt;</v>
      </c>
      <c r="F26" s="21">
        <v>0</v>
      </c>
      <c r="G26" s="21"/>
      <c r="H26" s="21">
        <f t="shared" si="1"/>
        <v>0</v>
      </c>
      <c r="I26" s="21">
        <f t="shared" si="6"/>
        <v>11</v>
      </c>
      <c r="J26" s="22"/>
      <c r="K26" s="22" t="s">
        <v>370</v>
      </c>
      <c r="L26" s="22"/>
      <c r="M26" s="22"/>
      <c r="N26" s="22" t="str">
        <f t="shared" si="2"/>
        <v/>
      </c>
      <c r="O26" s="22"/>
      <c r="P26" s="20">
        <v>0</v>
      </c>
      <c r="Q26" s="48" t="s">
        <v>958</v>
      </c>
      <c r="R26" s="22"/>
      <c r="S26" s="48">
        <v>0</v>
      </c>
      <c r="T26" s="21">
        <f t="shared" si="7"/>
        <v>-1</v>
      </c>
      <c r="U26" s="22"/>
      <c r="V26" s="22"/>
      <c r="W26" s="22"/>
      <c r="X26" s="22" t="s">
        <v>1006</v>
      </c>
      <c r="Y26" s="22" t="str">
        <f t="shared" si="3"/>
        <v/>
      </c>
      <c r="Z26" s="22" t="str">
        <f t="shared" si="8"/>
        <v/>
      </c>
      <c r="AA26" s="22"/>
    </row>
    <row r="27" spans="1:27">
      <c r="A27" s="3">
        <v>1</v>
      </c>
      <c r="B27" s="3">
        <v>0</v>
      </c>
      <c r="C27" s="3">
        <f t="shared" ref="C27:C58" si="10">FLOOR(B27/8,1)</f>
        <v>0</v>
      </c>
      <c r="D27" s="3">
        <f t="shared" si="5"/>
        <v>0</v>
      </c>
      <c r="E27" t="str">
        <f t="shared" ref="E27:E58" si="11">CONCATENATE("dig_IO&lt;",B27,"&gt;")</f>
        <v>dig_IO&lt;0&gt;</v>
      </c>
      <c r="G27" s="3">
        <f>FLOOR($B27/2,1)</f>
        <v>0</v>
      </c>
      <c r="H27" s="3">
        <f t="shared" si="1"/>
        <v>0</v>
      </c>
      <c r="I27" s="3">
        <f t="shared" si="6"/>
        <v>11</v>
      </c>
      <c r="J27" t="str">
        <f>CONCATENATE("Cmd_",G27,"_On")</f>
        <v>Cmd_0_On</v>
      </c>
      <c r="M27" s="6"/>
      <c r="N27" t="str">
        <f t="shared" si="2"/>
        <v/>
      </c>
      <c r="P27" s="17">
        <v>1</v>
      </c>
      <c r="Q27" s="36">
        <v>0</v>
      </c>
      <c r="R27" s="3">
        <f>FLOOR($B27/2,1)</f>
        <v>0</v>
      </c>
      <c r="S27" s="3">
        <f t="shared" ref="S27:S66" si="12">IF(AND(ISBLANK(U27), ISBLANK(V27)),1,0)</f>
        <v>0</v>
      </c>
      <c r="T27" s="3">
        <f t="shared" si="7"/>
        <v>-1</v>
      </c>
      <c r="U27" t="str">
        <f>CONCATENATE("Cmd_",R27,"_On")</f>
        <v>Cmd_0_On</v>
      </c>
      <c r="X27" t="s">
        <v>1007</v>
      </c>
      <c r="Y27" t="str">
        <f t="shared" si="3"/>
        <v/>
      </c>
      <c r="Z27" t="str">
        <f t="shared" si="8"/>
        <v/>
      </c>
    </row>
    <row r="28" spans="1:27">
      <c r="A28" s="3">
        <v>1</v>
      </c>
      <c r="B28" s="3">
        <v>1</v>
      </c>
      <c r="C28" s="3">
        <f t="shared" si="10"/>
        <v>0</v>
      </c>
      <c r="D28" s="3">
        <f t="shared" si="5"/>
        <v>0</v>
      </c>
      <c r="E28" t="str">
        <f t="shared" si="11"/>
        <v>dig_IO&lt;1&gt;</v>
      </c>
      <c r="G28" s="3">
        <f t="shared" ref="G28:G90" si="13">FLOOR($B28/2,1)</f>
        <v>0</v>
      </c>
      <c r="H28" s="3">
        <f t="shared" si="1"/>
        <v>0</v>
      </c>
      <c r="I28" s="3">
        <f t="shared" si="6"/>
        <v>11</v>
      </c>
      <c r="J28" t="str">
        <f>CONCATENATE("Cmd_",G28,"_Off")</f>
        <v>Cmd_0_Off</v>
      </c>
      <c r="M28" s="6"/>
      <c r="N28" t="str">
        <f t="shared" si="2"/>
        <v/>
      </c>
      <c r="P28" s="17">
        <v>1</v>
      </c>
      <c r="Q28" s="36">
        <v>0</v>
      </c>
      <c r="R28" s="3">
        <f t="shared" ref="R28:R90" si="14">FLOOR($B28/2,1)</f>
        <v>0</v>
      </c>
      <c r="S28" s="3">
        <f t="shared" si="12"/>
        <v>0</v>
      </c>
      <c r="T28" s="3">
        <f t="shared" si="7"/>
        <v>-1</v>
      </c>
      <c r="U28" t="str">
        <f>CONCATENATE("Cmd_",R28,"_Off")</f>
        <v>Cmd_0_Off</v>
      </c>
      <c r="X28" t="s">
        <v>1007</v>
      </c>
      <c r="Y28" t="str">
        <f t="shared" si="3"/>
        <v/>
      </c>
      <c r="Z28" t="str">
        <f t="shared" si="8"/>
        <v/>
      </c>
    </row>
    <row r="29" spans="1:27">
      <c r="A29" s="3">
        <v>1</v>
      </c>
      <c r="B29" s="3">
        <v>2</v>
      </c>
      <c r="C29" s="3">
        <f t="shared" si="10"/>
        <v>0</v>
      </c>
      <c r="D29" s="3">
        <f t="shared" si="5"/>
        <v>0</v>
      </c>
      <c r="E29" t="str">
        <f t="shared" si="11"/>
        <v>dig_IO&lt;2&gt;</v>
      </c>
      <c r="G29" s="3">
        <f t="shared" si="13"/>
        <v>1</v>
      </c>
      <c r="H29" s="3">
        <f t="shared" si="1"/>
        <v>0</v>
      </c>
      <c r="I29" s="3">
        <f t="shared" si="6"/>
        <v>11</v>
      </c>
      <c r="J29" t="str">
        <f>CONCATENATE("Cmd_",G29,"_On")</f>
        <v>Cmd_1_On</v>
      </c>
      <c r="M29" s="6"/>
      <c r="N29" t="str">
        <f t="shared" si="2"/>
        <v/>
      </c>
      <c r="P29" s="17">
        <v>1</v>
      </c>
      <c r="Q29" s="36">
        <v>0</v>
      </c>
      <c r="R29" s="3">
        <f t="shared" si="14"/>
        <v>1</v>
      </c>
      <c r="S29" s="3">
        <f t="shared" si="12"/>
        <v>0</v>
      </c>
      <c r="T29" s="3">
        <f t="shared" si="7"/>
        <v>-1</v>
      </c>
      <c r="U29" t="str">
        <f>CONCATENATE("Cmd_",R29,"_On")</f>
        <v>Cmd_1_On</v>
      </c>
      <c r="X29" t="s">
        <v>1008</v>
      </c>
      <c r="Y29" t="str">
        <f t="shared" si="3"/>
        <v/>
      </c>
      <c r="Z29" t="str">
        <f t="shared" si="8"/>
        <v/>
      </c>
    </row>
    <row r="30" spans="1:27">
      <c r="A30" s="3">
        <v>1</v>
      </c>
      <c r="B30" s="3">
        <v>3</v>
      </c>
      <c r="C30" s="3">
        <f t="shared" si="10"/>
        <v>0</v>
      </c>
      <c r="D30" s="3">
        <f t="shared" si="5"/>
        <v>0</v>
      </c>
      <c r="E30" t="str">
        <f t="shared" si="11"/>
        <v>dig_IO&lt;3&gt;</v>
      </c>
      <c r="G30" s="3">
        <f t="shared" si="13"/>
        <v>1</v>
      </c>
      <c r="H30" s="3">
        <f t="shared" si="1"/>
        <v>0</v>
      </c>
      <c r="I30" s="3">
        <f t="shared" si="6"/>
        <v>11</v>
      </c>
      <c r="J30" t="str">
        <f>CONCATENATE("Cmd_",G30,"_Off")</f>
        <v>Cmd_1_Off</v>
      </c>
      <c r="M30" s="6"/>
      <c r="N30" t="str">
        <f t="shared" si="2"/>
        <v/>
      </c>
      <c r="P30" s="17">
        <v>1</v>
      </c>
      <c r="Q30" s="36">
        <v>0</v>
      </c>
      <c r="R30" s="3">
        <f t="shared" si="14"/>
        <v>1</v>
      </c>
      <c r="S30" s="3">
        <f t="shared" si="12"/>
        <v>0</v>
      </c>
      <c r="T30" s="3">
        <f t="shared" si="7"/>
        <v>-1</v>
      </c>
      <c r="U30" t="str">
        <f>CONCATENATE("Cmd_",R30,"_Off")</f>
        <v>Cmd_1_Off</v>
      </c>
      <c r="X30" t="s">
        <v>1008</v>
      </c>
      <c r="Y30" t="str">
        <f t="shared" si="3"/>
        <v/>
      </c>
      <c r="Z30" t="str">
        <f t="shared" si="8"/>
        <v/>
      </c>
    </row>
    <row r="31" spans="1:27">
      <c r="A31" s="3">
        <v>1</v>
      </c>
      <c r="B31" s="3">
        <v>4</v>
      </c>
      <c r="C31" s="3">
        <f t="shared" si="10"/>
        <v>0</v>
      </c>
      <c r="D31" s="3">
        <f t="shared" si="5"/>
        <v>0</v>
      </c>
      <c r="E31" t="str">
        <f t="shared" si="11"/>
        <v>dig_IO&lt;4&gt;</v>
      </c>
      <c r="G31" s="3">
        <f t="shared" si="13"/>
        <v>2</v>
      </c>
      <c r="H31" s="3">
        <f t="shared" si="1"/>
        <v>0</v>
      </c>
      <c r="I31" s="3">
        <f t="shared" si="6"/>
        <v>11</v>
      </c>
      <c r="J31" t="str">
        <f>CONCATENATE("Cmd_",G31,"_On")</f>
        <v>Cmd_2_On</v>
      </c>
      <c r="N31" t="str">
        <f t="shared" si="2"/>
        <v/>
      </c>
      <c r="P31" s="17">
        <v>1</v>
      </c>
      <c r="Q31" s="36">
        <v>0</v>
      </c>
      <c r="R31" s="3">
        <f t="shared" si="14"/>
        <v>2</v>
      </c>
      <c r="S31" s="3">
        <f t="shared" si="12"/>
        <v>0</v>
      </c>
      <c r="T31" s="3">
        <f t="shared" si="7"/>
        <v>-1</v>
      </c>
      <c r="U31" t="str">
        <f>CONCATENATE("Cmd_",R31,"_On")</f>
        <v>Cmd_2_On</v>
      </c>
      <c r="X31" t="s">
        <v>1009</v>
      </c>
      <c r="Y31" t="str">
        <f t="shared" si="3"/>
        <v/>
      </c>
      <c r="Z31" t="str">
        <f t="shared" si="8"/>
        <v/>
      </c>
    </row>
    <row r="32" spans="1:27">
      <c r="A32" s="3">
        <v>1</v>
      </c>
      <c r="B32" s="3">
        <v>5</v>
      </c>
      <c r="C32" s="3">
        <f t="shared" si="10"/>
        <v>0</v>
      </c>
      <c r="D32" s="3">
        <f t="shared" si="5"/>
        <v>0</v>
      </c>
      <c r="E32" t="str">
        <f t="shared" si="11"/>
        <v>dig_IO&lt;5&gt;</v>
      </c>
      <c r="G32" s="3">
        <f t="shared" si="13"/>
        <v>2</v>
      </c>
      <c r="H32" s="3">
        <f t="shared" si="1"/>
        <v>0</v>
      </c>
      <c r="I32" s="3">
        <f t="shared" si="6"/>
        <v>11</v>
      </c>
      <c r="J32" t="str">
        <f>CONCATENATE("Cmd_",G32,"_Off")</f>
        <v>Cmd_2_Off</v>
      </c>
      <c r="N32" t="str">
        <f t="shared" si="2"/>
        <v/>
      </c>
      <c r="P32" s="17">
        <v>1</v>
      </c>
      <c r="Q32" s="36">
        <v>0</v>
      </c>
      <c r="R32" s="3">
        <f t="shared" si="14"/>
        <v>2</v>
      </c>
      <c r="S32" s="3">
        <f t="shared" si="12"/>
        <v>0</v>
      </c>
      <c r="T32" s="3">
        <f t="shared" si="7"/>
        <v>-1</v>
      </c>
      <c r="U32" t="str">
        <f>CONCATENATE("Cmd_",R32,"_Off")</f>
        <v>Cmd_2_Off</v>
      </c>
      <c r="X32" t="s">
        <v>1009</v>
      </c>
      <c r="Y32" t="str">
        <f t="shared" si="3"/>
        <v/>
      </c>
      <c r="Z32" t="str">
        <f t="shared" si="8"/>
        <v/>
      </c>
    </row>
    <row r="33" spans="1:26">
      <c r="A33" s="3">
        <v>1</v>
      </c>
      <c r="B33" s="3">
        <v>6</v>
      </c>
      <c r="C33" s="3">
        <f t="shared" si="10"/>
        <v>0</v>
      </c>
      <c r="D33" s="3">
        <f t="shared" si="5"/>
        <v>0</v>
      </c>
      <c r="E33" t="str">
        <f t="shared" si="11"/>
        <v>dig_IO&lt;6&gt;</v>
      </c>
      <c r="G33" s="3">
        <f t="shared" si="13"/>
        <v>3</v>
      </c>
      <c r="H33" s="3">
        <f t="shared" si="1"/>
        <v>0</v>
      </c>
      <c r="I33" s="3">
        <f t="shared" si="6"/>
        <v>11</v>
      </c>
      <c r="J33" t="str">
        <f>CONCATENATE("Cmd_",G33,"_On")</f>
        <v>Cmd_3_On</v>
      </c>
      <c r="N33" t="str">
        <f t="shared" si="2"/>
        <v/>
      </c>
      <c r="P33" s="17">
        <v>1</v>
      </c>
      <c r="Q33" s="36">
        <v>0</v>
      </c>
      <c r="R33" s="3">
        <f t="shared" si="14"/>
        <v>3</v>
      </c>
      <c r="S33" s="3">
        <f t="shared" si="12"/>
        <v>0</v>
      </c>
      <c r="T33" s="3">
        <f t="shared" si="7"/>
        <v>-1</v>
      </c>
      <c r="U33" t="str">
        <f>CONCATENATE("Cmd_",R33,"_On")</f>
        <v>Cmd_3_On</v>
      </c>
      <c r="X33" t="s">
        <v>1010</v>
      </c>
      <c r="Y33" t="str">
        <f t="shared" si="3"/>
        <v/>
      </c>
      <c r="Z33" t="str">
        <f t="shared" si="8"/>
        <v/>
      </c>
    </row>
    <row r="34" spans="1:26">
      <c r="A34" s="3">
        <v>1</v>
      </c>
      <c r="B34" s="3">
        <v>7</v>
      </c>
      <c r="C34" s="3">
        <f t="shared" si="10"/>
        <v>0</v>
      </c>
      <c r="D34" s="3">
        <f t="shared" si="5"/>
        <v>0</v>
      </c>
      <c r="E34" t="str">
        <f t="shared" si="11"/>
        <v>dig_IO&lt;7&gt;</v>
      </c>
      <c r="G34" s="3">
        <f t="shared" si="13"/>
        <v>3</v>
      </c>
      <c r="H34" s="3">
        <f t="shared" si="1"/>
        <v>0</v>
      </c>
      <c r="I34" s="3">
        <f t="shared" si="6"/>
        <v>11</v>
      </c>
      <c r="J34" t="str">
        <f>CONCATENATE("Cmd_",G34,"_Off")</f>
        <v>Cmd_3_Off</v>
      </c>
      <c r="N34" t="str">
        <f t="shared" si="2"/>
        <v/>
      </c>
      <c r="P34" s="17">
        <v>1</v>
      </c>
      <c r="Q34" s="36">
        <v>0</v>
      </c>
      <c r="R34" s="3">
        <f t="shared" si="14"/>
        <v>3</v>
      </c>
      <c r="S34" s="3">
        <f t="shared" si="12"/>
        <v>0</v>
      </c>
      <c r="T34" s="3">
        <f t="shared" si="7"/>
        <v>-1</v>
      </c>
      <c r="U34" t="str">
        <f>CONCATENATE("Cmd_",R34,"_Off")</f>
        <v>Cmd_3_Off</v>
      </c>
      <c r="X34" t="s">
        <v>1010</v>
      </c>
      <c r="Y34" t="str">
        <f t="shared" si="3"/>
        <v/>
      </c>
      <c r="Z34" t="str">
        <f t="shared" si="8"/>
        <v/>
      </c>
    </row>
    <row r="35" spans="1:26">
      <c r="A35" s="3">
        <v>1</v>
      </c>
      <c r="B35" s="3">
        <v>8</v>
      </c>
      <c r="C35" s="3">
        <f t="shared" si="10"/>
        <v>1</v>
      </c>
      <c r="D35" s="3">
        <f t="shared" si="5"/>
        <v>0</v>
      </c>
      <c r="E35" t="str">
        <f t="shared" si="11"/>
        <v>dig_IO&lt;8&gt;</v>
      </c>
      <c r="G35" s="3">
        <f t="shared" si="13"/>
        <v>4</v>
      </c>
      <c r="H35" s="3">
        <f t="shared" si="1"/>
        <v>0</v>
      </c>
      <c r="I35" s="3">
        <f t="shared" si="6"/>
        <v>11</v>
      </c>
      <c r="J35" t="str">
        <f>CONCATENATE("Cmd_",G35,"_On")</f>
        <v>Cmd_4_On</v>
      </c>
      <c r="N35" t="str">
        <f t="shared" si="2"/>
        <v/>
      </c>
      <c r="P35" s="17">
        <v>1</v>
      </c>
      <c r="Q35" s="36">
        <v>0</v>
      </c>
      <c r="R35" s="3">
        <f t="shared" si="14"/>
        <v>4</v>
      </c>
      <c r="S35" s="3">
        <f t="shared" si="12"/>
        <v>0</v>
      </c>
      <c r="T35" s="3">
        <f t="shared" si="7"/>
        <v>-1</v>
      </c>
      <c r="U35" t="str">
        <f>CONCATENATE("Cmd_",R35,"_On")</f>
        <v>Cmd_4_On</v>
      </c>
      <c r="X35" t="s">
        <v>1011</v>
      </c>
      <c r="Y35" t="str">
        <f t="shared" si="3"/>
        <v/>
      </c>
      <c r="Z35" t="str">
        <f t="shared" si="8"/>
        <v/>
      </c>
    </row>
    <row r="36" spans="1:26">
      <c r="A36" s="3">
        <v>1</v>
      </c>
      <c r="B36" s="3">
        <v>9</v>
      </c>
      <c r="C36" s="3">
        <f t="shared" si="10"/>
        <v>1</v>
      </c>
      <c r="D36" s="3">
        <f t="shared" si="5"/>
        <v>0</v>
      </c>
      <c r="E36" t="str">
        <f t="shared" si="11"/>
        <v>dig_IO&lt;9&gt;</v>
      </c>
      <c r="G36" s="3">
        <f t="shared" si="13"/>
        <v>4</v>
      </c>
      <c r="H36" s="3">
        <f t="shared" si="1"/>
        <v>0</v>
      </c>
      <c r="I36" s="3">
        <f t="shared" si="6"/>
        <v>11</v>
      </c>
      <c r="J36" t="str">
        <f>CONCATENATE("Cmd_",G36,"_Off")</f>
        <v>Cmd_4_Off</v>
      </c>
      <c r="N36" t="str">
        <f t="shared" si="2"/>
        <v/>
      </c>
      <c r="P36" s="17">
        <v>1</v>
      </c>
      <c r="Q36" s="36">
        <v>0</v>
      </c>
      <c r="R36" s="3">
        <f t="shared" si="14"/>
        <v>4</v>
      </c>
      <c r="S36" s="3">
        <f t="shared" si="12"/>
        <v>0</v>
      </c>
      <c r="T36" s="3">
        <f t="shared" si="7"/>
        <v>-1</v>
      </c>
      <c r="U36" t="str">
        <f>CONCATENATE("Cmd_",R36,"_Off")</f>
        <v>Cmd_4_Off</v>
      </c>
      <c r="X36" t="s">
        <v>1011</v>
      </c>
      <c r="Y36" t="str">
        <f t="shared" si="3"/>
        <v/>
      </c>
      <c r="Z36" t="str">
        <f t="shared" si="8"/>
        <v/>
      </c>
    </row>
    <row r="37" spans="1:26">
      <c r="A37" s="3">
        <v>1</v>
      </c>
      <c r="B37" s="3">
        <v>10</v>
      </c>
      <c r="C37" s="3">
        <f t="shared" si="10"/>
        <v>1</v>
      </c>
      <c r="D37" s="3">
        <f t="shared" si="5"/>
        <v>0</v>
      </c>
      <c r="E37" t="str">
        <f t="shared" si="11"/>
        <v>dig_IO&lt;10&gt;</v>
      </c>
      <c r="G37" s="3">
        <f t="shared" si="13"/>
        <v>5</v>
      </c>
      <c r="H37" s="3">
        <f t="shared" si="1"/>
        <v>0</v>
      </c>
      <c r="I37" s="3">
        <f t="shared" si="6"/>
        <v>11</v>
      </c>
      <c r="J37" t="str">
        <f>CONCATENATE("Cmd_",G37,"_On")</f>
        <v>Cmd_5_On</v>
      </c>
      <c r="N37" t="str">
        <f t="shared" si="2"/>
        <v/>
      </c>
      <c r="P37" s="17">
        <v>1</v>
      </c>
      <c r="Q37" s="36">
        <v>0</v>
      </c>
      <c r="R37" s="3">
        <f t="shared" si="14"/>
        <v>5</v>
      </c>
      <c r="S37" s="3">
        <f t="shared" si="12"/>
        <v>0</v>
      </c>
      <c r="T37" s="3">
        <f t="shared" si="7"/>
        <v>-1</v>
      </c>
      <c r="U37" t="str">
        <f>CONCATENATE("Cmd_",R37,"_On")</f>
        <v>Cmd_5_On</v>
      </c>
      <c r="X37" t="s">
        <v>1012</v>
      </c>
      <c r="Y37" t="str">
        <f t="shared" si="3"/>
        <v/>
      </c>
      <c r="Z37" t="str">
        <f t="shared" si="8"/>
        <v/>
      </c>
    </row>
    <row r="38" spans="1:26">
      <c r="A38" s="3">
        <v>1</v>
      </c>
      <c r="B38" s="3">
        <v>11</v>
      </c>
      <c r="C38" s="3">
        <f t="shared" si="10"/>
        <v>1</v>
      </c>
      <c r="D38" s="3">
        <f t="shared" si="5"/>
        <v>0</v>
      </c>
      <c r="E38" t="str">
        <f t="shared" si="11"/>
        <v>dig_IO&lt;11&gt;</v>
      </c>
      <c r="G38" s="3">
        <f t="shared" si="13"/>
        <v>5</v>
      </c>
      <c r="H38" s="3">
        <f t="shared" si="1"/>
        <v>0</v>
      </c>
      <c r="I38" s="3">
        <f t="shared" si="6"/>
        <v>11</v>
      </c>
      <c r="J38" t="str">
        <f>CONCATENATE("Cmd_",G38,"_Off")</f>
        <v>Cmd_5_Off</v>
      </c>
      <c r="N38" t="str">
        <f t="shared" si="2"/>
        <v/>
      </c>
      <c r="P38" s="17">
        <v>1</v>
      </c>
      <c r="Q38" s="36">
        <v>0</v>
      </c>
      <c r="R38" s="3">
        <f t="shared" si="14"/>
        <v>5</v>
      </c>
      <c r="S38" s="3">
        <f t="shared" si="12"/>
        <v>0</v>
      </c>
      <c r="T38" s="3">
        <f t="shared" si="7"/>
        <v>-1</v>
      </c>
      <c r="U38" t="str">
        <f>CONCATENATE("Cmd_",R38,"_Off")</f>
        <v>Cmd_5_Off</v>
      </c>
      <c r="X38" t="s">
        <v>1012</v>
      </c>
      <c r="Y38" t="str">
        <f t="shared" si="3"/>
        <v/>
      </c>
      <c r="Z38" t="str">
        <f t="shared" si="8"/>
        <v/>
      </c>
    </row>
    <row r="39" spans="1:26">
      <c r="A39" s="3">
        <v>1</v>
      </c>
      <c r="B39" s="3">
        <v>12</v>
      </c>
      <c r="C39" s="3">
        <f t="shared" si="10"/>
        <v>1</v>
      </c>
      <c r="D39" s="3">
        <f t="shared" si="5"/>
        <v>0</v>
      </c>
      <c r="E39" t="str">
        <f t="shared" si="11"/>
        <v>dig_IO&lt;12&gt;</v>
      </c>
      <c r="G39" s="3">
        <f t="shared" si="13"/>
        <v>6</v>
      </c>
      <c r="H39" s="3">
        <f t="shared" si="1"/>
        <v>0</v>
      </c>
      <c r="I39" s="3">
        <f t="shared" si="6"/>
        <v>11</v>
      </c>
      <c r="J39" t="str">
        <f>CONCATENATE("Cmd_",G39,"_On")</f>
        <v>Cmd_6_On</v>
      </c>
      <c r="N39" t="str">
        <f t="shared" si="2"/>
        <v/>
      </c>
      <c r="P39" s="17">
        <v>1</v>
      </c>
      <c r="Q39" s="36">
        <v>0</v>
      </c>
      <c r="R39" s="3">
        <f t="shared" si="14"/>
        <v>6</v>
      </c>
      <c r="S39" s="3">
        <f t="shared" si="12"/>
        <v>0</v>
      </c>
      <c r="T39" s="3">
        <f t="shared" si="7"/>
        <v>-1</v>
      </c>
      <c r="U39" t="str">
        <f>CONCATENATE("Cmd_",R39,"_On")</f>
        <v>Cmd_6_On</v>
      </c>
      <c r="X39" t="s">
        <v>1013</v>
      </c>
      <c r="Y39" t="str">
        <f t="shared" si="3"/>
        <v/>
      </c>
      <c r="Z39" t="str">
        <f t="shared" si="8"/>
        <v/>
      </c>
    </row>
    <row r="40" spans="1:26">
      <c r="A40" s="3">
        <v>1</v>
      </c>
      <c r="B40" s="3">
        <v>13</v>
      </c>
      <c r="C40" s="3">
        <f t="shared" si="10"/>
        <v>1</v>
      </c>
      <c r="D40" s="3">
        <f t="shared" si="5"/>
        <v>0</v>
      </c>
      <c r="E40" t="str">
        <f t="shared" si="11"/>
        <v>dig_IO&lt;13&gt;</v>
      </c>
      <c r="G40" s="3">
        <f t="shared" si="13"/>
        <v>6</v>
      </c>
      <c r="H40" s="3">
        <f t="shared" si="1"/>
        <v>0</v>
      </c>
      <c r="I40" s="3">
        <f t="shared" si="6"/>
        <v>11</v>
      </c>
      <c r="J40" t="str">
        <f>CONCATENATE("Cmd_",G40,"_Off")</f>
        <v>Cmd_6_Off</v>
      </c>
      <c r="N40" t="str">
        <f t="shared" si="2"/>
        <v/>
      </c>
      <c r="P40" s="17">
        <v>1</v>
      </c>
      <c r="Q40" s="36">
        <v>0</v>
      </c>
      <c r="R40" s="3">
        <f t="shared" si="14"/>
        <v>6</v>
      </c>
      <c r="S40" s="3">
        <f t="shared" si="12"/>
        <v>0</v>
      </c>
      <c r="T40" s="3">
        <f t="shared" si="7"/>
        <v>-1</v>
      </c>
      <c r="U40" t="str">
        <f>CONCATENATE("Cmd_",R40,"_Off")</f>
        <v>Cmd_6_Off</v>
      </c>
      <c r="X40" t="s">
        <v>1013</v>
      </c>
      <c r="Y40" t="str">
        <f t="shared" si="3"/>
        <v/>
      </c>
      <c r="Z40" t="str">
        <f t="shared" si="8"/>
        <v/>
      </c>
    </row>
    <row r="41" spans="1:26">
      <c r="A41" s="3">
        <v>1</v>
      </c>
      <c r="B41" s="3">
        <v>14</v>
      </c>
      <c r="C41" s="3">
        <f t="shared" si="10"/>
        <v>1</v>
      </c>
      <c r="D41" s="3">
        <f t="shared" si="5"/>
        <v>0</v>
      </c>
      <c r="E41" t="str">
        <f t="shared" si="11"/>
        <v>dig_IO&lt;14&gt;</v>
      </c>
      <c r="G41" s="3">
        <f t="shared" si="13"/>
        <v>7</v>
      </c>
      <c r="H41" s="3">
        <f t="shared" si="1"/>
        <v>0</v>
      </c>
      <c r="I41" s="3">
        <f t="shared" si="6"/>
        <v>11</v>
      </c>
      <c r="J41" t="str">
        <f>CONCATENATE("Cmd_",G41,"_On")</f>
        <v>Cmd_7_On</v>
      </c>
      <c r="N41" t="str">
        <f t="shared" si="2"/>
        <v/>
      </c>
      <c r="P41" s="17">
        <v>1</v>
      </c>
      <c r="Q41" s="36">
        <v>0</v>
      </c>
      <c r="R41" s="3">
        <f t="shared" si="14"/>
        <v>7</v>
      </c>
      <c r="S41" s="3">
        <f t="shared" si="12"/>
        <v>0</v>
      </c>
      <c r="T41" s="3">
        <f t="shared" si="7"/>
        <v>-1</v>
      </c>
      <c r="U41" t="str">
        <f>CONCATENATE("Cmd_",R41,"_On")</f>
        <v>Cmd_7_On</v>
      </c>
      <c r="X41" t="s">
        <v>1014</v>
      </c>
      <c r="Y41" t="str">
        <f t="shared" si="3"/>
        <v/>
      </c>
      <c r="Z41" t="str">
        <f t="shared" si="8"/>
        <v/>
      </c>
    </row>
    <row r="42" spans="1:26">
      <c r="A42" s="3">
        <v>1</v>
      </c>
      <c r="B42" s="3">
        <v>15</v>
      </c>
      <c r="C42" s="3">
        <f t="shared" si="10"/>
        <v>1</v>
      </c>
      <c r="D42" s="3">
        <f t="shared" si="5"/>
        <v>0</v>
      </c>
      <c r="E42" t="str">
        <f t="shared" si="11"/>
        <v>dig_IO&lt;15&gt;</v>
      </c>
      <c r="G42" s="3">
        <f t="shared" si="13"/>
        <v>7</v>
      </c>
      <c r="H42" s="3">
        <f t="shared" si="1"/>
        <v>0</v>
      </c>
      <c r="I42" s="3">
        <f t="shared" si="6"/>
        <v>11</v>
      </c>
      <c r="J42" t="str">
        <f>CONCATENATE("Cmd_",G42,"_Off")</f>
        <v>Cmd_7_Off</v>
      </c>
      <c r="N42" t="str">
        <f t="shared" si="2"/>
        <v/>
      </c>
      <c r="P42" s="17">
        <v>1</v>
      </c>
      <c r="Q42" s="36">
        <v>0</v>
      </c>
      <c r="R42" s="3">
        <f t="shared" si="14"/>
        <v>7</v>
      </c>
      <c r="S42" s="3">
        <f t="shared" si="12"/>
        <v>0</v>
      </c>
      <c r="T42" s="3">
        <f t="shared" si="7"/>
        <v>-1</v>
      </c>
      <c r="U42" t="str">
        <f>CONCATENATE("Cmd_",R42,"_Off")</f>
        <v>Cmd_7_Off</v>
      </c>
      <c r="X42" t="s">
        <v>1014</v>
      </c>
      <c r="Y42" t="str">
        <f t="shared" si="3"/>
        <v/>
      </c>
      <c r="Z42" t="str">
        <f t="shared" si="8"/>
        <v/>
      </c>
    </row>
    <row r="43" spans="1:26">
      <c r="A43" s="3">
        <v>1</v>
      </c>
      <c r="B43" s="3">
        <v>16</v>
      </c>
      <c r="C43" s="3">
        <f t="shared" si="10"/>
        <v>2</v>
      </c>
      <c r="D43" s="3">
        <f t="shared" si="5"/>
        <v>0</v>
      </c>
      <c r="E43" t="str">
        <f t="shared" si="11"/>
        <v>dig_IO&lt;16&gt;</v>
      </c>
      <c r="G43" s="3">
        <f t="shared" si="13"/>
        <v>8</v>
      </c>
      <c r="H43" s="3">
        <f t="shared" si="1"/>
        <v>0</v>
      </c>
      <c r="I43" s="3">
        <f t="shared" si="6"/>
        <v>11</v>
      </c>
      <c r="J43" t="str">
        <f>CONCATENATE("Cmd_",G43,"_On")</f>
        <v>Cmd_8_On</v>
      </c>
      <c r="N43" t="str">
        <f t="shared" si="2"/>
        <v/>
      </c>
      <c r="P43" s="17">
        <v>1</v>
      </c>
      <c r="Q43" s="36">
        <v>0</v>
      </c>
      <c r="R43" s="3">
        <f t="shared" si="14"/>
        <v>8</v>
      </c>
      <c r="S43" s="3">
        <f t="shared" si="12"/>
        <v>0</v>
      </c>
      <c r="T43" s="3">
        <f t="shared" si="7"/>
        <v>-1</v>
      </c>
      <c r="U43" t="str">
        <f>CONCATENATE("Cmd_",R43,"_On")</f>
        <v>Cmd_8_On</v>
      </c>
      <c r="X43" t="s">
        <v>1015</v>
      </c>
      <c r="Y43" t="str">
        <f t="shared" si="3"/>
        <v/>
      </c>
      <c r="Z43" t="str">
        <f t="shared" si="8"/>
        <v/>
      </c>
    </row>
    <row r="44" spans="1:26">
      <c r="A44" s="3">
        <v>1</v>
      </c>
      <c r="B44" s="3">
        <v>17</v>
      </c>
      <c r="C44" s="3">
        <f t="shared" si="10"/>
        <v>2</v>
      </c>
      <c r="D44" s="3">
        <f t="shared" si="5"/>
        <v>0</v>
      </c>
      <c r="E44" t="str">
        <f t="shared" si="11"/>
        <v>dig_IO&lt;17&gt;</v>
      </c>
      <c r="G44" s="3">
        <f t="shared" si="13"/>
        <v>8</v>
      </c>
      <c r="H44" s="3">
        <f t="shared" si="1"/>
        <v>0</v>
      </c>
      <c r="I44" s="3">
        <f t="shared" si="6"/>
        <v>11</v>
      </c>
      <c r="J44" t="str">
        <f>CONCATENATE("Cmd_",G44,"_Off")</f>
        <v>Cmd_8_Off</v>
      </c>
      <c r="N44" t="str">
        <f t="shared" si="2"/>
        <v/>
      </c>
      <c r="P44" s="17">
        <v>1</v>
      </c>
      <c r="Q44" s="36">
        <v>0</v>
      </c>
      <c r="R44" s="3">
        <f t="shared" si="14"/>
        <v>8</v>
      </c>
      <c r="S44" s="3">
        <f t="shared" si="12"/>
        <v>0</v>
      </c>
      <c r="T44" s="3">
        <f t="shared" si="7"/>
        <v>-1</v>
      </c>
      <c r="U44" t="str">
        <f>CONCATENATE("Cmd_",R44,"_Off")</f>
        <v>Cmd_8_Off</v>
      </c>
      <c r="X44" t="s">
        <v>1015</v>
      </c>
      <c r="Y44" t="str">
        <f t="shared" si="3"/>
        <v/>
      </c>
      <c r="Z44" t="str">
        <f t="shared" si="8"/>
        <v/>
      </c>
    </row>
    <row r="45" spans="1:26">
      <c r="A45" s="3">
        <v>1</v>
      </c>
      <c r="B45" s="3">
        <v>18</v>
      </c>
      <c r="C45" s="3">
        <f t="shared" si="10"/>
        <v>2</v>
      </c>
      <c r="D45" s="3">
        <f t="shared" si="5"/>
        <v>0</v>
      </c>
      <c r="E45" t="str">
        <f t="shared" si="11"/>
        <v>dig_IO&lt;18&gt;</v>
      </c>
      <c r="G45" s="3">
        <f t="shared" si="13"/>
        <v>9</v>
      </c>
      <c r="H45" s="3">
        <f t="shared" si="1"/>
        <v>0</v>
      </c>
      <c r="I45" s="3">
        <f t="shared" si="6"/>
        <v>11</v>
      </c>
      <c r="J45" t="str">
        <f>CONCATENATE("Cmd_",G45,"_On")</f>
        <v>Cmd_9_On</v>
      </c>
      <c r="N45" t="str">
        <f t="shared" si="2"/>
        <v/>
      </c>
      <c r="P45" s="17">
        <v>1</v>
      </c>
      <c r="Q45" s="36">
        <v>0</v>
      </c>
      <c r="R45" s="3">
        <f t="shared" si="14"/>
        <v>9</v>
      </c>
      <c r="S45" s="3">
        <f t="shared" si="12"/>
        <v>0</v>
      </c>
      <c r="T45" s="3">
        <f t="shared" si="7"/>
        <v>-1</v>
      </c>
      <c r="U45" t="str">
        <f>CONCATENATE("Cmd_",R45,"_On")</f>
        <v>Cmd_9_On</v>
      </c>
      <c r="X45" t="s">
        <v>1016</v>
      </c>
      <c r="Y45" t="str">
        <f t="shared" si="3"/>
        <v/>
      </c>
      <c r="Z45" t="str">
        <f t="shared" si="8"/>
        <v/>
      </c>
    </row>
    <row r="46" spans="1:26">
      <c r="A46" s="3">
        <v>1</v>
      </c>
      <c r="B46" s="3">
        <v>19</v>
      </c>
      <c r="C46" s="3">
        <f t="shared" si="10"/>
        <v>2</v>
      </c>
      <c r="D46" s="3">
        <f t="shared" si="5"/>
        <v>0</v>
      </c>
      <c r="E46" t="str">
        <f t="shared" si="11"/>
        <v>dig_IO&lt;19&gt;</v>
      </c>
      <c r="G46" s="3">
        <f t="shared" si="13"/>
        <v>9</v>
      </c>
      <c r="H46" s="3">
        <f t="shared" si="1"/>
        <v>0</v>
      </c>
      <c r="I46" s="3">
        <f t="shared" si="6"/>
        <v>11</v>
      </c>
      <c r="J46" t="str">
        <f>CONCATENATE("Cmd_",G46,"_Off")</f>
        <v>Cmd_9_Off</v>
      </c>
      <c r="N46" t="str">
        <f t="shared" si="2"/>
        <v/>
      </c>
      <c r="P46" s="17">
        <v>1</v>
      </c>
      <c r="Q46" s="36">
        <v>0</v>
      </c>
      <c r="R46" s="3">
        <f t="shared" si="14"/>
        <v>9</v>
      </c>
      <c r="S46" s="3">
        <f t="shared" si="12"/>
        <v>0</v>
      </c>
      <c r="T46" s="3">
        <f t="shared" si="7"/>
        <v>-1</v>
      </c>
      <c r="U46" t="str">
        <f>CONCATENATE("Cmd_",R46,"_Off")</f>
        <v>Cmd_9_Off</v>
      </c>
      <c r="X46" t="s">
        <v>1016</v>
      </c>
      <c r="Y46" t="str">
        <f t="shared" si="3"/>
        <v/>
      </c>
      <c r="Z46" t="str">
        <f t="shared" si="8"/>
        <v/>
      </c>
    </row>
    <row r="47" spans="1:26">
      <c r="A47" s="3">
        <v>1</v>
      </c>
      <c r="B47" s="3">
        <v>20</v>
      </c>
      <c r="C47" s="3">
        <f t="shared" si="10"/>
        <v>2</v>
      </c>
      <c r="D47" s="3">
        <f t="shared" si="5"/>
        <v>0</v>
      </c>
      <c r="E47" t="str">
        <f t="shared" si="11"/>
        <v>dig_IO&lt;20&gt;</v>
      </c>
      <c r="G47" s="3">
        <f t="shared" si="13"/>
        <v>10</v>
      </c>
      <c r="H47" s="3">
        <f t="shared" si="1"/>
        <v>0</v>
      </c>
      <c r="I47" s="3">
        <f t="shared" si="6"/>
        <v>11</v>
      </c>
      <c r="J47" t="str">
        <f>CONCATENATE("Cmd_",G47,"_On")</f>
        <v>Cmd_10_On</v>
      </c>
      <c r="N47" t="str">
        <f t="shared" si="2"/>
        <v/>
      </c>
      <c r="P47" s="17">
        <v>1</v>
      </c>
      <c r="Q47" s="36">
        <v>0</v>
      </c>
      <c r="R47" s="3">
        <f t="shared" si="14"/>
        <v>10</v>
      </c>
      <c r="S47" s="3">
        <f t="shared" si="12"/>
        <v>0</v>
      </c>
      <c r="T47" s="3">
        <f t="shared" si="7"/>
        <v>-1</v>
      </c>
      <c r="U47" t="str">
        <f>CONCATENATE("Cmd_",R47,"_On")</f>
        <v>Cmd_10_On</v>
      </c>
      <c r="X47" t="s">
        <v>1017</v>
      </c>
      <c r="Y47" t="str">
        <f t="shared" si="3"/>
        <v/>
      </c>
      <c r="Z47" t="str">
        <f t="shared" si="8"/>
        <v/>
      </c>
    </row>
    <row r="48" spans="1:26">
      <c r="A48" s="3">
        <v>1</v>
      </c>
      <c r="B48" s="3">
        <v>21</v>
      </c>
      <c r="C48" s="3">
        <f t="shared" si="10"/>
        <v>2</v>
      </c>
      <c r="D48" s="3">
        <f t="shared" si="5"/>
        <v>0</v>
      </c>
      <c r="E48" t="str">
        <f t="shared" si="11"/>
        <v>dig_IO&lt;21&gt;</v>
      </c>
      <c r="G48" s="3">
        <f t="shared" si="13"/>
        <v>10</v>
      </c>
      <c r="H48" s="3">
        <f t="shared" si="1"/>
        <v>0</v>
      </c>
      <c r="I48" s="3">
        <f t="shared" si="6"/>
        <v>11</v>
      </c>
      <c r="J48" t="str">
        <f>CONCATENATE("Cmd_",G48,"_Off")</f>
        <v>Cmd_10_Off</v>
      </c>
      <c r="N48" t="str">
        <f t="shared" si="2"/>
        <v/>
      </c>
      <c r="P48" s="17">
        <v>1</v>
      </c>
      <c r="Q48" s="36">
        <v>0</v>
      </c>
      <c r="R48" s="3">
        <f t="shared" si="14"/>
        <v>10</v>
      </c>
      <c r="S48" s="3">
        <f t="shared" si="12"/>
        <v>0</v>
      </c>
      <c r="T48" s="3">
        <f t="shared" si="7"/>
        <v>-1</v>
      </c>
      <c r="U48" t="str">
        <f>CONCATENATE("Cmd_",R48,"_Off")</f>
        <v>Cmd_10_Off</v>
      </c>
      <c r="X48" t="s">
        <v>1017</v>
      </c>
      <c r="Y48" t="str">
        <f t="shared" si="3"/>
        <v/>
      </c>
      <c r="Z48" t="str">
        <f t="shared" si="8"/>
        <v/>
      </c>
    </row>
    <row r="49" spans="1:26">
      <c r="A49" s="3">
        <v>1</v>
      </c>
      <c r="B49" s="3">
        <v>22</v>
      </c>
      <c r="C49" s="3">
        <f t="shared" si="10"/>
        <v>2</v>
      </c>
      <c r="D49" s="3">
        <f t="shared" si="5"/>
        <v>0</v>
      </c>
      <c r="E49" t="str">
        <f t="shared" si="11"/>
        <v>dig_IO&lt;22&gt;</v>
      </c>
      <c r="G49" s="3">
        <f t="shared" si="13"/>
        <v>11</v>
      </c>
      <c r="H49" s="3">
        <f t="shared" si="1"/>
        <v>0</v>
      </c>
      <c r="I49" s="3">
        <f t="shared" si="6"/>
        <v>11</v>
      </c>
      <c r="J49" t="str">
        <f>CONCATENATE("Cmd_",G49,"_On")</f>
        <v>Cmd_11_On</v>
      </c>
      <c r="N49" t="str">
        <f t="shared" si="2"/>
        <v/>
      </c>
      <c r="P49" s="17">
        <v>1</v>
      </c>
      <c r="Q49" s="36">
        <v>0</v>
      </c>
      <c r="R49" s="3">
        <f t="shared" si="14"/>
        <v>11</v>
      </c>
      <c r="S49" s="3">
        <f t="shared" si="12"/>
        <v>0</v>
      </c>
      <c r="T49" s="3">
        <f t="shared" si="7"/>
        <v>-1</v>
      </c>
      <c r="U49" t="str">
        <f>CONCATENATE("Cmd_",R49,"_On")</f>
        <v>Cmd_11_On</v>
      </c>
      <c r="X49" t="s">
        <v>1018</v>
      </c>
      <c r="Y49" t="str">
        <f t="shared" si="3"/>
        <v/>
      </c>
      <c r="Z49" t="str">
        <f t="shared" si="8"/>
        <v/>
      </c>
    </row>
    <row r="50" spans="1:26">
      <c r="A50" s="3">
        <v>1</v>
      </c>
      <c r="B50" s="3">
        <v>23</v>
      </c>
      <c r="C50" s="3">
        <f t="shared" si="10"/>
        <v>2</v>
      </c>
      <c r="D50" s="3">
        <f t="shared" si="5"/>
        <v>0</v>
      </c>
      <c r="E50" t="str">
        <f t="shared" si="11"/>
        <v>dig_IO&lt;23&gt;</v>
      </c>
      <c r="G50" s="3">
        <f t="shared" si="13"/>
        <v>11</v>
      </c>
      <c r="H50" s="3">
        <f t="shared" si="1"/>
        <v>0</v>
      </c>
      <c r="I50" s="3">
        <f t="shared" si="6"/>
        <v>11</v>
      </c>
      <c r="J50" t="str">
        <f>CONCATENATE("Cmd_",G50,"_Off")</f>
        <v>Cmd_11_Off</v>
      </c>
      <c r="N50" t="str">
        <f t="shared" si="2"/>
        <v/>
      </c>
      <c r="P50" s="17">
        <v>1</v>
      </c>
      <c r="Q50" s="36">
        <v>0</v>
      </c>
      <c r="R50" s="3">
        <f t="shared" si="14"/>
        <v>11</v>
      </c>
      <c r="S50" s="3">
        <f t="shared" si="12"/>
        <v>0</v>
      </c>
      <c r="T50" s="3">
        <f t="shared" si="7"/>
        <v>-1</v>
      </c>
      <c r="U50" t="str">
        <f>CONCATENATE("Cmd_",R50,"_Off")</f>
        <v>Cmd_11_Off</v>
      </c>
      <c r="X50" t="s">
        <v>1018</v>
      </c>
      <c r="Y50" t="str">
        <f t="shared" si="3"/>
        <v/>
      </c>
      <c r="Z50" t="str">
        <f t="shared" si="8"/>
        <v/>
      </c>
    </row>
    <row r="51" spans="1:26">
      <c r="A51" s="3">
        <v>1</v>
      </c>
      <c r="B51" s="3">
        <v>24</v>
      </c>
      <c r="C51" s="3">
        <f t="shared" si="10"/>
        <v>3</v>
      </c>
      <c r="D51" s="3">
        <f t="shared" si="5"/>
        <v>0</v>
      </c>
      <c r="E51" t="str">
        <f t="shared" si="11"/>
        <v>dig_IO&lt;24&gt;</v>
      </c>
      <c r="G51" s="3">
        <f t="shared" si="13"/>
        <v>12</v>
      </c>
      <c r="H51" s="3">
        <f t="shared" si="1"/>
        <v>0</v>
      </c>
      <c r="I51" s="3">
        <f t="shared" si="6"/>
        <v>11</v>
      </c>
      <c r="J51" t="str">
        <f>CONCATENATE("Cmd_",G51,"_On")</f>
        <v>Cmd_12_On</v>
      </c>
      <c r="N51" t="str">
        <f t="shared" si="2"/>
        <v/>
      </c>
      <c r="P51" s="17">
        <v>1</v>
      </c>
      <c r="Q51" s="36">
        <v>0</v>
      </c>
      <c r="R51" s="3">
        <f t="shared" si="14"/>
        <v>12</v>
      </c>
      <c r="S51" s="3">
        <f t="shared" si="12"/>
        <v>0</v>
      </c>
      <c r="T51" s="3">
        <f t="shared" si="7"/>
        <v>-1</v>
      </c>
      <c r="U51" t="str">
        <f>CONCATENATE("Cmd_",R51,"_On")</f>
        <v>Cmd_12_On</v>
      </c>
      <c r="X51" t="s">
        <v>1019</v>
      </c>
      <c r="Y51" t="str">
        <f t="shared" si="3"/>
        <v/>
      </c>
      <c r="Z51" t="str">
        <f t="shared" si="8"/>
        <v/>
      </c>
    </row>
    <row r="52" spans="1:26">
      <c r="A52" s="3">
        <v>1</v>
      </c>
      <c r="B52" s="3">
        <v>25</v>
      </c>
      <c r="C52" s="3">
        <f t="shared" si="10"/>
        <v>3</v>
      </c>
      <c r="D52" s="3">
        <f t="shared" si="5"/>
        <v>0</v>
      </c>
      <c r="E52" t="str">
        <f t="shared" si="11"/>
        <v>dig_IO&lt;25&gt;</v>
      </c>
      <c r="G52" s="3">
        <f t="shared" si="13"/>
        <v>12</v>
      </c>
      <c r="H52" s="3">
        <f t="shared" si="1"/>
        <v>0</v>
      </c>
      <c r="I52" s="3">
        <f t="shared" si="6"/>
        <v>11</v>
      </c>
      <c r="J52" t="str">
        <f>CONCATENATE("Cmd_",G52,"_Off")</f>
        <v>Cmd_12_Off</v>
      </c>
      <c r="N52" t="str">
        <f t="shared" si="2"/>
        <v/>
      </c>
      <c r="P52" s="17">
        <v>1</v>
      </c>
      <c r="Q52" s="36">
        <v>0</v>
      </c>
      <c r="R52" s="3">
        <f t="shared" si="14"/>
        <v>12</v>
      </c>
      <c r="S52" s="3">
        <f t="shared" si="12"/>
        <v>0</v>
      </c>
      <c r="T52" s="3">
        <f t="shared" si="7"/>
        <v>-1</v>
      </c>
      <c r="U52" t="str">
        <f>CONCATENATE("Cmd_",R52,"_Off")</f>
        <v>Cmd_12_Off</v>
      </c>
      <c r="X52" t="s">
        <v>1019</v>
      </c>
      <c r="Y52" t="str">
        <f t="shared" si="3"/>
        <v/>
      </c>
      <c r="Z52" t="str">
        <f t="shared" si="8"/>
        <v/>
      </c>
    </row>
    <row r="53" spans="1:26">
      <c r="A53" s="3">
        <v>1</v>
      </c>
      <c r="B53" s="3">
        <v>26</v>
      </c>
      <c r="C53" s="3">
        <f t="shared" si="10"/>
        <v>3</v>
      </c>
      <c r="D53" s="3">
        <f t="shared" si="5"/>
        <v>0</v>
      </c>
      <c r="E53" t="str">
        <f t="shared" si="11"/>
        <v>dig_IO&lt;26&gt;</v>
      </c>
      <c r="G53" s="3">
        <f t="shared" si="13"/>
        <v>13</v>
      </c>
      <c r="H53" s="3">
        <f t="shared" si="1"/>
        <v>0</v>
      </c>
      <c r="I53" s="3">
        <f t="shared" si="6"/>
        <v>11</v>
      </c>
      <c r="J53" t="str">
        <f>CONCATENATE("Cmd_",G53,"_On")</f>
        <v>Cmd_13_On</v>
      </c>
      <c r="N53" t="str">
        <f t="shared" si="2"/>
        <v/>
      </c>
      <c r="P53" s="17">
        <v>1</v>
      </c>
      <c r="Q53" s="36">
        <v>0</v>
      </c>
      <c r="R53" s="3">
        <f t="shared" si="14"/>
        <v>13</v>
      </c>
      <c r="S53" s="3">
        <f t="shared" si="12"/>
        <v>0</v>
      </c>
      <c r="T53" s="3">
        <f t="shared" si="7"/>
        <v>-1</v>
      </c>
      <c r="U53" t="str">
        <f>CONCATENATE("Cmd_",R53,"_On")</f>
        <v>Cmd_13_On</v>
      </c>
      <c r="X53" t="s">
        <v>1020</v>
      </c>
      <c r="Y53" t="str">
        <f t="shared" si="3"/>
        <v/>
      </c>
      <c r="Z53" t="str">
        <f t="shared" si="8"/>
        <v/>
      </c>
    </row>
    <row r="54" spans="1:26">
      <c r="A54" s="3">
        <v>1</v>
      </c>
      <c r="B54" s="3">
        <v>27</v>
      </c>
      <c r="C54" s="3">
        <f t="shared" si="10"/>
        <v>3</v>
      </c>
      <c r="D54" s="3">
        <f t="shared" si="5"/>
        <v>0</v>
      </c>
      <c r="E54" t="str">
        <f t="shared" si="11"/>
        <v>dig_IO&lt;27&gt;</v>
      </c>
      <c r="G54" s="3">
        <f t="shared" si="13"/>
        <v>13</v>
      </c>
      <c r="H54" s="3">
        <f t="shared" si="1"/>
        <v>0</v>
      </c>
      <c r="I54" s="3">
        <f t="shared" si="6"/>
        <v>11</v>
      </c>
      <c r="J54" t="str">
        <f>CONCATENATE("Cmd_",G54,"_Off")</f>
        <v>Cmd_13_Off</v>
      </c>
      <c r="N54" t="str">
        <f t="shared" si="2"/>
        <v/>
      </c>
      <c r="P54" s="17">
        <v>1</v>
      </c>
      <c r="Q54" s="36">
        <v>0</v>
      </c>
      <c r="R54" s="3">
        <f t="shared" si="14"/>
        <v>13</v>
      </c>
      <c r="S54" s="3">
        <f t="shared" si="12"/>
        <v>0</v>
      </c>
      <c r="T54" s="3">
        <f t="shared" si="7"/>
        <v>-1</v>
      </c>
      <c r="U54" t="str">
        <f>CONCATENATE("Cmd_",R54,"_Off")</f>
        <v>Cmd_13_Off</v>
      </c>
      <c r="X54" t="s">
        <v>1020</v>
      </c>
      <c r="Y54" t="str">
        <f t="shared" si="3"/>
        <v/>
      </c>
      <c r="Z54" t="str">
        <f t="shared" si="8"/>
        <v/>
      </c>
    </row>
    <row r="55" spans="1:26">
      <c r="A55" s="3">
        <v>1</v>
      </c>
      <c r="B55" s="3">
        <v>28</v>
      </c>
      <c r="C55" s="3">
        <f t="shared" si="10"/>
        <v>3</v>
      </c>
      <c r="D55" s="3">
        <f t="shared" si="5"/>
        <v>0</v>
      </c>
      <c r="E55" t="str">
        <f t="shared" si="11"/>
        <v>dig_IO&lt;28&gt;</v>
      </c>
      <c r="G55" s="3">
        <f t="shared" si="13"/>
        <v>14</v>
      </c>
      <c r="H55" s="3">
        <f t="shared" si="1"/>
        <v>0</v>
      </c>
      <c r="I55" s="3">
        <f t="shared" si="6"/>
        <v>11</v>
      </c>
      <c r="J55" t="str">
        <f>CONCATENATE("Cmd_",G55,"_On")</f>
        <v>Cmd_14_On</v>
      </c>
      <c r="N55" t="str">
        <f t="shared" si="2"/>
        <v/>
      </c>
      <c r="P55" s="17">
        <v>1</v>
      </c>
      <c r="Q55" s="36">
        <v>0</v>
      </c>
      <c r="R55" s="3">
        <f t="shared" si="14"/>
        <v>14</v>
      </c>
      <c r="S55" s="3">
        <f t="shared" si="12"/>
        <v>0</v>
      </c>
      <c r="T55" s="3">
        <f t="shared" si="7"/>
        <v>-1</v>
      </c>
      <c r="U55" t="str">
        <f>CONCATENATE("Cmd_",R55,"_On")</f>
        <v>Cmd_14_On</v>
      </c>
      <c r="Y55" t="str">
        <f t="shared" si="3"/>
        <v/>
      </c>
      <c r="Z55" t="str">
        <f t="shared" si="8"/>
        <v/>
      </c>
    </row>
    <row r="56" spans="1:26">
      <c r="A56" s="3">
        <v>1</v>
      </c>
      <c r="B56" s="3">
        <v>29</v>
      </c>
      <c r="C56" s="3">
        <f t="shared" si="10"/>
        <v>3</v>
      </c>
      <c r="D56" s="3">
        <f t="shared" si="5"/>
        <v>0</v>
      </c>
      <c r="E56" t="str">
        <f t="shared" si="11"/>
        <v>dig_IO&lt;29&gt;</v>
      </c>
      <c r="G56" s="3">
        <f t="shared" si="13"/>
        <v>14</v>
      </c>
      <c r="H56" s="3">
        <f t="shared" si="1"/>
        <v>0</v>
      </c>
      <c r="I56" s="3">
        <f t="shared" si="6"/>
        <v>11</v>
      </c>
      <c r="J56" t="str">
        <f>CONCATENATE("Cmd_",G56,"_Off")</f>
        <v>Cmd_14_Off</v>
      </c>
      <c r="N56" t="str">
        <f t="shared" si="2"/>
        <v/>
      </c>
      <c r="P56" s="17">
        <v>1</v>
      </c>
      <c r="Q56" s="36">
        <v>0</v>
      </c>
      <c r="R56" s="3">
        <f t="shared" si="14"/>
        <v>14</v>
      </c>
      <c r="S56" s="3">
        <f t="shared" si="12"/>
        <v>0</v>
      </c>
      <c r="T56" s="3">
        <f t="shared" si="7"/>
        <v>-1</v>
      </c>
      <c r="U56" t="str">
        <f>CONCATENATE("Cmd_",R56,"_Off")</f>
        <v>Cmd_14_Off</v>
      </c>
      <c r="Y56" t="str">
        <f t="shared" si="3"/>
        <v/>
      </c>
      <c r="Z56" t="str">
        <f t="shared" si="8"/>
        <v/>
      </c>
    </row>
    <row r="57" spans="1:26">
      <c r="A57" s="3">
        <v>1</v>
      </c>
      <c r="B57" s="3">
        <v>30</v>
      </c>
      <c r="C57" s="3">
        <f t="shared" si="10"/>
        <v>3</v>
      </c>
      <c r="D57" s="3">
        <f t="shared" si="5"/>
        <v>0</v>
      </c>
      <c r="E57" t="str">
        <f t="shared" si="11"/>
        <v>dig_IO&lt;30&gt;</v>
      </c>
      <c r="G57" s="3">
        <f t="shared" si="13"/>
        <v>15</v>
      </c>
      <c r="H57" s="3">
        <f t="shared" si="1"/>
        <v>0</v>
      </c>
      <c r="I57" s="3">
        <f t="shared" si="6"/>
        <v>11</v>
      </c>
      <c r="J57" t="str">
        <f>CONCATENATE("Cmd_",G57,"_On")</f>
        <v>Cmd_15_On</v>
      </c>
      <c r="N57" t="str">
        <f t="shared" si="2"/>
        <v/>
      </c>
      <c r="P57" s="17">
        <v>1</v>
      </c>
      <c r="Q57" s="36">
        <v>0</v>
      </c>
      <c r="R57" s="3">
        <f t="shared" si="14"/>
        <v>15</v>
      </c>
      <c r="S57" s="3">
        <f t="shared" si="12"/>
        <v>0</v>
      </c>
      <c r="T57" s="3">
        <f t="shared" si="7"/>
        <v>-1</v>
      </c>
      <c r="U57" t="str">
        <f>CONCATENATE("Cmd_",R57,"_On")</f>
        <v>Cmd_15_On</v>
      </c>
      <c r="Y57" t="str">
        <f t="shared" si="3"/>
        <v/>
      </c>
      <c r="Z57" t="str">
        <f t="shared" si="8"/>
        <v/>
      </c>
    </row>
    <row r="58" spans="1:26">
      <c r="A58" s="3">
        <v>1</v>
      </c>
      <c r="B58" s="3">
        <v>31</v>
      </c>
      <c r="C58" s="3">
        <f t="shared" si="10"/>
        <v>3</v>
      </c>
      <c r="D58" s="3">
        <f t="shared" si="5"/>
        <v>0</v>
      </c>
      <c r="E58" t="str">
        <f t="shared" si="11"/>
        <v>dig_IO&lt;31&gt;</v>
      </c>
      <c r="G58" s="3">
        <f t="shared" si="13"/>
        <v>15</v>
      </c>
      <c r="H58" s="3">
        <f t="shared" si="1"/>
        <v>0</v>
      </c>
      <c r="I58" s="3">
        <f t="shared" si="6"/>
        <v>11</v>
      </c>
      <c r="J58" t="str">
        <f>CONCATENATE("Cmd_",G58,"_Off")</f>
        <v>Cmd_15_Off</v>
      </c>
      <c r="N58" t="str">
        <f t="shared" si="2"/>
        <v/>
      </c>
      <c r="P58" s="17">
        <v>1</v>
      </c>
      <c r="Q58" s="36">
        <v>0</v>
      </c>
      <c r="R58" s="3">
        <f t="shared" si="14"/>
        <v>15</v>
      </c>
      <c r="S58" s="3">
        <f t="shared" si="12"/>
        <v>0</v>
      </c>
      <c r="T58" s="3">
        <f t="shared" si="7"/>
        <v>-1</v>
      </c>
      <c r="U58" t="str">
        <f>CONCATENATE("Cmd_",R58,"_Off")</f>
        <v>Cmd_15_Off</v>
      </c>
      <c r="Y58" t="str">
        <f t="shared" si="3"/>
        <v/>
      </c>
      <c r="Z58" t="str">
        <f t="shared" si="8"/>
        <v/>
      </c>
    </row>
    <row r="59" spans="1:26">
      <c r="A59" s="3">
        <v>1</v>
      </c>
      <c r="B59" s="3">
        <v>32</v>
      </c>
      <c r="C59" s="3">
        <f t="shared" ref="C59:C90" si="15">FLOOR(B59/8,1)</f>
        <v>4</v>
      </c>
      <c r="D59" s="3">
        <f t="shared" si="5"/>
        <v>0</v>
      </c>
      <c r="E59" t="str">
        <f t="shared" ref="E59:E90" si="16">CONCATENATE("dig_IO&lt;",B59,"&gt;")</f>
        <v>dig_IO&lt;32&gt;</v>
      </c>
      <c r="G59" s="3">
        <f t="shared" si="13"/>
        <v>16</v>
      </c>
      <c r="H59" s="3">
        <f t="shared" si="1"/>
        <v>0</v>
      </c>
      <c r="I59" s="3">
        <f t="shared" si="6"/>
        <v>11</v>
      </c>
      <c r="J59" t="str">
        <f>CONCATENATE("Cmd_",G59,"_On")</f>
        <v>Cmd_16_On</v>
      </c>
      <c r="N59" t="str">
        <f t="shared" si="2"/>
        <v/>
      </c>
      <c r="P59" s="17">
        <v>1</v>
      </c>
      <c r="Q59" s="36">
        <v>0</v>
      </c>
      <c r="R59" s="3">
        <f t="shared" si="14"/>
        <v>16</v>
      </c>
      <c r="S59" s="3">
        <f t="shared" si="12"/>
        <v>0</v>
      </c>
      <c r="T59" s="3">
        <f t="shared" si="7"/>
        <v>-1</v>
      </c>
      <c r="U59" t="str">
        <f>CONCATENATE("Cmd_",R59,"_On")</f>
        <v>Cmd_16_On</v>
      </c>
      <c r="Y59" t="str">
        <f t="shared" si="3"/>
        <v/>
      </c>
      <c r="Z59" t="str">
        <f t="shared" si="8"/>
        <v/>
      </c>
    </row>
    <row r="60" spans="1:26">
      <c r="A60" s="3">
        <v>1</v>
      </c>
      <c r="B60" s="3">
        <v>33</v>
      </c>
      <c r="C60" s="3">
        <f t="shared" si="15"/>
        <v>4</v>
      </c>
      <c r="D60" s="3">
        <f t="shared" si="5"/>
        <v>0</v>
      </c>
      <c r="E60" t="str">
        <f t="shared" si="16"/>
        <v>dig_IO&lt;33&gt;</v>
      </c>
      <c r="G60" s="3">
        <f t="shared" si="13"/>
        <v>16</v>
      </c>
      <c r="H60" s="3">
        <f t="shared" si="1"/>
        <v>0</v>
      </c>
      <c r="I60" s="3">
        <f t="shared" si="6"/>
        <v>11</v>
      </c>
      <c r="J60" t="str">
        <f>CONCATENATE("Cmd_",G60,"_Off")</f>
        <v>Cmd_16_Off</v>
      </c>
      <c r="N60" t="str">
        <f t="shared" si="2"/>
        <v/>
      </c>
      <c r="P60" s="17">
        <v>1</v>
      </c>
      <c r="Q60" s="36">
        <v>0</v>
      </c>
      <c r="R60" s="3">
        <f t="shared" si="14"/>
        <v>16</v>
      </c>
      <c r="S60" s="3">
        <f t="shared" si="12"/>
        <v>0</v>
      </c>
      <c r="T60" s="3">
        <f t="shared" si="7"/>
        <v>-1</v>
      </c>
      <c r="U60" t="str">
        <f>CONCATENATE("Cmd_",R60,"_Off")</f>
        <v>Cmd_16_Off</v>
      </c>
      <c r="Y60" t="str">
        <f t="shared" si="3"/>
        <v/>
      </c>
      <c r="Z60" t="str">
        <f t="shared" si="8"/>
        <v/>
      </c>
    </row>
    <row r="61" spans="1:26">
      <c r="A61" s="3">
        <v>1</v>
      </c>
      <c r="B61" s="3">
        <v>34</v>
      </c>
      <c r="C61" s="3">
        <f t="shared" si="15"/>
        <v>4</v>
      </c>
      <c r="D61" s="3">
        <f t="shared" si="5"/>
        <v>0</v>
      </c>
      <c r="E61" t="str">
        <f t="shared" si="16"/>
        <v>dig_IO&lt;34&gt;</v>
      </c>
      <c r="G61" s="3">
        <f t="shared" si="13"/>
        <v>17</v>
      </c>
      <c r="H61" s="3">
        <f t="shared" si="1"/>
        <v>0</v>
      </c>
      <c r="I61" s="3">
        <f t="shared" si="6"/>
        <v>11</v>
      </c>
      <c r="J61" t="str">
        <f>CONCATENATE("Cmd_",G61,"_On")</f>
        <v>Cmd_17_On</v>
      </c>
      <c r="N61" t="str">
        <f t="shared" si="2"/>
        <v/>
      </c>
      <c r="P61" s="17">
        <v>1</v>
      </c>
      <c r="Q61" s="36">
        <v>0</v>
      </c>
      <c r="R61" s="3">
        <f t="shared" si="14"/>
        <v>17</v>
      </c>
      <c r="S61" s="3">
        <f t="shared" si="12"/>
        <v>0</v>
      </c>
      <c r="T61" s="3">
        <f t="shared" si="7"/>
        <v>-1</v>
      </c>
      <c r="U61" t="str">
        <f>CONCATENATE("Cmd_",R61,"_On")</f>
        <v>Cmd_17_On</v>
      </c>
      <c r="Y61" t="str">
        <f t="shared" si="3"/>
        <v/>
      </c>
      <c r="Z61" t="str">
        <f t="shared" si="8"/>
        <v/>
      </c>
    </row>
    <row r="62" spans="1:26">
      <c r="A62" s="3">
        <v>1</v>
      </c>
      <c r="B62" s="3">
        <v>35</v>
      </c>
      <c r="C62" s="3">
        <f t="shared" si="15"/>
        <v>4</v>
      </c>
      <c r="D62" s="3">
        <f t="shared" si="5"/>
        <v>0</v>
      </c>
      <c r="E62" t="str">
        <f t="shared" si="16"/>
        <v>dig_IO&lt;35&gt;</v>
      </c>
      <c r="G62" s="3">
        <f t="shared" si="13"/>
        <v>17</v>
      </c>
      <c r="H62" s="3">
        <f t="shared" si="1"/>
        <v>0</v>
      </c>
      <c r="I62" s="3">
        <f t="shared" si="6"/>
        <v>11</v>
      </c>
      <c r="J62" t="str">
        <f>CONCATENATE("Cmd_",G62,"_Off")</f>
        <v>Cmd_17_Off</v>
      </c>
      <c r="N62" t="str">
        <f t="shared" si="2"/>
        <v/>
      </c>
      <c r="P62" s="17">
        <v>1</v>
      </c>
      <c r="Q62" s="36">
        <v>0</v>
      </c>
      <c r="R62" s="3">
        <f t="shared" si="14"/>
        <v>17</v>
      </c>
      <c r="S62" s="3">
        <f t="shared" si="12"/>
        <v>0</v>
      </c>
      <c r="T62" s="3">
        <f t="shared" si="7"/>
        <v>-1</v>
      </c>
      <c r="U62" t="str">
        <f>CONCATENATE("Cmd_",R62,"_Off")</f>
        <v>Cmd_17_Off</v>
      </c>
      <c r="Y62" t="str">
        <f t="shared" si="3"/>
        <v/>
      </c>
      <c r="Z62" t="str">
        <f t="shared" si="8"/>
        <v/>
      </c>
    </row>
    <row r="63" spans="1:26">
      <c r="A63" s="3">
        <v>1</v>
      </c>
      <c r="B63" s="3">
        <v>36</v>
      </c>
      <c r="C63" s="3">
        <f t="shared" si="15"/>
        <v>4</v>
      </c>
      <c r="D63" s="3">
        <f t="shared" si="5"/>
        <v>0</v>
      </c>
      <c r="E63" t="str">
        <f t="shared" si="16"/>
        <v>dig_IO&lt;36&gt;</v>
      </c>
      <c r="G63" s="3">
        <f t="shared" si="13"/>
        <v>18</v>
      </c>
      <c r="H63" s="3">
        <f t="shared" si="1"/>
        <v>0</v>
      </c>
      <c r="I63" s="3">
        <f t="shared" si="6"/>
        <v>11</v>
      </c>
      <c r="J63" t="str">
        <f>CONCATENATE("Cmd_",G63,"_On")</f>
        <v>Cmd_18_On</v>
      </c>
      <c r="N63" t="str">
        <f t="shared" si="2"/>
        <v/>
      </c>
      <c r="P63" s="17">
        <v>1</v>
      </c>
      <c r="Q63" s="36">
        <v>0</v>
      </c>
      <c r="R63" s="3">
        <f t="shared" si="14"/>
        <v>18</v>
      </c>
      <c r="S63" s="3">
        <f t="shared" si="12"/>
        <v>0</v>
      </c>
      <c r="T63" s="3">
        <f t="shared" si="7"/>
        <v>-1</v>
      </c>
      <c r="U63" t="str">
        <f>CONCATENATE("Cmd_",R63,"_On")</f>
        <v>Cmd_18_On</v>
      </c>
      <c r="Y63" t="str">
        <f t="shared" si="3"/>
        <v/>
      </c>
      <c r="Z63" t="str">
        <f t="shared" si="8"/>
        <v/>
      </c>
    </row>
    <row r="64" spans="1:26">
      <c r="A64" s="3">
        <v>1</v>
      </c>
      <c r="B64" s="3">
        <v>37</v>
      </c>
      <c r="C64" s="3">
        <f t="shared" si="15"/>
        <v>4</v>
      </c>
      <c r="D64" s="3">
        <f t="shared" si="5"/>
        <v>0</v>
      </c>
      <c r="E64" t="str">
        <f t="shared" si="16"/>
        <v>dig_IO&lt;37&gt;</v>
      </c>
      <c r="G64" s="3">
        <f t="shared" si="13"/>
        <v>18</v>
      </c>
      <c r="H64" s="3">
        <f t="shared" si="1"/>
        <v>0</v>
      </c>
      <c r="I64" s="3">
        <f t="shared" si="6"/>
        <v>11</v>
      </c>
      <c r="J64" t="str">
        <f>CONCATENATE("Cmd_",G64,"_Off")</f>
        <v>Cmd_18_Off</v>
      </c>
      <c r="N64" t="str">
        <f t="shared" si="2"/>
        <v/>
      </c>
      <c r="P64" s="17">
        <v>1</v>
      </c>
      <c r="Q64" s="36">
        <v>0</v>
      </c>
      <c r="R64" s="3">
        <f t="shared" si="14"/>
        <v>18</v>
      </c>
      <c r="S64" s="3">
        <f t="shared" si="12"/>
        <v>0</v>
      </c>
      <c r="T64" s="3">
        <f t="shared" si="7"/>
        <v>-1</v>
      </c>
      <c r="U64" t="str">
        <f>CONCATENATE("Cmd_",R64,"_Off")</f>
        <v>Cmd_18_Off</v>
      </c>
      <c r="Y64" t="str">
        <f t="shared" si="3"/>
        <v/>
      </c>
      <c r="Z64" t="str">
        <f t="shared" si="8"/>
        <v/>
      </c>
    </row>
    <row r="65" spans="1:26">
      <c r="A65" s="3">
        <v>1</v>
      </c>
      <c r="B65" s="3">
        <v>38</v>
      </c>
      <c r="C65" s="3">
        <f t="shared" si="15"/>
        <v>4</v>
      </c>
      <c r="D65" s="3">
        <f t="shared" si="5"/>
        <v>0</v>
      </c>
      <c r="E65" t="str">
        <f t="shared" si="16"/>
        <v>dig_IO&lt;38&gt;</v>
      </c>
      <c r="G65" s="3">
        <f t="shared" si="13"/>
        <v>19</v>
      </c>
      <c r="H65" s="3">
        <f t="shared" si="1"/>
        <v>0</v>
      </c>
      <c r="I65" s="3">
        <f t="shared" si="6"/>
        <v>11</v>
      </c>
      <c r="J65" t="str">
        <f>CONCATENATE("Cmd_",G65,"_On")</f>
        <v>Cmd_19_On</v>
      </c>
      <c r="N65" t="str">
        <f t="shared" si="2"/>
        <v/>
      </c>
      <c r="P65" s="17">
        <v>1</v>
      </c>
      <c r="Q65" s="36">
        <v>0</v>
      </c>
      <c r="R65" s="3">
        <f t="shared" si="14"/>
        <v>19</v>
      </c>
      <c r="S65" s="3">
        <f t="shared" si="12"/>
        <v>0</v>
      </c>
      <c r="T65" s="3">
        <f t="shared" si="7"/>
        <v>-1</v>
      </c>
      <c r="U65" t="str">
        <f>CONCATENATE("Cmd_",R65,"_On")</f>
        <v>Cmd_19_On</v>
      </c>
      <c r="Y65" t="str">
        <f t="shared" si="3"/>
        <v/>
      </c>
      <c r="Z65" t="str">
        <f t="shared" si="8"/>
        <v/>
      </c>
    </row>
    <row r="66" spans="1:26">
      <c r="A66" s="3">
        <v>1</v>
      </c>
      <c r="B66" s="3">
        <v>39</v>
      </c>
      <c r="C66" s="3">
        <f t="shared" si="15"/>
        <v>4</v>
      </c>
      <c r="D66" s="3">
        <f t="shared" si="5"/>
        <v>0</v>
      </c>
      <c r="E66" t="str">
        <f t="shared" si="16"/>
        <v>dig_IO&lt;39&gt;</v>
      </c>
      <c r="G66" s="3">
        <f t="shared" si="13"/>
        <v>19</v>
      </c>
      <c r="H66" s="3">
        <f t="shared" si="1"/>
        <v>0</v>
      </c>
      <c r="I66" s="3">
        <f t="shared" si="6"/>
        <v>11</v>
      </c>
      <c r="J66" t="str">
        <f>CONCATENATE("Cmd_",G66,"_Off")</f>
        <v>Cmd_19_Off</v>
      </c>
      <c r="N66" t="str">
        <f t="shared" si="2"/>
        <v/>
      </c>
      <c r="P66" s="17">
        <v>1</v>
      </c>
      <c r="Q66" s="36">
        <v>0</v>
      </c>
      <c r="R66" s="3">
        <f t="shared" si="14"/>
        <v>19</v>
      </c>
      <c r="S66" s="3">
        <f t="shared" si="12"/>
        <v>0</v>
      </c>
      <c r="T66" s="3">
        <f t="shared" si="7"/>
        <v>-1</v>
      </c>
      <c r="U66" t="str">
        <f>CONCATENATE("Cmd_",R66,"_Off")</f>
        <v>Cmd_19_Off</v>
      </c>
      <c r="Y66" t="str">
        <f t="shared" si="3"/>
        <v/>
      </c>
      <c r="Z66" t="str">
        <f t="shared" si="8"/>
        <v/>
      </c>
    </row>
    <row r="67" spans="1:26">
      <c r="A67" s="3">
        <v>1</v>
      </c>
      <c r="B67" s="3">
        <v>40</v>
      </c>
      <c r="C67" s="3">
        <f t="shared" si="15"/>
        <v>5</v>
      </c>
      <c r="D67" s="3">
        <f t="shared" si="5"/>
        <v>0</v>
      </c>
      <c r="E67" t="str">
        <f t="shared" si="16"/>
        <v>dig_IO&lt;40&gt;</v>
      </c>
      <c r="G67" s="3">
        <f t="shared" si="13"/>
        <v>20</v>
      </c>
      <c r="H67" s="3">
        <f t="shared" ref="H67:H130" si="17">IF(AND(ISBLANK(J67), ISBLANK(K67)),1,0)</f>
        <v>0</v>
      </c>
      <c r="I67" s="3">
        <f t="shared" si="6"/>
        <v>11</v>
      </c>
      <c r="J67" t="str">
        <f>CONCATENATE("Cmd_",G67,"_On")</f>
        <v>Cmd_20_On</v>
      </c>
      <c r="N67" t="str">
        <f t="shared" ref="N67:N130" si="18">IF(H67,CONCATENATE("dig_io_nc(",I67,")"),"")</f>
        <v/>
      </c>
      <c r="P67" s="17">
        <v>1</v>
      </c>
      <c r="Q67" s="36">
        <v>0</v>
      </c>
      <c r="R67" s="3">
        <f t="shared" si="14"/>
        <v>20</v>
      </c>
      <c r="S67" s="3">
        <f t="shared" ref="S67:S130" si="19">IF(AND(ISBLANK(U67), ISBLANK(V67)),1,0)</f>
        <v>0</v>
      </c>
      <c r="T67" s="3">
        <f t="shared" si="7"/>
        <v>-1</v>
      </c>
      <c r="U67" t="str">
        <f>CONCATENATE("Cmd_",R67,"_On")</f>
        <v>Cmd_20_On</v>
      </c>
      <c r="Y67" t="str">
        <f t="shared" ref="Y67:Y130" si="20">IF(S67,CONCATENATE("dig_io_nc(",T67,")"),"")</f>
        <v/>
      </c>
      <c r="Z67" t="str">
        <f t="shared" si="8"/>
        <v/>
      </c>
    </row>
    <row r="68" spans="1:26">
      <c r="A68" s="3">
        <v>1</v>
      </c>
      <c r="B68" s="3">
        <v>41</v>
      </c>
      <c r="C68" s="3">
        <f t="shared" si="15"/>
        <v>5</v>
      </c>
      <c r="D68" s="3">
        <f t="shared" ref="D68:D131" si="21">FLOOR(C68/6,1)</f>
        <v>0</v>
      </c>
      <c r="E68" t="str">
        <f t="shared" si="16"/>
        <v>dig_IO&lt;41&gt;</v>
      </c>
      <c r="G68" s="3">
        <f t="shared" si="13"/>
        <v>20</v>
      </c>
      <c r="H68" s="3">
        <f t="shared" si="17"/>
        <v>0</v>
      </c>
      <c r="I68" s="3">
        <f t="shared" ref="I68:I131" si="22">I67+H68</f>
        <v>11</v>
      </c>
      <c r="J68" t="str">
        <f>CONCATENATE("Cmd_",G68,"_Off")</f>
        <v>Cmd_20_Off</v>
      </c>
      <c r="N68" t="str">
        <f t="shared" si="18"/>
        <v/>
      </c>
      <c r="P68" s="17">
        <v>1</v>
      </c>
      <c r="Q68" s="36">
        <v>0</v>
      </c>
      <c r="R68" s="3">
        <f t="shared" si="14"/>
        <v>20</v>
      </c>
      <c r="S68" s="3">
        <f t="shared" si="19"/>
        <v>0</v>
      </c>
      <c r="T68" s="3">
        <f t="shared" ref="T68:T131" si="23">T67+S68</f>
        <v>-1</v>
      </c>
      <c r="U68" t="str">
        <f>CONCATENATE("Cmd_",R68,"_Off")</f>
        <v>Cmd_20_Off</v>
      </c>
      <c r="Y68" t="str">
        <f t="shared" si="20"/>
        <v/>
      </c>
      <c r="Z68" t="str">
        <f t="shared" ref="Z68:Z131" si="24">IF(S68,CONCATENATE("dig_io_nc(",T68,")"),"")</f>
        <v/>
      </c>
    </row>
    <row r="69" spans="1:26">
      <c r="A69" s="3">
        <v>1</v>
      </c>
      <c r="B69" s="3">
        <v>42</v>
      </c>
      <c r="C69" s="3">
        <f t="shared" si="15"/>
        <v>5</v>
      </c>
      <c r="D69" s="3">
        <f t="shared" si="21"/>
        <v>0</v>
      </c>
      <c r="E69" t="str">
        <f t="shared" si="16"/>
        <v>dig_IO&lt;42&gt;</v>
      </c>
      <c r="G69" s="3">
        <f t="shared" si="13"/>
        <v>21</v>
      </c>
      <c r="H69" s="3">
        <f t="shared" si="17"/>
        <v>0</v>
      </c>
      <c r="I69" s="3">
        <f t="shared" si="22"/>
        <v>11</v>
      </c>
      <c r="J69" t="str">
        <f>CONCATENATE("Cmd_",G69,"_On")</f>
        <v>Cmd_21_On</v>
      </c>
      <c r="N69" t="str">
        <f t="shared" si="18"/>
        <v/>
      </c>
      <c r="P69" s="17">
        <v>1</v>
      </c>
      <c r="Q69" s="36">
        <v>0</v>
      </c>
      <c r="R69" s="3">
        <f t="shared" si="14"/>
        <v>21</v>
      </c>
      <c r="S69" s="3">
        <f t="shared" si="19"/>
        <v>0</v>
      </c>
      <c r="T69" s="3">
        <f t="shared" si="23"/>
        <v>-1</v>
      </c>
      <c r="U69" t="str">
        <f>CONCATENATE("Cmd_",R69,"_On")</f>
        <v>Cmd_21_On</v>
      </c>
      <c r="Y69" t="str">
        <f t="shared" si="20"/>
        <v/>
      </c>
      <c r="Z69" t="str">
        <f t="shared" si="24"/>
        <v/>
      </c>
    </row>
    <row r="70" spans="1:26">
      <c r="A70" s="3">
        <v>1</v>
      </c>
      <c r="B70" s="3">
        <v>43</v>
      </c>
      <c r="C70" s="3">
        <f t="shared" si="15"/>
        <v>5</v>
      </c>
      <c r="D70" s="3">
        <f t="shared" si="21"/>
        <v>0</v>
      </c>
      <c r="E70" t="str">
        <f t="shared" si="16"/>
        <v>dig_IO&lt;43&gt;</v>
      </c>
      <c r="G70" s="3">
        <f t="shared" si="13"/>
        <v>21</v>
      </c>
      <c r="H70" s="3">
        <f t="shared" si="17"/>
        <v>0</v>
      </c>
      <c r="I70" s="3">
        <f t="shared" si="22"/>
        <v>11</v>
      </c>
      <c r="J70" t="str">
        <f>CONCATENATE("Cmd_",G70,"_Off")</f>
        <v>Cmd_21_Off</v>
      </c>
      <c r="N70" t="str">
        <f t="shared" si="18"/>
        <v/>
      </c>
      <c r="P70" s="17">
        <v>1</v>
      </c>
      <c r="Q70" s="36">
        <v>0</v>
      </c>
      <c r="R70" s="3">
        <f t="shared" si="14"/>
        <v>21</v>
      </c>
      <c r="S70" s="3">
        <f t="shared" si="19"/>
        <v>0</v>
      </c>
      <c r="T70" s="3">
        <f t="shared" si="23"/>
        <v>-1</v>
      </c>
      <c r="U70" t="str">
        <f>CONCATENATE("Cmd_",R70,"_Off")</f>
        <v>Cmd_21_Off</v>
      </c>
      <c r="Y70" t="str">
        <f t="shared" si="20"/>
        <v/>
      </c>
      <c r="Z70" t="str">
        <f t="shared" si="24"/>
        <v/>
      </c>
    </row>
    <row r="71" spans="1:26">
      <c r="A71" s="3">
        <v>1</v>
      </c>
      <c r="B71" s="3">
        <v>44</v>
      </c>
      <c r="C71" s="3">
        <f t="shared" si="15"/>
        <v>5</v>
      </c>
      <c r="D71" s="3">
        <f t="shared" si="21"/>
        <v>0</v>
      </c>
      <c r="E71" t="str">
        <f t="shared" si="16"/>
        <v>dig_IO&lt;44&gt;</v>
      </c>
      <c r="G71" s="3">
        <f t="shared" si="13"/>
        <v>22</v>
      </c>
      <c r="H71" s="3">
        <f t="shared" si="17"/>
        <v>0</v>
      </c>
      <c r="I71" s="3">
        <f t="shared" si="22"/>
        <v>11</v>
      </c>
      <c r="J71" t="str">
        <f>CONCATENATE("Cmd_",G71,"_On")</f>
        <v>Cmd_22_On</v>
      </c>
      <c r="N71" t="str">
        <f t="shared" si="18"/>
        <v/>
      </c>
      <c r="P71" s="17">
        <v>1</v>
      </c>
      <c r="Q71" s="36">
        <v>0</v>
      </c>
      <c r="R71" s="3">
        <f t="shared" si="14"/>
        <v>22</v>
      </c>
      <c r="S71" s="3">
        <f t="shared" si="19"/>
        <v>0</v>
      </c>
      <c r="T71" s="3">
        <f t="shared" si="23"/>
        <v>-1</v>
      </c>
      <c r="U71" t="str">
        <f>CONCATENATE("Cmd_",R71,"_On")</f>
        <v>Cmd_22_On</v>
      </c>
      <c r="Y71" t="str">
        <f t="shared" si="20"/>
        <v/>
      </c>
      <c r="Z71" t="str">
        <f t="shared" si="24"/>
        <v/>
      </c>
    </row>
    <row r="72" spans="1:26">
      <c r="A72" s="3">
        <v>1</v>
      </c>
      <c r="B72" s="3">
        <v>45</v>
      </c>
      <c r="C72" s="3">
        <f t="shared" si="15"/>
        <v>5</v>
      </c>
      <c r="D72" s="3">
        <f t="shared" si="21"/>
        <v>0</v>
      </c>
      <c r="E72" t="str">
        <f t="shared" si="16"/>
        <v>dig_IO&lt;45&gt;</v>
      </c>
      <c r="G72" s="3">
        <f t="shared" si="13"/>
        <v>22</v>
      </c>
      <c r="H72" s="3">
        <f t="shared" si="17"/>
        <v>0</v>
      </c>
      <c r="I72" s="3">
        <f t="shared" si="22"/>
        <v>11</v>
      </c>
      <c r="J72" t="str">
        <f>CONCATENATE("Cmd_",G72,"_Off")</f>
        <v>Cmd_22_Off</v>
      </c>
      <c r="N72" t="str">
        <f t="shared" si="18"/>
        <v/>
      </c>
      <c r="P72" s="17">
        <v>1</v>
      </c>
      <c r="Q72" s="36">
        <v>0</v>
      </c>
      <c r="R72" s="3">
        <f t="shared" si="14"/>
        <v>22</v>
      </c>
      <c r="S72" s="3">
        <f t="shared" si="19"/>
        <v>0</v>
      </c>
      <c r="T72" s="3">
        <f t="shared" si="23"/>
        <v>-1</v>
      </c>
      <c r="U72" t="str">
        <f>CONCATENATE("Cmd_",R72,"_Off")</f>
        <v>Cmd_22_Off</v>
      </c>
      <c r="Y72" t="str">
        <f t="shared" si="20"/>
        <v/>
      </c>
      <c r="Z72" t="str">
        <f t="shared" si="24"/>
        <v/>
      </c>
    </row>
    <row r="73" spans="1:26">
      <c r="A73" s="3">
        <v>1</v>
      </c>
      <c r="B73" s="3">
        <v>46</v>
      </c>
      <c r="C73" s="3">
        <f t="shared" si="15"/>
        <v>5</v>
      </c>
      <c r="D73" s="3">
        <f t="shared" si="21"/>
        <v>0</v>
      </c>
      <c r="E73" t="str">
        <f t="shared" si="16"/>
        <v>dig_IO&lt;46&gt;</v>
      </c>
      <c r="G73" s="3">
        <f t="shared" si="13"/>
        <v>23</v>
      </c>
      <c r="H73" s="3">
        <f t="shared" si="17"/>
        <v>0</v>
      </c>
      <c r="I73" s="3">
        <f t="shared" si="22"/>
        <v>11</v>
      </c>
      <c r="J73" t="str">
        <f>CONCATENATE("Cmd_",G73,"_On")</f>
        <v>Cmd_23_On</v>
      </c>
      <c r="N73" t="str">
        <f t="shared" si="18"/>
        <v/>
      </c>
      <c r="P73" s="17">
        <v>1</v>
      </c>
      <c r="Q73" s="36">
        <v>0</v>
      </c>
      <c r="R73" s="3">
        <f t="shared" si="14"/>
        <v>23</v>
      </c>
      <c r="S73" s="3">
        <f t="shared" si="19"/>
        <v>0</v>
      </c>
      <c r="T73" s="3">
        <f t="shared" si="23"/>
        <v>-1</v>
      </c>
      <c r="U73" t="str">
        <f>CONCATENATE("Cmd_",R73,"_On")</f>
        <v>Cmd_23_On</v>
      </c>
      <c r="Y73" t="str">
        <f t="shared" si="20"/>
        <v/>
      </c>
      <c r="Z73" t="str">
        <f t="shared" si="24"/>
        <v/>
      </c>
    </row>
    <row r="74" spans="1:26">
      <c r="A74" s="3">
        <v>1</v>
      </c>
      <c r="B74" s="3">
        <v>47</v>
      </c>
      <c r="C74" s="3">
        <f t="shared" si="15"/>
        <v>5</v>
      </c>
      <c r="D74" s="3">
        <f t="shared" si="21"/>
        <v>0</v>
      </c>
      <c r="E74" t="str">
        <f t="shared" si="16"/>
        <v>dig_IO&lt;47&gt;</v>
      </c>
      <c r="G74" s="3">
        <f t="shared" si="13"/>
        <v>23</v>
      </c>
      <c r="H74" s="3">
        <f t="shared" si="17"/>
        <v>0</v>
      </c>
      <c r="I74" s="3">
        <f t="shared" si="22"/>
        <v>11</v>
      </c>
      <c r="J74" t="str">
        <f>CONCATENATE("Cmd_",G74,"_Off")</f>
        <v>Cmd_23_Off</v>
      </c>
      <c r="N74" t="str">
        <f t="shared" si="18"/>
        <v/>
      </c>
      <c r="P74" s="17">
        <v>1</v>
      </c>
      <c r="Q74" s="36">
        <v>0</v>
      </c>
      <c r="R74" s="3">
        <f t="shared" si="14"/>
        <v>23</v>
      </c>
      <c r="S74" s="3">
        <f t="shared" si="19"/>
        <v>0</v>
      </c>
      <c r="T74" s="3">
        <f t="shared" si="23"/>
        <v>-1</v>
      </c>
      <c r="U74" t="str">
        <f>CONCATENATE("Cmd_",R74,"_Off")</f>
        <v>Cmd_23_Off</v>
      </c>
      <c r="Y74" t="str">
        <f t="shared" si="20"/>
        <v/>
      </c>
      <c r="Z74" t="str">
        <f t="shared" si="24"/>
        <v/>
      </c>
    </row>
    <row r="75" spans="1:26">
      <c r="A75" s="3">
        <v>1</v>
      </c>
      <c r="B75" s="3">
        <v>48</v>
      </c>
      <c r="C75" s="3">
        <f t="shared" si="15"/>
        <v>6</v>
      </c>
      <c r="D75" s="3">
        <f t="shared" si="21"/>
        <v>1</v>
      </c>
      <c r="E75" t="str">
        <f t="shared" si="16"/>
        <v>dig_IO&lt;48&gt;</v>
      </c>
      <c r="G75" s="3">
        <f t="shared" si="13"/>
        <v>24</v>
      </c>
      <c r="H75" s="3">
        <f t="shared" si="17"/>
        <v>0</v>
      </c>
      <c r="I75" s="3">
        <f t="shared" si="22"/>
        <v>11</v>
      </c>
      <c r="J75" t="str">
        <f>CONCATENATE("Cmd_",G75,"_On")</f>
        <v>Cmd_24_On</v>
      </c>
      <c r="N75" t="str">
        <f t="shared" si="18"/>
        <v/>
      </c>
      <c r="P75" s="17">
        <v>1</v>
      </c>
      <c r="Q75" s="36">
        <v>0</v>
      </c>
      <c r="R75" s="3">
        <f t="shared" si="14"/>
        <v>24</v>
      </c>
      <c r="S75" s="3">
        <f t="shared" si="19"/>
        <v>0</v>
      </c>
      <c r="T75" s="3">
        <f t="shared" si="23"/>
        <v>-1</v>
      </c>
      <c r="U75" t="str">
        <f>CONCATENATE("Cmd_",R75,"_On")</f>
        <v>Cmd_24_On</v>
      </c>
      <c r="Y75" t="str">
        <f t="shared" si="20"/>
        <v/>
      </c>
      <c r="Z75" t="str">
        <f t="shared" si="24"/>
        <v/>
      </c>
    </row>
    <row r="76" spans="1:26">
      <c r="A76" s="3">
        <v>1</v>
      </c>
      <c r="B76" s="3">
        <v>49</v>
      </c>
      <c r="C76" s="3">
        <f t="shared" si="15"/>
        <v>6</v>
      </c>
      <c r="D76" s="3">
        <f t="shared" si="21"/>
        <v>1</v>
      </c>
      <c r="E76" t="str">
        <f t="shared" si="16"/>
        <v>dig_IO&lt;49&gt;</v>
      </c>
      <c r="G76" s="3">
        <f t="shared" si="13"/>
        <v>24</v>
      </c>
      <c r="H76" s="3">
        <f t="shared" si="17"/>
        <v>0</v>
      </c>
      <c r="I76" s="3">
        <f t="shared" si="22"/>
        <v>11</v>
      </c>
      <c r="J76" t="str">
        <f>CONCATENATE("Cmd_",G76,"_Off")</f>
        <v>Cmd_24_Off</v>
      </c>
      <c r="N76" t="str">
        <f t="shared" si="18"/>
        <v/>
      </c>
      <c r="P76" s="17">
        <v>1</v>
      </c>
      <c r="Q76" s="36">
        <v>0</v>
      </c>
      <c r="R76" s="3">
        <f t="shared" si="14"/>
        <v>24</v>
      </c>
      <c r="S76" s="3">
        <f t="shared" si="19"/>
        <v>0</v>
      </c>
      <c r="T76" s="3">
        <f t="shared" si="23"/>
        <v>-1</v>
      </c>
      <c r="U76" t="str">
        <f>CONCATENATE("Cmd_",R76,"_Off")</f>
        <v>Cmd_24_Off</v>
      </c>
      <c r="Y76" t="str">
        <f t="shared" si="20"/>
        <v/>
      </c>
      <c r="Z76" t="str">
        <f t="shared" si="24"/>
        <v/>
      </c>
    </row>
    <row r="77" spans="1:26">
      <c r="A77" s="3">
        <v>1</v>
      </c>
      <c r="B77" s="3">
        <v>50</v>
      </c>
      <c r="C77" s="3">
        <f t="shared" si="15"/>
        <v>6</v>
      </c>
      <c r="D77" s="3">
        <f t="shared" si="21"/>
        <v>1</v>
      </c>
      <c r="E77" t="str">
        <f t="shared" si="16"/>
        <v>dig_IO&lt;50&gt;</v>
      </c>
      <c r="G77" s="3">
        <f t="shared" si="13"/>
        <v>25</v>
      </c>
      <c r="H77" s="3">
        <f t="shared" si="17"/>
        <v>0</v>
      </c>
      <c r="I77" s="3">
        <f t="shared" si="22"/>
        <v>11</v>
      </c>
      <c r="J77" t="str">
        <f>CONCATENATE("Cmd_",G77,"_On")</f>
        <v>Cmd_25_On</v>
      </c>
      <c r="N77" t="str">
        <f t="shared" si="18"/>
        <v/>
      </c>
      <c r="P77" s="17">
        <v>1</v>
      </c>
      <c r="Q77" s="36">
        <v>0</v>
      </c>
      <c r="R77" s="3">
        <f t="shared" si="14"/>
        <v>25</v>
      </c>
      <c r="S77" s="3">
        <f t="shared" si="19"/>
        <v>0</v>
      </c>
      <c r="T77" s="3">
        <f t="shared" si="23"/>
        <v>-1</v>
      </c>
      <c r="U77" t="str">
        <f>CONCATENATE("Cmd_",R77,"_On")</f>
        <v>Cmd_25_On</v>
      </c>
      <c r="Y77" t="str">
        <f t="shared" si="20"/>
        <v/>
      </c>
      <c r="Z77" t="str">
        <f t="shared" si="24"/>
        <v/>
      </c>
    </row>
    <row r="78" spans="1:26">
      <c r="A78" s="3">
        <v>1</v>
      </c>
      <c r="B78" s="3">
        <v>51</v>
      </c>
      <c r="C78" s="3">
        <f t="shared" si="15"/>
        <v>6</v>
      </c>
      <c r="D78" s="3">
        <f t="shared" si="21"/>
        <v>1</v>
      </c>
      <c r="E78" t="str">
        <f t="shared" si="16"/>
        <v>dig_IO&lt;51&gt;</v>
      </c>
      <c r="G78" s="3">
        <f t="shared" si="13"/>
        <v>25</v>
      </c>
      <c r="H78" s="3">
        <f t="shared" si="17"/>
        <v>0</v>
      </c>
      <c r="I78" s="3">
        <f t="shared" si="22"/>
        <v>11</v>
      </c>
      <c r="J78" t="str">
        <f>CONCATENATE("Cmd_",G78,"_Off")</f>
        <v>Cmd_25_Off</v>
      </c>
      <c r="N78" t="str">
        <f t="shared" si="18"/>
        <v/>
      </c>
      <c r="P78" s="17">
        <v>1</v>
      </c>
      <c r="Q78" s="36">
        <v>0</v>
      </c>
      <c r="R78" s="3">
        <f t="shared" si="14"/>
        <v>25</v>
      </c>
      <c r="S78" s="3">
        <f t="shared" si="19"/>
        <v>0</v>
      </c>
      <c r="T78" s="3">
        <f t="shared" si="23"/>
        <v>-1</v>
      </c>
      <c r="U78" t="str">
        <f>CONCATENATE("Cmd_",R78,"_Off")</f>
        <v>Cmd_25_Off</v>
      </c>
      <c r="Y78" t="str">
        <f t="shared" si="20"/>
        <v/>
      </c>
      <c r="Z78" t="str">
        <f t="shared" si="24"/>
        <v/>
      </c>
    </row>
    <row r="79" spans="1:26">
      <c r="A79" s="3">
        <v>1</v>
      </c>
      <c r="B79" s="3">
        <v>52</v>
      </c>
      <c r="C79" s="3">
        <f t="shared" si="15"/>
        <v>6</v>
      </c>
      <c r="D79" s="3">
        <f t="shared" si="21"/>
        <v>1</v>
      </c>
      <c r="E79" t="str">
        <f t="shared" si="16"/>
        <v>dig_IO&lt;52&gt;</v>
      </c>
      <c r="G79" s="3">
        <f t="shared" si="13"/>
        <v>26</v>
      </c>
      <c r="H79" s="3">
        <f t="shared" si="17"/>
        <v>0</v>
      </c>
      <c r="I79" s="3">
        <f t="shared" si="22"/>
        <v>11</v>
      </c>
      <c r="J79" t="str">
        <f>CONCATENATE("Cmd_",G79,"_On")</f>
        <v>Cmd_26_On</v>
      </c>
      <c r="N79" t="str">
        <f t="shared" si="18"/>
        <v/>
      </c>
      <c r="P79" s="17">
        <v>1</v>
      </c>
      <c r="Q79" s="36">
        <v>0</v>
      </c>
      <c r="R79" s="3">
        <f t="shared" si="14"/>
        <v>26</v>
      </c>
      <c r="S79" s="3">
        <f t="shared" si="19"/>
        <v>0</v>
      </c>
      <c r="T79" s="3">
        <f t="shared" si="23"/>
        <v>-1</v>
      </c>
      <c r="U79" t="str">
        <f>CONCATENATE("Cmd_",R79,"_On")</f>
        <v>Cmd_26_On</v>
      </c>
      <c r="Y79" t="str">
        <f t="shared" si="20"/>
        <v/>
      </c>
      <c r="Z79" t="str">
        <f t="shared" si="24"/>
        <v/>
      </c>
    </row>
    <row r="80" spans="1:26">
      <c r="A80" s="3">
        <v>1</v>
      </c>
      <c r="B80" s="3">
        <v>53</v>
      </c>
      <c r="C80" s="3">
        <f t="shared" si="15"/>
        <v>6</v>
      </c>
      <c r="D80" s="3">
        <f t="shared" si="21"/>
        <v>1</v>
      </c>
      <c r="E80" t="str">
        <f t="shared" si="16"/>
        <v>dig_IO&lt;53&gt;</v>
      </c>
      <c r="G80" s="3">
        <f t="shared" si="13"/>
        <v>26</v>
      </c>
      <c r="H80" s="3">
        <f t="shared" si="17"/>
        <v>0</v>
      </c>
      <c r="I80" s="3">
        <f t="shared" si="22"/>
        <v>11</v>
      </c>
      <c r="J80" t="str">
        <f>CONCATENATE("Cmd_",G80,"_Off")</f>
        <v>Cmd_26_Off</v>
      </c>
      <c r="N80" t="str">
        <f t="shared" si="18"/>
        <v/>
      </c>
      <c r="P80" s="17">
        <v>1</v>
      </c>
      <c r="Q80" s="36">
        <v>0</v>
      </c>
      <c r="R80" s="3">
        <f t="shared" si="14"/>
        <v>26</v>
      </c>
      <c r="S80" s="3">
        <f t="shared" si="19"/>
        <v>0</v>
      </c>
      <c r="T80" s="3">
        <f t="shared" si="23"/>
        <v>-1</v>
      </c>
      <c r="U80" t="str">
        <f>CONCATENATE("Cmd_",R80,"_Off")</f>
        <v>Cmd_26_Off</v>
      </c>
      <c r="Y80" t="str">
        <f t="shared" si="20"/>
        <v/>
      </c>
      <c r="Z80" t="str">
        <f t="shared" si="24"/>
        <v/>
      </c>
    </row>
    <row r="81" spans="1:27">
      <c r="A81" s="3">
        <v>1</v>
      </c>
      <c r="B81" s="3">
        <v>54</v>
      </c>
      <c r="C81" s="3">
        <f t="shared" si="15"/>
        <v>6</v>
      </c>
      <c r="D81" s="3">
        <f t="shared" si="21"/>
        <v>1</v>
      </c>
      <c r="E81" t="str">
        <f t="shared" si="16"/>
        <v>dig_IO&lt;54&gt;</v>
      </c>
      <c r="G81" s="3">
        <f t="shared" si="13"/>
        <v>27</v>
      </c>
      <c r="H81" s="3">
        <f t="shared" si="17"/>
        <v>0</v>
      </c>
      <c r="I81" s="3">
        <f t="shared" si="22"/>
        <v>11</v>
      </c>
      <c r="J81" t="str">
        <f>CONCATENATE("Cmd_",G81,"_On")</f>
        <v>Cmd_27_On</v>
      </c>
      <c r="N81" t="str">
        <f t="shared" si="18"/>
        <v/>
      </c>
      <c r="P81" s="17">
        <v>1</v>
      </c>
      <c r="Q81" s="36">
        <v>0</v>
      </c>
      <c r="R81" s="3">
        <f t="shared" si="14"/>
        <v>27</v>
      </c>
      <c r="S81" s="3">
        <f t="shared" si="19"/>
        <v>0</v>
      </c>
      <c r="T81" s="3">
        <f t="shared" si="23"/>
        <v>-1</v>
      </c>
      <c r="U81" t="str">
        <f>CONCATENATE("Cmd_",R81,"_On")</f>
        <v>Cmd_27_On</v>
      </c>
      <c r="Y81" t="str">
        <f t="shared" si="20"/>
        <v/>
      </c>
      <c r="Z81" t="str">
        <f t="shared" si="24"/>
        <v/>
      </c>
    </row>
    <row r="82" spans="1:27">
      <c r="A82" s="3">
        <v>1</v>
      </c>
      <c r="B82" s="3">
        <v>55</v>
      </c>
      <c r="C82" s="3">
        <f t="shared" si="15"/>
        <v>6</v>
      </c>
      <c r="D82" s="3">
        <f t="shared" si="21"/>
        <v>1</v>
      </c>
      <c r="E82" t="str">
        <f t="shared" si="16"/>
        <v>dig_IO&lt;55&gt;</v>
      </c>
      <c r="G82" s="3">
        <f t="shared" si="13"/>
        <v>27</v>
      </c>
      <c r="H82" s="3">
        <f t="shared" si="17"/>
        <v>0</v>
      </c>
      <c r="I82" s="3">
        <f t="shared" si="22"/>
        <v>11</v>
      </c>
      <c r="J82" t="str">
        <f>CONCATENATE("Cmd_",G82,"_Off")</f>
        <v>Cmd_27_Off</v>
      </c>
      <c r="N82" t="str">
        <f t="shared" si="18"/>
        <v/>
      </c>
      <c r="P82" s="17">
        <v>1</v>
      </c>
      <c r="Q82" s="36">
        <v>0</v>
      </c>
      <c r="R82" s="3">
        <f t="shared" si="14"/>
        <v>27</v>
      </c>
      <c r="S82" s="3">
        <f t="shared" si="19"/>
        <v>0</v>
      </c>
      <c r="T82" s="3">
        <f t="shared" si="23"/>
        <v>-1</v>
      </c>
      <c r="U82" t="str">
        <f>CONCATENATE("Cmd_",R82,"_Off")</f>
        <v>Cmd_27_Off</v>
      </c>
      <c r="Y82" t="str">
        <f t="shared" si="20"/>
        <v/>
      </c>
      <c r="Z82" t="str">
        <f t="shared" si="24"/>
        <v/>
      </c>
    </row>
    <row r="83" spans="1:27">
      <c r="A83" s="3">
        <v>1</v>
      </c>
      <c r="B83" s="3">
        <v>56</v>
      </c>
      <c r="C83" s="3">
        <f t="shared" si="15"/>
        <v>7</v>
      </c>
      <c r="D83" s="3">
        <f t="shared" si="21"/>
        <v>1</v>
      </c>
      <c r="E83" t="str">
        <f t="shared" si="16"/>
        <v>dig_IO&lt;56&gt;</v>
      </c>
      <c r="G83" s="3">
        <f t="shared" si="13"/>
        <v>28</v>
      </c>
      <c r="H83" s="3">
        <f t="shared" si="17"/>
        <v>0</v>
      </c>
      <c r="I83" s="3">
        <f t="shared" si="22"/>
        <v>11</v>
      </c>
      <c r="J83" t="str">
        <f>CONCATENATE("Cmd_",G83,"_On")</f>
        <v>Cmd_28_On</v>
      </c>
      <c r="N83" t="str">
        <f t="shared" si="18"/>
        <v/>
      </c>
      <c r="P83" s="17">
        <v>1</v>
      </c>
      <c r="Q83" s="36">
        <v>0</v>
      </c>
      <c r="R83" s="3">
        <f t="shared" si="14"/>
        <v>28</v>
      </c>
      <c r="S83" s="3">
        <f t="shared" si="19"/>
        <v>0</v>
      </c>
      <c r="T83" s="3">
        <f t="shared" si="23"/>
        <v>-1</v>
      </c>
      <c r="U83" t="str">
        <f>CONCATENATE("Cmd_",R83,"_On")</f>
        <v>Cmd_28_On</v>
      </c>
      <c r="Y83" t="str">
        <f t="shared" si="20"/>
        <v/>
      </c>
      <c r="Z83" t="str">
        <f t="shared" si="24"/>
        <v/>
      </c>
    </row>
    <row r="84" spans="1:27">
      <c r="A84" s="3">
        <v>1</v>
      </c>
      <c r="B84" s="3">
        <v>57</v>
      </c>
      <c r="C84" s="3">
        <f t="shared" si="15"/>
        <v>7</v>
      </c>
      <c r="D84" s="3">
        <f t="shared" si="21"/>
        <v>1</v>
      </c>
      <c r="E84" t="str">
        <f t="shared" si="16"/>
        <v>dig_IO&lt;57&gt;</v>
      </c>
      <c r="G84" s="3">
        <f t="shared" si="13"/>
        <v>28</v>
      </c>
      <c r="H84" s="3">
        <f t="shared" si="17"/>
        <v>0</v>
      </c>
      <c r="I84" s="3">
        <f t="shared" si="22"/>
        <v>11</v>
      </c>
      <c r="J84" t="str">
        <f>CONCATENATE("Cmd_",G84,"_Off")</f>
        <v>Cmd_28_Off</v>
      </c>
      <c r="N84" t="str">
        <f t="shared" si="18"/>
        <v/>
      </c>
      <c r="P84" s="17">
        <v>1</v>
      </c>
      <c r="Q84" s="36">
        <v>0</v>
      </c>
      <c r="R84" s="3">
        <f t="shared" si="14"/>
        <v>28</v>
      </c>
      <c r="S84" s="3">
        <f t="shared" si="19"/>
        <v>0</v>
      </c>
      <c r="T84" s="3">
        <f t="shared" si="23"/>
        <v>-1</v>
      </c>
      <c r="U84" t="str">
        <f>CONCATENATE("Cmd_",R84,"_Off")</f>
        <v>Cmd_28_Off</v>
      </c>
      <c r="Y84" t="str">
        <f t="shared" si="20"/>
        <v/>
      </c>
      <c r="Z84" t="str">
        <f t="shared" si="24"/>
        <v/>
      </c>
    </row>
    <row r="85" spans="1:27">
      <c r="A85" s="3">
        <v>1</v>
      </c>
      <c r="B85" s="3">
        <v>58</v>
      </c>
      <c r="C85" s="3">
        <f t="shared" si="15"/>
        <v>7</v>
      </c>
      <c r="D85" s="3">
        <f t="shared" si="21"/>
        <v>1</v>
      </c>
      <c r="E85" t="str">
        <f t="shared" si="16"/>
        <v>dig_IO&lt;58&gt;</v>
      </c>
      <c r="G85" s="3">
        <f t="shared" si="13"/>
        <v>29</v>
      </c>
      <c r="H85" s="3">
        <f t="shared" si="17"/>
        <v>0</v>
      </c>
      <c r="I85" s="3">
        <f t="shared" si="22"/>
        <v>11</v>
      </c>
      <c r="J85" t="str">
        <f>CONCATENATE("Cmd_",G85,"_On")</f>
        <v>Cmd_29_On</v>
      </c>
      <c r="N85" t="str">
        <f t="shared" si="18"/>
        <v/>
      </c>
      <c r="P85" s="17">
        <v>1</v>
      </c>
      <c r="Q85" s="36">
        <v>0</v>
      </c>
      <c r="R85" s="3">
        <f t="shared" si="14"/>
        <v>29</v>
      </c>
      <c r="S85" s="3">
        <f t="shared" si="19"/>
        <v>0</v>
      </c>
      <c r="T85" s="3">
        <f t="shared" si="23"/>
        <v>-1</v>
      </c>
      <c r="U85" t="str">
        <f>CONCATENATE("Cmd_",R85,"_On")</f>
        <v>Cmd_29_On</v>
      </c>
      <c r="Y85" t="str">
        <f t="shared" si="20"/>
        <v/>
      </c>
      <c r="Z85" t="str">
        <f t="shared" si="24"/>
        <v/>
      </c>
    </row>
    <row r="86" spans="1:27">
      <c r="A86" s="3">
        <v>1</v>
      </c>
      <c r="B86" s="3">
        <v>59</v>
      </c>
      <c r="C86" s="3">
        <f t="shared" si="15"/>
        <v>7</v>
      </c>
      <c r="D86" s="3">
        <f t="shared" si="21"/>
        <v>1</v>
      </c>
      <c r="E86" t="str">
        <f t="shared" si="16"/>
        <v>dig_IO&lt;59&gt;</v>
      </c>
      <c r="G86" s="3">
        <f t="shared" si="13"/>
        <v>29</v>
      </c>
      <c r="H86" s="3">
        <f t="shared" si="17"/>
        <v>0</v>
      </c>
      <c r="I86" s="3">
        <f t="shared" si="22"/>
        <v>11</v>
      </c>
      <c r="J86" t="str">
        <f>CONCATENATE("Cmd_",G86,"_Off")</f>
        <v>Cmd_29_Off</v>
      </c>
      <c r="N86" t="str">
        <f t="shared" si="18"/>
        <v/>
      </c>
      <c r="P86" s="17">
        <v>1</v>
      </c>
      <c r="Q86" s="36">
        <v>0</v>
      </c>
      <c r="R86" s="3">
        <f t="shared" si="14"/>
        <v>29</v>
      </c>
      <c r="S86" s="3">
        <f t="shared" si="19"/>
        <v>0</v>
      </c>
      <c r="T86" s="3">
        <f t="shared" si="23"/>
        <v>-1</v>
      </c>
      <c r="U86" t="str">
        <f>CONCATENATE("Cmd_",R86,"_Off")</f>
        <v>Cmd_29_Off</v>
      </c>
      <c r="Y86" t="str">
        <f t="shared" si="20"/>
        <v/>
      </c>
      <c r="Z86" t="str">
        <f t="shared" si="24"/>
        <v/>
      </c>
    </row>
    <row r="87" spans="1:27">
      <c r="A87" s="3">
        <v>1</v>
      </c>
      <c r="B87" s="3">
        <v>60</v>
      </c>
      <c r="C87" s="3">
        <f t="shared" si="15"/>
        <v>7</v>
      </c>
      <c r="D87" s="3">
        <f t="shared" si="21"/>
        <v>1</v>
      </c>
      <c r="E87" t="str">
        <f t="shared" si="16"/>
        <v>dig_IO&lt;60&gt;</v>
      </c>
      <c r="G87" s="3">
        <f t="shared" si="13"/>
        <v>30</v>
      </c>
      <c r="H87" s="3">
        <f t="shared" si="17"/>
        <v>0</v>
      </c>
      <c r="I87" s="3">
        <f t="shared" si="22"/>
        <v>11</v>
      </c>
      <c r="J87" t="str">
        <f>CONCATENATE("Cmd_",G87,"_On")</f>
        <v>Cmd_30_On</v>
      </c>
      <c r="N87" t="str">
        <f t="shared" si="18"/>
        <v/>
      </c>
      <c r="P87" s="17">
        <v>1</v>
      </c>
      <c r="Q87" s="36">
        <v>0</v>
      </c>
      <c r="R87" s="3">
        <f t="shared" si="14"/>
        <v>30</v>
      </c>
      <c r="S87" s="3">
        <f t="shared" si="19"/>
        <v>0</v>
      </c>
      <c r="T87" s="3">
        <f t="shared" si="23"/>
        <v>-1</v>
      </c>
      <c r="U87" t="str">
        <f>CONCATENATE("Cmd_",R87,"_On")</f>
        <v>Cmd_30_On</v>
      </c>
      <c r="Y87" t="str">
        <f t="shared" si="20"/>
        <v/>
      </c>
      <c r="Z87" t="str">
        <f t="shared" si="24"/>
        <v/>
      </c>
    </row>
    <row r="88" spans="1:27">
      <c r="A88" s="3">
        <v>1</v>
      </c>
      <c r="B88" s="3">
        <v>61</v>
      </c>
      <c r="C88" s="3">
        <f t="shared" si="15"/>
        <v>7</v>
      </c>
      <c r="D88" s="3">
        <f t="shared" si="21"/>
        <v>1</v>
      </c>
      <c r="E88" t="str">
        <f t="shared" si="16"/>
        <v>dig_IO&lt;61&gt;</v>
      </c>
      <c r="G88" s="3">
        <f t="shared" si="13"/>
        <v>30</v>
      </c>
      <c r="H88" s="3">
        <f t="shared" si="17"/>
        <v>0</v>
      </c>
      <c r="I88" s="3">
        <f t="shared" si="22"/>
        <v>11</v>
      </c>
      <c r="J88" t="str">
        <f>CONCATENATE("Cmd_",G88,"_Off")</f>
        <v>Cmd_30_Off</v>
      </c>
      <c r="N88" t="str">
        <f t="shared" si="18"/>
        <v/>
      </c>
      <c r="P88" s="17">
        <v>1</v>
      </c>
      <c r="Q88" s="36">
        <v>0</v>
      </c>
      <c r="R88" s="3">
        <f t="shared" si="14"/>
        <v>30</v>
      </c>
      <c r="S88" s="3">
        <f t="shared" si="19"/>
        <v>0</v>
      </c>
      <c r="T88" s="3">
        <f t="shared" si="23"/>
        <v>-1</v>
      </c>
      <c r="U88" t="str">
        <f>CONCATENATE("Cmd_",R88,"_Off")</f>
        <v>Cmd_30_Off</v>
      </c>
      <c r="Y88" t="str">
        <f t="shared" si="20"/>
        <v/>
      </c>
      <c r="Z88" t="str">
        <f t="shared" si="24"/>
        <v/>
      </c>
    </row>
    <row r="89" spans="1:27">
      <c r="A89" s="3">
        <v>1</v>
      </c>
      <c r="B89" s="3">
        <v>62</v>
      </c>
      <c r="C89" s="3">
        <f t="shared" si="15"/>
        <v>7</v>
      </c>
      <c r="D89" s="3">
        <f t="shared" si="21"/>
        <v>1</v>
      </c>
      <c r="E89" t="str">
        <f t="shared" si="16"/>
        <v>dig_IO&lt;62&gt;</v>
      </c>
      <c r="G89" s="3">
        <f t="shared" si="13"/>
        <v>31</v>
      </c>
      <c r="H89" s="3">
        <f t="shared" si="17"/>
        <v>0</v>
      </c>
      <c r="I89" s="3">
        <f t="shared" si="22"/>
        <v>11</v>
      </c>
      <c r="J89" t="str">
        <f>CONCATENATE("Cmd_",G89,"_On")</f>
        <v>Cmd_31_On</v>
      </c>
      <c r="N89" t="str">
        <f t="shared" si="18"/>
        <v/>
      </c>
      <c r="P89" s="17">
        <v>1</v>
      </c>
      <c r="Q89" s="36">
        <v>0</v>
      </c>
      <c r="R89" s="3">
        <f t="shared" si="14"/>
        <v>31</v>
      </c>
      <c r="S89" s="3">
        <f t="shared" si="19"/>
        <v>0</v>
      </c>
      <c r="T89" s="3">
        <f t="shared" si="23"/>
        <v>-1</v>
      </c>
      <c r="U89" t="str">
        <f>CONCATENATE("Cmd_",R89,"_On")</f>
        <v>Cmd_31_On</v>
      </c>
      <c r="Y89" t="str">
        <f t="shared" si="20"/>
        <v/>
      </c>
      <c r="Z89" t="str">
        <f t="shared" si="24"/>
        <v/>
      </c>
    </row>
    <row r="90" spans="1:27">
      <c r="A90" s="3">
        <v>1</v>
      </c>
      <c r="B90" s="3">
        <v>63</v>
      </c>
      <c r="C90" s="3">
        <f t="shared" si="15"/>
        <v>7</v>
      </c>
      <c r="D90" s="3">
        <f t="shared" si="21"/>
        <v>1</v>
      </c>
      <c r="E90" t="str">
        <f t="shared" si="16"/>
        <v>dig_IO&lt;63&gt;</v>
      </c>
      <c r="G90" s="3">
        <f t="shared" si="13"/>
        <v>31</v>
      </c>
      <c r="H90" s="3">
        <f t="shared" si="17"/>
        <v>0</v>
      </c>
      <c r="I90" s="3">
        <f t="shared" si="22"/>
        <v>11</v>
      </c>
      <c r="J90" t="str">
        <f>CONCATENATE("Cmd_",G90,"_Off")</f>
        <v>Cmd_31_Off</v>
      </c>
      <c r="N90" t="str">
        <f t="shared" si="18"/>
        <v/>
      </c>
      <c r="P90" s="17">
        <v>1</v>
      </c>
      <c r="Q90" s="36">
        <v>0</v>
      </c>
      <c r="R90" s="3">
        <f t="shared" si="14"/>
        <v>31</v>
      </c>
      <c r="S90" s="3">
        <f t="shared" si="19"/>
        <v>0</v>
      </c>
      <c r="T90" s="3">
        <f t="shared" si="23"/>
        <v>-1</v>
      </c>
      <c r="U90" t="str">
        <f>CONCATENATE("Cmd_",R90,"_Off")</f>
        <v>Cmd_31_Off</v>
      </c>
      <c r="Y90" t="str">
        <f t="shared" si="20"/>
        <v/>
      </c>
      <c r="Z90" t="str">
        <f t="shared" si="24"/>
        <v/>
      </c>
    </row>
    <row r="91" spans="1:27">
      <c r="A91" s="3">
        <v>1</v>
      </c>
      <c r="B91" s="3">
        <v>64</v>
      </c>
      <c r="C91" s="3">
        <f t="shared" ref="C91:C122" si="25">FLOOR(B91/8,1)</f>
        <v>8</v>
      </c>
      <c r="D91" s="3">
        <f t="shared" si="21"/>
        <v>1</v>
      </c>
      <c r="E91" t="str">
        <f t="shared" ref="E91:E122" si="26">CONCATENATE("dig_IO&lt;",B91,"&gt;")</f>
        <v>dig_IO&lt;64&gt;</v>
      </c>
      <c r="G91" s="3">
        <f>$B91-64</f>
        <v>0</v>
      </c>
      <c r="H91" s="3">
        <f t="shared" si="17"/>
        <v>0</v>
      </c>
      <c r="I91" s="3">
        <f t="shared" si="22"/>
        <v>11</v>
      </c>
      <c r="J91" t="str">
        <f t="shared" ref="J91:J122" si="27">CONCATENATE("Cmd",G91,"_DS")</f>
        <v>Cmd0_DS</v>
      </c>
      <c r="N91" t="str">
        <f t="shared" si="18"/>
        <v/>
      </c>
      <c r="O91" s="12">
        <v>8220</v>
      </c>
      <c r="P91" s="17">
        <v>1</v>
      </c>
      <c r="Q91" s="36">
        <v>1</v>
      </c>
      <c r="R91" s="3">
        <f>$B91-64</f>
        <v>0</v>
      </c>
      <c r="S91" s="3">
        <f t="shared" si="19"/>
        <v>0</v>
      </c>
      <c r="T91" s="3">
        <f t="shared" si="23"/>
        <v>-1</v>
      </c>
      <c r="U91" t="str">
        <f t="shared" ref="U91:U122" si="28">CONCATENATE("Cmd",R91,"_DS")</f>
        <v>Cmd0_DS</v>
      </c>
      <c r="Y91" t="str">
        <f t="shared" si="20"/>
        <v/>
      </c>
      <c r="Z91" t="str">
        <f t="shared" si="24"/>
        <v/>
      </c>
      <c r="AA91" s="12">
        <v>8220</v>
      </c>
    </row>
    <row r="92" spans="1:27">
      <c r="A92" s="3">
        <v>1</v>
      </c>
      <c r="B92" s="3">
        <v>65</v>
      </c>
      <c r="C92" s="3">
        <f t="shared" si="25"/>
        <v>8</v>
      </c>
      <c r="D92" s="3">
        <f t="shared" si="21"/>
        <v>1</v>
      </c>
      <c r="E92" t="str">
        <f t="shared" si="26"/>
        <v>dig_IO&lt;65&gt;</v>
      </c>
      <c r="G92" s="3">
        <f t="shared" ref="G92:G122" si="29">$B92-64</f>
        <v>1</v>
      </c>
      <c r="H92" s="3">
        <f t="shared" si="17"/>
        <v>0</v>
      </c>
      <c r="I92" s="3">
        <f t="shared" si="22"/>
        <v>11</v>
      </c>
      <c r="J92" t="str">
        <f t="shared" si="27"/>
        <v>Cmd1_DS</v>
      </c>
      <c r="N92" t="str">
        <f t="shared" si="18"/>
        <v/>
      </c>
      <c r="O92" s="12">
        <v>8221</v>
      </c>
      <c r="P92" s="17">
        <v>1</v>
      </c>
      <c r="Q92" s="36">
        <v>1</v>
      </c>
      <c r="R92" s="3">
        <f t="shared" ref="R92:R122" si="30">$B92-64</f>
        <v>1</v>
      </c>
      <c r="S92" s="3">
        <f t="shared" si="19"/>
        <v>0</v>
      </c>
      <c r="T92" s="3">
        <f t="shared" si="23"/>
        <v>-1</v>
      </c>
      <c r="U92" t="str">
        <f t="shared" si="28"/>
        <v>Cmd1_DS</v>
      </c>
      <c r="Y92" t="str">
        <f t="shared" si="20"/>
        <v/>
      </c>
      <c r="Z92" t="str">
        <f t="shared" si="24"/>
        <v/>
      </c>
      <c r="AA92" s="12">
        <v>8221</v>
      </c>
    </row>
    <row r="93" spans="1:27">
      <c r="A93" s="3">
        <v>1</v>
      </c>
      <c r="B93" s="3">
        <v>66</v>
      </c>
      <c r="C93" s="3">
        <f t="shared" si="25"/>
        <v>8</v>
      </c>
      <c r="D93" s="3">
        <f t="shared" si="21"/>
        <v>1</v>
      </c>
      <c r="E93" t="str">
        <f t="shared" si="26"/>
        <v>dig_IO&lt;66&gt;</v>
      </c>
      <c r="G93" s="3">
        <f t="shared" si="29"/>
        <v>2</v>
      </c>
      <c r="H93" s="3">
        <f t="shared" si="17"/>
        <v>0</v>
      </c>
      <c r="I93" s="3">
        <f t="shared" si="22"/>
        <v>11</v>
      </c>
      <c r="J93" t="str">
        <f t="shared" si="27"/>
        <v>Cmd2_DS</v>
      </c>
      <c r="N93" t="str">
        <f t="shared" si="18"/>
        <v/>
      </c>
      <c r="O93" s="12">
        <v>8222</v>
      </c>
      <c r="P93" s="17">
        <v>1</v>
      </c>
      <c r="Q93" s="36">
        <v>1</v>
      </c>
      <c r="R93" s="3">
        <f t="shared" si="30"/>
        <v>2</v>
      </c>
      <c r="S93" s="3">
        <f t="shared" si="19"/>
        <v>0</v>
      </c>
      <c r="T93" s="3">
        <f t="shared" si="23"/>
        <v>-1</v>
      </c>
      <c r="U93" t="str">
        <f t="shared" si="28"/>
        <v>Cmd2_DS</v>
      </c>
      <c r="Y93" t="str">
        <f t="shared" si="20"/>
        <v/>
      </c>
      <c r="Z93" t="str">
        <f t="shared" si="24"/>
        <v/>
      </c>
      <c r="AA93" s="12">
        <v>8222</v>
      </c>
    </row>
    <row r="94" spans="1:27">
      <c r="A94" s="3">
        <v>1</v>
      </c>
      <c r="B94" s="3">
        <v>67</v>
      </c>
      <c r="C94" s="3">
        <f t="shared" si="25"/>
        <v>8</v>
      </c>
      <c r="D94" s="3">
        <f t="shared" si="21"/>
        <v>1</v>
      </c>
      <c r="E94" t="str">
        <f t="shared" si="26"/>
        <v>dig_IO&lt;67&gt;</v>
      </c>
      <c r="G94" s="3">
        <f t="shared" si="29"/>
        <v>3</v>
      </c>
      <c r="H94" s="3">
        <f t="shared" si="17"/>
        <v>0</v>
      </c>
      <c r="I94" s="3">
        <f t="shared" si="22"/>
        <v>11</v>
      </c>
      <c r="J94" t="str">
        <f t="shared" si="27"/>
        <v>Cmd3_DS</v>
      </c>
      <c r="N94" t="str">
        <f t="shared" si="18"/>
        <v/>
      </c>
      <c r="O94" s="12">
        <v>8223</v>
      </c>
      <c r="P94" s="17">
        <v>1</v>
      </c>
      <c r="Q94" s="36">
        <v>1</v>
      </c>
      <c r="R94" s="3">
        <f t="shared" si="30"/>
        <v>3</v>
      </c>
      <c r="S94" s="3">
        <f t="shared" si="19"/>
        <v>0</v>
      </c>
      <c r="T94" s="3">
        <f t="shared" si="23"/>
        <v>-1</v>
      </c>
      <c r="U94" t="str">
        <f t="shared" si="28"/>
        <v>Cmd3_DS</v>
      </c>
      <c r="Y94" t="str">
        <f t="shared" si="20"/>
        <v/>
      </c>
      <c r="Z94" t="str">
        <f t="shared" si="24"/>
        <v/>
      </c>
      <c r="AA94" s="12">
        <v>8223</v>
      </c>
    </row>
    <row r="95" spans="1:27">
      <c r="A95" s="3">
        <v>1</v>
      </c>
      <c r="B95" s="3">
        <v>68</v>
      </c>
      <c r="C95" s="3">
        <f t="shared" si="25"/>
        <v>8</v>
      </c>
      <c r="D95" s="3">
        <f t="shared" si="21"/>
        <v>1</v>
      </c>
      <c r="E95" t="str">
        <f t="shared" si="26"/>
        <v>dig_IO&lt;68&gt;</v>
      </c>
      <c r="G95" s="3">
        <f t="shared" si="29"/>
        <v>4</v>
      </c>
      <c r="H95" s="3">
        <f t="shared" si="17"/>
        <v>0</v>
      </c>
      <c r="I95" s="3">
        <f t="shared" si="22"/>
        <v>11</v>
      </c>
      <c r="J95" t="str">
        <f t="shared" si="27"/>
        <v>Cmd4_DS</v>
      </c>
      <c r="N95" t="str">
        <f t="shared" si="18"/>
        <v/>
      </c>
      <c r="O95" s="12">
        <v>8224</v>
      </c>
      <c r="P95" s="17">
        <v>1</v>
      </c>
      <c r="Q95" s="36">
        <v>1</v>
      </c>
      <c r="R95" s="3">
        <f t="shared" si="30"/>
        <v>4</v>
      </c>
      <c r="S95" s="3">
        <f t="shared" si="19"/>
        <v>0</v>
      </c>
      <c r="T95" s="3">
        <f t="shared" si="23"/>
        <v>-1</v>
      </c>
      <c r="U95" t="str">
        <f t="shared" si="28"/>
        <v>Cmd4_DS</v>
      </c>
      <c r="Y95" t="str">
        <f t="shared" si="20"/>
        <v/>
      </c>
      <c r="Z95" t="str">
        <f t="shared" si="24"/>
        <v/>
      </c>
      <c r="AA95" s="12">
        <v>8224</v>
      </c>
    </row>
    <row r="96" spans="1:27">
      <c r="A96" s="3">
        <v>1</v>
      </c>
      <c r="B96" s="3">
        <v>69</v>
      </c>
      <c r="C96" s="3">
        <f t="shared" si="25"/>
        <v>8</v>
      </c>
      <c r="D96" s="3">
        <f t="shared" si="21"/>
        <v>1</v>
      </c>
      <c r="E96" t="str">
        <f t="shared" si="26"/>
        <v>dig_IO&lt;69&gt;</v>
      </c>
      <c r="G96" s="3">
        <f t="shared" si="29"/>
        <v>5</v>
      </c>
      <c r="H96" s="3">
        <f t="shared" si="17"/>
        <v>0</v>
      </c>
      <c r="I96" s="3">
        <f t="shared" si="22"/>
        <v>11</v>
      </c>
      <c r="J96" t="str">
        <f t="shared" si="27"/>
        <v>Cmd5_DS</v>
      </c>
      <c r="N96" t="str">
        <f t="shared" si="18"/>
        <v/>
      </c>
      <c r="O96" s="12">
        <v>8225</v>
      </c>
      <c r="P96" s="17">
        <v>1</v>
      </c>
      <c r="Q96" s="36">
        <v>1</v>
      </c>
      <c r="R96" s="3">
        <f t="shared" si="30"/>
        <v>5</v>
      </c>
      <c r="S96" s="3">
        <f t="shared" si="19"/>
        <v>0</v>
      </c>
      <c r="T96" s="3">
        <f t="shared" si="23"/>
        <v>-1</v>
      </c>
      <c r="U96" t="str">
        <f t="shared" si="28"/>
        <v>Cmd5_DS</v>
      </c>
      <c r="Y96" t="str">
        <f t="shared" si="20"/>
        <v/>
      </c>
      <c r="Z96" t="str">
        <f t="shared" si="24"/>
        <v/>
      </c>
      <c r="AA96" s="12">
        <v>8225</v>
      </c>
    </row>
    <row r="97" spans="1:27">
      <c r="A97" s="3">
        <v>1</v>
      </c>
      <c r="B97" s="3">
        <v>70</v>
      </c>
      <c r="C97" s="3">
        <f t="shared" si="25"/>
        <v>8</v>
      </c>
      <c r="D97" s="3">
        <f t="shared" si="21"/>
        <v>1</v>
      </c>
      <c r="E97" t="str">
        <f t="shared" si="26"/>
        <v>dig_IO&lt;70&gt;</v>
      </c>
      <c r="G97" s="3">
        <f t="shared" si="29"/>
        <v>6</v>
      </c>
      <c r="H97" s="3">
        <f t="shared" si="17"/>
        <v>0</v>
      </c>
      <c r="I97" s="3">
        <f t="shared" si="22"/>
        <v>11</v>
      </c>
      <c r="J97" t="str">
        <f t="shared" si="27"/>
        <v>Cmd6_DS</v>
      </c>
      <c r="N97" t="str">
        <f t="shared" si="18"/>
        <v/>
      </c>
      <c r="O97" s="12">
        <v>8226</v>
      </c>
      <c r="P97" s="17">
        <v>1</v>
      </c>
      <c r="Q97" s="36">
        <v>1</v>
      </c>
      <c r="R97" s="3">
        <f t="shared" si="30"/>
        <v>6</v>
      </c>
      <c r="S97" s="3">
        <f t="shared" si="19"/>
        <v>0</v>
      </c>
      <c r="T97" s="3">
        <f t="shared" si="23"/>
        <v>-1</v>
      </c>
      <c r="U97" t="str">
        <f t="shared" si="28"/>
        <v>Cmd6_DS</v>
      </c>
      <c r="Y97" t="str">
        <f t="shared" si="20"/>
        <v/>
      </c>
      <c r="Z97" t="str">
        <f t="shared" si="24"/>
        <v/>
      </c>
      <c r="AA97" s="12">
        <v>8226</v>
      </c>
    </row>
    <row r="98" spans="1:27">
      <c r="A98" s="3">
        <v>1</v>
      </c>
      <c r="B98" s="3">
        <v>71</v>
      </c>
      <c r="C98" s="3">
        <f t="shared" si="25"/>
        <v>8</v>
      </c>
      <c r="D98" s="3">
        <f t="shared" si="21"/>
        <v>1</v>
      </c>
      <c r="E98" t="str">
        <f t="shared" si="26"/>
        <v>dig_IO&lt;71&gt;</v>
      </c>
      <c r="G98" s="3">
        <f t="shared" si="29"/>
        <v>7</v>
      </c>
      <c r="H98" s="3">
        <f t="shared" si="17"/>
        <v>0</v>
      </c>
      <c r="I98" s="3">
        <f t="shared" si="22"/>
        <v>11</v>
      </c>
      <c r="J98" t="str">
        <f t="shared" si="27"/>
        <v>Cmd7_DS</v>
      </c>
      <c r="N98" t="str">
        <f t="shared" si="18"/>
        <v/>
      </c>
      <c r="O98" s="12">
        <v>8227</v>
      </c>
      <c r="P98" s="17">
        <v>1</v>
      </c>
      <c r="Q98" s="36">
        <v>1</v>
      </c>
      <c r="R98" s="3">
        <f t="shared" si="30"/>
        <v>7</v>
      </c>
      <c r="S98" s="3">
        <f t="shared" si="19"/>
        <v>0</v>
      </c>
      <c r="T98" s="3">
        <f t="shared" si="23"/>
        <v>-1</v>
      </c>
      <c r="U98" t="str">
        <f t="shared" si="28"/>
        <v>Cmd7_DS</v>
      </c>
      <c r="Y98" t="str">
        <f t="shared" si="20"/>
        <v/>
      </c>
      <c r="Z98" t="str">
        <f t="shared" si="24"/>
        <v/>
      </c>
      <c r="AA98" s="12">
        <v>8227</v>
      </c>
    </row>
    <row r="99" spans="1:27">
      <c r="A99" s="3">
        <v>1</v>
      </c>
      <c r="B99" s="3">
        <v>72</v>
      </c>
      <c r="C99" s="3">
        <f t="shared" si="25"/>
        <v>9</v>
      </c>
      <c r="D99" s="3">
        <f t="shared" si="21"/>
        <v>1</v>
      </c>
      <c r="E99" t="str">
        <f t="shared" si="26"/>
        <v>dig_IO&lt;72&gt;</v>
      </c>
      <c r="G99" s="3">
        <f t="shared" si="29"/>
        <v>8</v>
      </c>
      <c r="H99" s="3">
        <f t="shared" si="17"/>
        <v>0</v>
      </c>
      <c r="I99" s="3">
        <f t="shared" si="22"/>
        <v>11</v>
      </c>
      <c r="J99" t="str">
        <f t="shared" si="27"/>
        <v>Cmd8_DS</v>
      </c>
      <c r="N99" t="str">
        <f t="shared" si="18"/>
        <v/>
      </c>
      <c r="O99" s="12">
        <v>8228</v>
      </c>
      <c r="P99" s="17">
        <v>1</v>
      </c>
      <c r="Q99" s="36">
        <v>1</v>
      </c>
      <c r="R99" s="3">
        <f t="shared" si="30"/>
        <v>8</v>
      </c>
      <c r="S99" s="3">
        <f t="shared" si="19"/>
        <v>0</v>
      </c>
      <c r="T99" s="3">
        <f t="shared" si="23"/>
        <v>-1</v>
      </c>
      <c r="U99" t="str">
        <f t="shared" si="28"/>
        <v>Cmd8_DS</v>
      </c>
      <c r="Y99" t="str">
        <f t="shared" si="20"/>
        <v/>
      </c>
      <c r="Z99" t="str">
        <f t="shared" si="24"/>
        <v/>
      </c>
      <c r="AA99" s="12">
        <v>8228</v>
      </c>
    </row>
    <row r="100" spans="1:27">
      <c r="A100" s="3">
        <v>1</v>
      </c>
      <c r="B100" s="3">
        <v>73</v>
      </c>
      <c r="C100" s="3">
        <f t="shared" si="25"/>
        <v>9</v>
      </c>
      <c r="D100" s="3">
        <f t="shared" si="21"/>
        <v>1</v>
      </c>
      <c r="E100" t="str">
        <f t="shared" si="26"/>
        <v>dig_IO&lt;73&gt;</v>
      </c>
      <c r="G100" s="3">
        <f t="shared" si="29"/>
        <v>9</v>
      </c>
      <c r="H100" s="3">
        <f t="shared" si="17"/>
        <v>0</v>
      </c>
      <c r="I100" s="3">
        <f t="shared" si="22"/>
        <v>11</v>
      </c>
      <c r="J100" t="str">
        <f t="shared" si="27"/>
        <v>Cmd9_DS</v>
      </c>
      <c r="N100" t="str">
        <f t="shared" si="18"/>
        <v/>
      </c>
      <c r="O100" s="12">
        <v>8229</v>
      </c>
      <c r="P100" s="17">
        <v>1</v>
      </c>
      <c r="Q100" s="36">
        <v>1</v>
      </c>
      <c r="R100" s="3">
        <f t="shared" si="30"/>
        <v>9</v>
      </c>
      <c r="S100" s="3">
        <f t="shared" si="19"/>
        <v>0</v>
      </c>
      <c r="T100" s="3">
        <f t="shared" si="23"/>
        <v>-1</v>
      </c>
      <c r="U100" t="str">
        <f t="shared" si="28"/>
        <v>Cmd9_DS</v>
      </c>
      <c r="Y100" t="str">
        <f t="shared" si="20"/>
        <v/>
      </c>
      <c r="Z100" t="str">
        <f t="shared" si="24"/>
        <v/>
      </c>
      <c r="AA100" s="12">
        <v>8229</v>
      </c>
    </row>
    <row r="101" spans="1:27">
      <c r="A101" s="3">
        <v>1</v>
      </c>
      <c r="B101" s="3">
        <v>74</v>
      </c>
      <c r="C101" s="3">
        <f t="shared" si="25"/>
        <v>9</v>
      </c>
      <c r="D101" s="3">
        <f t="shared" si="21"/>
        <v>1</v>
      </c>
      <c r="E101" t="str">
        <f t="shared" si="26"/>
        <v>dig_IO&lt;74&gt;</v>
      </c>
      <c r="G101" s="3">
        <f t="shared" si="29"/>
        <v>10</v>
      </c>
      <c r="H101" s="3">
        <f t="shared" si="17"/>
        <v>0</v>
      </c>
      <c r="I101" s="3">
        <f t="shared" si="22"/>
        <v>11</v>
      </c>
      <c r="J101" t="str">
        <f t="shared" si="27"/>
        <v>Cmd10_DS</v>
      </c>
      <c r="N101" t="str">
        <f t="shared" si="18"/>
        <v/>
      </c>
      <c r="O101" s="11" t="s">
        <v>886</v>
      </c>
      <c r="P101" s="17">
        <v>1</v>
      </c>
      <c r="Q101" s="36">
        <v>1</v>
      </c>
      <c r="R101" s="3">
        <f t="shared" si="30"/>
        <v>10</v>
      </c>
      <c r="S101" s="3">
        <f t="shared" si="19"/>
        <v>0</v>
      </c>
      <c r="T101" s="3">
        <f t="shared" si="23"/>
        <v>-1</v>
      </c>
      <c r="U101" t="str">
        <f t="shared" si="28"/>
        <v>Cmd10_DS</v>
      </c>
      <c r="Y101" t="str">
        <f t="shared" si="20"/>
        <v/>
      </c>
      <c r="Z101" t="str">
        <f t="shared" si="24"/>
        <v/>
      </c>
      <c r="AA101" s="11" t="s">
        <v>886</v>
      </c>
    </row>
    <row r="102" spans="1:27">
      <c r="A102" s="3">
        <v>1</v>
      </c>
      <c r="B102" s="3">
        <v>75</v>
      </c>
      <c r="C102" s="3">
        <f t="shared" si="25"/>
        <v>9</v>
      </c>
      <c r="D102" s="3">
        <f t="shared" si="21"/>
        <v>1</v>
      </c>
      <c r="E102" t="str">
        <f t="shared" si="26"/>
        <v>dig_IO&lt;75&gt;</v>
      </c>
      <c r="G102" s="3">
        <f t="shared" si="29"/>
        <v>11</v>
      </c>
      <c r="H102" s="3">
        <f t="shared" si="17"/>
        <v>0</v>
      </c>
      <c r="I102" s="3">
        <f t="shared" si="22"/>
        <v>11</v>
      </c>
      <c r="J102" t="str">
        <f t="shared" si="27"/>
        <v>Cmd11_DS</v>
      </c>
      <c r="N102" t="str">
        <f t="shared" si="18"/>
        <v/>
      </c>
      <c r="O102" s="11" t="s">
        <v>887</v>
      </c>
      <c r="P102" s="17">
        <v>1</v>
      </c>
      <c r="Q102" s="36">
        <v>1</v>
      </c>
      <c r="R102" s="3">
        <f t="shared" si="30"/>
        <v>11</v>
      </c>
      <c r="S102" s="3">
        <f t="shared" si="19"/>
        <v>0</v>
      </c>
      <c r="T102" s="3">
        <f t="shared" si="23"/>
        <v>-1</v>
      </c>
      <c r="U102" t="str">
        <f t="shared" si="28"/>
        <v>Cmd11_DS</v>
      </c>
      <c r="Y102" t="str">
        <f t="shared" si="20"/>
        <v/>
      </c>
      <c r="Z102" t="str">
        <f t="shared" si="24"/>
        <v/>
      </c>
      <c r="AA102" s="11" t="s">
        <v>887</v>
      </c>
    </row>
    <row r="103" spans="1:27">
      <c r="A103" s="3">
        <v>1</v>
      </c>
      <c r="B103" s="3">
        <v>76</v>
      </c>
      <c r="C103" s="3">
        <f t="shared" si="25"/>
        <v>9</v>
      </c>
      <c r="D103" s="3">
        <f t="shared" si="21"/>
        <v>1</v>
      </c>
      <c r="E103" t="str">
        <f t="shared" si="26"/>
        <v>dig_IO&lt;76&gt;</v>
      </c>
      <c r="G103" s="3">
        <f t="shared" si="29"/>
        <v>12</v>
      </c>
      <c r="H103" s="3">
        <f t="shared" si="17"/>
        <v>0</v>
      </c>
      <c r="I103" s="3">
        <f t="shared" si="22"/>
        <v>11</v>
      </c>
      <c r="J103" t="str">
        <f t="shared" si="27"/>
        <v>Cmd12_DS</v>
      </c>
      <c r="N103" t="str">
        <f t="shared" si="18"/>
        <v/>
      </c>
      <c r="O103" s="11" t="s">
        <v>888</v>
      </c>
      <c r="P103" s="17">
        <v>1</v>
      </c>
      <c r="Q103" s="36">
        <v>1</v>
      </c>
      <c r="R103" s="3">
        <f t="shared" si="30"/>
        <v>12</v>
      </c>
      <c r="S103" s="3">
        <f t="shared" si="19"/>
        <v>0</v>
      </c>
      <c r="T103" s="3">
        <f t="shared" si="23"/>
        <v>-1</v>
      </c>
      <c r="U103" t="str">
        <f t="shared" si="28"/>
        <v>Cmd12_DS</v>
      </c>
      <c r="Y103" t="str">
        <f t="shared" si="20"/>
        <v/>
      </c>
      <c r="Z103" t="str">
        <f t="shared" si="24"/>
        <v/>
      </c>
      <c r="AA103" s="11" t="s">
        <v>888</v>
      </c>
    </row>
    <row r="104" spans="1:27">
      <c r="A104" s="3">
        <v>1</v>
      </c>
      <c r="B104" s="3">
        <v>77</v>
      </c>
      <c r="C104" s="3">
        <f t="shared" si="25"/>
        <v>9</v>
      </c>
      <c r="D104" s="3">
        <f t="shared" si="21"/>
        <v>1</v>
      </c>
      <c r="E104" t="str">
        <f t="shared" si="26"/>
        <v>dig_IO&lt;77&gt;</v>
      </c>
      <c r="G104" s="3">
        <f t="shared" si="29"/>
        <v>13</v>
      </c>
      <c r="H104" s="3">
        <f t="shared" si="17"/>
        <v>0</v>
      </c>
      <c r="I104" s="3">
        <f t="shared" si="22"/>
        <v>11</v>
      </c>
      <c r="J104" t="str">
        <f t="shared" si="27"/>
        <v>Cmd13_DS</v>
      </c>
      <c r="N104" t="str">
        <f t="shared" si="18"/>
        <v/>
      </c>
      <c r="O104" t="s">
        <v>889</v>
      </c>
      <c r="P104" s="17">
        <v>1</v>
      </c>
      <c r="Q104" s="36">
        <v>1</v>
      </c>
      <c r="R104" s="3">
        <f t="shared" si="30"/>
        <v>13</v>
      </c>
      <c r="S104" s="3">
        <f t="shared" si="19"/>
        <v>0</v>
      </c>
      <c r="T104" s="3">
        <f t="shared" si="23"/>
        <v>-1</v>
      </c>
      <c r="U104" t="str">
        <f t="shared" si="28"/>
        <v>Cmd13_DS</v>
      </c>
      <c r="Y104" t="str">
        <f t="shared" si="20"/>
        <v/>
      </c>
      <c r="Z104" t="str">
        <f t="shared" si="24"/>
        <v/>
      </c>
      <c r="AA104" t="s">
        <v>889</v>
      </c>
    </row>
    <row r="105" spans="1:27">
      <c r="A105" s="3">
        <v>1</v>
      </c>
      <c r="B105" s="3">
        <v>78</v>
      </c>
      <c r="C105" s="3">
        <f t="shared" si="25"/>
        <v>9</v>
      </c>
      <c r="D105" s="3">
        <f t="shared" si="21"/>
        <v>1</v>
      </c>
      <c r="E105" t="str">
        <f t="shared" si="26"/>
        <v>dig_IO&lt;78&gt;</v>
      </c>
      <c r="G105" s="3">
        <f t="shared" si="29"/>
        <v>14</v>
      </c>
      <c r="H105" s="3">
        <f t="shared" si="17"/>
        <v>0</v>
      </c>
      <c r="I105" s="3">
        <f t="shared" si="22"/>
        <v>11</v>
      </c>
      <c r="J105" t="str">
        <f t="shared" si="27"/>
        <v>Cmd14_DS</v>
      </c>
      <c r="N105" t="str">
        <f t="shared" si="18"/>
        <v/>
      </c>
      <c r="O105" t="s">
        <v>890</v>
      </c>
      <c r="P105" s="17">
        <v>1</v>
      </c>
      <c r="Q105" s="36">
        <v>1</v>
      </c>
      <c r="R105" s="3">
        <f t="shared" si="30"/>
        <v>14</v>
      </c>
      <c r="S105" s="3">
        <f t="shared" si="19"/>
        <v>0</v>
      </c>
      <c r="T105" s="3">
        <f t="shared" si="23"/>
        <v>-1</v>
      </c>
      <c r="U105" t="str">
        <f t="shared" si="28"/>
        <v>Cmd14_DS</v>
      </c>
      <c r="Y105" t="str">
        <f t="shared" si="20"/>
        <v/>
      </c>
      <c r="Z105" t="str">
        <f t="shared" si="24"/>
        <v/>
      </c>
      <c r="AA105" t="s">
        <v>890</v>
      </c>
    </row>
    <row r="106" spans="1:27">
      <c r="A106" s="3">
        <v>1</v>
      </c>
      <c r="B106" s="3">
        <v>79</v>
      </c>
      <c r="C106" s="3">
        <f t="shared" si="25"/>
        <v>9</v>
      </c>
      <c r="D106" s="3">
        <f t="shared" si="21"/>
        <v>1</v>
      </c>
      <c r="E106" t="str">
        <f t="shared" si="26"/>
        <v>dig_IO&lt;79&gt;</v>
      </c>
      <c r="G106" s="3">
        <f t="shared" si="29"/>
        <v>15</v>
      </c>
      <c r="H106" s="3">
        <f t="shared" si="17"/>
        <v>0</v>
      </c>
      <c r="I106" s="3">
        <f t="shared" si="22"/>
        <v>11</v>
      </c>
      <c r="J106" t="str">
        <f t="shared" si="27"/>
        <v>Cmd15_DS</v>
      </c>
      <c r="N106" t="str">
        <f t="shared" si="18"/>
        <v/>
      </c>
      <c r="O106" t="s">
        <v>891</v>
      </c>
      <c r="P106" s="17">
        <v>1</v>
      </c>
      <c r="Q106" s="36">
        <v>1</v>
      </c>
      <c r="R106" s="3">
        <f t="shared" si="30"/>
        <v>15</v>
      </c>
      <c r="S106" s="3">
        <f t="shared" si="19"/>
        <v>0</v>
      </c>
      <c r="T106" s="3">
        <f t="shared" si="23"/>
        <v>-1</v>
      </c>
      <c r="U106" t="str">
        <f t="shared" si="28"/>
        <v>Cmd15_DS</v>
      </c>
      <c r="Y106" t="str">
        <f t="shared" si="20"/>
        <v/>
      </c>
      <c r="Z106" t="str">
        <f t="shared" si="24"/>
        <v/>
      </c>
      <c r="AA106" t="s">
        <v>891</v>
      </c>
    </row>
    <row r="107" spans="1:27">
      <c r="A107" s="3">
        <v>1</v>
      </c>
      <c r="B107" s="3">
        <v>80</v>
      </c>
      <c r="C107" s="3">
        <f t="shared" si="25"/>
        <v>10</v>
      </c>
      <c r="D107" s="3">
        <f t="shared" si="21"/>
        <v>1</v>
      </c>
      <c r="E107" t="str">
        <f t="shared" si="26"/>
        <v>dig_IO&lt;80&gt;</v>
      </c>
      <c r="G107" s="3">
        <f t="shared" si="29"/>
        <v>16</v>
      </c>
      <c r="H107" s="3">
        <f t="shared" si="17"/>
        <v>0</v>
      </c>
      <c r="I107" s="3">
        <f t="shared" si="22"/>
        <v>11</v>
      </c>
      <c r="J107" t="str">
        <f t="shared" si="27"/>
        <v>Cmd16_DS</v>
      </c>
      <c r="N107" t="str">
        <f t="shared" si="18"/>
        <v/>
      </c>
      <c r="O107" s="12">
        <v>8240</v>
      </c>
      <c r="P107" s="17">
        <v>1</v>
      </c>
      <c r="Q107" s="36">
        <v>1</v>
      </c>
      <c r="R107" s="3">
        <f t="shared" si="30"/>
        <v>16</v>
      </c>
      <c r="S107" s="3">
        <f t="shared" si="19"/>
        <v>0</v>
      </c>
      <c r="T107" s="3">
        <f t="shared" si="23"/>
        <v>-1</v>
      </c>
      <c r="U107" t="str">
        <f t="shared" si="28"/>
        <v>Cmd16_DS</v>
      </c>
      <c r="Y107" t="str">
        <f t="shared" si="20"/>
        <v/>
      </c>
      <c r="Z107" t="str">
        <f t="shared" si="24"/>
        <v/>
      </c>
      <c r="AA107" s="12">
        <v>8240</v>
      </c>
    </row>
    <row r="108" spans="1:27">
      <c r="A108" s="3">
        <v>1</v>
      </c>
      <c r="B108" s="3">
        <v>81</v>
      </c>
      <c r="C108" s="3">
        <f t="shared" si="25"/>
        <v>10</v>
      </c>
      <c r="D108" s="3">
        <f t="shared" si="21"/>
        <v>1</v>
      </c>
      <c r="E108" t="str">
        <f t="shared" si="26"/>
        <v>dig_IO&lt;81&gt;</v>
      </c>
      <c r="G108" s="3">
        <f t="shared" si="29"/>
        <v>17</v>
      </c>
      <c r="H108" s="3">
        <f t="shared" si="17"/>
        <v>0</v>
      </c>
      <c r="I108" s="3">
        <f t="shared" si="22"/>
        <v>11</v>
      </c>
      <c r="J108" t="str">
        <f t="shared" si="27"/>
        <v>Cmd17_DS</v>
      </c>
      <c r="N108" t="str">
        <f t="shared" si="18"/>
        <v/>
      </c>
      <c r="O108" s="12">
        <v>8241</v>
      </c>
      <c r="P108" s="17">
        <v>1</v>
      </c>
      <c r="Q108" s="36">
        <v>1</v>
      </c>
      <c r="R108" s="3">
        <f t="shared" si="30"/>
        <v>17</v>
      </c>
      <c r="S108" s="3">
        <f t="shared" si="19"/>
        <v>0</v>
      </c>
      <c r="T108" s="3">
        <f t="shared" si="23"/>
        <v>-1</v>
      </c>
      <c r="U108" t="str">
        <f t="shared" si="28"/>
        <v>Cmd17_DS</v>
      </c>
      <c r="Y108" t="str">
        <f t="shared" si="20"/>
        <v/>
      </c>
      <c r="Z108" t="str">
        <f t="shared" si="24"/>
        <v/>
      </c>
      <c r="AA108" s="12">
        <v>8241</v>
      </c>
    </row>
    <row r="109" spans="1:27">
      <c r="A109" s="3">
        <v>1</v>
      </c>
      <c r="B109" s="3">
        <v>82</v>
      </c>
      <c r="C109" s="3">
        <f t="shared" si="25"/>
        <v>10</v>
      </c>
      <c r="D109" s="3">
        <f t="shared" si="21"/>
        <v>1</v>
      </c>
      <c r="E109" t="str">
        <f t="shared" si="26"/>
        <v>dig_IO&lt;82&gt;</v>
      </c>
      <c r="G109" s="3">
        <f t="shared" si="29"/>
        <v>18</v>
      </c>
      <c r="H109" s="3">
        <f t="shared" si="17"/>
        <v>0</v>
      </c>
      <c r="I109" s="3">
        <f t="shared" si="22"/>
        <v>11</v>
      </c>
      <c r="J109" t="str">
        <f t="shared" si="27"/>
        <v>Cmd18_DS</v>
      </c>
      <c r="N109" t="str">
        <f t="shared" si="18"/>
        <v/>
      </c>
      <c r="O109" s="12">
        <v>8242</v>
      </c>
      <c r="P109" s="17">
        <v>1</v>
      </c>
      <c r="Q109" s="36">
        <v>1</v>
      </c>
      <c r="R109" s="3">
        <f t="shared" si="30"/>
        <v>18</v>
      </c>
      <c r="S109" s="3">
        <f t="shared" si="19"/>
        <v>0</v>
      </c>
      <c r="T109" s="3">
        <f t="shared" si="23"/>
        <v>-1</v>
      </c>
      <c r="U109" t="str">
        <f t="shared" si="28"/>
        <v>Cmd18_DS</v>
      </c>
      <c r="Y109" t="str">
        <f t="shared" si="20"/>
        <v/>
      </c>
      <c r="Z109" t="str">
        <f t="shared" si="24"/>
        <v/>
      </c>
      <c r="AA109" s="12">
        <v>8242</v>
      </c>
    </row>
    <row r="110" spans="1:27">
      <c r="A110" s="3">
        <v>1</v>
      </c>
      <c r="B110" s="3">
        <v>83</v>
      </c>
      <c r="C110" s="3">
        <f t="shared" si="25"/>
        <v>10</v>
      </c>
      <c r="D110" s="3">
        <f t="shared" si="21"/>
        <v>1</v>
      </c>
      <c r="E110" t="str">
        <f t="shared" si="26"/>
        <v>dig_IO&lt;83&gt;</v>
      </c>
      <c r="G110" s="3">
        <f t="shared" si="29"/>
        <v>19</v>
      </c>
      <c r="H110" s="3">
        <f t="shared" si="17"/>
        <v>0</v>
      </c>
      <c r="I110" s="3">
        <f t="shared" si="22"/>
        <v>11</v>
      </c>
      <c r="J110" t="str">
        <f t="shared" si="27"/>
        <v>Cmd19_DS</v>
      </c>
      <c r="N110" t="str">
        <f t="shared" si="18"/>
        <v/>
      </c>
      <c r="O110" s="12">
        <v>8243</v>
      </c>
      <c r="P110" s="17">
        <v>1</v>
      </c>
      <c r="Q110" s="36">
        <v>1</v>
      </c>
      <c r="R110" s="3">
        <f t="shared" si="30"/>
        <v>19</v>
      </c>
      <c r="S110" s="3">
        <f t="shared" si="19"/>
        <v>0</v>
      </c>
      <c r="T110" s="3">
        <f t="shared" si="23"/>
        <v>-1</v>
      </c>
      <c r="U110" t="str">
        <f t="shared" si="28"/>
        <v>Cmd19_DS</v>
      </c>
      <c r="Y110" t="str">
        <f t="shared" si="20"/>
        <v/>
      </c>
      <c r="Z110" t="str">
        <f t="shared" si="24"/>
        <v/>
      </c>
      <c r="AA110" s="12">
        <v>8243</v>
      </c>
    </row>
    <row r="111" spans="1:27">
      <c r="A111" s="3">
        <v>1</v>
      </c>
      <c r="B111" s="3">
        <v>84</v>
      </c>
      <c r="C111" s="3">
        <f t="shared" si="25"/>
        <v>10</v>
      </c>
      <c r="D111" s="3">
        <f t="shared" si="21"/>
        <v>1</v>
      </c>
      <c r="E111" t="str">
        <f t="shared" si="26"/>
        <v>dig_IO&lt;84&gt;</v>
      </c>
      <c r="G111" s="3">
        <f t="shared" si="29"/>
        <v>20</v>
      </c>
      <c r="H111" s="3">
        <f t="shared" si="17"/>
        <v>0</v>
      </c>
      <c r="I111" s="3">
        <f t="shared" si="22"/>
        <v>11</v>
      </c>
      <c r="J111" t="str">
        <f t="shared" si="27"/>
        <v>Cmd20_DS</v>
      </c>
      <c r="N111" t="str">
        <f t="shared" si="18"/>
        <v/>
      </c>
      <c r="O111" s="12">
        <v>8244</v>
      </c>
      <c r="P111" s="17">
        <v>1</v>
      </c>
      <c r="Q111" s="36">
        <v>1</v>
      </c>
      <c r="R111" s="3">
        <f t="shared" si="30"/>
        <v>20</v>
      </c>
      <c r="S111" s="3">
        <f t="shared" si="19"/>
        <v>0</v>
      </c>
      <c r="T111" s="3">
        <f t="shared" si="23"/>
        <v>-1</v>
      </c>
      <c r="U111" t="str">
        <f t="shared" si="28"/>
        <v>Cmd20_DS</v>
      </c>
      <c r="Y111" t="str">
        <f t="shared" si="20"/>
        <v/>
      </c>
      <c r="Z111" t="str">
        <f t="shared" si="24"/>
        <v/>
      </c>
      <c r="AA111" s="12">
        <v>8244</v>
      </c>
    </row>
    <row r="112" spans="1:27">
      <c r="A112" s="3">
        <v>1</v>
      </c>
      <c r="B112" s="3">
        <v>85</v>
      </c>
      <c r="C112" s="3">
        <f t="shared" si="25"/>
        <v>10</v>
      </c>
      <c r="D112" s="3">
        <f t="shared" si="21"/>
        <v>1</v>
      </c>
      <c r="E112" t="str">
        <f t="shared" si="26"/>
        <v>dig_IO&lt;85&gt;</v>
      </c>
      <c r="G112" s="3">
        <f t="shared" si="29"/>
        <v>21</v>
      </c>
      <c r="H112" s="3">
        <f t="shared" si="17"/>
        <v>0</v>
      </c>
      <c r="I112" s="3">
        <f t="shared" si="22"/>
        <v>11</v>
      </c>
      <c r="J112" t="str">
        <f t="shared" si="27"/>
        <v>Cmd21_DS</v>
      </c>
      <c r="N112" t="str">
        <f t="shared" si="18"/>
        <v/>
      </c>
      <c r="O112" s="12">
        <v>8245</v>
      </c>
      <c r="P112" s="17">
        <v>1</v>
      </c>
      <c r="Q112" s="36">
        <v>1</v>
      </c>
      <c r="R112" s="3">
        <f t="shared" si="30"/>
        <v>21</v>
      </c>
      <c r="S112" s="3">
        <f t="shared" si="19"/>
        <v>0</v>
      </c>
      <c r="T112" s="3">
        <f t="shared" si="23"/>
        <v>-1</v>
      </c>
      <c r="U112" t="str">
        <f t="shared" si="28"/>
        <v>Cmd21_DS</v>
      </c>
      <c r="Y112" t="str">
        <f t="shared" si="20"/>
        <v/>
      </c>
      <c r="Z112" t="str">
        <f t="shared" si="24"/>
        <v/>
      </c>
      <c r="AA112" s="12">
        <v>8245</v>
      </c>
    </row>
    <row r="113" spans="1:27">
      <c r="A113" s="3">
        <v>1</v>
      </c>
      <c r="B113" s="3">
        <v>86</v>
      </c>
      <c r="C113" s="3">
        <f t="shared" si="25"/>
        <v>10</v>
      </c>
      <c r="D113" s="3">
        <f t="shared" si="21"/>
        <v>1</v>
      </c>
      <c r="E113" t="str">
        <f t="shared" si="26"/>
        <v>dig_IO&lt;86&gt;</v>
      </c>
      <c r="G113" s="3">
        <f t="shared" si="29"/>
        <v>22</v>
      </c>
      <c r="H113" s="3">
        <f t="shared" si="17"/>
        <v>0</v>
      </c>
      <c r="I113" s="3">
        <f t="shared" si="22"/>
        <v>11</v>
      </c>
      <c r="J113" t="str">
        <f t="shared" si="27"/>
        <v>Cmd22_DS</v>
      </c>
      <c r="N113" t="str">
        <f t="shared" si="18"/>
        <v/>
      </c>
      <c r="O113" s="12">
        <v>8246</v>
      </c>
      <c r="P113" s="17">
        <v>1</v>
      </c>
      <c r="Q113" s="36">
        <v>1</v>
      </c>
      <c r="R113" s="3">
        <f t="shared" si="30"/>
        <v>22</v>
      </c>
      <c r="S113" s="3">
        <f t="shared" si="19"/>
        <v>0</v>
      </c>
      <c r="T113" s="3">
        <f t="shared" si="23"/>
        <v>-1</v>
      </c>
      <c r="U113" t="str">
        <f t="shared" si="28"/>
        <v>Cmd22_DS</v>
      </c>
      <c r="Y113" t="str">
        <f t="shared" si="20"/>
        <v/>
      </c>
      <c r="Z113" t="str">
        <f t="shared" si="24"/>
        <v/>
      </c>
      <c r="AA113" s="12">
        <v>8246</v>
      </c>
    </row>
    <row r="114" spans="1:27">
      <c r="A114" s="3">
        <v>1</v>
      </c>
      <c r="B114" s="3">
        <v>87</v>
      </c>
      <c r="C114" s="3">
        <f t="shared" si="25"/>
        <v>10</v>
      </c>
      <c r="D114" s="3">
        <f t="shared" si="21"/>
        <v>1</v>
      </c>
      <c r="E114" t="str">
        <f t="shared" si="26"/>
        <v>dig_IO&lt;87&gt;</v>
      </c>
      <c r="G114" s="3">
        <f t="shared" si="29"/>
        <v>23</v>
      </c>
      <c r="H114" s="3">
        <f t="shared" si="17"/>
        <v>0</v>
      </c>
      <c r="I114" s="3">
        <f t="shared" si="22"/>
        <v>11</v>
      </c>
      <c r="J114" t="str">
        <f t="shared" si="27"/>
        <v>Cmd23_DS</v>
      </c>
      <c r="N114" t="str">
        <f t="shared" si="18"/>
        <v/>
      </c>
      <c r="O114" s="12">
        <v>8247</v>
      </c>
      <c r="P114" s="17">
        <v>1</v>
      </c>
      <c r="Q114" s="36">
        <v>1</v>
      </c>
      <c r="R114" s="3">
        <f t="shared" si="30"/>
        <v>23</v>
      </c>
      <c r="S114" s="3">
        <f t="shared" si="19"/>
        <v>0</v>
      </c>
      <c r="T114" s="3">
        <f t="shared" si="23"/>
        <v>-1</v>
      </c>
      <c r="U114" t="str">
        <f t="shared" si="28"/>
        <v>Cmd23_DS</v>
      </c>
      <c r="Y114" t="str">
        <f t="shared" si="20"/>
        <v/>
      </c>
      <c r="Z114" t="str">
        <f t="shared" si="24"/>
        <v/>
      </c>
      <c r="AA114" s="12">
        <v>8247</v>
      </c>
    </row>
    <row r="115" spans="1:27">
      <c r="A115" s="3">
        <v>1</v>
      </c>
      <c r="B115" s="3">
        <v>88</v>
      </c>
      <c r="C115" s="3">
        <f t="shared" si="25"/>
        <v>11</v>
      </c>
      <c r="D115" s="3">
        <f t="shared" si="21"/>
        <v>1</v>
      </c>
      <c r="E115" t="str">
        <f t="shared" si="26"/>
        <v>dig_IO&lt;88&gt;</v>
      </c>
      <c r="G115" s="3">
        <f t="shared" si="29"/>
        <v>24</v>
      </c>
      <c r="H115" s="3">
        <f t="shared" si="17"/>
        <v>0</v>
      </c>
      <c r="I115" s="3">
        <f t="shared" si="22"/>
        <v>11</v>
      </c>
      <c r="J115" t="str">
        <f t="shared" si="27"/>
        <v>Cmd24_DS</v>
      </c>
      <c r="N115" t="str">
        <f t="shared" si="18"/>
        <v/>
      </c>
      <c r="O115" s="12">
        <v>8248</v>
      </c>
      <c r="P115" s="17">
        <v>1</v>
      </c>
      <c r="Q115" s="36">
        <v>1</v>
      </c>
      <c r="R115" s="3">
        <f t="shared" si="30"/>
        <v>24</v>
      </c>
      <c r="S115" s="3">
        <f t="shared" si="19"/>
        <v>0</v>
      </c>
      <c r="T115" s="3">
        <f t="shared" si="23"/>
        <v>-1</v>
      </c>
      <c r="U115" t="str">
        <f t="shared" si="28"/>
        <v>Cmd24_DS</v>
      </c>
      <c r="Y115" t="str">
        <f t="shared" si="20"/>
        <v/>
      </c>
      <c r="Z115" t="str">
        <f t="shared" si="24"/>
        <v/>
      </c>
      <c r="AA115" s="12">
        <v>8248</v>
      </c>
    </row>
    <row r="116" spans="1:27">
      <c r="A116" s="3">
        <v>1</v>
      </c>
      <c r="B116" s="3">
        <v>89</v>
      </c>
      <c r="C116" s="3">
        <f t="shared" si="25"/>
        <v>11</v>
      </c>
      <c r="D116" s="3">
        <f t="shared" si="21"/>
        <v>1</v>
      </c>
      <c r="E116" t="str">
        <f t="shared" si="26"/>
        <v>dig_IO&lt;89&gt;</v>
      </c>
      <c r="G116" s="3">
        <f t="shared" si="29"/>
        <v>25</v>
      </c>
      <c r="H116" s="3">
        <f t="shared" si="17"/>
        <v>0</v>
      </c>
      <c r="I116" s="3">
        <f t="shared" si="22"/>
        <v>11</v>
      </c>
      <c r="J116" t="str">
        <f t="shared" si="27"/>
        <v>Cmd25_DS</v>
      </c>
      <c r="N116" t="str">
        <f t="shared" si="18"/>
        <v/>
      </c>
      <c r="O116" s="12">
        <v>8249</v>
      </c>
      <c r="P116" s="17">
        <v>1</v>
      </c>
      <c r="Q116" s="36">
        <v>1</v>
      </c>
      <c r="R116" s="3">
        <f t="shared" si="30"/>
        <v>25</v>
      </c>
      <c r="S116" s="3">
        <f t="shared" si="19"/>
        <v>0</v>
      </c>
      <c r="T116" s="3">
        <f t="shared" si="23"/>
        <v>-1</v>
      </c>
      <c r="U116" t="str">
        <f t="shared" si="28"/>
        <v>Cmd25_DS</v>
      </c>
      <c r="Y116" t="str">
        <f t="shared" si="20"/>
        <v/>
      </c>
      <c r="Z116" t="str">
        <f t="shared" si="24"/>
        <v/>
      </c>
      <c r="AA116" s="12">
        <v>8249</v>
      </c>
    </row>
    <row r="117" spans="1:27">
      <c r="A117" s="3">
        <v>1</v>
      </c>
      <c r="B117" s="3">
        <v>90</v>
      </c>
      <c r="C117" s="3">
        <f t="shared" si="25"/>
        <v>11</v>
      </c>
      <c r="D117" s="3">
        <f t="shared" si="21"/>
        <v>1</v>
      </c>
      <c r="E117" t="str">
        <f t="shared" si="26"/>
        <v>dig_IO&lt;90&gt;</v>
      </c>
      <c r="G117" s="3">
        <f t="shared" si="29"/>
        <v>26</v>
      </c>
      <c r="H117" s="3">
        <f t="shared" si="17"/>
        <v>0</v>
      </c>
      <c r="I117" s="3">
        <f t="shared" si="22"/>
        <v>11</v>
      </c>
      <c r="J117" t="str">
        <f t="shared" si="27"/>
        <v>Cmd26_DS</v>
      </c>
      <c r="N117" t="str">
        <f t="shared" si="18"/>
        <v/>
      </c>
      <c r="O117" s="11" t="s">
        <v>892</v>
      </c>
      <c r="P117" s="17">
        <v>1</v>
      </c>
      <c r="Q117" s="36">
        <v>1</v>
      </c>
      <c r="R117" s="3">
        <f t="shared" si="30"/>
        <v>26</v>
      </c>
      <c r="S117" s="3">
        <f t="shared" si="19"/>
        <v>0</v>
      </c>
      <c r="T117" s="3">
        <f t="shared" si="23"/>
        <v>-1</v>
      </c>
      <c r="U117" t="str">
        <f t="shared" si="28"/>
        <v>Cmd26_DS</v>
      </c>
      <c r="Y117" t="str">
        <f t="shared" si="20"/>
        <v/>
      </c>
      <c r="Z117" t="str">
        <f t="shared" si="24"/>
        <v/>
      </c>
      <c r="AA117" s="11" t="s">
        <v>892</v>
      </c>
    </row>
    <row r="118" spans="1:27">
      <c r="A118" s="3">
        <v>1</v>
      </c>
      <c r="B118" s="3">
        <v>91</v>
      </c>
      <c r="C118" s="3">
        <f t="shared" si="25"/>
        <v>11</v>
      </c>
      <c r="D118" s="3">
        <f t="shared" si="21"/>
        <v>1</v>
      </c>
      <c r="E118" t="str">
        <f t="shared" si="26"/>
        <v>dig_IO&lt;91&gt;</v>
      </c>
      <c r="G118" s="3">
        <f t="shared" si="29"/>
        <v>27</v>
      </c>
      <c r="H118" s="3">
        <f t="shared" si="17"/>
        <v>0</v>
      </c>
      <c r="I118" s="3">
        <f t="shared" si="22"/>
        <v>11</v>
      </c>
      <c r="J118" t="str">
        <f t="shared" si="27"/>
        <v>Cmd27_DS</v>
      </c>
      <c r="N118" t="str">
        <f t="shared" si="18"/>
        <v/>
      </c>
      <c r="O118" s="11" t="s">
        <v>893</v>
      </c>
      <c r="P118" s="17">
        <v>1</v>
      </c>
      <c r="Q118" s="36">
        <v>1</v>
      </c>
      <c r="R118" s="3">
        <f t="shared" si="30"/>
        <v>27</v>
      </c>
      <c r="S118" s="3">
        <f t="shared" si="19"/>
        <v>0</v>
      </c>
      <c r="T118" s="3">
        <f t="shared" si="23"/>
        <v>-1</v>
      </c>
      <c r="U118" t="str">
        <f t="shared" si="28"/>
        <v>Cmd27_DS</v>
      </c>
      <c r="Y118" t="str">
        <f t="shared" si="20"/>
        <v/>
      </c>
      <c r="Z118" t="str">
        <f t="shared" si="24"/>
        <v/>
      </c>
      <c r="AA118" s="11" t="s">
        <v>893</v>
      </c>
    </row>
    <row r="119" spans="1:27">
      <c r="A119" s="3">
        <v>1</v>
      </c>
      <c r="B119" s="3">
        <v>92</v>
      </c>
      <c r="C119" s="3">
        <f t="shared" si="25"/>
        <v>11</v>
      </c>
      <c r="D119" s="3">
        <f t="shared" si="21"/>
        <v>1</v>
      </c>
      <c r="E119" t="str">
        <f t="shared" si="26"/>
        <v>dig_IO&lt;92&gt;</v>
      </c>
      <c r="G119" s="3">
        <f t="shared" si="29"/>
        <v>28</v>
      </c>
      <c r="H119" s="3">
        <f t="shared" si="17"/>
        <v>0</v>
      </c>
      <c r="I119" s="3">
        <f t="shared" si="22"/>
        <v>11</v>
      </c>
      <c r="J119" t="str">
        <f t="shared" si="27"/>
        <v>Cmd28_DS</v>
      </c>
      <c r="N119" t="str">
        <f t="shared" si="18"/>
        <v/>
      </c>
      <c r="O119" s="11" t="s">
        <v>894</v>
      </c>
      <c r="P119" s="17">
        <v>1</v>
      </c>
      <c r="Q119" s="36">
        <v>1</v>
      </c>
      <c r="R119" s="3">
        <f t="shared" si="30"/>
        <v>28</v>
      </c>
      <c r="S119" s="3">
        <f t="shared" si="19"/>
        <v>0</v>
      </c>
      <c r="T119" s="3">
        <f t="shared" si="23"/>
        <v>-1</v>
      </c>
      <c r="U119" t="str">
        <f t="shared" si="28"/>
        <v>Cmd28_DS</v>
      </c>
      <c r="Y119" t="str">
        <f t="shared" si="20"/>
        <v/>
      </c>
      <c r="Z119" t="str">
        <f t="shared" si="24"/>
        <v/>
      </c>
      <c r="AA119" s="11" t="s">
        <v>894</v>
      </c>
    </row>
    <row r="120" spans="1:27">
      <c r="A120" s="3">
        <v>1</v>
      </c>
      <c r="B120" s="3">
        <v>93</v>
      </c>
      <c r="C120" s="3">
        <f t="shared" si="25"/>
        <v>11</v>
      </c>
      <c r="D120" s="3">
        <f t="shared" si="21"/>
        <v>1</v>
      </c>
      <c r="E120" t="str">
        <f t="shared" si="26"/>
        <v>dig_IO&lt;93&gt;</v>
      </c>
      <c r="G120" s="3">
        <f t="shared" si="29"/>
        <v>29</v>
      </c>
      <c r="H120" s="3">
        <f t="shared" si="17"/>
        <v>0</v>
      </c>
      <c r="I120" s="3">
        <f t="shared" si="22"/>
        <v>11</v>
      </c>
      <c r="J120" t="str">
        <f t="shared" si="27"/>
        <v>Cmd29_DS</v>
      </c>
      <c r="N120" t="str">
        <f t="shared" si="18"/>
        <v/>
      </c>
      <c r="O120" t="s">
        <v>895</v>
      </c>
      <c r="P120" s="17">
        <v>1</v>
      </c>
      <c r="Q120" s="36">
        <v>1</v>
      </c>
      <c r="R120" s="3">
        <f t="shared" si="30"/>
        <v>29</v>
      </c>
      <c r="S120" s="3">
        <f t="shared" si="19"/>
        <v>0</v>
      </c>
      <c r="T120" s="3">
        <f t="shared" si="23"/>
        <v>-1</v>
      </c>
      <c r="U120" t="str">
        <f t="shared" si="28"/>
        <v>Cmd29_DS</v>
      </c>
      <c r="Y120" t="str">
        <f t="shared" si="20"/>
        <v/>
      </c>
      <c r="Z120" t="str">
        <f t="shared" si="24"/>
        <v/>
      </c>
      <c r="AA120" t="s">
        <v>895</v>
      </c>
    </row>
    <row r="121" spans="1:27">
      <c r="A121" s="3">
        <v>1</v>
      </c>
      <c r="B121" s="3">
        <v>94</v>
      </c>
      <c r="C121" s="3">
        <f t="shared" si="25"/>
        <v>11</v>
      </c>
      <c r="D121" s="3">
        <f t="shared" si="21"/>
        <v>1</v>
      </c>
      <c r="E121" t="str">
        <f t="shared" si="26"/>
        <v>dig_IO&lt;94&gt;</v>
      </c>
      <c r="G121" s="3">
        <f t="shared" si="29"/>
        <v>30</v>
      </c>
      <c r="H121" s="3">
        <f t="shared" si="17"/>
        <v>0</v>
      </c>
      <c r="I121" s="3">
        <f t="shared" si="22"/>
        <v>11</v>
      </c>
      <c r="J121" t="str">
        <f t="shared" si="27"/>
        <v>Cmd30_DS</v>
      </c>
      <c r="N121" t="str">
        <f t="shared" si="18"/>
        <v/>
      </c>
      <c r="O121" t="s">
        <v>896</v>
      </c>
      <c r="P121" s="17">
        <v>1</v>
      </c>
      <c r="Q121" s="36">
        <v>1</v>
      </c>
      <c r="R121" s="3">
        <f t="shared" si="30"/>
        <v>30</v>
      </c>
      <c r="S121" s="3">
        <f t="shared" si="19"/>
        <v>0</v>
      </c>
      <c r="T121" s="3">
        <f t="shared" si="23"/>
        <v>-1</v>
      </c>
      <c r="U121" t="str">
        <f t="shared" si="28"/>
        <v>Cmd30_DS</v>
      </c>
      <c r="Y121" t="str">
        <f t="shared" si="20"/>
        <v/>
      </c>
      <c r="Z121" t="str">
        <f t="shared" si="24"/>
        <v/>
      </c>
      <c r="AA121" t="s">
        <v>896</v>
      </c>
    </row>
    <row r="122" spans="1:27">
      <c r="A122" s="3">
        <v>1</v>
      </c>
      <c r="B122" s="3">
        <v>95</v>
      </c>
      <c r="C122" s="3">
        <f t="shared" si="25"/>
        <v>11</v>
      </c>
      <c r="D122" s="3">
        <f t="shared" si="21"/>
        <v>1</v>
      </c>
      <c r="E122" t="str">
        <f t="shared" si="26"/>
        <v>dig_IO&lt;95&gt;</v>
      </c>
      <c r="G122" s="3">
        <f t="shared" si="29"/>
        <v>31</v>
      </c>
      <c r="H122" s="3">
        <f t="shared" si="17"/>
        <v>0</v>
      </c>
      <c r="I122" s="3">
        <f t="shared" si="22"/>
        <v>11</v>
      </c>
      <c r="J122" t="str">
        <f t="shared" si="27"/>
        <v>Cmd31_DS</v>
      </c>
      <c r="N122" t="str">
        <f t="shared" si="18"/>
        <v/>
      </c>
      <c r="O122" t="s">
        <v>897</v>
      </c>
      <c r="P122" s="17">
        <v>1</v>
      </c>
      <c r="Q122" s="36">
        <v>1</v>
      </c>
      <c r="R122" s="3">
        <f t="shared" si="30"/>
        <v>31</v>
      </c>
      <c r="S122" s="3">
        <f t="shared" si="19"/>
        <v>0</v>
      </c>
      <c r="T122" s="3">
        <f t="shared" si="23"/>
        <v>-1</v>
      </c>
      <c r="U122" t="str">
        <f t="shared" si="28"/>
        <v>Cmd31_DS</v>
      </c>
      <c r="Y122" t="str">
        <f t="shared" si="20"/>
        <v/>
      </c>
      <c r="Z122" t="str">
        <f t="shared" si="24"/>
        <v/>
      </c>
      <c r="AA122" t="s">
        <v>897</v>
      </c>
    </row>
    <row r="123" spans="1:27">
      <c r="A123" s="3">
        <v>1</v>
      </c>
      <c r="B123" s="3">
        <v>96</v>
      </c>
      <c r="C123" s="3">
        <f t="shared" ref="C123:C154" si="31">FLOOR(B123/8,1)</f>
        <v>12</v>
      </c>
      <c r="D123" s="3">
        <f t="shared" si="21"/>
        <v>2</v>
      </c>
      <c r="E123" t="str">
        <f t="shared" ref="E123:E154" si="32">CONCATENATE("dig_IO&lt;",B123,"&gt;")</f>
        <v>dig_IO&lt;96&gt;</v>
      </c>
      <c r="H123" s="3">
        <f t="shared" si="17"/>
        <v>0</v>
      </c>
      <c r="I123" s="3">
        <f t="shared" si="22"/>
        <v>11</v>
      </c>
      <c r="K123" t="s">
        <v>336</v>
      </c>
      <c r="N123" t="str">
        <f t="shared" si="18"/>
        <v/>
      </c>
      <c r="P123" s="17">
        <v>1</v>
      </c>
      <c r="Q123" s="36">
        <v>0</v>
      </c>
      <c r="R123" s="3">
        <f>FLOOR($B123/2,1)-16</f>
        <v>32</v>
      </c>
      <c r="S123" s="3">
        <f t="shared" si="19"/>
        <v>0</v>
      </c>
      <c r="T123" s="3">
        <f t="shared" si="23"/>
        <v>-1</v>
      </c>
      <c r="U123" t="str">
        <f>CONCATENATE("Cmd_",R123,"_On")</f>
        <v>Cmd_32_On</v>
      </c>
      <c r="Y123" t="str">
        <f t="shared" si="20"/>
        <v/>
      </c>
      <c r="Z123" t="str">
        <f t="shared" si="24"/>
        <v/>
      </c>
    </row>
    <row r="124" spans="1:27">
      <c r="A124" s="3">
        <v>1</v>
      </c>
      <c r="B124" s="3">
        <v>97</v>
      </c>
      <c r="C124" s="3">
        <f t="shared" si="31"/>
        <v>12</v>
      </c>
      <c r="D124" s="3">
        <f t="shared" si="21"/>
        <v>2</v>
      </c>
      <c r="E124" t="str">
        <f t="shared" si="32"/>
        <v>dig_IO&lt;97&gt;</v>
      </c>
      <c r="H124" s="3">
        <f t="shared" si="17"/>
        <v>0</v>
      </c>
      <c r="I124" s="3">
        <f t="shared" si="22"/>
        <v>11</v>
      </c>
      <c r="K124" t="s">
        <v>358</v>
      </c>
      <c r="N124" t="str">
        <f t="shared" si="18"/>
        <v/>
      </c>
      <c r="P124" s="17">
        <v>1</v>
      </c>
      <c r="Q124" s="36">
        <v>0</v>
      </c>
      <c r="R124" s="3">
        <f t="shared" ref="R124:R134" si="33">FLOOR($B124/2,1)-16</f>
        <v>32</v>
      </c>
      <c r="S124" s="3">
        <f t="shared" si="19"/>
        <v>0</v>
      </c>
      <c r="T124" s="3">
        <f t="shared" si="23"/>
        <v>-1</v>
      </c>
      <c r="U124" t="str">
        <f>CONCATENATE("Cmd_",R124,"_Off")</f>
        <v>Cmd_32_Off</v>
      </c>
      <c r="Y124" t="str">
        <f t="shared" si="20"/>
        <v/>
      </c>
      <c r="Z124" t="str">
        <f t="shared" si="24"/>
        <v/>
      </c>
    </row>
    <row r="125" spans="1:27">
      <c r="A125" s="3">
        <v>1</v>
      </c>
      <c r="B125" s="3">
        <v>98</v>
      </c>
      <c r="C125" s="3">
        <f t="shared" si="31"/>
        <v>12</v>
      </c>
      <c r="D125" s="3">
        <f t="shared" si="21"/>
        <v>2</v>
      </c>
      <c r="E125" t="str">
        <f t="shared" si="32"/>
        <v>dig_IO&lt;98&gt;</v>
      </c>
      <c r="H125" s="3">
        <f t="shared" si="17"/>
        <v>0</v>
      </c>
      <c r="I125" s="3">
        <f t="shared" si="22"/>
        <v>11</v>
      </c>
      <c r="K125" t="s">
        <v>142</v>
      </c>
      <c r="N125" t="str">
        <f t="shared" si="18"/>
        <v/>
      </c>
      <c r="P125" s="17">
        <v>1</v>
      </c>
      <c r="Q125" s="36">
        <v>0</v>
      </c>
      <c r="R125" s="3">
        <f t="shared" si="33"/>
        <v>33</v>
      </c>
      <c r="S125" s="3">
        <f t="shared" si="19"/>
        <v>0</v>
      </c>
      <c r="T125" s="3">
        <f t="shared" si="23"/>
        <v>-1</v>
      </c>
      <c r="U125" t="str">
        <f>CONCATENATE("Cmd_",R125,"_On")</f>
        <v>Cmd_33_On</v>
      </c>
      <c r="Y125" t="str">
        <f t="shared" si="20"/>
        <v/>
      </c>
      <c r="Z125" t="str">
        <f t="shared" si="24"/>
        <v/>
      </c>
    </row>
    <row r="126" spans="1:27">
      <c r="A126" s="3">
        <v>1</v>
      </c>
      <c r="B126" s="3">
        <v>99</v>
      </c>
      <c r="C126" s="3">
        <f t="shared" si="31"/>
        <v>12</v>
      </c>
      <c r="D126" s="3">
        <f t="shared" si="21"/>
        <v>2</v>
      </c>
      <c r="E126" t="str">
        <f t="shared" si="32"/>
        <v>dig_IO&lt;99&gt;</v>
      </c>
      <c r="H126" s="3">
        <f t="shared" si="17"/>
        <v>0</v>
      </c>
      <c r="I126" s="3">
        <f t="shared" si="22"/>
        <v>11</v>
      </c>
      <c r="K126" t="s">
        <v>164</v>
      </c>
      <c r="N126" t="str">
        <f t="shared" si="18"/>
        <v/>
      </c>
      <c r="P126" s="17">
        <v>1</v>
      </c>
      <c r="Q126" s="36">
        <v>0</v>
      </c>
      <c r="R126" s="3">
        <f t="shared" si="33"/>
        <v>33</v>
      </c>
      <c r="S126" s="3">
        <f t="shared" si="19"/>
        <v>0</v>
      </c>
      <c r="T126" s="3">
        <f t="shared" si="23"/>
        <v>-1</v>
      </c>
      <c r="U126" t="str">
        <f>CONCATENATE("Cmd_",R126,"_Off")</f>
        <v>Cmd_33_Off</v>
      </c>
      <c r="Y126" t="str">
        <f t="shared" si="20"/>
        <v/>
      </c>
      <c r="Z126" t="str">
        <f t="shared" si="24"/>
        <v/>
      </c>
    </row>
    <row r="127" spans="1:27">
      <c r="A127" s="3">
        <v>1</v>
      </c>
      <c r="B127" s="3">
        <v>100</v>
      </c>
      <c r="C127" s="3">
        <f t="shared" si="31"/>
        <v>12</v>
      </c>
      <c r="D127" s="3">
        <f t="shared" si="21"/>
        <v>2</v>
      </c>
      <c r="E127" t="str">
        <f t="shared" si="32"/>
        <v>dig_IO&lt;100&gt;</v>
      </c>
      <c r="H127" s="3">
        <f t="shared" si="17"/>
        <v>0</v>
      </c>
      <c r="I127" s="3">
        <f t="shared" si="22"/>
        <v>11</v>
      </c>
      <c r="K127" t="s">
        <v>166</v>
      </c>
      <c r="N127" t="str">
        <f t="shared" si="18"/>
        <v/>
      </c>
      <c r="P127" s="17">
        <v>1</v>
      </c>
      <c r="Q127" s="36">
        <v>0</v>
      </c>
      <c r="R127" s="3">
        <f t="shared" si="33"/>
        <v>34</v>
      </c>
      <c r="S127" s="3">
        <f t="shared" si="19"/>
        <v>0</v>
      </c>
      <c r="T127" s="3">
        <f t="shared" si="23"/>
        <v>-1</v>
      </c>
      <c r="U127" t="str">
        <f>CONCATENATE("Cmd_",R127,"_On")</f>
        <v>Cmd_34_On</v>
      </c>
      <c r="Y127" t="str">
        <f t="shared" si="20"/>
        <v/>
      </c>
      <c r="Z127" t="str">
        <f t="shared" si="24"/>
        <v/>
      </c>
    </row>
    <row r="128" spans="1:27">
      <c r="A128" s="3">
        <v>1</v>
      </c>
      <c r="B128" s="3">
        <v>101</v>
      </c>
      <c r="C128" s="3">
        <f t="shared" si="31"/>
        <v>12</v>
      </c>
      <c r="D128" s="3">
        <f t="shared" si="21"/>
        <v>2</v>
      </c>
      <c r="E128" t="str">
        <f t="shared" si="32"/>
        <v>dig_IO&lt;101&gt;</v>
      </c>
      <c r="H128" s="3">
        <f t="shared" si="17"/>
        <v>0</v>
      </c>
      <c r="I128" s="3">
        <f t="shared" si="22"/>
        <v>11</v>
      </c>
      <c r="K128" t="s">
        <v>168</v>
      </c>
      <c r="N128" t="str">
        <f t="shared" si="18"/>
        <v/>
      </c>
      <c r="P128" s="17">
        <v>1</v>
      </c>
      <c r="Q128" s="36">
        <v>0</v>
      </c>
      <c r="R128" s="3">
        <f t="shared" si="33"/>
        <v>34</v>
      </c>
      <c r="S128" s="3">
        <f t="shared" si="19"/>
        <v>0</v>
      </c>
      <c r="T128" s="3">
        <f t="shared" si="23"/>
        <v>-1</v>
      </c>
      <c r="U128" t="str">
        <f>CONCATENATE("Cmd_",R128,"_Off")</f>
        <v>Cmd_34_Off</v>
      </c>
      <c r="Y128" t="str">
        <f t="shared" si="20"/>
        <v/>
      </c>
      <c r="Z128" t="str">
        <f t="shared" si="24"/>
        <v/>
      </c>
    </row>
    <row r="129" spans="1:27">
      <c r="A129" s="3">
        <v>1</v>
      </c>
      <c r="B129" s="3">
        <v>102</v>
      </c>
      <c r="C129" s="3">
        <f t="shared" si="31"/>
        <v>12</v>
      </c>
      <c r="D129" s="3">
        <f t="shared" si="21"/>
        <v>2</v>
      </c>
      <c r="E129" t="str">
        <f t="shared" si="32"/>
        <v>dig_IO&lt;102&gt;</v>
      </c>
      <c r="H129" s="3">
        <f t="shared" si="17"/>
        <v>0</v>
      </c>
      <c r="I129" s="3">
        <f t="shared" si="22"/>
        <v>11</v>
      </c>
      <c r="K129" t="s">
        <v>170</v>
      </c>
      <c r="N129" t="str">
        <f t="shared" si="18"/>
        <v/>
      </c>
      <c r="P129" s="17">
        <v>1</v>
      </c>
      <c r="Q129" s="36">
        <v>0</v>
      </c>
      <c r="R129" s="3">
        <f t="shared" si="33"/>
        <v>35</v>
      </c>
      <c r="S129" s="3">
        <f t="shared" si="19"/>
        <v>0</v>
      </c>
      <c r="T129" s="3">
        <f t="shared" si="23"/>
        <v>-1</v>
      </c>
      <c r="U129" t="str">
        <f>CONCATENATE("Cmd_",R129,"_On")</f>
        <v>Cmd_35_On</v>
      </c>
      <c r="Y129" t="str">
        <f t="shared" si="20"/>
        <v/>
      </c>
      <c r="Z129" t="str">
        <f t="shared" si="24"/>
        <v/>
      </c>
    </row>
    <row r="130" spans="1:27">
      <c r="A130" s="3">
        <v>1</v>
      </c>
      <c r="B130" s="3">
        <v>103</v>
      </c>
      <c r="C130" s="3">
        <f t="shared" si="31"/>
        <v>12</v>
      </c>
      <c r="D130" s="3">
        <f t="shared" si="21"/>
        <v>2</v>
      </c>
      <c r="E130" t="str">
        <f t="shared" si="32"/>
        <v>dig_IO&lt;103&gt;</v>
      </c>
      <c r="H130" s="3">
        <f t="shared" si="17"/>
        <v>0</v>
      </c>
      <c r="I130" s="3">
        <f t="shared" si="22"/>
        <v>11</v>
      </c>
      <c r="K130" t="s">
        <v>172</v>
      </c>
      <c r="N130" t="str">
        <f t="shared" si="18"/>
        <v/>
      </c>
      <c r="P130" s="17">
        <v>1</v>
      </c>
      <c r="Q130" s="36">
        <v>0</v>
      </c>
      <c r="R130" s="3">
        <f t="shared" si="33"/>
        <v>35</v>
      </c>
      <c r="S130" s="3">
        <f t="shared" si="19"/>
        <v>0</v>
      </c>
      <c r="T130" s="3">
        <f t="shared" si="23"/>
        <v>-1</v>
      </c>
      <c r="U130" t="str">
        <f>CONCATENATE("Cmd_",R130,"_Off")</f>
        <v>Cmd_35_Off</v>
      </c>
      <c r="Y130" t="str">
        <f t="shared" si="20"/>
        <v/>
      </c>
      <c r="Z130" t="str">
        <f t="shared" si="24"/>
        <v/>
      </c>
    </row>
    <row r="131" spans="1:27">
      <c r="A131" s="3">
        <v>1</v>
      </c>
      <c r="B131" s="3">
        <v>104</v>
      </c>
      <c r="C131" s="3">
        <f t="shared" si="31"/>
        <v>13</v>
      </c>
      <c r="D131" s="3">
        <f t="shared" si="21"/>
        <v>2</v>
      </c>
      <c r="E131" t="str">
        <f t="shared" si="32"/>
        <v>dig_IO&lt;104&gt;</v>
      </c>
      <c r="H131" s="3">
        <f t="shared" ref="H131:H194" si="34">IF(AND(ISBLANK(J131), ISBLANK(K131)),1,0)</f>
        <v>0</v>
      </c>
      <c r="I131" s="3">
        <f t="shared" si="22"/>
        <v>11</v>
      </c>
      <c r="K131" t="s">
        <v>174</v>
      </c>
      <c r="N131" t="str">
        <f t="shared" ref="N131:N194" si="35">IF(H131,CONCATENATE("dig_io_nc(",I131,")"),"")</f>
        <v/>
      </c>
      <c r="P131" s="17">
        <v>1</v>
      </c>
      <c r="Q131" s="36">
        <v>0</v>
      </c>
      <c r="R131" s="3">
        <f t="shared" si="33"/>
        <v>36</v>
      </c>
      <c r="S131" s="3">
        <f t="shared" ref="S131:S194" si="36">IF(AND(ISBLANK(U131), ISBLANK(V131)),1,0)</f>
        <v>0</v>
      </c>
      <c r="T131" s="3">
        <f t="shared" si="23"/>
        <v>-1</v>
      </c>
      <c r="U131" t="str">
        <f>CONCATENATE("Cmd_",R131,"_On")</f>
        <v>Cmd_36_On</v>
      </c>
      <c r="Y131" t="str">
        <f t="shared" ref="Y131:Y194" si="37">IF(S131,CONCATENATE("dig_io_nc(",T131,")"),"")</f>
        <v/>
      </c>
      <c r="Z131" t="str">
        <f t="shared" si="24"/>
        <v/>
      </c>
    </row>
    <row r="132" spans="1:27">
      <c r="A132" s="3">
        <v>1</v>
      </c>
      <c r="B132" s="3">
        <v>105</v>
      </c>
      <c r="C132" s="3">
        <f t="shared" si="31"/>
        <v>13</v>
      </c>
      <c r="D132" s="3">
        <f t="shared" ref="D132:D195" si="38">FLOOR(C132/6,1)</f>
        <v>2</v>
      </c>
      <c r="E132" t="str">
        <f t="shared" si="32"/>
        <v>dig_IO&lt;105&gt;</v>
      </c>
      <c r="H132" s="3">
        <f t="shared" si="34"/>
        <v>0</v>
      </c>
      <c r="I132" s="3">
        <f t="shared" ref="I132:I195" si="39">I131+H132</f>
        <v>11</v>
      </c>
      <c r="K132" t="s">
        <v>176</v>
      </c>
      <c r="N132" t="str">
        <f t="shared" si="35"/>
        <v/>
      </c>
      <c r="P132" s="17">
        <v>1</v>
      </c>
      <c r="Q132" s="36">
        <v>0</v>
      </c>
      <c r="R132" s="3">
        <f t="shared" si="33"/>
        <v>36</v>
      </c>
      <c r="S132" s="3">
        <f t="shared" si="36"/>
        <v>0</v>
      </c>
      <c r="T132" s="3">
        <f t="shared" ref="T132:T195" si="40">T131+S132</f>
        <v>-1</v>
      </c>
      <c r="U132" t="str">
        <f>CONCATENATE("Cmd_",R132,"_Off")</f>
        <v>Cmd_36_Off</v>
      </c>
      <c r="Y132" t="str">
        <f t="shared" si="37"/>
        <v/>
      </c>
      <c r="Z132" t="str">
        <f t="shared" ref="Z132:Z195" si="41">IF(S132,CONCATENATE("dig_io_nc(",T132,")"),"")</f>
        <v/>
      </c>
    </row>
    <row r="133" spans="1:27">
      <c r="A133" s="3">
        <v>1</v>
      </c>
      <c r="B133" s="3">
        <v>106</v>
      </c>
      <c r="C133" s="3">
        <f t="shared" si="31"/>
        <v>13</v>
      </c>
      <c r="D133" s="3">
        <f t="shared" si="38"/>
        <v>2</v>
      </c>
      <c r="E133" t="str">
        <f t="shared" si="32"/>
        <v>dig_IO&lt;106&gt;</v>
      </c>
      <c r="H133" s="3">
        <f t="shared" si="34"/>
        <v>0</v>
      </c>
      <c r="I133" s="3">
        <f t="shared" si="39"/>
        <v>11</v>
      </c>
      <c r="K133" t="s">
        <v>178</v>
      </c>
      <c r="N133" t="str">
        <f t="shared" si="35"/>
        <v/>
      </c>
      <c r="P133" s="17">
        <v>1</v>
      </c>
      <c r="Q133" s="36">
        <v>0</v>
      </c>
      <c r="R133" s="3">
        <f t="shared" si="33"/>
        <v>37</v>
      </c>
      <c r="S133" s="3">
        <f t="shared" si="36"/>
        <v>0</v>
      </c>
      <c r="T133" s="3">
        <f t="shared" si="40"/>
        <v>-1</v>
      </c>
      <c r="U133" t="str">
        <f>CONCATENATE("Cmd_",R133,"_On")</f>
        <v>Cmd_37_On</v>
      </c>
      <c r="Y133" t="str">
        <f t="shared" si="37"/>
        <v/>
      </c>
      <c r="Z133" t="str">
        <f t="shared" si="41"/>
        <v/>
      </c>
    </row>
    <row r="134" spans="1:27">
      <c r="A134" s="3">
        <v>1</v>
      </c>
      <c r="B134" s="3">
        <v>107</v>
      </c>
      <c r="C134" s="3">
        <f t="shared" si="31"/>
        <v>13</v>
      </c>
      <c r="D134" s="3">
        <f t="shared" si="38"/>
        <v>2</v>
      </c>
      <c r="E134" t="str">
        <f t="shared" si="32"/>
        <v>dig_IO&lt;107&gt;</v>
      </c>
      <c r="H134" s="3">
        <f t="shared" si="34"/>
        <v>0</v>
      </c>
      <c r="I134" s="3">
        <f t="shared" si="39"/>
        <v>11</v>
      </c>
      <c r="K134" t="s">
        <v>180</v>
      </c>
      <c r="N134" t="str">
        <f t="shared" si="35"/>
        <v/>
      </c>
      <c r="P134" s="17">
        <v>1</v>
      </c>
      <c r="Q134" s="36">
        <v>0</v>
      </c>
      <c r="R134" s="3">
        <f t="shared" si="33"/>
        <v>37</v>
      </c>
      <c r="S134" s="3">
        <f t="shared" si="36"/>
        <v>0</v>
      </c>
      <c r="T134" s="3">
        <f t="shared" si="40"/>
        <v>-1</v>
      </c>
      <c r="U134" t="str">
        <f>CONCATENATE("Cmd_",R134,"_Off")</f>
        <v>Cmd_37_Off</v>
      </c>
      <c r="Y134" t="str">
        <f t="shared" si="37"/>
        <v/>
      </c>
      <c r="Z134" t="str">
        <f t="shared" si="41"/>
        <v/>
      </c>
    </row>
    <row r="135" spans="1:27">
      <c r="A135" s="3">
        <v>1</v>
      </c>
      <c r="B135" s="3">
        <v>108</v>
      </c>
      <c r="C135" s="3">
        <f t="shared" si="31"/>
        <v>13</v>
      </c>
      <c r="D135" s="3">
        <f t="shared" si="38"/>
        <v>2</v>
      </c>
      <c r="E135" t="str">
        <f t="shared" si="32"/>
        <v>dig_IO&lt;108&gt;</v>
      </c>
      <c r="H135" s="3">
        <f t="shared" si="34"/>
        <v>0</v>
      </c>
      <c r="I135" s="3">
        <f t="shared" si="39"/>
        <v>11</v>
      </c>
      <c r="K135" t="s">
        <v>184</v>
      </c>
      <c r="N135" t="str">
        <f t="shared" si="35"/>
        <v/>
      </c>
      <c r="P135" s="17">
        <v>1</v>
      </c>
      <c r="Q135" s="36">
        <v>0</v>
      </c>
      <c r="S135" s="3">
        <f>IF(AND(ISBLANK(U135), ISBLANK(V135)),1,0)</f>
        <v>0</v>
      </c>
      <c r="T135" s="3">
        <f t="shared" si="40"/>
        <v>-1</v>
      </c>
      <c r="V135" t="s">
        <v>236</v>
      </c>
      <c r="Y135" t="str">
        <f t="shared" si="37"/>
        <v/>
      </c>
      <c r="Z135" t="str">
        <f t="shared" si="41"/>
        <v/>
      </c>
    </row>
    <row r="136" spans="1:27">
      <c r="A136" s="3">
        <v>1</v>
      </c>
      <c r="B136" s="3">
        <v>109</v>
      </c>
      <c r="C136" s="3">
        <f t="shared" si="31"/>
        <v>13</v>
      </c>
      <c r="D136" s="3">
        <f t="shared" si="38"/>
        <v>2</v>
      </c>
      <c r="E136" t="str">
        <f t="shared" si="32"/>
        <v>dig_IO&lt;109&gt;</v>
      </c>
      <c r="H136" s="3">
        <f t="shared" si="34"/>
        <v>0</v>
      </c>
      <c r="I136" s="3">
        <f t="shared" si="39"/>
        <v>11</v>
      </c>
      <c r="K136" t="s">
        <v>186</v>
      </c>
      <c r="N136" t="str">
        <f t="shared" si="35"/>
        <v/>
      </c>
      <c r="P136" s="17">
        <v>1</v>
      </c>
      <c r="Q136" s="36">
        <v>0</v>
      </c>
      <c r="S136" s="3">
        <f t="shared" ref="S136:S138" si="42">IF(AND(ISBLANK(U136), ISBLANK(V136)),1,0)</f>
        <v>0</v>
      </c>
      <c r="T136" s="3">
        <f t="shared" si="40"/>
        <v>-1</v>
      </c>
      <c r="V136" t="s">
        <v>238</v>
      </c>
      <c r="Y136" t="str">
        <f t="shared" si="37"/>
        <v/>
      </c>
      <c r="Z136" t="str">
        <f t="shared" si="41"/>
        <v/>
      </c>
    </row>
    <row r="137" spans="1:27">
      <c r="A137" s="3">
        <v>1</v>
      </c>
      <c r="B137" s="3">
        <v>110</v>
      </c>
      <c r="C137" s="3">
        <f t="shared" si="31"/>
        <v>13</v>
      </c>
      <c r="D137" s="3">
        <f t="shared" si="38"/>
        <v>2</v>
      </c>
      <c r="E137" t="str">
        <f t="shared" si="32"/>
        <v>dig_IO&lt;110&gt;</v>
      </c>
      <c r="H137" s="3">
        <f t="shared" si="34"/>
        <v>0</v>
      </c>
      <c r="I137" s="3">
        <f t="shared" si="39"/>
        <v>11</v>
      </c>
      <c r="K137" t="s">
        <v>188</v>
      </c>
      <c r="N137" t="str">
        <f t="shared" si="35"/>
        <v/>
      </c>
      <c r="P137" s="17">
        <v>1</v>
      </c>
      <c r="Q137" s="36">
        <v>0</v>
      </c>
      <c r="S137" s="3">
        <f t="shared" si="42"/>
        <v>0</v>
      </c>
      <c r="T137" s="3">
        <f t="shared" si="40"/>
        <v>-1</v>
      </c>
      <c r="V137" t="s">
        <v>240</v>
      </c>
      <c r="Y137" t="str">
        <f t="shared" si="37"/>
        <v/>
      </c>
      <c r="Z137" t="str">
        <f t="shared" si="41"/>
        <v/>
      </c>
    </row>
    <row r="138" spans="1:27">
      <c r="A138" s="3">
        <v>1</v>
      </c>
      <c r="B138" s="3">
        <v>111</v>
      </c>
      <c r="C138" s="3">
        <f t="shared" si="31"/>
        <v>13</v>
      </c>
      <c r="D138" s="3">
        <f t="shared" si="38"/>
        <v>2</v>
      </c>
      <c r="E138" t="str">
        <f t="shared" si="32"/>
        <v>dig_IO&lt;111&gt;</v>
      </c>
      <c r="H138" s="3">
        <f t="shared" si="34"/>
        <v>0</v>
      </c>
      <c r="I138" s="3">
        <f t="shared" si="39"/>
        <v>11</v>
      </c>
      <c r="K138" t="s">
        <v>190</v>
      </c>
      <c r="N138" t="str">
        <f t="shared" si="35"/>
        <v/>
      </c>
      <c r="P138" s="17">
        <v>1</v>
      </c>
      <c r="Q138" s="36">
        <v>0</v>
      </c>
      <c r="S138" s="3">
        <f t="shared" si="42"/>
        <v>0</v>
      </c>
      <c r="T138" s="3">
        <f t="shared" si="40"/>
        <v>-1</v>
      </c>
      <c r="V138" t="s">
        <v>242</v>
      </c>
      <c r="Y138" t="str">
        <f t="shared" si="37"/>
        <v/>
      </c>
      <c r="Z138" t="str">
        <f t="shared" si="41"/>
        <v/>
      </c>
    </row>
    <row r="139" spans="1:27">
      <c r="A139" s="3">
        <v>1</v>
      </c>
      <c r="B139" s="3">
        <v>112</v>
      </c>
      <c r="C139" s="3">
        <f t="shared" si="31"/>
        <v>14</v>
      </c>
      <c r="D139" s="3">
        <f t="shared" si="38"/>
        <v>2</v>
      </c>
      <c r="E139" t="str">
        <f t="shared" si="32"/>
        <v>dig_IO&lt;112&gt;</v>
      </c>
      <c r="H139" s="3">
        <f t="shared" si="34"/>
        <v>0</v>
      </c>
      <c r="I139" s="3">
        <f t="shared" si="39"/>
        <v>11</v>
      </c>
      <c r="K139" t="s">
        <v>244</v>
      </c>
      <c r="N139" t="str">
        <f t="shared" si="35"/>
        <v/>
      </c>
      <c r="P139" s="17">
        <v>1</v>
      </c>
      <c r="Q139" s="36">
        <v>1</v>
      </c>
      <c r="R139" s="3">
        <f>$B139-80</f>
        <v>32</v>
      </c>
      <c r="S139" s="3">
        <f t="shared" si="36"/>
        <v>0</v>
      </c>
      <c r="T139" s="3">
        <f t="shared" si="40"/>
        <v>-1</v>
      </c>
      <c r="U139" t="str">
        <f t="shared" ref="U139:U144" si="43">CONCATENATE("Cmd",R139,"_DS")</f>
        <v>Cmd32_DS</v>
      </c>
      <c r="Y139" t="str">
        <f t="shared" si="37"/>
        <v/>
      </c>
      <c r="Z139" t="str">
        <f t="shared" si="41"/>
        <v/>
      </c>
      <c r="AA139" t="s">
        <v>1021</v>
      </c>
    </row>
    <row r="140" spans="1:27">
      <c r="A140" s="3">
        <v>1</v>
      </c>
      <c r="B140" s="3">
        <v>113</v>
      </c>
      <c r="C140" s="3">
        <f t="shared" si="31"/>
        <v>14</v>
      </c>
      <c r="D140" s="3">
        <f t="shared" si="38"/>
        <v>2</v>
      </c>
      <c r="E140" t="str">
        <f t="shared" si="32"/>
        <v>dig_IO&lt;113&gt;</v>
      </c>
      <c r="H140" s="3">
        <f t="shared" si="34"/>
        <v>0</v>
      </c>
      <c r="I140" s="3">
        <f t="shared" si="39"/>
        <v>11</v>
      </c>
      <c r="K140" t="s">
        <v>246</v>
      </c>
      <c r="N140" t="str">
        <f t="shared" si="35"/>
        <v/>
      </c>
      <c r="P140" s="17">
        <v>1</v>
      </c>
      <c r="Q140" s="36">
        <v>1</v>
      </c>
      <c r="R140" s="3">
        <f t="shared" ref="R140:R143" si="44">$B140-80</f>
        <v>33</v>
      </c>
      <c r="S140" s="3">
        <f t="shared" si="36"/>
        <v>0</v>
      </c>
      <c r="T140" s="3">
        <f t="shared" si="40"/>
        <v>-1</v>
      </c>
      <c r="U140" t="str">
        <f t="shared" si="43"/>
        <v>Cmd33_DS</v>
      </c>
      <c r="Y140" t="str">
        <f t="shared" si="37"/>
        <v/>
      </c>
      <c r="Z140" t="str">
        <f t="shared" si="41"/>
        <v/>
      </c>
      <c r="AA140" t="s">
        <v>1022</v>
      </c>
    </row>
    <row r="141" spans="1:27">
      <c r="A141" s="3">
        <v>1</v>
      </c>
      <c r="B141" s="3">
        <v>114</v>
      </c>
      <c r="C141" s="3">
        <f t="shared" si="31"/>
        <v>14</v>
      </c>
      <c r="D141" s="3">
        <f t="shared" si="38"/>
        <v>2</v>
      </c>
      <c r="E141" t="str">
        <f t="shared" si="32"/>
        <v>dig_IO&lt;114&gt;</v>
      </c>
      <c r="H141" s="3">
        <f t="shared" si="34"/>
        <v>0</v>
      </c>
      <c r="I141" s="3">
        <f t="shared" si="39"/>
        <v>11</v>
      </c>
      <c r="K141" t="s">
        <v>250</v>
      </c>
      <c r="N141" t="str">
        <f t="shared" si="35"/>
        <v/>
      </c>
      <c r="P141" s="17">
        <v>1</v>
      </c>
      <c r="Q141" s="36">
        <v>1</v>
      </c>
      <c r="R141" s="3">
        <f t="shared" si="44"/>
        <v>34</v>
      </c>
      <c r="S141" s="3">
        <f t="shared" si="36"/>
        <v>0</v>
      </c>
      <c r="T141" s="3">
        <f t="shared" si="40"/>
        <v>-1</v>
      </c>
      <c r="U141" t="str">
        <f t="shared" si="43"/>
        <v>Cmd34_DS</v>
      </c>
      <c r="Y141" t="str">
        <f t="shared" si="37"/>
        <v/>
      </c>
      <c r="Z141" t="str">
        <f t="shared" si="41"/>
        <v/>
      </c>
      <c r="AA141" t="s">
        <v>1023</v>
      </c>
    </row>
    <row r="142" spans="1:27">
      <c r="A142" s="3">
        <v>1</v>
      </c>
      <c r="B142" s="3">
        <v>115</v>
      </c>
      <c r="C142" s="3">
        <f t="shared" si="31"/>
        <v>14</v>
      </c>
      <c r="D142" s="3">
        <f t="shared" si="38"/>
        <v>2</v>
      </c>
      <c r="E142" t="str">
        <f t="shared" si="32"/>
        <v>dig_IO&lt;115&gt;</v>
      </c>
      <c r="H142" s="3">
        <f t="shared" si="34"/>
        <v>0</v>
      </c>
      <c r="I142" s="3">
        <f t="shared" si="39"/>
        <v>11</v>
      </c>
      <c r="K142" t="s">
        <v>252</v>
      </c>
      <c r="N142" t="str">
        <f t="shared" si="35"/>
        <v/>
      </c>
      <c r="P142" s="17">
        <v>1</v>
      </c>
      <c r="Q142" s="36">
        <v>1</v>
      </c>
      <c r="R142" s="3">
        <f t="shared" si="44"/>
        <v>35</v>
      </c>
      <c r="S142" s="3">
        <f t="shared" si="36"/>
        <v>0</v>
      </c>
      <c r="T142" s="3">
        <f t="shared" si="40"/>
        <v>-1</v>
      </c>
      <c r="U142" t="str">
        <f t="shared" si="43"/>
        <v>Cmd35_DS</v>
      </c>
      <c r="Y142" t="str">
        <f t="shared" si="37"/>
        <v/>
      </c>
      <c r="Z142" t="str">
        <f t="shared" si="41"/>
        <v/>
      </c>
      <c r="AA142" t="s">
        <v>1024</v>
      </c>
    </row>
    <row r="143" spans="1:27">
      <c r="A143" s="3">
        <v>1</v>
      </c>
      <c r="B143" s="3">
        <v>116</v>
      </c>
      <c r="C143" s="3">
        <f t="shared" si="31"/>
        <v>14</v>
      </c>
      <c r="D143" s="3">
        <f t="shared" si="38"/>
        <v>2</v>
      </c>
      <c r="E143" t="str">
        <f t="shared" si="32"/>
        <v>dig_IO&lt;116&gt;</v>
      </c>
      <c r="H143" s="3">
        <f t="shared" si="34"/>
        <v>0</v>
      </c>
      <c r="I143" s="3">
        <f t="shared" si="39"/>
        <v>11</v>
      </c>
      <c r="K143" t="s">
        <v>254</v>
      </c>
      <c r="N143" t="str">
        <f t="shared" si="35"/>
        <v/>
      </c>
      <c r="P143" s="17">
        <v>1</v>
      </c>
      <c r="Q143" s="36">
        <v>1</v>
      </c>
      <c r="R143" s="3">
        <f t="shared" si="44"/>
        <v>36</v>
      </c>
      <c r="S143" s="3">
        <f t="shared" si="36"/>
        <v>0</v>
      </c>
      <c r="T143" s="3">
        <f t="shared" si="40"/>
        <v>-1</v>
      </c>
      <c r="U143" t="str">
        <f t="shared" si="43"/>
        <v>Cmd36_DS</v>
      </c>
      <c r="Y143" t="str">
        <f t="shared" si="37"/>
        <v/>
      </c>
      <c r="Z143" t="str">
        <f t="shared" si="41"/>
        <v/>
      </c>
      <c r="AA143" t="s">
        <v>1025</v>
      </c>
    </row>
    <row r="144" spans="1:27">
      <c r="A144" s="3">
        <v>1</v>
      </c>
      <c r="B144" s="3">
        <v>117</v>
      </c>
      <c r="C144" s="3">
        <f t="shared" si="31"/>
        <v>14</v>
      </c>
      <c r="D144" s="3">
        <f t="shared" si="38"/>
        <v>2</v>
      </c>
      <c r="E144" t="str">
        <f t="shared" si="32"/>
        <v>dig_IO&lt;117&gt;</v>
      </c>
      <c r="H144" s="3">
        <f t="shared" si="34"/>
        <v>0</v>
      </c>
      <c r="I144" s="3">
        <f t="shared" si="39"/>
        <v>11</v>
      </c>
      <c r="K144" t="s">
        <v>256</v>
      </c>
      <c r="N144" t="str">
        <f t="shared" si="35"/>
        <v/>
      </c>
      <c r="P144" s="17">
        <v>1</v>
      </c>
      <c r="Q144" s="36">
        <v>1</v>
      </c>
      <c r="R144" s="3">
        <v>37</v>
      </c>
      <c r="S144" s="3">
        <f t="shared" si="36"/>
        <v>0</v>
      </c>
      <c r="T144" s="3">
        <f t="shared" si="40"/>
        <v>-1</v>
      </c>
      <c r="U144" t="str">
        <f t="shared" si="43"/>
        <v>Cmd37_DS</v>
      </c>
      <c r="Y144" t="str">
        <f t="shared" si="37"/>
        <v/>
      </c>
      <c r="Z144" t="str">
        <f t="shared" si="41"/>
        <v/>
      </c>
      <c r="AA144" t="s">
        <v>1026</v>
      </c>
    </row>
    <row r="145" spans="1:27">
      <c r="A145" s="3">
        <v>1</v>
      </c>
      <c r="B145" s="3">
        <v>118</v>
      </c>
      <c r="C145" s="3">
        <f t="shared" si="31"/>
        <v>14</v>
      </c>
      <c r="D145" s="3">
        <f t="shared" si="38"/>
        <v>2</v>
      </c>
      <c r="E145" t="str">
        <f t="shared" si="32"/>
        <v>dig_IO&lt;118&gt;</v>
      </c>
      <c r="H145" s="3">
        <f t="shared" si="34"/>
        <v>0</v>
      </c>
      <c r="I145" s="3">
        <f t="shared" si="39"/>
        <v>11</v>
      </c>
      <c r="K145" t="s">
        <v>258</v>
      </c>
      <c r="N145" t="str">
        <f t="shared" si="35"/>
        <v/>
      </c>
      <c r="P145" s="17">
        <v>1</v>
      </c>
      <c r="Q145" s="36">
        <v>1</v>
      </c>
      <c r="S145" s="3">
        <f t="shared" si="36"/>
        <v>1</v>
      </c>
      <c r="T145" s="3">
        <f t="shared" si="40"/>
        <v>0</v>
      </c>
      <c r="Y145" t="str">
        <f t="shared" si="37"/>
        <v>dig_io_nc(0)</v>
      </c>
      <c r="Z145" t="str">
        <f t="shared" si="41"/>
        <v>dig_io_nc(0)</v>
      </c>
      <c r="AA145" t="s">
        <v>1027</v>
      </c>
    </row>
    <row r="146" spans="1:27">
      <c r="A146" s="3">
        <v>1</v>
      </c>
      <c r="B146" s="3">
        <v>119</v>
      </c>
      <c r="C146" s="3">
        <f t="shared" si="31"/>
        <v>14</v>
      </c>
      <c r="D146" s="3">
        <f t="shared" si="38"/>
        <v>2</v>
      </c>
      <c r="E146" t="str">
        <f t="shared" si="32"/>
        <v>dig_IO&lt;119&gt;</v>
      </c>
      <c r="H146" s="3">
        <f t="shared" si="34"/>
        <v>0</v>
      </c>
      <c r="I146" s="3">
        <f t="shared" si="39"/>
        <v>11</v>
      </c>
      <c r="K146" t="s">
        <v>260</v>
      </c>
      <c r="N146" t="str">
        <f t="shared" si="35"/>
        <v/>
      </c>
      <c r="P146" s="17">
        <v>1</v>
      </c>
      <c r="Q146" s="36">
        <v>1</v>
      </c>
      <c r="S146" s="3">
        <f t="shared" si="36"/>
        <v>1</v>
      </c>
      <c r="T146" s="3">
        <f t="shared" si="40"/>
        <v>1</v>
      </c>
      <c r="Y146" t="str">
        <f t="shared" si="37"/>
        <v>dig_io_nc(1)</v>
      </c>
      <c r="Z146" t="str">
        <f t="shared" si="41"/>
        <v>dig_io_nc(1)</v>
      </c>
      <c r="AA146" t="s">
        <v>1028</v>
      </c>
    </row>
    <row r="147" spans="1:27">
      <c r="A147" s="3">
        <v>1</v>
      </c>
      <c r="B147" s="3">
        <v>120</v>
      </c>
      <c r="C147" s="3">
        <f t="shared" si="31"/>
        <v>15</v>
      </c>
      <c r="D147" s="3">
        <f t="shared" si="38"/>
        <v>2</v>
      </c>
      <c r="E147" t="str">
        <f t="shared" si="32"/>
        <v>dig_IO&lt;120&gt;</v>
      </c>
      <c r="H147" s="3">
        <f t="shared" si="34"/>
        <v>0</v>
      </c>
      <c r="I147" s="3">
        <f t="shared" si="39"/>
        <v>11</v>
      </c>
      <c r="K147" t="s">
        <v>262</v>
      </c>
      <c r="N147" t="str">
        <f t="shared" si="35"/>
        <v/>
      </c>
      <c r="P147" s="17">
        <v>1</v>
      </c>
      <c r="Q147" s="36">
        <v>1</v>
      </c>
      <c r="S147" s="3">
        <f t="shared" si="36"/>
        <v>0</v>
      </c>
      <c r="T147" s="3">
        <f t="shared" si="40"/>
        <v>1</v>
      </c>
      <c r="V147" t="s">
        <v>262</v>
      </c>
      <c r="Y147" t="str">
        <f t="shared" si="37"/>
        <v/>
      </c>
      <c r="Z147" t="str">
        <f t="shared" si="41"/>
        <v/>
      </c>
    </row>
    <row r="148" spans="1:27">
      <c r="A148" s="3">
        <v>1</v>
      </c>
      <c r="B148" s="3">
        <v>121</v>
      </c>
      <c r="C148" s="3">
        <f t="shared" si="31"/>
        <v>15</v>
      </c>
      <c r="D148" s="3">
        <f t="shared" si="38"/>
        <v>2</v>
      </c>
      <c r="E148" t="str">
        <f t="shared" si="32"/>
        <v>dig_IO&lt;121&gt;</v>
      </c>
      <c r="H148" s="3">
        <f t="shared" si="34"/>
        <v>0</v>
      </c>
      <c r="I148" s="3">
        <f t="shared" si="39"/>
        <v>11</v>
      </c>
      <c r="K148" t="s">
        <v>264</v>
      </c>
      <c r="N148" t="str">
        <f t="shared" si="35"/>
        <v/>
      </c>
      <c r="P148" s="17">
        <v>1</v>
      </c>
      <c r="Q148" s="36">
        <v>1</v>
      </c>
      <c r="S148" s="3">
        <f t="shared" si="36"/>
        <v>0</v>
      </c>
      <c r="T148" s="3">
        <f t="shared" si="40"/>
        <v>1</v>
      </c>
      <c r="V148" t="s">
        <v>264</v>
      </c>
      <c r="Y148" t="str">
        <f t="shared" si="37"/>
        <v/>
      </c>
      <c r="Z148" t="str">
        <f t="shared" si="41"/>
        <v/>
      </c>
    </row>
    <row r="149" spans="1:27">
      <c r="A149" s="3">
        <v>1</v>
      </c>
      <c r="B149" s="3">
        <v>122</v>
      </c>
      <c r="C149" s="3">
        <f t="shared" si="31"/>
        <v>15</v>
      </c>
      <c r="D149" s="3">
        <f t="shared" si="38"/>
        <v>2</v>
      </c>
      <c r="E149" t="str">
        <f t="shared" si="32"/>
        <v>dig_IO&lt;122&gt;</v>
      </c>
      <c r="H149" s="3">
        <f t="shared" si="34"/>
        <v>0</v>
      </c>
      <c r="I149" s="3">
        <f t="shared" si="39"/>
        <v>11</v>
      </c>
      <c r="K149" t="s">
        <v>266</v>
      </c>
      <c r="N149" t="str">
        <f t="shared" si="35"/>
        <v/>
      </c>
      <c r="P149" s="17">
        <v>1</v>
      </c>
      <c r="Q149" s="36">
        <v>1</v>
      </c>
      <c r="S149" s="3">
        <f t="shared" si="36"/>
        <v>0</v>
      </c>
      <c r="T149" s="3">
        <f t="shared" si="40"/>
        <v>1</v>
      </c>
      <c r="V149" t="s">
        <v>266</v>
      </c>
      <c r="Y149" t="str">
        <f t="shared" si="37"/>
        <v/>
      </c>
      <c r="Z149" t="str">
        <f t="shared" si="41"/>
        <v/>
      </c>
    </row>
    <row r="150" spans="1:27">
      <c r="A150" s="3">
        <v>1</v>
      </c>
      <c r="B150" s="3">
        <v>123</v>
      </c>
      <c r="C150" s="3">
        <f t="shared" si="31"/>
        <v>15</v>
      </c>
      <c r="D150" s="3">
        <f t="shared" si="38"/>
        <v>2</v>
      </c>
      <c r="E150" t="str">
        <f t="shared" si="32"/>
        <v>dig_IO&lt;123&gt;</v>
      </c>
      <c r="H150" s="3">
        <f t="shared" si="34"/>
        <v>0</v>
      </c>
      <c r="I150" s="3">
        <f t="shared" si="39"/>
        <v>11</v>
      </c>
      <c r="K150" t="s">
        <v>268</v>
      </c>
      <c r="N150" t="str">
        <f t="shared" si="35"/>
        <v/>
      </c>
      <c r="P150" s="17">
        <v>1</v>
      </c>
      <c r="Q150" s="36">
        <v>1</v>
      </c>
      <c r="S150" s="3">
        <f t="shared" si="36"/>
        <v>0</v>
      </c>
      <c r="T150" s="3">
        <f t="shared" si="40"/>
        <v>1</v>
      </c>
      <c r="V150" t="s">
        <v>268</v>
      </c>
      <c r="Y150" t="str">
        <f t="shared" si="37"/>
        <v/>
      </c>
      <c r="Z150" t="str">
        <f t="shared" si="41"/>
        <v/>
      </c>
    </row>
    <row r="151" spans="1:27">
      <c r="A151" s="3">
        <v>1</v>
      </c>
      <c r="B151" s="3">
        <v>124</v>
      </c>
      <c r="C151" s="3">
        <f t="shared" si="31"/>
        <v>15</v>
      </c>
      <c r="D151" s="3">
        <f t="shared" si="38"/>
        <v>2</v>
      </c>
      <c r="E151" t="str">
        <f t="shared" si="32"/>
        <v>dig_IO&lt;124&gt;</v>
      </c>
      <c r="H151" s="3">
        <f t="shared" si="34"/>
        <v>0</v>
      </c>
      <c r="I151" s="3">
        <f t="shared" si="39"/>
        <v>11</v>
      </c>
      <c r="K151" t="s">
        <v>272</v>
      </c>
      <c r="L151" t="s">
        <v>655</v>
      </c>
      <c r="N151" t="str">
        <f t="shared" si="35"/>
        <v/>
      </c>
      <c r="P151" s="17">
        <v>1</v>
      </c>
      <c r="Q151" s="36">
        <v>1</v>
      </c>
      <c r="S151" s="3">
        <f t="shared" si="36"/>
        <v>0</v>
      </c>
      <c r="T151" s="3">
        <f t="shared" si="40"/>
        <v>1</v>
      </c>
      <c r="V151" t="s">
        <v>272</v>
      </c>
      <c r="W151" t="s">
        <v>655</v>
      </c>
      <c r="Y151" t="str">
        <f t="shared" si="37"/>
        <v/>
      </c>
      <c r="Z151" t="str">
        <f t="shared" si="41"/>
        <v/>
      </c>
    </row>
    <row r="152" spans="1:27">
      <c r="A152" s="3">
        <v>1</v>
      </c>
      <c r="B152" s="3">
        <v>125</v>
      </c>
      <c r="C152" s="3">
        <f t="shared" si="31"/>
        <v>15</v>
      </c>
      <c r="D152" s="3">
        <f t="shared" si="38"/>
        <v>2</v>
      </c>
      <c r="E152" t="str">
        <f t="shared" si="32"/>
        <v>dig_IO&lt;125&gt;</v>
      </c>
      <c r="H152" s="3">
        <f t="shared" si="34"/>
        <v>0</v>
      </c>
      <c r="I152" s="3">
        <f t="shared" si="39"/>
        <v>11</v>
      </c>
      <c r="K152" t="s">
        <v>274</v>
      </c>
      <c r="L152" t="s">
        <v>656</v>
      </c>
      <c r="N152" t="str">
        <f t="shared" si="35"/>
        <v/>
      </c>
      <c r="P152" s="17">
        <v>1</v>
      </c>
      <c r="Q152" s="36">
        <v>1</v>
      </c>
      <c r="S152" s="3">
        <f t="shared" si="36"/>
        <v>0</v>
      </c>
      <c r="T152" s="3">
        <f t="shared" si="40"/>
        <v>1</v>
      </c>
      <c r="V152" t="s">
        <v>274</v>
      </c>
      <c r="W152" t="s">
        <v>656</v>
      </c>
      <c r="Y152" t="str">
        <f t="shared" si="37"/>
        <v/>
      </c>
      <c r="Z152" t="str">
        <f t="shared" si="41"/>
        <v/>
      </c>
    </row>
    <row r="153" spans="1:27">
      <c r="A153" s="3">
        <v>1</v>
      </c>
      <c r="B153" s="3">
        <v>126</v>
      </c>
      <c r="C153" s="3">
        <f t="shared" si="31"/>
        <v>15</v>
      </c>
      <c r="D153" s="3">
        <f t="shared" si="38"/>
        <v>2</v>
      </c>
      <c r="E153" t="str">
        <f t="shared" si="32"/>
        <v>dig_IO&lt;126&gt;</v>
      </c>
      <c r="H153" s="3">
        <f t="shared" si="34"/>
        <v>0</v>
      </c>
      <c r="I153" s="3">
        <f t="shared" si="39"/>
        <v>11</v>
      </c>
      <c r="K153" t="s">
        <v>276</v>
      </c>
      <c r="L153" t="s">
        <v>904</v>
      </c>
      <c r="N153" t="str">
        <f t="shared" si="35"/>
        <v/>
      </c>
      <c r="P153" s="17">
        <v>1</v>
      </c>
      <c r="Q153" s="36">
        <v>1</v>
      </c>
      <c r="S153" s="3">
        <f t="shared" si="36"/>
        <v>0</v>
      </c>
      <c r="T153" s="3">
        <f t="shared" si="40"/>
        <v>1</v>
      </c>
      <c r="V153" t="s">
        <v>276</v>
      </c>
      <c r="W153" t="s">
        <v>904</v>
      </c>
      <c r="Y153" t="str">
        <f t="shared" si="37"/>
        <v/>
      </c>
      <c r="Z153" t="str">
        <f t="shared" si="41"/>
        <v/>
      </c>
    </row>
    <row r="154" spans="1:27">
      <c r="A154" s="3">
        <v>1</v>
      </c>
      <c r="B154" s="3">
        <v>127</v>
      </c>
      <c r="C154" s="3">
        <f t="shared" si="31"/>
        <v>15</v>
      </c>
      <c r="D154" s="3">
        <f t="shared" si="38"/>
        <v>2</v>
      </c>
      <c r="E154" t="str">
        <f t="shared" si="32"/>
        <v>dig_IO&lt;127&gt;</v>
      </c>
      <c r="H154" s="3">
        <f t="shared" si="34"/>
        <v>0</v>
      </c>
      <c r="I154" s="3">
        <f t="shared" si="39"/>
        <v>11</v>
      </c>
      <c r="K154" t="s">
        <v>278</v>
      </c>
      <c r="L154" t="s">
        <v>905</v>
      </c>
      <c r="N154" t="str">
        <f t="shared" si="35"/>
        <v/>
      </c>
      <c r="P154" s="17">
        <v>1</v>
      </c>
      <c r="Q154" s="36">
        <v>1</v>
      </c>
      <c r="S154" s="3">
        <f t="shared" si="36"/>
        <v>0</v>
      </c>
      <c r="T154" s="3">
        <f t="shared" si="40"/>
        <v>1</v>
      </c>
      <c r="V154" t="s">
        <v>278</v>
      </c>
      <c r="W154" t="s">
        <v>905</v>
      </c>
      <c r="Y154" t="str">
        <f t="shared" si="37"/>
        <v/>
      </c>
      <c r="Z154" t="str">
        <f t="shared" si="41"/>
        <v/>
      </c>
    </row>
    <row r="155" spans="1:27">
      <c r="A155" s="3">
        <v>1</v>
      </c>
      <c r="B155" s="3">
        <v>128</v>
      </c>
      <c r="C155" s="3">
        <f t="shared" ref="C155:C186" si="45">FLOOR(B155/8,1)</f>
        <v>16</v>
      </c>
      <c r="D155" s="3">
        <f t="shared" si="38"/>
        <v>2</v>
      </c>
      <c r="E155" t="str">
        <f t="shared" ref="E155:E186" si="46">CONCATENATE("dig_IO&lt;",B155,"&gt;")</f>
        <v>dig_IO&lt;128&gt;</v>
      </c>
      <c r="H155" s="3">
        <f t="shared" si="34"/>
        <v>0</v>
      </c>
      <c r="I155" s="3">
        <f t="shared" si="39"/>
        <v>11</v>
      </c>
      <c r="K155" t="s">
        <v>332</v>
      </c>
      <c r="L155" t="s">
        <v>691</v>
      </c>
      <c r="N155" t="str">
        <f t="shared" si="35"/>
        <v/>
      </c>
      <c r="O155" s="12">
        <v>8440</v>
      </c>
      <c r="P155" s="17">
        <v>1</v>
      </c>
      <c r="Q155" s="36">
        <v>1</v>
      </c>
      <c r="S155" s="3">
        <f t="shared" si="36"/>
        <v>0</v>
      </c>
      <c r="T155" s="3">
        <f t="shared" si="40"/>
        <v>1</v>
      </c>
      <c r="V155" t="s">
        <v>332</v>
      </c>
      <c r="W155" t="s">
        <v>691</v>
      </c>
      <c r="Y155" t="str">
        <f t="shared" si="37"/>
        <v/>
      </c>
      <c r="Z155" t="str">
        <f t="shared" si="41"/>
        <v/>
      </c>
      <c r="AA155" s="12">
        <v>8440</v>
      </c>
    </row>
    <row r="156" spans="1:27">
      <c r="A156" s="3">
        <v>1</v>
      </c>
      <c r="B156" s="3">
        <v>129</v>
      </c>
      <c r="C156" s="3">
        <f t="shared" si="45"/>
        <v>16</v>
      </c>
      <c r="D156" s="3">
        <f t="shared" si="38"/>
        <v>2</v>
      </c>
      <c r="E156" t="str">
        <f t="shared" si="46"/>
        <v>dig_IO&lt;129&gt;</v>
      </c>
      <c r="H156" s="3">
        <f t="shared" si="34"/>
        <v>0</v>
      </c>
      <c r="I156" s="3">
        <f t="shared" si="39"/>
        <v>11</v>
      </c>
      <c r="K156" t="s">
        <v>334</v>
      </c>
      <c r="L156" t="s">
        <v>683</v>
      </c>
      <c r="N156" t="str">
        <f t="shared" si="35"/>
        <v/>
      </c>
      <c r="O156" s="12">
        <v>8441</v>
      </c>
      <c r="P156" s="17">
        <v>1</v>
      </c>
      <c r="Q156" s="36">
        <v>1</v>
      </c>
      <c r="S156" s="3">
        <f t="shared" si="36"/>
        <v>0</v>
      </c>
      <c r="T156" s="3">
        <f t="shared" si="40"/>
        <v>1</v>
      </c>
      <c r="V156" t="s">
        <v>334</v>
      </c>
      <c r="W156" t="s">
        <v>683</v>
      </c>
      <c r="Y156" t="str">
        <f t="shared" si="37"/>
        <v/>
      </c>
      <c r="Z156" t="str">
        <f t="shared" si="41"/>
        <v/>
      </c>
      <c r="AA156" s="12">
        <v>8441</v>
      </c>
    </row>
    <row r="157" spans="1:27">
      <c r="A157" s="3">
        <v>1</v>
      </c>
      <c r="B157" s="3">
        <v>130</v>
      </c>
      <c r="C157" s="3">
        <f t="shared" si="45"/>
        <v>16</v>
      </c>
      <c r="D157" s="3">
        <f t="shared" si="38"/>
        <v>2</v>
      </c>
      <c r="E157" t="str">
        <f t="shared" si="46"/>
        <v>dig_IO&lt;130&gt;</v>
      </c>
      <c r="H157" s="3">
        <f t="shared" si="34"/>
        <v>0</v>
      </c>
      <c r="I157" s="3">
        <f t="shared" si="39"/>
        <v>11</v>
      </c>
      <c r="K157" t="s">
        <v>338</v>
      </c>
      <c r="L157" t="s">
        <v>684</v>
      </c>
      <c r="N157" t="str">
        <f t="shared" si="35"/>
        <v/>
      </c>
      <c r="O157" s="12">
        <v>8442</v>
      </c>
      <c r="P157" s="17">
        <v>1</v>
      </c>
      <c r="Q157" s="36">
        <v>1</v>
      </c>
      <c r="S157" s="3">
        <f t="shared" si="36"/>
        <v>0</v>
      </c>
      <c r="T157" s="3">
        <f t="shared" si="40"/>
        <v>1</v>
      </c>
      <c r="V157" t="s">
        <v>338</v>
      </c>
      <c r="W157" t="s">
        <v>684</v>
      </c>
      <c r="Y157" t="str">
        <f t="shared" si="37"/>
        <v/>
      </c>
      <c r="Z157" t="str">
        <f t="shared" si="41"/>
        <v/>
      </c>
      <c r="AA157" s="12">
        <v>8442</v>
      </c>
    </row>
    <row r="158" spans="1:27">
      <c r="A158" s="3">
        <v>1</v>
      </c>
      <c r="B158" s="3">
        <v>131</v>
      </c>
      <c r="C158" s="3">
        <f t="shared" si="45"/>
        <v>16</v>
      </c>
      <c r="D158" s="3">
        <f t="shared" si="38"/>
        <v>2</v>
      </c>
      <c r="E158" t="str">
        <f t="shared" si="46"/>
        <v>dig_IO&lt;131&gt;</v>
      </c>
      <c r="H158" s="3">
        <f t="shared" si="34"/>
        <v>0</v>
      </c>
      <c r="I158" s="3">
        <f t="shared" si="39"/>
        <v>11</v>
      </c>
      <c r="K158" t="s">
        <v>340</v>
      </c>
      <c r="L158" t="s">
        <v>685</v>
      </c>
      <c r="N158" t="str">
        <f t="shared" si="35"/>
        <v/>
      </c>
      <c r="O158" s="12">
        <v>8443</v>
      </c>
      <c r="P158" s="17">
        <v>1</v>
      </c>
      <c r="Q158" s="36">
        <v>1</v>
      </c>
      <c r="S158" s="3">
        <f t="shared" si="36"/>
        <v>0</v>
      </c>
      <c r="T158" s="3">
        <f t="shared" si="40"/>
        <v>1</v>
      </c>
      <c r="V158" t="s">
        <v>340</v>
      </c>
      <c r="W158" t="s">
        <v>685</v>
      </c>
      <c r="Y158" t="str">
        <f t="shared" si="37"/>
        <v/>
      </c>
      <c r="Z158" t="str">
        <f t="shared" si="41"/>
        <v/>
      </c>
      <c r="AA158" s="12">
        <v>8443</v>
      </c>
    </row>
    <row r="159" spans="1:27">
      <c r="A159" s="3">
        <v>1</v>
      </c>
      <c r="B159" s="3">
        <v>132</v>
      </c>
      <c r="C159" s="3">
        <f t="shared" si="45"/>
        <v>16</v>
      </c>
      <c r="D159" s="3">
        <f t="shared" si="38"/>
        <v>2</v>
      </c>
      <c r="E159" t="str">
        <f t="shared" si="46"/>
        <v>dig_IO&lt;132&gt;</v>
      </c>
      <c r="H159" s="3">
        <f t="shared" si="34"/>
        <v>0</v>
      </c>
      <c r="I159" s="3">
        <f t="shared" si="39"/>
        <v>11</v>
      </c>
      <c r="K159" t="s">
        <v>342</v>
      </c>
      <c r="L159" t="s">
        <v>686</v>
      </c>
      <c r="N159" t="str">
        <f t="shared" si="35"/>
        <v/>
      </c>
      <c r="O159" s="12">
        <v>8444</v>
      </c>
      <c r="P159" s="17">
        <v>1</v>
      </c>
      <c r="Q159" s="36">
        <v>1</v>
      </c>
      <c r="S159" s="3">
        <f t="shared" si="36"/>
        <v>0</v>
      </c>
      <c r="T159" s="3">
        <f t="shared" si="40"/>
        <v>1</v>
      </c>
      <c r="V159" t="s">
        <v>342</v>
      </c>
      <c r="W159" t="s">
        <v>686</v>
      </c>
      <c r="Y159" t="str">
        <f t="shared" si="37"/>
        <v/>
      </c>
      <c r="Z159" t="str">
        <f t="shared" si="41"/>
        <v/>
      </c>
      <c r="AA159" s="12">
        <v>8444</v>
      </c>
    </row>
    <row r="160" spans="1:27">
      <c r="A160" s="3">
        <v>1</v>
      </c>
      <c r="B160" s="3">
        <v>133</v>
      </c>
      <c r="C160" s="3">
        <f t="shared" si="45"/>
        <v>16</v>
      </c>
      <c r="D160" s="3">
        <f t="shared" si="38"/>
        <v>2</v>
      </c>
      <c r="E160" t="str">
        <f t="shared" si="46"/>
        <v>dig_IO&lt;133&gt;</v>
      </c>
      <c r="H160" s="3">
        <f t="shared" si="34"/>
        <v>0</v>
      </c>
      <c r="I160" s="3">
        <f t="shared" si="39"/>
        <v>11</v>
      </c>
      <c r="K160" t="s">
        <v>344</v>
      </c>
      <c r="L160" t="s">
        <v>687</v>
      </c>
      <c r="N160" t="str">
        <f t="shared" si="35"/>
        <v/>
      </c>
      <c r="O160" s="12">
        <v>8445</v>
      </c>
      <c r="P160" s="17">
        <v>1</v>
      </c>
      <c r="Q160" s="36">
        <v>1</v>
      </c>
      <c r="S160" s="3">
        <f t="shared" si="36"/>
        <v>0</v>
      </c>
      <c r="T160" s="3">
        <f t="shared" si="40"/>
        <v>1</v>
      </c>
      <c r="V160" t="s">
        <v>344</v>
      </c>
      <c r="W160" t="s">
        <v>687</v>
      </c>
      <c r="Y160" t="str">
        <f t="shared" si="37"/>
        <v/>
      </c>
      <c r="Z160" t="str">
        <f t="shared" si="41"/>
        <v/>
      </c>
      <c r="AA160" s="12">
        <v>8445</v>
      </c>
    </row>
    <row r="161" spans="1:27">
      <c r="A161" s="3">
        <v>1</v>
      </c>
      <c r="B161" s="3">
        <v>134</v>
      </c>
      <c r="C161" s="3">
        <f t="shared" si="45"/>
        <v>16</v>
      </c>
      <c r="D161" s="3">
        <f t="shared" si="38"/>
        <v>2</v>
      </c>
      <c r="E161" t="str">
        <f t="shared" si="46"/>
        <v>dig_IO&lt;134&gt;</v>
      </c>
      <c r="H161" s="3">
        <f t="shared" si="34"/>
        <v>0</v>
      </c>
      <c r="I161" s="3">
        <f t="shared" si="39"/>
        <v>11</v>
      </c>
      <c r="K161" t="s">
        <v>346</v>
      </c>
      <c r="L161" t="s">
        <v>688</v>
      </c>
      <c r="N161" t="str">
        <f t="shared" si="35"/>
        <v/>
      </c>
      <c r="O161" s="12">
        <v>8446</v>
      </c>
      <c r="P161" s="17">
        <v>1</v>
      </c>
      <c r="Q161" s="36">
        <v>1</v>
      </c>
      <c r="S161" s="3">
        <f t="shared" si="36"/>
        <v>0</v>
      </c>
      <c r="T161" s="3">
        <f t="shared" si="40"/>
        <v>1</v>
      </c>
      <c r="V161" t="s">
        <v>346</v>
      </c>
      <c r="W161" t="s">
        <v>688</v>
      </c>
      <c r="Y161" t="str">
        <f t="shared" si="37"/>
        <v/>
      </c>
      <c r="Z161" t="str">
        <f t="shared" si="41"/>
        <v/>
      </c>
      <c r="AA161" s="12">
        <v>8446</v>
      </c>
    </row>
    <row r="162" spans="1:27">
      <c r="A162" s="3">
        <v>1</v>
      </c>
      <c r="B162" s="3">
        <v>135</v>
      </c>
      <c r="C162" s="3">
        <f t="shared" si="45"/>
        <v>16</v>
      </c>
      <c r="D162" s="3">
        <f t="shared" si="38"/>
        <v>2</v>
      </c>
      <c r="E162" t="str">
        <f t="shared" si="46"/>
        <v>dig_IO&lt;135&gt;</v>
      </c>
      <c r="H162" s="3">
        <f t="shared" si="34"/>
        <v>0</v>
      </c>
      <c r="I162" s="3">
        <f t="shared" si="39"/>
        <v>11</v>
      </c>
      <c r="K162" t="s">
        <v>348</v>
      </c>
      <c r="L162" t="s">
        <v>689</v>
      </c>
      <c r="N162" t="str">
        <f t="shared" si="35"/>
        <v/>
      </c>
      <c r="O162" s="12">
        <v>8447</v>
      </c>
      <c r="P162" s="17">
        <v>1</v>
      </c>
      <c r="Q162" s="36">
        <v>1</v>
      </c>
      <c r="S162" s="3">
        <f t="shared" si="36"/>
        <v>0</v>
      </c>
      <c r="T162" s="3">
        <f t="shared" si="40"/>
        <v>1</v>
      </c>
      <c r="V162" t="s">
        <v>348</v>
      </c>
      <c r="W162" t="s">
        <v>689</v>
      </c>
      <c r="Y162" t="str">
        <f t="shared" si="37"/>
        <v/>
      </c>
      <c r="Z162" t="str">
        <f t="shared" si="41"/>
        <v/>
      </c>
      <c r="AA162" s="12">
        <v>8447</v>
      </c>
    </row>
    <row r="163" spans="1:27">
      <c r="A163" s="3">
        <v>1</v>
      </c>
      <c r="B163" s="3">
        <v>136</v>
      </c>
      <c r="C163" s="3">
        <f t="shared" si="45"/>
        <v>17</v>
      </c>
      <c r="D163" s="3">
        <f t="shared" si="38"/>
        <v>2</v>
      </c>
      <c r="E163" t="str">
        <f t="shared" si="46"/>
        <v>dig_IO&lt;136&gt;</v>
      </c>
      <c r="H163" s="3">
        <f t="shared" si="34"/>
        <v>0</v>
      </c>
      <c r="I163" s="3">
        <f t="shared" si="39"/>
        <v>11</v>
      </c>
      <c r="K163" t="s">
        <v>350</v>
      </c>
      <c r="L163" t="s">
        <v>690</v>
      </c>
      <c r="N163" t="str">
        <f t="shared" si="35"/>
        <v/>
      </c>
      <c r="O163" s="12">
        <v>8448</v>
      </c>
      <c r="P163" s="17">
        <v>1</v>
      </c>
      <c r="Q163" s="36">
        <v>1</v>
      </c>
      <c r="S163" s="3">
        <f t="shared" si="36"/>
        <v>0</v>
      </c>
      <c r="T163" s="3">
        <f t="shared" si="40"/>
        <v>1</v>
      </c>
      <c r="V163" t="s">
        <v>350</v>
      </c>
      <c r="W163" t="s">
        <v>690</v>
      </c>
      <c r="Y163" t="str">
        <f t="shared" si="37"/>
        <v/>
      </c>
      <c r="Z163" t="str">
        <f t="shared" si="41"/>
        <v/>
      </c>
      <c r="AA163" s="12">
        <v>8448</v>
      </c>
    </row>
    <row r="164" spans="1:27">
      <c r="A164" s="3">
        <v>1</v>
      </c>
      <c r="B164" s="3">
        <v>137</v>
      </c>
      <c r="C164" s="3">
        <f t="shared" si="45"/>
        <v>17</v>
      </c>
      <c r="D164" s="3">
        <f t="shared" si="38"/>
        <v>2</v>
      </c>
      <c r="E164" t="str">
        <f t="shared" si="46"/>
        <v>dig_IO&lt;137&gt;</v>
      </c>
      <c r="H164" s="3">
        <f t="shared" si="34"/>
        <v>0</v>
      </c>
      <c r="I164" s="3">
        <f t="shared" si="39"/>
        <v>11</v>
      </c>
      <c r="K164" t="s">
        <v>352</v>
      </c>
      <c r="L164" t="s">
        <v>692</v>
      </c>
      <c r="N164" t="str">
        <f t="shared" si="35"/>
        <v/>
      </c>
      <c r="O164" s="12">
        <v>8449</v>
      </c>
      <c r="P164" s="17">
        <v>1</v>
      </c>
      <c r="Q164" s="36">
        <v>1</v>
      </c>
      <c r="S164" s="3">
        <f t="shared" si="36"/>
        <v>0</v>
      </c>
      <c r="T164" s="3">
        <f t="shared" si="40"/>
        <v>1</v>
      </c>
      <c r="V164" t="s">
        <v>352</v>
      </c>
      <c r="W164" t="s">
        <v>692</v>
      </c>
      <c r="Y164" t="str">
        <f t="shared" si="37"/>
        <v/>
      </c>
      <c r="Z164" t="str">
        <f t="shared" si="41"/>
        <v/>
      </c>
      <c r="AA164" s="12">
        <v>8449</v>
      </c>
    </row>
    <row r="165" spans="1:27">
      <c r="A165" s="3">
        <v>1</v>
      </c>
      <c r="B165" s="3">
        <v>138</v>
      </c>
      <c r="C165" s="3">
        <f t="shared" si="45"/>
        <v>17</v>
      </c>
      <c r="D165" s="3">
        <f t="shared" si="38"/>
        <v>2</v>
      </c>
      <c r="E165" t="str">
        <f t="shared" si="46"/>
        <v>dig_IO&lt;138&gt;</v>
      </c>
      <c r="H165" s="3">
        <f t="shared" si="34"/>
        <v>0</v>
      </c>
      <c r="I165" s="3">
        <f t="shared" si="39"/>
        <v>11</v>
      </c>
      <c r="K165" t="s">
        <v>354</v>
      </c>
      <c r="L165" t="s">
        <v>693</v>
      </c>
      <c r="N165" t="str">
        <f t="shared" si="35"/>
        <v/>
      </c>
      <c r="O165" s="11" t="s">
        <v>898</v>
      </c>
      <c r="P165" s="17">
        <v>1</v>
      </c>
      <c r="Q165" s="36">
        <v>1</v>
      </c>
      <c r="S165" s="3">
        <f t="shared" si="36"/>
        <v>0</v>
      </c>
      <c r="T165" s="3">
        <f t="shared" si="40"/>
        <v>1</v>
      </c>
      <c r="V165" t="s">
        <v>354</v>
      </c>
      <c r="W165" t="s">
        <v>693</v>
      </c>
      <c r="Y165" t="str">
        <f t="shared" si="37"/>
        <v/>
      </c>
      <c r="Z165" t="str">
        <f t="shared" si="41"/>
        <v/>
      </c>
      <c r="AA165" s="11" t="s">
        <v>898</v>
      </c>
    </row>
    <row r="166" spans="1:27">
      <c r="A166" s="3">
        <v>1</v>
      </c>
      <c r="B166" s="3">
        <v>139</v>
      </c>
      <c r="C166" s="3">
        <f t="shared" si="45"/>
        <v>17</v>
      </c>
      <c r="D166" s="3">
        <f t="shared" si="38"/>
        <v>2</v>
      </c>
      <c r="E166" t="str">
        <f t="shared" si="46"/>
        <v>dig_IO&lt;139&gt;</v>
      </c>
      <c r="H166" s="3">
        <f t="shared" si="34"/>
        <v>0</v>
      </c>
      <c r="I166" s="3">
        <f t="shared" si="39"/>
        <v>11</v>
      </c>
      <c r="K166" t="s">
        <v>356</v>
      </c>
      <c r="L166" t="s">
        <v>694</v>
      </c>
      <c r="N166" t="str">
        <f t="shared" si="35"/>
        <v/>
      </c>
      <c r="O166" s="11" t="s">
        <v>899</v>
      </c>
      <c r="P166" s="17">
        <v>1</v>
      </c>
      <c r="Q166" s="36">
        <v>1</v>
      </c>
      <c r="S166" s="3">
        <f t="shared" si="36"/>
        <v>0</v>
      </c>
      <c r="T166" s="3">
        <f t="shared" si="40"/>
        <v>1</v>
      </c>
      <c r="V166" t="s">
        <v>356</v>
      </c>
      <c r="W166" t="s">
        <v>694</v>
      </c>
      <c r="Y166" t="str">
        <f t="shared" si="37"/>
        <v/>
      </c>
      <c r="Z166" t="str">
        <f t="shared" si="41"/>
        <v/>
      </c>
      <c r="AA166" s="11" t="s">
        <v>899</v>
      </c>
    </row>
    <row r="167" spans="1:27">
      <c r="A167" s="3">
        <v>1</v>
      </c>
      <c r="B167" s="3">
        <v>140</v>
      </c>
      <c r="C167" s="3">
        <f t="shared" si="45"/>
        <v>17</v>
      </c>
      <c r="D167" s="3">
        <f t="shared" si="38"/>
        <v>2</v>
      </c>
      <c r="E167" t="str">
        <f t="shared" si="46"/>
        <v>dig_IO&lt;140&gt;</v>
      </c>
      <c r="H167" s="3">
        <f t="shared" si="34"/>
        <v>0</v>
      </c>
      <c r="I167" s="3">
        <f t="shared" si="39"/>
        <v>11</v>
      </c>
      <c r="K167" t="s">
        <v>122</v>
      </c>
      <c r="L167" t="s">
        <v>695</v>
      </c>
      <c r="N167" t="str">
        <f t="shared" si="35"/>
        <v/>
      </c>
      <c r="O167" s="11" t="s">
        <v>900</v>
      </c>
      <c r="P167" s="17">
        <v>1</v>
      </c>
      <c r="Q167" s="36">
        <v>1</v>
      </c>
      <c r="S167" s="3">
        <f t="shared" si="36"/>
        <v>0</v>
      </c>
      <c r="T167" s="3">
        <f t="shared" si="40"/>
        <v>1</v>
      </c>
      <c r="V167" t="s">
        <v>122</v>
      </c>
      <c r="W167" t="s">
        <v>695</v>
      </c>
      <c r="Y167" t="str">
        <f t="shared" si="37"/>
        <v/>
      </c>
      <c r="Z167" t="str">
        <f t="shared" si="41"/>
        <v/>
      </c>
      <c r="AA167" s="11" t="s">
        <v>900</v>
      </c>
    </row>
    <row r="168" spans="1:27">
      <c r="A168" s="3">
        <v>1</v>
      </c>
      <c r="B168" s="3">
        <v>141</v>
      </c>
      <c r="C168" s="3">
        <f t="shared" si="45"/>
        <v>17</v>
      </c>
      <c r="D168" s="3">
        <f t="shared" si="38"/>
        <v>2</v>
      </c>
      <c r="E168" t="str">
        <f t="shared" si="46"/>
        <v>dig_IO&lt;141&gt;</v>
      </c>
      <c r="H168" s="3">
        <f t="shared" si="34"/>
        <v>0</v>
      </c>
      <c r="I168" s="3">
        <f t="shared" si="39"/>
        <v>11</v>
      </c>
      <c r="K168" t="s">
        <v>124</v>
      </c>
      <c r="L168" t="s">
        <v>696</v>
      </c>
      <c r="N168" t="str">
        <f t="shared" si="35"/>
        <v/>
      </c>
      <c r="O168" t="s">
        <v>901</v>
      </c>
      <c r="P168" s="17">
        <v>1</v>
      </c>
      <c r="Q168" s="36">
        <v>1</v>
      </c>
      <c r="S168" s="3">
        <f t="shared" si="36"/>
        <v>0</v>
      </c>
      <c r="T168" s="3">
        <f t="shared" si="40"/>
        <v>1</v>
      </c>
      <c r="V168" t="s">
        <v>124</v>
      </c>
      <c r="W168" t="s">
        <v>696</v>
      </c>
      <c r="Y168" t="str">
        <f t="shared" si="37"/>
        <v/>
      </c>
      <c r="Z168" t="str">
        <f t="shared" si="41"/>
        <v/>
      </c>
      <c r="AA168" t="s">
        <v>901</v>
      </c>
    </row>
    <row r="169" spans="1:27">
      <c r="A169" s="3">
        <v>1</v>
      </c>
      <c r="B169" s="3">
        <v>142</v>
      </c>
      <c r="C169" s="3">
        <f t="shared" si="45"/>
        <v>17</v>
      </c>
      <c r="D169" s="3">
        <f t="shared" si="38"/>
        <v>2</v>
      </c>
      <c r="E169" t="str">
        <f t="shared" si="46"/>
        <v>dig_IO&lt;142&gt;</v>
      </c>
      <c r="H169" s="3">
        <f t="shared" si="34"/>
        <v>0</v>
      </c>
      <c r="I169" s="3">
        <f t="shared" si="39"/>
        <v>11</v>
      </c>
      <c r="K169" t="s">
        <v>126</v>
      </c>
      <c r="L169" t="s">
        <v>697</v>
      </c>
      <c r="N169" t="str">
        <f t="shared" si="35"/>
        <v/>
      </c>
      <c r="O169" t="s">
        <v>902</v>
      </c>
      <c r="P169" s="17">
        <v>1</v>
      </c>
      <c r="Q169" s="36">
        <v>1</v>
      </c>
      <c r="S169" s="3">
        <f t="shared" si="36"/>
        <v>0</v>
      </c>
      <c r="T169" s="3">
        <f t="shared" si="40"/>
        <v>1</v>
      </c>
      <c r="V169" t="s">
        <v>126</v>
      </c>
      <c r="W169" t="s">
        <v>697</v>
      </c>
      <c r="Y169" t="str">
        <f t="shared" si="37"/>
        <v/>
      </c>
      <c r="Z169" t="str">
        <f t="shared" si="41"/>
        <v/>
      </c>
      <c r="AA169" t="s">
        <v>902</v>
      </c>
    </row>
    <row r="170" spans="1:27">
      <c r="A170" s="3">
        <v>1</v>
      </c>
      <c r="B170" s="3">
        <v>143</v>
      </c>
      <c r="C170" s="3">
        <f t="shared" si="45"/>
        <v>17</v>
      </c>
      <c r="D170" s="3">
        <f t="shared" si="38"/>
        <v>2</v>
      </c>
      <c r="E170" t="str">
        <f t="shared" si="46"/>
        <v>dig_IO&lt;143&gt;</v>
      </c>
      <c r="H170" s="3">
        <f t="shared" si="34"/>
        <v>0</v>
      </c>
      <c r="I170" s="3">
        <f t="shared" si="39"/>
        <v>11</v>
      </c>
      <c r="K170" t="s">
        <v>128</v>
      </c>
      <c r="L170" t="s">
        <v>698</v>
      </c>
      <c r="N170" t="str">
        <f t="shared" si="35"/>
        <v/>
      </c>
      <c r="O170" t="s">
        <v>903</v>
      </c>
      <c r="P170" s="17">
        <v>1</v>
      </c>
      <c r="Q170" s="36">
        <v>1</v>
      </c>
      <c r="S170" s="3">
        <f t="shared" si="36"/>
        <v>0</v>
      </c>
      <c r="T170" s="3">
        <f t="shared" si="40"/>
        <v>1</v>
      </c>
      <c r="V170" t="s">
        <v>128</v>
      </c>
      <c r="W170" t="s">
        <v>698</v>
      </c>
      <c r="Y170" t="str">
        <f t="shared" si="37"/>
        <v/>
      </c>
      <c r="Z170" t="str">
        <f t="shared" si="41"/>
        <v/>
      </c>
      <c r="AA170" t="s">
        <v>903</v>
      </c>
    </row>
    <row r="171" spans="1:27">
      <c r="A171" s="3">
        <v>1</v>
      </c>
      <c r="B171" s="3">
        <v>144</v>
      </c>
      <c r="C171" s="3">
        <f t="shared" si="45"/>
        <v>18</v>
      </c>
      <c r="D171" s="3">
        <f t="shared" si="38"/>
        <v>3</v>
      </c>
      <c r="E171" t="str">
        <f t="shared" si="46"/>
        <v>dig_IO&lt;144&gt;</v>
      </c>
      <c r="H171" s="3">
        <f t="shared" si="34"/>
        <v>0</v>
      </c>
      <c r="I171" s="3">
        <f t="shared" si="39"/>
        <v>11</v>
      </c>
      <c r="K171" t="s">
        <v>130</v>
      </c>
      <c r="L171" t="s">
        <v>699</v>
      </c>
      <c r="N171" t="str">
        <f t="shared" si="35"/>
        <v/>
      </c>
      <c r="O171" s="12">
        <v>8600</v>
      </c>
      <c r="P171" s="17">
        <v>1</v>
      </c>
      <c r="Q171" s="36">
        <v>1</v>
      </c>
      <c r="S171" s="3">
        <f t="shared" si="36"/>
        <v>0</v>
      </c>
      <c r="T171" s="3">
        <f t="shared" si="40"/>
        <v>1</v>
      </c>
      <c r="V171" t="s">
        <v>130</v>
      </c>
      <c r="W171" t="s">
        <v>699</v>
      </c>
      <c r="Y171" t="str">
        <f t="shared" si="37"/>
        <v/>
      </c>
      <c r="Z171" t="str">
        <f t="shared" si="41"/>
        <v/>
      </c>
      <c r="AA171" s="12">
        <v>8600</v>
      </c>
    </row>
    <row r="172" spans="1:27">
      <c r="A172" s="3">
        <v>1</v>
      </c>
      <c r="B172" s="3">
        <v>145</v>
      </c>
      <c r="C172" s="3">
        <f t="shared" si="45"/>
        <v>18</v>
      </c>
      <c r="D172" s="3">
        <f t="shared" si="38"/>
        <v>3</v>
      </c>
      <c r="E172" t="str">
        <f t="shared" si="46"/>
        <v>dig_IO&lt;145&gt;</v>
      </c>
      <c r="H172" s="3">
        <f t="shared" si="34"/>
        <v>0</v>
      </c>
      <c r="I172" s="3">
        <f t="shared" si="39"/>
        <v>11</v>
      </c>
      <c r="K172" t="s">
        <v>132</v>
      </c>
      <c r="L172" t="s">
        <v>700</v>
      </c>
      <c r="N172" t="str">
        <f t="shared" si="35"/>
        <v/>
      </c>
      <c r="O172" s="12">
        <v>8601</v>
      </c>
      <c r="P172" s="17">
        <v>1</v>
      </c>
      <c r="Q172" s="36">
        <v>1</v>
      </c>
      <c r="S172" s="3">
        <f t="shared" si="36"/>
        <v>0</v>
      </c>
      <c r="T172" s="3">
        <f t="shared" si="40"/>
        <v>1</v>
      </c>
      <c r="V172" t="s">
        <v>132</v>
      </c>
      <c r="W172" t="s">
        <v>700</v>
      </c>
      <c r="Y172" t="str">
        <f t="shared" si="37"/>
        <v/>
      </c>
      <c r="Z172" t="str">
        <f t="shared" si="41"/>
        <v/>
      </c>
      <c r="AA172" s="12">
        <v>8601</v>
      </c>
    </row>
    <row r="173" spans="1:27">
      <c r="A173" s="3">
        <v>1</v>
      </c>
      <c r="B173" s="3">
        <v>146</v>
      </c>
      <c r="C173" s="3">
        <f t="shared" si="45"/>
        <v>18</v>
      </c>
      <c r="D173" s="3">
        <f t="shared" si="38"/>
        <v>3</v>
      </c>
      <c r="E173" t="str">
        <f t="shared" si="46"/>
        <v>dig_IO&lt;146&gt;</v>
      </c>
      <c r="H173" s="3">
        <f t="shared" si="34"/>
        <v>0</v>
      </c>
      <c r="I173" s="3">
        <f t="shared" si="39"/>
        <v>11</v>
      </c>
      <c r="K173" t="s">
        <v>134</v>
      </c>
      <c r="L173" t="s">
        <v>701</v>
      </c>
      <c r="N173" t="str">
        <f t="shared" si="35"/>
        <v/>
      </c>
      <c r="O173" s="12">
        <v>8602</v>
      </c>
      <c r="P173" s="17">
        <v>1</v>
      </c>
      <c r="Q173" s="36">
        <v>1</v>
      </c>
      <c r="S173" s="3">
        <f t="shared" si="36"/>
        <v>0</v>
      </c>
      <c r="T173" s="3">
        <f t="shared" si="40"/>
        <v>1</v>
      </c>
      <c r="V173" t="s">
        <v>134</v>
      </c>
      <c r="W173" t="s">
        <v>701</v>
      </c>
      <c r="Y173" t="str">
        <f t="shared" si="37"/>
        <v/>
      </c>
      <c r="Z173" t="str">
        <f t="shared" si="41"/>
        <v/>
      </c>
      <c r="AA173" s="12">
        <v>8602</v>
      </c>
    </row>
    <row r="174" spans="1:27">
      <c r="A174" s="3">
        <v>1</v>
      </c>
      <c r="B174" s="3">
        <v>147</v>
      </c>
      <c r="C174" s="3">
        <f t="shared" si="45"/>
        <v>18</v>
      </c>
      <c r="D174" s="3">
        <f t="shared" si="38"/>
        <v>3</v>
      </c>
      <c r="E174" t="str">
        <f t="shared" si="46"/>
        <v>dig_IO&lt;147&gt;</v>
      </c>
      <c r="H174" s="3">
        <f t="shared" si="34"/>
        <v>0</v>
      </c>
      <c r="I174" s="3">
        <f t="shared" si="39"/>
        <v>11</v>
      </c>
      <c r="K174" t="s">
        <v>136</v>
      </c>
      <c r="L174" t="s">
        <v>702</v>
      </c>
      <c r="N174" t="str">
        <f t="shared" si="35"/>
        <v/>
      </c>
      <c r="O174" s="12">
        <v>8603</v>
      </c>
      <c r="P174" s="17">
        <v>1</v>
      </c>
      <c r="Q174" s="36">
        <v>1</v>
      </c>
      <c r="S174" s="3">
        <f t="shared" si="36"/>
        <v>0</v>
      </c>
      <c r="T174" s="3">
        <f t="shared" si="40"/>
        <v>1</v>
      </c>
      <c r="V174" t="s">
        <v>136</v>
      </c>
      <c r="W174" t="s">
        <v>702</v>
      </c>
      <c r="Y174" t="str">
        <f t="shared" si="37"/>
        <v/>
      </c>
      <c r="Z174" t="str">
        <f t="shared" si="41"/>
        <v/>
      </c>
      <c r="AA174" s="12">
        <v>8603</v>
      </c>
    </row>
    <row r="175" spans="1:27">
      <c r="A175" s="3">
        <v>1</v>
      </c>
      <c r="B175" s="3">
        <v>148</v>
      </c>
      <c r="C175" s="3">
        <f t="shared" si="45"/>
        <v>18</v>
      </c>
      <c r="D175" s="3">
        <f t="shared" si="38"/>
        <v>3</v>
      </c>
      <c r="E175" t="str">
        <f t="shared" si="46"/>
        <v>dig_IO&lt;148&gt;</v>
      </c>
      <c r="H175" s="3">
        <f t="shared" si="34"/>
        <v>0</v>
      </c>
      <c r="I175" s="3">
        <f t="shared" si="39"/>
        <v>11</v>
      </c>
      <c r="K175" t="s">
        <v>138</v>
      </c>
      <c r="L175" t="s">
        <v>703</v>
      </c>
      <c r="N175" t="str">
        <f t="shared" si="35"/>
        <v/>
      </c>
      <c r="O175" s="12">
        <v>8604</v>
      </c>
      <c r="P175" s="17">
        <v>1</v>
      </c>
      <c r="Q175" s="36">
        <v>1</v>
      </c>
      <c r="S175" s="3">
        <f t="shared" si="36"/>
        <v>0</v>
      </c>
      <c r="T175" s="3">
        <f t="shared" si="40"/>
        <v>1</v>
      </c>
      <c r="V175" t="s">
        <v>138</v>
      </c>
      <c r="W175" t="s">
        <v>703</v>
      </c>
      <c r="Y175" t="str">
        <f t="shared" si="37"/>
        <v/>
      </c>
      <c r="Z175" t="str">
        <f t="shared" si="41"/>
        <v/>
      </c>
      <c r="AA175" s="12">
        <v>8604</v>
      </c>
    </row>
    <row r="176" spans="1:27">
      <c r="A176" s="3">
        <v>1</v>
      </c>
      <c r="B176" s="3">
        <v>149</v>
      </c>
      <c r="C176" s="3">
        <f t="shared" si="45"/>
        <v>18</v>
      </c>
      <c r="D176" s="3">
        <f t="shared" si="38"/>
        <v>3</v>
      </c>
      <c r="E176" t="str">
        <f t="shared" si="46"/>
        <v>dig_IO&lt;149&gt;</v>
      </c>
      <c r="H176" s="3">
        <f t="shared" si="34"/>
        <v>0</v>
      </c>
      <c r="I176" s="3">
        <f t="shared" si="39"/>
        <v>11</v>
      </c>
      <c r="K176" t="s">
        <v>140</v>
      </c>
      <c r="L176" t="s">
        <v>704</v>
      </c>
      <c r="N176" t="str">
        <f t="shared" si="35"/>
        <v/>
      </c>
      <c r="O176" s="12">
        <v>8605</v>
      </c>
      <c r="P176" s="17">
        <v>1</v>
      </c>
      <c r="Q176" s="36">
        <v>1</v>
      </c>
      <c r="S176" s="3">
        <f t="shared" si="36"/>
        <v>0</v>
      </c>
      <c r="T176" s="3">
        <f t="shared" si="40"/>
        <v>1</v>
      </c>
      <c r="V176" t="s">
        <v>140</v>
      </c>
      <c r="W176" t="s">
        <v>704</v>
      </c>
      <c r="Y176" t="str">
        <f t="shared" si="37"/>
        <v/>
      </c>
      <c r="Z176" t="str">
        <f t="shared" si="41"/>
        <v/>
      </c>
      <c r="AA176" s="12">
        <v>8605</v>
      </c>
    </row>
    <row r="177" spans="1:27">
      <c r="A177" s="3">
        <v>1</v>
      </c>
      <c r="B177" s="3">
        <v>150</v>
      </c>
      <c r="C177" s="3">
        <f t="shared" si="45"/>
        <v>18</v>
      </c>
      <c r="D177" s="3">
        <f t="shared" si="38"/>
        <v>3</v>
      </c>
      <c r="E177" t="str">
        <f t="shared" si="46"/>
        <v>dig_IO&lt;150&gt;</v>
      </c>
      <c r="H177" s="3">
        <f t="shared" si="34"/>
        <v>0</v>
      </c>
      <c r="I177" s="3">
        <f t="shared" si="39"/>
        <v>11</v>
      </c>
      <c r="K177" t="s">
        <v>144</v>
      </c>
      <c r="L177" t="s">
        <v>705</v>
      </c>
      <c r="N177" t="str">
        <f t="shared" si="35"/>
        <v/>
      </c>
      <c r="O177" s="12">
        <v>8606</v>
      </c>
      <c r="P177" s="17">
        <v>1</v>
      </c>
      <c r="Q177" s="36">
        <v>1</v>
      </c>
      <c r="S177" s="3">
        <f t="shared" si="36"/>
        <v>0</v>
      </c>
      <c r="T177" s="3">
        <f t="shared" si="40"/>
        <v>1</v>
      </c>
      <c r="V177" t="s">
        <v>144</v>
      </c>
      <c r="W177" t="s">
        <v>705</v>
      </c>
      <c r="Y177" t="str">
        <f t="shared" si="37"/>
        <v/>
      </c>
      <c r="Z177" t="str">
        <f t="shared" si="41"/>
        <v/>
      </c>
      <c r="AA177" s="12">
        <v>8606</v>
      </c>
    </row>
    <row r="178" spans="1:27">
      <c r="A178" s="3">
        <v>1</v>
      </c>
      <c r="B178" s="3">
        <v>151</v>
      </c>
      <c r="C178" s="3">
        <f t="shared" si="45"/>
        <v>18</v>
      </c>
      <c r="D178" s="3">
        <f t="shared" si="38"/>
        <v>3</v>
      </c>
      <c r="E178" t="str">
        <f t="shared" si="46"/>
        <v>dig_IO&lt;151&gt;</v>
      </c>
      <c r="H178" s="3">
        <f t="shared" si="34"/>
        <v>0</v>
      </c>
      <c r="I178" s="3">
        <f t="shared" si="39"/>
        <v>11</v>
      </c>
      <c r="K178" t="s">
        <v>146</v>
      </c>
      <c r="L178" t="s">
        <v>706</v>
      </c>
      <c r="N178" t="str">
        <f t="shared" si="35"/>
        <v/>
      </c>
      <c r="O178" s="12">
        <v>8607</v>
      </c>
      <c r="P178" s="17">
        <v>1</v>
      </c>
      <c r="Q178" s="36">
        <v>1</v>
      </c>
      <c r="S178" s="3">
        <f t="shared" si="36"/>
        <v>0</v>
      </c>
      <c r="T178" s="3">
        <f t="shared" si="40"/>
        <v>1</v>
      </c>
      <c r="V178" t="s">
        <v>146</v>
      </c>
      <c r="W178" t="s">
        <v>706</v>
      </c>
      <c r="Y178" t="str">
        <f t="shared" si="37"/>
        <v/>
      </c>
      <c r="Z178" t="str">
        <f t="shared" si="41"/>
        <v/>
      </c>
      <c r="AA178" s="12">
        <v>8607</v>
      </c>
    </row>
    <row r="179" spans="1:27">
      <c r="A179" s="3">
        <v>1</v>
      </c>
      <c r="B179" s="3">
        <v>152</v>
      </c>
      <c r="C179" s="3">
        <f t="shared" si="45"/>
        <v>19</v>
      </c>
      <c r="D179" s="3">
        <f t="shared" si="38"/>
        <v>3</v>
      </c>
      <c r="E179" t="str">
        <f t="shared" si="46"/>
        <v>dig_IO&lt;152&gt;</v>
      </c>
      <c r="H179" s="3">
        <f t="shared" si="34"/>
        <v>1</v>
      </c>
      <c r="I179" s="3">
        <f t="shared" si="39"/>
        <v>12</v>
      </c>
      <c r="N179" t="str">
        <f t="shared" si="35"/>
        <v>dig_io_nc(12)</v>
      </c>
      <c r="P179" s="17">
        <v>0</v>
      </c>
      <c r="Q179" s="36" t="s">
        <v>958</v>
      </c>
      <c r="S179" s="3">
        <f>IF(AND(ISBLANK(U179), ISBLANK(#REF!)),1,0)</f>
        <v>0</v>
      </c>
      <c r="T179" s="3">
        <f t="shared" si="40"/>
        <v>1</v>
      </c>
      <c r="V179" t="s">
        <v>192</v>
      </c>
      <c r="W179" s="5"/>
      <c r="Y179" t="str">
        <f t="shared" si="37"/>
        <v/>
      </c>
      <c r="Z179" t="str">
        <f t="shared" si="41"/>
        <v/>
      </c>
    </row>
    <row r="180" spans="1:27">
      <c r="A180" s="3">
        <v>1</v>
      </c>
      <c r="B180" s="3">
        <v>153</v>
      </c>
      <c r="C180" s="3">
        <f t="shared" si="45"/>
        <v>19</v>
      </c>
      <c r="D180" s="3">
        <f t="shared" si="38"/>
        <v>3</v>
      </c>
      <c r="E180" t="str">
        <f t="shared" si="46"/>
        <v>dig_IO&lt;153&gt;</v>
      </c>
      <c r="H180" s="3">
        <f t="shared" si="34"/>
        <v>1</v>
      </c>
      <c r="I180" s="3">
        <f t="shared" si="39"/>
        <v>13</v>
      </c>
      <c r="N180" t="str">
        <f t="shared" si="35"/>
        <v>dig_io_nc(13)</v>
      </c>
      <c r="P180" s="17">
        <v>0</v>
      </c>
      <c r="Q180" s="36" t="s">
        <v>958</v>
      </c>
      <c r="S180" s="3">
        <f>IF(AND(ISBLANK(U180), ISBLANK(#REF!)),1,0)</f>
        <v>0</v>
      </c>
      <c r="T180" s="3">
        <f t="shared" si="40"/>
        <v>1</v>
      </c>
      <c r="V180" t="s">
        <v>194</v>
      </c>
      <c r="W180" s="5"/>
      <c r="Y180" t="str">
        <f t="shared" si="37"/>
        <v/>
      </c>
      <c r="Z180" t="str">
        <f t="shared" si="41"/>
        <v/>
      </c>
    </row>
    <row r="181" spans="1:27">
      <c r="A181" s="3">
        <v>1</v>
      </c>
      <c r="B181" s="3">
        <v>154</v>
      </c>
      <c r="C181" s="3">
        <f t="shared" si="45"/>
        <v>19</v>
      </c>
      <c r="D181" s="3">
        <f t="shared" si="38"/>
        <v>3</v>
      </c>
      <c r="E181" t="str">
        <f t="shared" si="46"/>
        <v>dig_IO&lt;154&gt;</v>
      </c>
      <c r="H181" s="3">
        <f t="shared" si="34"/>
        <v>1</v>
      </c>
      <c r="I181" s="3">
        <f t="shared" si="39"/>
        <v>14</v>
      </c>
      <c r="N181" t="str">
        <f t="shared" si="35"/>
        <v>dig_io_nc(14)</v>
      </c>
      <c r="P181" s="17">
        <v>0</v>
      </c>
      <c r="Q181" s="36" t="s">
        <v>958</v>
      </c>
      <c r="S181" s="3">
        <f>IF(AND(ISBLANK(U181), ISBLANK(#REF!)),1,0)</f>
        <v>0</v>
      </c>
      <c r="T181" s="3">
        <f t="shared" si="40"/>
        <v>1</v>
      </c>
      <c r="V181" t="s">
        <v>196</v>
      </c>
      <c r="W181" s="5"/>
      <c r="Y181" t="str">
        <f t="shared" si="37"/>
        <v/>
      </c>
      <c r="Z181" t="str">
        <f t="shared" si="41"/>
        <v/>
      </c>
    </row>
    <row r="182" spans="1:27">
      <c r="A182" s="3">
        <v>1</v>
      </c>
      <c r="B182" s="3">
        <v>155</v>
      </c>
      <c r="C182" s="3">
        <f t="shared" si="45"/>
        <v>19</v>
      </c>
      <c r="D182" s="3">
        <f t="shared" si="38"/>
        <v>3</v>
      </c>
      <c r="E182" t="str">
        <f t="shared" si="46"/>
        <v>dig_IO&lt;155&gt;</v>
      </c>
      <c r="H182" s="3">
        <f t="shared" si="34"/>
        <v>1</v>
      </c>
      <c r="I182" s="3">
        <f t="shared" si="39"/>
        <v>15</v>
      </c>
      <c r="N182" t="str">
        <f t="shared" si="35"/>
        <v>dig_io_nc(15)</v>
      </c>
      <c r="P182" s="17">
        <v>0</v>
      </c>
      <c r="Q182" s="36" t="s">
        <v>958</v>
      </c>
      <c r="S182" s="3">
        <f>IF(AND(ISBLANK(U182), ISBLANK(#REF!)),1,0)</f>
        <v>0</v>
      </c>
      <c r="T182" s="3">
        <f t="shared" si="40"/>
        <v>1</v>
      </c>
      <c r="V182" t="s">
        <v>198</v>
      </c>
      <c r="W182" s="5"/>
      <c r="Y182" t="str">
        <f t="shared" si="37"/>
        <v/>
      </c>
      <c r="Z182" t="str">
        <f t="shared" si="41"/>
        <v/>
      </c>
    </row>
    <row r="183" spans="1:27">
      <c r="A183" s="3">
        <v>1</v>
      </c>
      <c r="B183" s="3">
        <v>156</v>
      </c>
      <c r="C183" s="3">
        <f t="shared" si="45"/>
        <v>19</v>
      </c>
      <c r="D183" s="3">
        <f t="shared" si="38"/>
        <v>3</v>
      </c>
      <c r="E183" t="str">
        <f t="shared" si="46"/>
        <v>dig_IO&lt;156&gt;</v>
      </c>
      <c r="H183" s="3">
        <f t="shared" si="34"/>
        <v>1</v>
      </c>
      <c r="I183" s="3">
        <f t="shared" si="39"/>
        <v>16</v>
      </c>
      <c r="N183" t="str">
        <f t="shared" si="35"/>
        <v>dig_io_nc(16)</v>
      </c>
      <c r="P183" s="17">
        <v>0</v>
      </c>
      <c r="Q183" s="36" t="s">
        <v>958</v>
      </c>
      <c r="S183" s="3">
        <f t="shared" si="36"/>
        <v>0</v>
      </c>
      <c r="T183" s="3">
        <f t="shared" si="40"/>
        <v>1</v>
      </c>
      <c r="V183" t="s">
        <v>200</v>
      </c>
      <c r="Y183" t="str">
        <f t="shared" si="37"/>
        <v/>
      </c>
      <c r="Z183" t="str">
        <f t="shared" si="41"/>
        <v/>
      </c>
    </row>
    <row r="184" spans="1:27">
      <c r="A184" s="3">
        <v>1</v>
      </c>
      <c r="B184" s="3">
        <v>157</v>
      </c>
      <c r="C184" s="3">
        <f t="shared" si="45"/>
        <v>19</v>
      </c>
      <c r="D184" s="3">
        <f t="shared" si="38"/>
        <v>3</v>
      </c>
      <c r="E184" t="str">
        <f t="shared" si="46"/>
        <v>dig_IO&lt;157&gt;</v>
      </c>
      <c r="H184" s="3">
        <f t="shared" si="34"/>
        <v>1</v>
      </c>
      <c r="I184" s="3">
        <f t="shared" si="39"/>
        <v>17</v>
      </c>
      <c r="N184" t="str">
        <f t="shared" si="35"/>
        <v>dig_io_nc(17)</v>
      </c>
      <c r="P184" s="17">
        <v>0</v>
      </c>
      <c r="Q184" s="36" t="s">
        <v>958</v>
      </c>
      <c r="S184" s="3">
        <f t="shared" si="36"/>
        <v>0</v>
      </c>
      <c r="T184" s="3">
        <f t="shared" si="40"/>
        <v>1</v>
      </c>
      <c r="V184" t="s">
        <v>202</v>
      </c>
      <c r="Y184" t="str">
        <f t="shared" si="37"/>
        <v/>
      </c>
      <c r="Z184" t="str">
        <f t="shared" si="41"/>
        <v/>
      </c>
    </row>
    <row r="185" spans="1:27">
      <c r="A185" s="3">
        <v>1</v>
      </c>
      <c r="B185" s="3">
        <v>158</v>
      </c>
      <c r="C185" s="3">
        <f t="shared" si="45"/>
        <v>19</v>
      </c>
      <c r="D185" s="3">
        <f t="shared" si="38"/>
        <v>3</v>
      </c>
      <c r="E185" t="str">
        <f t="shared" si="46"/>
        <v>dig_IO&lt;158&gt;</v>
      </c>
      <c r="H185" s="3">
        <f t="shared" si="34"/>
        <v>1</v>
      </c>
      <c r="I185" s="3">
        <f t="shared" si="39"/>
        <v>18</v>
      </c>
      <c r="N185" t="str">
        <f t="shared" si="35"/>
        <v>dig_io_nc(18)</v>
      </c>
      <c r="P185" s="17">
        <v>0</v>
      </c>
      <c r="Q185" s="36" t="s">
        <v>958</v>
      </c>
      <c r="S185" s="3">
        <f t="shared" si="36"/>
        <v>0</v>
      </c>
      <c r="T185" s="3">
        <f t="shared" si="40"/>
        <v>1</v>
      </c>
      <c r="V185" t="s">
        <v>206</v>
      </c>
      <c r="Y185" t="str">
        <f t="shared" si="37"/>
        <v/>
      </c>
      <c r="Z185" t="str">
        <f t="shared" si="41"/>
        <v/>
      </c>
    </row>
    <row r="186" spans="1:27">
      <c r="A186" s="3">
        <v>1</v>
      </c>
      <c r="B186" s="3">
        <v>159</v>
      </c>
      <c r="C186" s="3">
        <f t="shared" si="45"/>
        <v>19</v>
      </c>
      <c r="D186" s="3">
        <f t="shared" si="38"/>
        <v>3</v>
      </c>
      <c r="E186" t="str">
        <f t="shared" si="46"/>
        <v>dig_IO&lt;159&gt;</v>
      </c>
      <c r="F186" s="3">
        <v>1</v>
      </c>
      <c r="H186" s="3">
        <f t="shared" si="34"/>
        <v>0</v>
      </c>
      <c r="I186" s="3">
        <f t="shared" si="39"/>
        <v>18</v>
      </c>
      <c r="K186" t="s">
        <v>314</v>
      </c>
      <c r="N186" t="str">
        <f t="shared" si="35"/>
        <v/>
      </c>
      <c r="P186" s="17">
        <v>0</v>
      </c>
      <c r="Q186" s="36" t="s">
        <v>958</v>
      </c>
      <c r="S186" s="3">
        <f t="shared" si="36"/>
        <v>0</v>
      </c>
      <c r="T186" s="3">
        <f t="shared" si="40"/>
        <v>1</v>
      </c>
      <c r="V186" t="s">
        <v>208</v>
      </c>
      <c r="Y186" t="str">
        <f t="shared" si="37"/>
        <v/>
      </c>
      <c r="Z186" t="str">
        <f t="shared" si="41"/>
        <v/>
      </c>
    </row>
    <row r="187" spans="1:27">
      <c r="A187" s="3">
        <v>1</v>
      </c>
      <c r="B187" s="3">
        <v>160</v>
      </c>
      <c r="C187" s="3">
        <f t="shared" ref="C187:C218" si="47">FLOOR(B187/8,1)</f>
        <v>20</v>
      </c>
      <c r="D187" s="3">
        <f t="shared" si="38"/>
        <v>3</v>
      </c>
      <c r="E187" t="str">
        <f t="shared" ref="E187:E218" si="48">CONCATENATE("dig_IO&lt;",B187,"&gt;")</f>
        <v>dig_IO&lt;160&gt;</v>
      </c>
      <c r="H187" s="3">
        <f t="shared" si="34"/>
        <v>0</v>
      </c>
      <c r="I187" s="3">
        <f t="shared" si="39"/>
        <v>18</v>
      </c>
      <c r="K187" t="s">
        <v>192</v>
      </c>
      <c r="N187" t="str">
        <f t="shared" si="35"/>
        <v/>
      </c>
      <c r="P187" s="17">
        <v>0</v>
      </c>
      <c r="Q187" s="36" t="s">
        <v>958</v>
      </c>
      <c r="S187" s="3">
        <f t="shared" si="36"/>
        <v>0</v>
      </c>
      <c r="T187" s="3">
        <f t="shared" si="40"/>
        <v>1</v>
      </c>
      <c r="V187" t="s">
        <v>210</v>
      </c>
      <c r="Y187" t="str">
        <f t="shared" si="37"/>
        <v/>
      </c>
      <c r="Z187" t="str">
        <f t="shared" si="41"/>
        <v/>
      </c>
    </row>
    <row r="188" spans="1:27">
      <c r="A188" s="3">
        <v>1</v>
      </c>
      <c r="B188" s="3">
        <v>161</v>
      </c>
      <c r="C188" s="3">
        <f t="shared" si="47"/>
        <v>20</v>
      </c>
      <c r="D188" s="3">
        <f t="shared" si="38"/>
        <v>3</v>
      </c>
      <c r="E188" t="str">
        <f t="shared" si="48"/>
        <v>dig_IO&lt;161&gt;</v>
      </c>
      <c r="H188" s="3">
        <f t="shared" si="34"/>
        <v>0</v>
      </c>
      <c r="I188" s="3">
        <f t="shared" si="39"/>
        <v>18</v>
      </c>
      <c r="K188" t="s">
        <v>194</v>
      </c>
      <c r="N188" t="str">
        <f t="shared" si="35"/>
        <v/>
      </c>
      <c r="P188" s="17">
        <v>0</v>
      </c>
      <c r="Q188" s="36" t="s">
        <v>958</v>
      </c>
      <c r="S188" s="3">
        <f t="shared" si="36"/>
        <v>0</v>
      </c>
      <c r="T188" s="3">
        <f t="shared" si="40"/>
        <v>1</v>
      </c>
      <c r="V188" t="s">
        <v>212</v>
      </c>
      <c r="Y188" t="str">
        <f t="shared" si="37"/>
        <v/>
      </c>
      <c r="Z188" t="str">
        <f t="shared" si="41"/>
        <v/>
      </c>
    </row>
    <row r="189" spans="1:27">
      <c r="A189" s="3">
        <v>1</v>
      </c>
      <c r="B189" s="3">
        <v>162</v>
      </c>
      <c r="C189" s="3">
        <f t="shared" si="47"/>
        <v>20</v>
      </c>
      <c r="D189" s="3">
        <f t="shared" si="38"/>
        <v>3</v>
      </c>
      <c r="E189" t="str">
        <f t="shared" si="48"/>
        <v>dig_IO&lt;162&gt;</v>
      </c>
      <c r="H189" s="3">
        <f t="shared" si="34"/>
        <v>0</v>
      </c>
      <c r="I189" s="3">
        <f t="shared" si="39"/>
        <v>18</v>
      </c>
      <c r="K189" t="s">
        <v>196</v>
      </c>
      <c r="N189" t="str">
        <f t="shared" si="35"/>
        <v/>
      </c>
      <c r="P189" s="17">
        <v>0</v>
      </c>
      <c r="Q189" s="36" t="s">
        <v>958</v>
      </c>
      <c r="S189" s="3">
        <f t="shared" si="36"/>
        <v>0</v>
      </c>
      <c r="T189" s="3">
        <f t="shared" si="40"/>
        <v>1</v>
      </c>
      <c r="V189" t="s">
        <v>214</v>
      </c>
      <c r="Y189" t="str">
        <f t="shared" si="37"/>
        <v/>
      </c>
      <c r="Z189" t="str">
        <f t="shared" si="41"/>
        <v/>
      </c>
    </row>
    <row r="190" spans="1:27">
      <c r="A190" s="3">
        <v>1</v>
      </c>
      <c r="B190" s="3">
        <v>163</v>
      </c>
      <c r="C190" s="3">
        <f t="shared" si="47"/>
        <v>20</v>
      </c>
      <c r="D190" s="3">
        <f t="shared" si="38"/>
        <v>3</v>
      </c>
      <c r="E190" t="str">
        <f t="shared" si="48"/>
        <v>dig_IO&lt;163&gt;</v>
      </c>
      <c r="H190" s="3">
        <f t="shared" si="34"/>
        <v>0</v>
      </c>
      <c r="I190" s="3">
        <f t="shared" si="39"/>
        <v>18</v>
      </c>
      <c r="K190" t="s">
        <v>198</v>
      </c>
      <c r="N190" t="str">
        <f t="shared" si="35"/>
        <v/>
      </c>
      <c r="P190" s="17">
        <v>0</v>
      </c>
      <c r="Q190" s="36" t="s">
        <v>958</v>
      </c>
      <c r="S190" s="3">
        <f t="shared" si="36"/>
        <v>0</v>
      </c>
      <c r="T190" s="3">
        <f t="shared" si="40"/>
        <v>1</v>
      </c>
      <c r="V190" t="s">
        <v>216</v>
      </c>
      <c r="Y190" t="str">
        <f t="shared" si="37"/>
        <v/>
      </c>
      <c r="Z190" t="str">
        <f t="shared" si="41"/>
        <v/>
      </c>
    </row>
    <row r="191" spans="1:27">
      <c r="A191" s="3">
        <v>1</v>
      </c>
      <c r="B191" s="3">
        <v>164</v>
      </c>
      <c r="C191" s="3">
        <f t="shared" si="47"/>
        <v>20</v>
      </c>
      <c r="D191" s="3">
        <f t="shared" si="38"/>
        <v>3</v>
      </c>
      <c r="E191" t="str">
        <f t="shared" si="48"/>
        <v>dig_IO&lt;164&gt;</v>
      </c>
      <c r="H191" s="3">
        <f t="shared" si="34"/>
        <v>0</v>
      </c>
      <c r="I191" s="3">
        <f t="shared" si="39"/>
        <v>18</v>
      </c>
      <c r="K191" t="s">
        <v>200</v>
      </c>
      <c r="N191" t="str">
        <f t="shared" si="35"/>
        <v/>
      </c>
      <c r="P191" s="17">
        <v>0</v>
      </c>
      <c r="Q191" s="36" t="s">
        <v>958</v>
      </c>
      <c r="S191" s="3">
        <f t="shared" si="36"/>
        <v>0</v>
      </c>
      <c r="T191" s="3">
        <f t="shared" si="40"/>
        <v>1</v>
      </c>
      <c r="V191" t="s">
        <v>218</v>
      </c>
      <c r="Y191" t="str">
        <f t="shared" si="37"/>
        <v/>
      </c>
      <c r="Z191" t="str">
        <f t="shared" si="41"/>
        <v/>
      </c>
    </row>
    <row r="192" spans="1:27">
      <c r="A192" s="3">
        <v>1</v>
      </c>
      <c r="B192" s="3">
        <v>165</v>
      </c>
      <c r="C192" s="3">
        <f t="shared" si="47"/>
        <v>20</v>
      </c>
      <c r="D192" s="3">
        <f t="shared" si="38"/>
        <v>3</v>
      </c>
      <c r="E192" t="str">
        <f t="shared" si="48"/>
        <v>dig_IO&lt;165&gt;</v>
      </c>
      <c r="H192" s="3">
        <f t="shared" si="34"/>
        <v>0</v>
      </c>
      <c r="I192" s="3">
        <f t="shared" si="39"/>
        <v>18</v>
      </c>
      <c r="K192" t="s">
        <v>202</v>
      </c>
      <c r="N192" t="str">
        <f t="shared" si="35"/>
        <v/>
      </c>
      <c r="P192" s="17">
        <v>0</v>
      </c>
      <c r="Q192" s="36" t="s">
        <v>958</v>
      </c>
      <c r="S192" s="3">
        <f t="shared" si="36"/>
        <v>0</v>
      </c>
      <c r="T192" s="3">
        <f t="shared" si="40"/>
        <v>1</v>
      </c>
      <c r="V192" t="s">
        <v>220</v>
      </c>
      <c r="Y192" t="str">
        <f t="shared" si="37"/>
        <v/>
      </c>
      <c r="Z192" t="str">
        <f t="shared" si="41"/>
        <v/>
      </c>
    </row>
    <row r="193" spans="1:26">
      <c r="A193" s="3">
        <v>1</v>
      </c>
      <c r="B193" s="3">
        <v>166</v>
      </c>
      <c r="C193" s="3">
        <f t="shared" si="47"/>
        <v>20</v>
      </c>
      <c r="D193" s="3">
        <f t="shared" si="38"/>
        <v>3</v>
      </c>
      <c r="E193" t="str">
        <f t="shared" si="48"/>
        <v>dig_IO&lt;166&gt;</v>
      </c>
      <c r="H193" s="3">
        <f t="shared" si="34"/>
        <v>1</v>
      </c>
      <c r="I193" s="3">
        <f t="shared" si="39"/>
        <v>19</v>
      </c>
      <c r="N193" t="str">
        <f t="shared" si="35"/>
        <v>dig_io_nc(19)</v>
      </c>
      <c r="P193" s="17">
        <v>0</v>
      </c>
      <c r="Q193" s="36" t="s">
        <v>958</v>
      </c>
      <c r="S193" s="3">
        <f t="shared" si="36"/>
        <v>0</v>
      </c>
      <c r="T193" s="3">
        <f t="shared" si="40"/>
        <v>1</v>
      </c>
      <c r="V193" t="s">
        <v>222</v>
      </c>
      <c r="Y193" t="str">
        <f t="shared" si="37"/>
        <v/>
      </c>
      <c r="Z193" t="str">
        <f t="shared" si="41"/>
        <v/>
      </c>
    </row>
    <row r="194" spans="1:26">
      <c r="A194" s="3">
        <v>1</v>
      </c>
      <c r="B194" s="3">
        <v>167</v>
      </c>
      <c r="C194" s="3">
        <f t="shared" si="47"/>
        <v>20</v>
      </c>
      <c r="D194" s="3">
        <f t="shared" si="38"/>
        <v>3</v>
      </c>
      <c r="E194" t="str">
        <f t="shared" si="48"/>
        <v>dig_IO&lt;167&gt;</v>
      </c>
      <c r="H194" s="3">
        <f t="shared" si="34"/>
        <v>1</v>
      </c>
      <c r="I194" s="3">
        <f t="shared" si="39"/>
        <v>20</v>
      </c>
      <c r="N194" t="str">
        <f t="shared" si="35"/>
        <v>dig_io_nc(20)</v>
      </c>
      <c r="P194" s="17">
        <v>0</v>
      </c>
      <c r="Q194" s="36" t="s">
        <v>958</v>
      </c>
      <c r="S194" s="3">
        <f t="shared" si="36"/>
        <v>0</v>
      </c>
      <c r="T194" s="3">
        <f t="shared" si="40"/>
        <v>1</v>
      </c>
      <c r="V194" t="s">
        <v>224</v>
      </c>
      <c r="Y194" t="str">
        <f t="shared" si="37"/>
        <v/>
      </c>
      <c r="Z194" t="str">
        <f t="shared" si="41"/>
        <v/>
      </c>
    </row>
    <row r="195" spans="1:26">
      <c r="A195" s="3">
        <v>1</v>
      </c>
      <c r="B195" s="3">
        <v>168</v>
      </c>
      <c r="C195" s="3">
        <f t="shared" si="47"/>
        <v>21</v>
      </c>
      <c r="D195" s="3">
        <f t="shared" si="38"/>
        <v>3</v>
      </c>
      <c r="E195" t="str">
        <f t="shared" si="48"/>
        <v>dig_IO&lt;168&gt;</v>
      </c>
      <c r="H195" s="3">
        <f t="shared" ref="H195:H218" si="49">IF(AND(ISBLANK(J195), ISBLANK(K195)),1,0)</f>
        <v>1</v>
      </c>
      <c r="I195" s="3">
        <f t="shared" si="39"/>
        <v>21</v>
      </c>
      <c r="N195" t="str">
        <f t="shared" ref="N195:N218" si="50">IF(H195,CONCATENATE("dig_io_nc(",I195,")"),"")</f>
        <v>dig_io_nc(21)</v>
      </c>
      <c r="P195" s="17">
        <v>0</v>
      </c>
      <c r="Q195" s="36" t="s">
        <v>958</v>
      </c>
      <c r="S195" s="3">
        <f t="shared" ref="S195:S218" si="51">IF(AND(ISBLANK(U195), ISBLANK(V195)),1,0)</f>
        <v>0</v>
      </c>
      <c r="T195" s="3">
        <f t="shared" si="40"/>
        <v>1</v>
      </c>
      <c r="V195" s="54" t="s">
        <v>244</v>
      </c>
      <c r="Y195" t="str">
        <f t="shared" ref="Y195:Y218" si="52">IF(S195,CONCATENATE("dig_io_nc(",T195,")"),"")</f>
        <v/>
      </c>
      <c r="Z195" t="str">
        <f t="shared" si="41"/>
        <v/>
      </c>
    </row>
    <row r="196" spans="1:26">
      <c r="A196" s="3">
        <v>1</v>
      </c>
      <c r="B196" s="3">
        <v>169</v>
      </c>
      <c r="C196" s="3">
        <f t="shared" si="47"/>
        <v>21</v>
      </c>
      <c r="D196" s="3">
        <f t="shared" ref="D196:D218" si="53">FLOOR(C196/6,1)</f>
        <v>3</v>
      </c>
      <c r="E196" t="str">
        <f t="shared" si="48"/>
        <v>dig_IO&lt;169&gt;</v>
      </c>
      <c r="H196" s="3">
        <f t="shared" si="49"/>
        <v>1</v>
      </c>
      <c r="I196" s="3">
        <f t="shared" ref="I196:I218" si="54">I195+H196</f>
        <v>22</v>
      </c>
      <c r="N196" t="str">
        <f t="shared" si="50"/>
        <v>dig_io_nc(22)</v>
      </c>
      <c r="P196" s="17">
        <v>0</v>
      </c>
      <c r="Q196" s="36" t="s">
        <v>958</v>
      </c>
      <c r="S196" s="3">
        <f t="shared" si="51"/>
        <v>0</v>
      </c>
      <c r="T196" s="3">
        <f t="shared" ref="T196:T218" si="55">T195+S196</f>
        <v>1</v>
      </c>
      <c r="V196" t="s">
        <v>246</v>
      </c>
      <c r="Y196" t="str">
        <f t="shared" si="52"/>
        <v/>
      </c>
      <c r="Z196" t="str">
        <f t="shared" ref="Z196:Z218" si="56">IF(S196,CONCATENATE("dig_io_nc(",T196,")"),"")</f>
        <v/>
      </c>
    </row>
    <row r="197" spans="1:26">
      <c r="A197" s="3">
        <v>1</v>
      </c>
      <c r="B197" s="3">
        <v>170</v>
      </c>
      <c r="C197" s="3">
        <f t="shared" si="47"/>
        <v>21</v>
      </c>
      <c r="D197" s="3">
        <f t="shared" si="53"/>
        <v>3</v>
      </c>
      <c r="E197" t="str">
        <f t="shared" si="48"/>
        <v>dig_IO&lt;170&gt;</v>
      </c>
      <c r="H197" s="3">
        <f t="shared" si="49"/>
        <v>1</v>
      </c>
      <c r="I197" s="3">
        <f t="shared" si="54"/>
        <v>23</v>
      </c>
      <c r="N197" t="str">
        <f t="shared" si="50"/>
        <v>dig_io_nc(23)</v>
      </c>
      <c r="P197" s="17">
        <v>0</v>
      </c>
      <c r="Q197" s="36" t="s">
        <v>958</v>
      </c>
      <c r="S197" s="3">
        <f t="shared" si="51"/>
        <v>0</v>
      </c>
      <c r="T197" s="3">
        <f t="shared" si="55"/>
        <v>1</v>
      </c>
      <c r="V197" t="s">
        <v>250</v>
      </c>
      <c r="Y197" t="str">
        <f t="shared" si="52"/>
        <v/>
      </c>
      <c r="Z197" t="str">
        <f t="shared" si="56"/>
        <v/>
      </c>
    </row>
    <row r="198" spans="1:26">
      <c r="A198" s="3">
        <v>1</v>
      </c>
      <c r="B198" s="3">
        <v>171</v>
      </c>
      <c r="C198" s="3">
        <f t="shared" si="47"/>
        <v>21</v>
      </c>
      <c r="D198" s="3">
        <f t="shared" si="53"/>
        <v>3</v>
      </c>
      <c r="E198" t="str">
        <f t="shared" si="48"/>
        <v>dig_IO&lt;171&gt;</v>
      </c>
      <c r="H198" s="3">
        <f t="shared" si="49"/>
        <v>1</v>
      </c>
      <c r="I198" s="3">
        <f t="shared" si="54"/>
        <v>24</v>
      </c>
      <c r="N198" t="str">
        <f t="shared" si="50"/>
        <v>dig_io_nc(24)</v>
      </c>
      <c r="P198" s="17">
        <v>0</v>
      </c>
      <c r="Q198" s="36" t="s">
        <v>958</v>
      </c>
      <c r="S198" s="3">
        <f t="shared" si="51"/>
        <v>0</v>
      </c>
      <c r="T198" s="3">
        <f t="shared" si="55"/>
        <v>1</v>
      </c>
      <c r="V198" t="s">
        <v>252</v>
      </c>
      <c r="Y198" t="str">
        <f t="shared" si="52"/>
        <v/>
      </c>
      <c r="Z198" t="str">
        <f t="shared" si="56"/>
        <v/>
      </c>
    </row>
    <row r="199" spans="1:26">
      <c r="A199" s="3">
        <v>1</v>
      </c>
      <c r="B199" s="3">
        <v>172</v>
      </c>
      <c r="C199" s="3">
        <f t="shared" si="47"/>
        <v>21</v>
      </c>
      <c r="D199" s="3">
        <f t="shared" si="53"/>
        <v>3</v>
      </c>
      <c r="E199" t="str">
        <f t="shared" si="48"/>
        <v>dig_IO&lt;172&gt;</v>
      </c>
      <c r="H199" s="3">
        <f t="shared" si="49"/>
        <v>0</v>
      </c>
      <c r="I199" s="3">
        <f t="shared" si="54"/>
        <v>24</v>
      </c>
      <c r="K199" t="s">
        <v>218</v>
      </c>
      <c r="N199" t="str">
        <f t="shared" si="50"/>
        <v/>
      </c>
      <c r="P199" s="17">
        <v>0</v>
      </c>
      <c r="Q199" s="36" t="s">
        <v>958</v>
      </c>
      <c r="S199" s="3">
        <f t="shared" si="51"/>
        <v>0</v>
      </c>
      <c r="T199" s="3">
        <f t="shared" si="55"/>
        <v>1</v>
      </c>
      <c r="V199" t="s">
        <v>254</v>
      </c>
      <c r="Y199" t="str">
        <f t="shared" si="52"/>
        <v/>
      </c>
      <c r="Z199" t="str">
        <f t="shared" si="56"/>
        <v/>
      </c>
    </row>
    <row r="200" spans="1:26">
      <c r="A200" s="3">
        <v>1</v>
      </c>
      <c r="B200" s="3">
        <v>173</v>
      </c>
      <c r="C200" s="3">
        <f t="shared" si="47"/>
        <v>21</v>
      </c>
      <c r="D200" s="3">
        <f t="shared" si="53"/>
        <v>3</v>
      </c>
      <c r="E200" t="str">
        <f t="shared" si="48"/>
        <v>dig_IO&lt;173&gt;</v>
      </c>
      <c r="H200" s="3">
        <f t="shared" si="49"/>
        <v>0</v>
      </c>
      <c r="I200" s="3">
        <f t="shared" si="54"/>
        <v>24</v>
      </c>
      <c r="K200" t="s">
        <v>220</v>
      </c>
      <c r="N200" t="str">
        <f t="shared" si="50"/>
        <v/>
      </c>
      <c r="P200" s="17">
        <v>0</v>
      </c>
      <c r="Q200" s="36" t="s">
        <v>958</v>
      </c>
      <c r="S200" s="3">
        <f t="shared" si="51"/>
        <v>0</v>
      </c>
      <c r="T200" s="3">
        <f t="shared" si="55"/>
        <v>1</v>
      </c>
      <c r="V200" t="s">
        <v>256</v>
      </c>
      <c r="Y200" t="str">
        <f t="shared" si="52"/>
        <v/>
      </c>
      <c r="Z200" t="str">
        <f t="shared" si="56"/>
        <v/>
      </c>
    </row>
    <row r="201" spans="1:26">
      <c r="A201" s="3">
        <v>1</v>
      </c>
      <c r="B201" s="3">
        <v>174</v>
      </c>
      <c r="C201" s="3">
        <f t="shared" si="47"/>
        <v>21</v>
      </c>
      <c r="D201" s="3">
        <f t="shared" si="53"/>
        <v>3</v>
      </c>
      <c r="E201" t="str">
        <f t="shared" si="48"/>
        <v>dig_IO&lt;174&gt;</v>
      </c>
      <c r="H201" s="3">
        <f t="shared" si="49"/>
        <v>0</v>
      </c>
      <c r="I201" s="3">
        <f t="shared" si="54"/>
        <v>24</v>
      </c>
      <c r="K201" t="s">
        <v>222</v>
      </c>
      <c r="N201" t="str">
        <f t="shared" si="50"/>
        <v/>
      </c>
      <c r="P201" s="17">
        <v>0</v>
      </c>
      <c r="Q201" s="36" t="s">
        <v>958</v>
      </c>
      <c r="S201" s="3">
        <f t="shared" si="51"/>
        <v>0</v>
      </c>
      <c r="T201" s="3">
        <f t="shared" si="55"/>
        <v>1</v>
      </c>
      <c r="V201" t="s">
        <v>258</v>
      </c>
      <c r="Y201" t="str">
        <f t="shared" si="52"/>
        <v/>
      </c>
      <c r="Z201" t="str">
        <f t="shared" si="56"/>
        <v/>
      </c>
    </row>
    <row r="202" spans="1:26">
      <c r="A202" s="3">
        <v>1</v>
      </c>
      <c r="B202" s="3">
        <v>175</v>
      </c>
      <c r="C202" s="3">
        <f t="shared" si="47"/>
        <v>21</v>
      </c>
      <c r="D202" s="3">
        <f t="shared" si="53"/>
        <v>3</v>
      </c>
      <c r="E202" t="str">
        <f t="shared" si="48"/>
        <v>dig_IO&lt;175&gt;</v>
      </c>
      <c r="H202" s="3">
        <f t="shared" si="49"/>
        <v>0</v>
      </c>
      <c r="I202" s="3">
        <f t="shared" si="54"/>
        <v>24</v>
      </c>
      <c r="K202" t="s">
        <v>224</v>
      </c>
      <c r="N202" t="str">
        <f t="shared" si="50"/>
        <v/>
      </c>
      <c r="P202" s="17">
        <v>0</v>
      </c>
      <c r="Q202" s="36" t="s">
        <v>958</v>
      </c>
      <c r="S202" s="3">
        <f t="shared" si="51"/>
        <v>0</v>
      </c>
      <c r="T202" s="3">
        <f t="shared" si="55"/>
        <v>1</v>
      </c>
      <c r="V202" t="s">
        <v>260</v>
      </c>
      <c r="Y202" t="str">
        <f t="shared" si="52"/>
        <v/>
      </c>
      <c r="Z202" t="str">
        <f t="shared" si="56"/>
        <v/>
      </c>
    </row>
    <row r="203" spans="1:26">
      <c r="A203" s="3">
        <v>1</v>
      </c>
      <c r="B203" s="3">
        <v>176</v>
      </c>
      <c r="C203" s="3">
        <f t="shared" si="47"/>
        <v>22</v>
      </c>
      <c r="D203" s="3">
        <f t="shared" si="53"/>
        <v>3</v>
      </c>
      <c r="E203" t="str">
        <f t="shared" si="48"/>
        <v>dig_IO&lt;176&gt;</v>
      </c>
      <c r="H203" s="3">
        <f t="shared" si="49"/>
        <v>1</v>
      </c>
      <c r="I203" s="3">
        <f t="shared" si="54"/>
        <v>25</v>
      </c>
      <c r="N203" t="str">
        <f t="shared" si="50"/>
        <v>dig_io_nc(25)</v>
      </c>
      <c r="P203" s="17">
        <v>1</v>
      </c>
      <c r="Q203" s="36">
        <v>0</v>
      </c>
      <c r="S203" s="3">
        <f t="shared" si="51"/>
        <v>0</v>
      </c>
      <c r="T203" s="3">
        <f t="shared" si="55"/>
        <v>1</v>
      </c>
      <c r="V203" t="s">
        <v>158</v>
      </c>
      <c r="Y203" t="str">
        <f t="shared" si="52"/>
        <v/>
      </c>
      <c r="Z203" t="str">
        <f t="shared" si="56"/>
        <v/>
      </c>
    </row>
    <row r="204" spans="1:26">
      <c r="A204" s="3">
        <v>1</v>
      </c>
      <c r="B204" s="3">
        <v>177</v>
      </c>
      <c r="C204" s="3">
        <f t="shared" si="47"/>
        <v>22</v>
      </c>
      <c r="D204" s="3">
        <f t="shared" si="53"/>
        <v>3</v>
      </c>
      <c r="E204" t="str">
        <f t="shared" si="48"/>
        <v>dig_IO&lt;177&gt;</v>
      </c>
      <c r="H204" s="3">
        <f t="shared" si="49"/>
        <v>1</v>
      </c>
      <c r="I204" s="3">
        <f t="shared" si="54"/>
        <v>26</v>
      </c>
      <c r="N204" t="str">
        <f t="shared" si="50"/>
        <v>dig_io_nc(26)</v>
      </c>
      <c r="P204" s="17">
        <v>1</v>
      </c>
      <c r="Q204" s="36">
        <v>0</v>
      </c>
      <c r="S204" s="3">
        <f t="shared" si="51"/>
        <v>0</v>
      </c>
      <c r="T204" s="3">
        <f t="shared" si="55"/>
        <v>1</v>
      </c>
      <c r="V204" s="37" t="s">
        <v>162</v>
      </c>
      <c r="Y204" t="str">
        <f t="shared" si="52"/>
        <v/>
      </c>
      <c r="Z204" t="str">
        <f t="shared" si="56"/>
        <v/>
      </c>
    </row>
    <row r="205" spans="1:26">
      <c r="A205" s="3">
        <v>1</v>
      </c>
      <c r="B205" s="3">
        <v>178</v>
      </c>
      <c r="C205" s="3">
        <f t="shared" si="47"/>
        <v>22</v>
      </c>
      <c r="D205" s="3">
        <f t="shared" si="53"/>
        <v>3</v>
      </c>
      <c r="E205" t="str">
        <f t="shared" si="48"/>
        <v>dig_IO&lt;178&gt;</v>
      </c>
      <c r="H205" s="3">
        <f t="shared" si="49"/>
        <v>1</v>
      </c>
      <c r="I205" s="3">
        <f t="shared" si="54"/>
        <v>27</v>
      </c>
      <c r="N205" t="str">
        <f t="shared" si="50"/>
        <v>dig_io_nc(27)</v>
      </c>
      <c r="S205" s="3">
        <f t="shared" si="51"/>
        <v>1</v>
      </c>
      <c r="T205" s="3">
        <f t="shared" si="55"/>
        <v>2</v>
      </c>
      <c r="Y205" t="str">
        <f t="shared" si="52"/>
        <v>dig_io_nc(2)</v>
      </c>
      <c r="Z205" t="str">
        <f t="shared" si="56"/>
        <v>dig_io_nc(2)</v>
      </c>
    </row>
    <row r="206" spans="1:26">
      <c r="A206" s="3">
        <v>1</v>
      </c>
      <c r="B206" s="3">
        <v>179</v>
      </c>
      <c r="C206" s="3">
        <f t="shared" si="47"/>
        <v>22</v>
      </c>
      <c r="D206" s="3">
        <f t="shared" si="53"/>
        <v>3</v>
      </c>
      <c r="E206" t="str">
        <f t="shared" si="48"/>
        <v>dig_IO&lt;179&gt;</v>
      </c>
      <c r="H206" s="3">
        <f t="shared" si="49"/>
        <v>1</v>
      </c>
      <c r="I206" s="3">
        <f t="shared" si="54"/>
        <v>28</v>
      </c>
      <c r="N206" t="str">
        <f t="shared" si="50"/>
        <v>dig_io_nc(28)</v>
      </c>
      <c r="S206" s="3">
        <f t="shared" si="51"/>
        <v>1</v>
      </c>
      <c r="T206" s="3">
        <f t="shared" si="55"/>
        <v>3</v>
      </c>
      <c r="Y206" t="str">
        <f t="shared" si="52"/>
        <v>dig_io_nc(3)</v>
      </c>
      <c r="Z206" t="str">
        <f t="shared" si="56"/>
        <v>dig_io_nc(3)</v>
      </c>
    </row>
    <row r="207" spans="1:26">
      <c r="A207" s="3">
        <v>1</v>
      </c>
      <c r="B207" s="3">
        <v>180</v>
      </c>
      <c r="C207" s="3">
        <f t="shared" si="47"/>
        <v>22</v>
      </c>
      <c r="D207" s="3">
        <f t="shared" si="53"/>
        <v>3</v>
      </c>
      <c r="E207" t="str">
        <f t="shared" si="48"/>
        <v>dig_IO&lt;180&gt;</v>
      </c>
      <c r="H207" s="3">
        <f t="shared" si="49"/>
        <v>0</v>
      </c>
      <c r="I207" s="3">
        <f t="shared" si="54"/>
        <v>28</v>
      </c>
      <c r="K207" t="s">
        <v>236</v>
      </c>
      <c r="N207" t="str">
        <f t="shared" si="50"/>
        <v/>
      </c>
      <c r="S207" s="3">
        <f t="shared" si="51"/>
        <v>1</v>
      </c>
      <c r="T207" s="3">
        <f t="shared" si="55"/>
        <v>4</v>
      </c>
      <c r="Y207" t="str">
        <f t="shared" si="52"/>
        <v>dig_io_nc(4)</v>
      </c>
      <c r="Z207" t="str">
        <f t="shared" si="56"/>
        <v>dig_io_nc(4)</v>
      </c>
    </row>
    <row r="208" spans="1:26">
      <c r="A208" s="3">
        <v>1</v>
      </c>
      <c r="B208" s="3">
        <v>181</v>
      </c>
      <c r="C208" s="3">
        <f t="shared" si="47"/>
        <v>22</v>
      </c>
      <c r="D208" s="3">
        <f t="shared" si="53"/>
        <v>3</v>
      </c>
      <c r="E208" t="str">
        <f t="shared" si="48"/>
        <v>dig_IO&lt;181&gt;</v>
      </c>
      <c r="H208" s="3">
        <f t="shared" si="49"/>
        <v>0</v>
      </c>
      <c r="I208" s="3">
        <f t="shared" si="54"/>
        <v>28</v>
      </c>
      <c r="K208" t="s">
        <v>238</v>
      </c>
      <c r="N208" t="str">
        <f t="shared" si="50"/>
        <v/>
      </c>
      <c r="S208" s="3">
        <f t="shared" si="51"/>
        <v>1</v>
      </c>
      <c r="T208" s="3">
        <f t="shared" si="55"/>
        <v>5</v>
      </c>
      <c r="Y208" t="str">
        <f t="shared" si="52"/>
        <v>dig_io_nc(5)</v>
      </c>
      <c r="Z208" t="str">
        <f t="shared" si="56"/>
        <v>dig_io_nc(5)</v>
      </c>
    </row>
    <row r="209" spans="1:26">
      <c r="A209" s="3">
        <v>1</v>
      </c>
      <c r="B209" s="3">
        <v>182</v>
      </c>
      <c r="C209" s="3">
        <f t="shared" si="47"/>
        <v>22</v>
      </c>
      <c r="D209" s="3">
        <f t="shared" si="53"/>
        <v>3</v>
      </c>
      <c r="E209" t="str">
        <f t="shared" si="48"/>
        <v>dig_IO&lt;182&gt;</v>
      </c>
      <c r="H209" s="3">
        <f t="shared" si="49"/>
        <v>0</v>
      </c>
      <c r="I209" s="3">
        <f t="shared" si="54"/>
        <v>28</v>
      </c>
      <c r="K209" t="s">
        <v>240</v>
      </c>
      <c r="N209" t="str">
        <f t="shared" si="50"/>
        <v/>
      </c>
      <c r="S209" s="3">
        <f t="shared" si="51"/>
        <v>1</v>
      </c>
      <c r="T209" s="3">
        <f t="shared" si="55"/>
        <v>6</v>
      </c>
      <c r="Y209" t="str">
        <f t="shared" si="52"/>
        <v>dig_io_nc(6)</v>
      </c>
      <c r="Z209" t="str">
        <f t="shared" si="56"/>
        <v>dig_io_nc(6)</v>
      </c>
    </row>
    <row r="210" spans="1:26">
      <c r="A210" s="3">
        <v>1</v>
      </c>
      <c r="B210" s="3">
        <v>183</v>
      </c>
      <c r="C210" s="3">
        <f t="shared" si="47"/>
        <v>22</v>
      </c>
      <c r="D210" s="3">
        <f t="shared" si="53"/>
        <v>3</v>
      </c>
      <c r="E210" t="str">
        <f t="shared" si="48"/>
        <v>dig_IO&lt;183&gt;</v>
      </c>
      <c r="H210" s="3">
        <f t="shared" si="49"/>
        <v>0</v>
      </c>
      <c r="I210" s="3">
        <f t="shared" si="54"/>
        <v>28</v>
      </c>
      <c r="K210" t="s">
        <v>242</v>
      </c>
      <c r="N210" t="str">
        <f t="shared" si="50"/>
        <v/>
      </c>
      <c r="S210" s="3">
        <f t="shared" si="51"/>
        <v>1</v>
      </c>
      <c r="T210" s="3">
        <f t="shared" si="55"/>
        <v>7</v>
      </c>
      <c r="Y210" t="str">
        <f t="shared" si="52"/>
        <v>dig_io_nc(7)</v>
      </c>
      <c r="Z210" t="str">
        <f t="shared" si="56"/>
        <v>dig_io_nc(7)</v>
      </c>
    </row>
    <row r="211" spans="1:26">
      <c r="A211" s="3">
        <v>1</v>
      </c>
      <c r="B211" s="3">
        <v>184</v>
      </c>
      <c r="C211" s="3">
        <f t="shared" si="47"/>
        <v>23</v>
      </c>
      <c r="D211" s="3">
        <f t="shared" si="53"/>
        <v>3</v>
      </c>
      <c r="E211" t="str">
        <f t="shared" si="48"/>
        <v>dig_IO&lt;184&gt;</v>
      </c>
      <c r="H211" s="3">
        <f t="shared" si="49"/>
        <v>1</v>
      </c>
      <c r="I211" s="3">
        <f t="shared" si="54"/>
        <v>29</v>
      </c>
      <c r="N211" t="str">
        <f t="shared" si="50"/>
        <v>dig_io_nc(29)</v>
      </c>
      <c r="S211" s="3">
        <f t="shared" si="51"/>
        <v>1</v>
      </c>
      <c r="T211" s="3">
        <f t="shared" si="55"/>
        <v>8</v>
      </c>
      <c r="Y211" t="str">
        <f t="shared" si="52"/>
        <v>dig_io_nc(8)</v>
      </c>
      <c r="Z211" t="str">
        <f t="shared" si="56"/>
        <v>dig_io_nc(8)</v>
      </c>
    </row>
    <row r="212" spans="1:26">
      <c r="A212" s="3">
        <v>1</v>
      </c>
      <c r="B212" s="3">
        <v>185</v>
      </c>
      <c r="C212" s="3">
        <f t="shared" si="47"/>
        <v>23</v>
      </c>
      <c r="D212" s="3">
        <f t="shared" si="53"/>
        <v>3</v>
      </c>
      <c r="E212" t="str">
        <f t="shared" si="48"/>
        <v>dig_IO&lt;185&gt;</v>
      </c>
      <c r="H212" s="3">
        <f t="shared" si="49"/>
        <v>1</v>
      </c>
      <c r="I212" s="3">
        <f t="shared" si="54"/>
        <v>30</v>
      </c>
      <c r="N212" t="str">
        <f t="shared" si="50"/>
        <v>dig_io_nc(30)</v>
      </c>
      <c r="S212" s="3">
        <f t="shared" si="51"/>
        <v>1</v>
      </c>
      <c r="T212" s="3">
        <f t="shared" si="55"/>
        <v>9</v>
      </c>
      <c r="Y212" t="str">
        <f t="shared" si="52"/>
        <v>dig_io_nc(9)</v>
      </c>
      <c r="Z212" t="str">
        <f t="shared" si="56"/>
        <v>dig_io_nc(9)</v>
      </c>
    </row>
    <row r="213" spans="1:26">
      <c r="A213" s="3">
        <v>1</v>
      </c>
      <c r="B213" s="3">
        <v>186</v>
      </c>
      <c r="C213" s="3">
        <f t="shared" si="47"/>
        <v>23</v>
      </c>
      <c r="D213" s="3">
        <f t="shared" si="53"/>
        <v>3</v>
      </c>
      <c r="E213" t="str">
        <f t="shared" si="48"/>
        <v>dig_IO&lt;186&gt;</v>
      </c>
      <c r="H213" s="3">
        <f t="shared" si="49"/>
        <v>1</v>
      </c>
      <c r="I213" s="3">
        <f t="shared" si="54"/>
        <v>31</v>
      </c>
      <c r="N213" t="str">
        <f t="shared" si="50"/>
        <v>dig_io_nc(31)</v>
      </c>
      <c r="S213" s="3">
        <f t="shared" si="51"/>
        <v>1</v>
      </c>
      <c r="T213" s="3">
        <f t="shared" si="55"/>
        <v>10</v>
      </c>
      <c r="Y213" t="str">
        <f t="shared" si="52"/>
        <v>dig_io_nc(10)</v>
      </c>
      <c r="Z213" t="str">
        <f t="shared" si="56"/>
        <v>dig_io_nc(10)</v>
      </c>
    </row>
    <row r="214" spans="1:26">
      <c r="A214" s="3">
        <v>1</v>
      </c>
      <c r="B214" s="3">
        <v>187</v>
      </c>
      <c r="C214" s="3">
        <f t="shared" si="47"/>
        <v>23</v>
      </c>
      <c r="D214" s="3">
        <f t="shared" si="53"/>
        <v>3</v>
      </c>
      <c r="E214" t="str">
        <f t="shared" si="48"/>
        <v>dig_IO&lt;187&gt;</v>
      </c>
      <c r="H214" s="3">
        <f t="shared" si="49"/>
        <v>1</v>
      </c>
      <c r="I214" s="3">
        <f t="shared" si="54"/>
        <v>32</v>
      </c>
      <c r="N214" t="str">
        <f t="shared" si="50"/>
        <v>dig_io_nc(32)</v>
      </c>
      <c r="S214" s="3">
        <f t="shared" si="51"/>
        <v>1</v>
      </c>
      <c r="T214" s="3">
        <f t="shared" si="55"/>
        <v>11</v>
      </c>
      <c r="Y214" t="str">
        <f t="shared" si="52"/>
        <v>dig_io_nc(11)</v>
      </c>
      <c r="Z214" t="str">
        <f t="shared" si="56"/>
        <v>dig_io_nc(11)</v>
      </c>
    </row>
    <row r="215" spans="1:26">
      <c r="A215" s="3">
        <v>1</v>
      </c>
      <c r="B215" s="3">
        <v>188</v>
      </c>
      <c r="C215" s="3">
        <f t="shared" si="47"/>
        <v>23</v>
      </c>
      <c r="D215" s="3">
        <f t="shared" si="53"/>
        <v>3</v>
      </c>
      <c r="E215" t="str">
        <f t="shared" si="48"/>
        <v>dig_IO&lt;188&gt;</v>
      </c>
      <c r="H215" s="3">
        <f t="shared" si="49"/>
        <v>1</v>
      </c>
      <c r="I215" s="3">
        <f t="shared" si="54"/>
        <v>33</v>
      </c>
      <c r="N215" t="str">
        <f t="shared" si="50"/>
        <v>dig_io_nc(33)</v>
      </c>
      <c r="S215" s="3">
        <f t="shared" si="51"/>
        <v>1</v>
      </c>
      <c r="T215" s="3">
        <f t="shared" si="55"/>
        <v>12</v>
      </c>
      <c r="Y215" t="str">
        <f t="shared" si="52"/>
        <v>dig_io_nc(12)</v>
      </c>
      <c r="Z215" t="str">
        <f t="shared" si="56"/>
        <v>dig_io_nc(12)</v>
      </c>
    </row>
    <row r="216" spans="1:26">
      <c r="A216" s="3">
        <v>1</v>
      </c>
      <c r="B216" s="3">
        <v>189</v>
      </c>
      <c r="C216" s="3">
        <f t="shared" si="47"/>
        <v>23</v>
      </c>
      <c r="D216" s="3">
        <f t="shared" si="53"/>
        <v>3</v>
      </c>
      <c r="E216" t="str">
        <f t="shared" si="48"/>
        <v>dig_IO&lt;189&gt;</v>
      </c>
      <c r="H216" s="3">
        <f t="shared" si="49"/>
        <v>0</v>
      </c>
      <c r="I216" s="3">
        <f t="shared" si="54"/>
        <v>33</v>
      </c>
      <c r="K216" t="s">
        <v>158</v>
      </c>
      <c r="N216" t="str">
        <f t="shared" si="50"/>
        <v/>
      </c>
      <c r="S216" s="3">
        <f t="shared" si="51"/>
        <v>1</v>
      </c>
      <c r="T216" s="3">
        <f t="shared" si="55"/>
        <v>13</v>
      </c>
      <c r="Y216" t="str">
        <f t="shared" si="52"/>
        <v>dig_io_nc(13)</v>
      </c>
      <c r="Z216" t="str">
        <f t="shared" si="56"/>
        <v>dig_io_nc(13)</v>
      </c>
    </row>
    <row r="217" spans="1:26">
      <c r="A217" s="3">
        <v>1</v>
      </c>
      <c r="B217" s="3">
        <v>190</v>
      </c>
      <c r="C217" s="3">
        <f t="shared" si="47"/>
        <v>23</v>
      </c>
      <c r="D217" s="3">
        <f t="shared" si="53"/>
        <v>3</v>
      </c>
      <c r="E217" t="str">
        <f t="shared" si="48"/>
        <v>dig_IO&lt;190&gt;</v>
      </c>
      <c r="H217" s="3">
        <f t="shared" si="49"/>
        <v>1</v>
      </c>
      <c r="I217" s="3">
        <f t="shared" si="54"/>
        <v>34</v>
      </c>
      <c r="N217" t="str">
        <f t="shared" si="50"/>
        <v>dig_io_nc(34)</v>
      </c>
      <c r="S217" s="3">
        <f t="shared" si="51"/>
        <v>1</v>
      </c>
      <c r="T217" s="3">
        <f t="shared" si="55"/>
        <v>14</v>
      </c>
      <c r="Y217" t="str">
        <f t="shared" si="52"/>
        <v>dig_io_nc(14)</v>
      </c>
      <c r="Z217" t="str">
        <f t="shared" si="56"/>
        <v>dig_io_nc(14)</v>
      </c>
    </row>
    <row r="218" spans="1:26">
      <c r="A218" s="3">
        <v>1</v>
      </c>
      <c r="B218" s="3">
        <v>191</v>
      </c>
      <c r="C218" s="3">
        <f t="shared" si="47"/>
        <v>23</v>
      </c>
      <c r="D218" s="3">
        <f t="shared" si="53"/>
        <v>3</v>
      </c>
      <c r="E218" t="str">
        <f t="shared" si="48"/>
        <v>dig_IO&lt;191&gt;</v>
      </c>
      <c r="H218" s="3">
        <f t="shared" si="49"/>
        <v>0</v>
      </c>
      <c r="I218" s="3">
        <f t="shared" si="54"/>
        <v>34</v>
      </c>
      <c r="K218" t="s">
        <v>162</v>
      </c>
      <c r="N218" t="str">
        <f t="shared" si="50"/>
        <v/>
      </c>
      <c r="S218" s="3">
        <f t="shared" si="51"/>
        <v>1</v>
      </c>
      <c r="T218" s="3">
        <f t="shared" si="55"/>
        <v>15</v>
      </c>
      <c r="Y218" t="str">
        <f t="shared" si="52"/>
        <v>dig_io_nc(15)</v>
      </c>
      <c r="Z218" t="str">
        <f t="shared" si="56"/>
        <v>dig_io_nc(15)</v>
      </c>
    </row>
  </sheetData>
  <sortState ref="A2:M216">
    <sortCondition ref="A2:A216"/>
    <sortCondition ref="B2:B216"/>
  </sortState>
  <mergeCells count="2">
    <mergeCell ref="F1:O1"/>
    <mergeCell ref="P1:AA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E2" sqref="E2"/>
    </sheetView>
  </sheetViews>
  <sheetFormatPr defaultRowHeight="15"/>
  <cols>
    <col min="1" max="1" width="3" bestFit="1" customWidth="1"/>
    <col min="2" max="2" width="12.140625" bestFit="1" customWidth="1"/>
    <col min="3" max="3" width="11.5703125" customWidth="1"/>
    <col min="4" max="4" width="14.28515625" style="9" bestFit="1" customWidth="1"/>
  </cols>
  <sheetData>
    <row r="1" spans="1:5">
      <c r="A1" t="s">
        <v>643</v>
      </c>
      <c r="B1" t="s">
        <v>796</v>
      </c>
      <c r="C1" t="s">
        <v>797</v>
      </c>
      <c r="D1" s="9" t="s">
        <v>745</v>
      </c>
      <c r="E1" t="s">
        <v>908</v>
      </c>
    </row>
    <row r="2" spans="1:5">
      <c r="A2">
        <v>0</v>
      </c>
      <c r="B2" t="str">
        <f>CONCATENATE("ctr_PMT&lt;",A2,"&gt;")</f>
        <v>ctr_PMT&lt;0&gt;</v>
      </c>
      <c r="C2" t="s">
        <v>76</v>
      </c>
      <c r="D2" s="6" t="s">
        <v>853</v>
      </c>
    </row>
    <row r="3" spans="1:5">
      <c r="A3">
        <v>1</v>
      </c>
      <c r="B3" t="str">
        <f t="shared" ref="B3:B13" si="0">CONCATENATE("ctr_PMT&lt;",A3,"&gt;")</f>
        <v>ctr_PMT&lt;1&gt;</v>
      </c>
      <c r="C3" t="s">
        <v>80</v>
      </c>
      <c r="D3" s="6" t="s">
        <v>854</v>
      </c>
    </row>
    <row r="4" spans="1:5">
      <c r="A4">
        <v>2</v>
      </c>
      <c r="B4" t="str">
        <f t="shared" si="0"/>
        <v>ctr_PMT&lt;2&gt;</v>
      </c>
      <c r="C4" t="s">
        <v>84</v>
      </c>
      <c r="D4" s="6" t="s">
        <v>855</v>
      </c>
    </row>
    <row r="5" spans="1:5">
      <c r="A5">
        <v>3</v>
      </c>
      <c r="B5" t="str">
        <f t="shared" si="0"/>
        <v>ctr_PMT&lt;3&gt;</v>
      </c>
      <c r="C5" t="s">
        <v>86</v>
      </c>
      <c r="D5" s="6" t="s">
        <v>856</v>
      </c>
    </row>
    <row r="6" spans="1:5">
      <c r="A6">
        <v>4</v>
      </c>
      <c r="B6" t="str">
        <f t="shared" si="0"/>
        <v>ctr_PMT&lt;4&gt;</v>
      </c>
      <c r="C6" t="s">
        <v>88</v>
      </c>
      <c r="D6" s="6" t="s">
        <v>857</v>
      </c>
    </row>
    <row r="7" spans="1:5">
      <c r="A7">
        <v>5</v>
      </c>
      <c r="B7" t="str">
        <f t="shared" si="0"/>
        <v>ctr_PMT&lt;5&gt;</v>
      </c>
      <c r="C7" s="8" t="s">
        <v>206</v>
      </c>
      <c r="D7" s="10" t="s">
        <v>754</v>
      </c>
    </row>
    <row r="8" spans="1:5">
      <c r="A8">
        <v>6</v>
      </c>
      <c r="B8" t="str">
        <f t="shared" si="0"/>
        <v>ctr_PMT&lt;6&gt;</v>
      </c>
      <c r="C8" s="8" t="s">
        <v>208</v>
      </c>
      <c r="D8" s="10" t="s">
        <v>755</v>
      </c>
    </row>
    <row r="9" spans="1:5">
      <c r="A9">
        <v>7</v>
      </c>
      <c r="B9" t="str">
        <f t="shared" si="0"/>
        <v>ctr_PMT&lt;7&gt;</v>
      </c>
      <c r="C9" t="s">
        <v>210</v>
      </c>
      <c r="D9" s="6" t="s">
        <v>756</v>
      </c>
    </row>
    <row r="10" spans="1:5">
      <c r="A10">
        <v>8</v>
      </c>
      <c r="B10" t="str">
        <f t="shared" si="0"/>
        <v>ctr_PMT&lt;8&gt;</v>
      </c>
      <c r="C10" t="s">
        <v>212</v>
      </c>
      <c r="D10" s="6" t="s">
        <v>757</v>
      </c>
    </row>
    <row r="11" spans="1:5">
      <c r="A11">
        <v>9</v>
      </c>
      <c r="B11" t="str">
        <f t="shared" si="0"/>
        <v>ctr_PMT&lt;9&gt;</v>
      </c>
      <c r="C11" t="s">
        <v>214</v>
      </c>
      <c r="D11" s="6" t="s">
        <v>758</v>
      </c>
    </row>
    <row r="12" spans="1:5">
      <c r="A12">
        <v>10</v>
      </c>
      <c r="B12" t="str">
        <f t="shared" si="0"/>
        <v>ctr_PMT&lt;10&gt;</v>
      </c>
      <c r="C12" t="s">
        <v>216</v>
      </c>
      <c r="D12" s="6" t="s">
        <v>759</v>
      </c>
    </row>
    <row r="13" spans="1:5">
      <c r="A13">
        <v>11</v>
      </c>
      <c r="B13" t="str">
        <f t="shared" si="0"/>
        <v>ctr_PMT&lt;11&gt;</v>
      </c>
      <c r="E13" t="s">
        <v>883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6" sqref="C6"/>
    </sheetView>
  </sheetViews>
  <sheetFormatPr defaultRowHeight="15"/>
  <cols>
    <col min="1" max="1" width="23.28515625" customWidth="1"/>
  </cols>
  <sheetData>
    <row r="1" spans="1:4">
      <c r="B1" t="s">
        <v>745</v>
      </c>
      <c r="C1" t="s">
        <v>908</v>
      </c>
    </row>
    <row r="2" spans="1:4">
      <c r="A2" t="s">
        <v>909</v>
      </c>
      <c r="B2">
        <v>3</v>
      </c>
      <c r="C2">
        <v>0</v>
      </c>
    </row>
    <row r="3" spans="1:4">
      <c r="A3" t="s">
        <v>910</v>
      </c>
      <c r="B3">
        <v>1</v>
      </c>
      <c r="C3">
        <v>2</v>
      </c>
    </row>
    <row r="4" spans="1:4">
      <c r="A4" t="s">
        <v>911</v>
      </c>
      <c r="B4">
        <v>4</v>
      </c>
    </row>
    <row r="5" spans="1:4">
      <c r="A5" t="s">
        <v>913</v>
      </c>
      <c r="B5" t="s">
        <v>914</v>
      </c>
      <c r="D5" s="11"/>
    </row>
    <row r="6" spans="1:4">
      <c r="A6" t="s">
        <v>915</v>
      </c>
      <c r="B6" s="11" t="s">
        <v>916</v>
      </c>
      <c r="D6" s="11"/>
    </row>
    <row r="7" spans="1:4">
      <c r="A7" t="s">
        <v>912</v>
      </c>
      <c r="B7">
        <v>32</v>
      </c>
      <c r="C7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</vt:lpstr>
      <vt:lpstr>BIO</vt:lpstr>
      <vt:lpstr>DIO</vt:lpstr>
      <vt:lpstr>dig_io</vt:lpstr>
      <vt:lpstr>Counters</vt:lpstr>
      <vt:lpstr>DACS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Norton Allen</cp:lastModifiedBy>
  <dcterms:created xsi:type="dcterms:W3CDTF">2010-11-10T16:53:38Z</dcterms:created>
  <dcterms:modified xsi:type="dcterms:W3CDTF">2011-04-14T15:59:16Z</dcterms:modified>
</cp:coreProperties>
</file>